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sdhoserv01\P&amp;P_RECORDS\Resource Data\Regional Development Libraries\Research\Planning Analytics\Housing Data Book\2025\2025 HDB Excel\Excel tables for website\"/>
    </mc:Choice>
  </mc:AlternateContent>
  <xr:revisionPtr revIDLastSave="0" documentId="13_ncr:1_{5B268EBD-280E-4900-8576-10DF422F3FEA}" xr6:coauthVersionLast="47" xr6:coauthVersionMax="47" xr10:uidLastSave="{00000000-0000-0000-0000-000000000000}"/>
  <bookViews>
    <workbookView xWindow="1560" yWindow="1560" windowWidth="25650" windowHeight="12825" tabRatio="905" xr2:uid="{00000000-000D-0000-FFFF-FFFF00000000}"/>
  </bookViews>
  <sheets>
    <sheet name="Index" sheetId="3" r:id="rId1"/>
    <sheet name="Table 3.1.1" sheetId="24" r:id="rId2"/>
    <sheet name="Table 3.1.2" sheetId="25" r:id="rId3"/>
    <sheet name="Table 3.1.3" sheetId="26" r:id="rId4"/>
    <sheet name="Table 3.1.4" sheetId="27" r:id="rId5"/>
    <sheet name="Table 3.1.5" sheetId="28" r:id="rId6"/>
    <sheet name="Table 3.1.6" sheetId="29" r:id="rId7"/>
    <sheet name="Table 3.1.7" sheetId="30" r:id="rId8"/>
    <sheet name="Table 3.1.8" sheetId="31" r:id="rId9"/>
    <sheet name="Table 3.2.1" sheetId="37" r:id="rId10"/>
    <sheet name="Table 3.2.2" sheetId="38" r:id="rId11"/>
    <sheet name="Table 3.2.3" sheetId="39" r:id="rId12"/>
    <sheet name="Table 3.2.4" sheetId="40" r:id="rId13"/>
    <sheet name="Table 3.2.5" sheetId="41" r:id="rId14"/>
    <sheet name="Table 3.3.1" sheetId="32" r:id="rId15"/>
    <sheet name="Table 3.3.2" sheetId="33" r:id="rId16"/>
    <sheet name="Table 3.3.3" sheetId="34" r:id="rId17"/>
    <sheet name="Table 3.3.4" sheetId="36" r:id="rId18"/>
    <sheet name="Table 3.4.1" sheetId="17" r:id="rId19"/>
    <sheet name="Table 3.4.2" sheetId="18" r:id="rId20"/>
    <sheet name="Table 3.4.3" sheetId="19" r:id="rId21"/>
    <sheet name="Table 3.4.4" sheetId="20" r:id="rId22"/>
    <sheet name="Table 3.5.1" sheetId="42" r:id="rId23"/>
    <sheet name="Table 3.5.2" sheetId="43" r:id="rId24"/>
    <sheet name="Table 3.5.3" sheetId="45" r:id="rId25"/>
    <sheet name="Table 3.5.4" sheetId="46" r:id="rId26"/>
    <sheet name="Table 3.5.5" sheetId="47" r:id="rId27"/>
    <sheet name="Table 3.5.6" sheetId="49" r:id="rId28"/>
    <sheet name="Table 3.5.7" sheetId="48" r:id="rId29"/>
  </sheets>
  <externalReferences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36" l="1"/>
  <c r="N26" i="36" s="1"/>
  <c r="M25" i="36"/>
  <c r="N25" i="36" s="1"/>
  <c r="M24" i="36"/>
  <c r="N24" i="36" s="1"/>
  <c r="M23" i="36"/>
  <c r="N23" i="36" s="1"/>
  <c r="M22" i="36"/>
  <c r="N22" i="36" s="1"/>
  <c r="M21" i="36"/>
  <c r="N21" i="36" s="1"/>
  <c r="M20" i="36"/>
  <c r="N20" i="36" s="1"/>
  <c r="M19" i="36"/>
  <c r="N19" i="36" s="1"/>
  <c r="M18" i="36"/>
  <c r="N18" i="36" s="1"/>
  <c r="M17" i="36"/>
  <c r="N17" i="36" s="1"/>
  <c r="M16" i="36"/>
  <c r="N16" i="36" s="1"/>
  <c r="N15" i="36"/>
  <c r="M15" i="36"/>
  <c r="M14" i="36"/>
  <c r="N14" i="36" s="1"/>
  <c r="M13" i="36"/>
  <c r="N13" i="36" s="1"/>
  <c r="M12" i="36"/>
  <c r="N12" i="36" s="1"/>
  <c r="M11" i="36"/>
  <c r="N11" i="36" s="1"/>
  <c r="M10" i="36"/>
  <c r="N10" i="36" s="1"/>
  <c r="M9" i="36"/>
  <c r="N9" i="36" s="1"/>
  <c r="L8" i="36"/>
  <c r="M8" i="36" s="1"/>
  <c r="N8" i="36" s="1"/>
  <c r="K8" i="36"/>
  <c r="N26" i="34"/>
  <c r="M26" i="34"/>
  <c r="M25" i="34"/>
  <c r="N25" i="34" s="1"/>
  <c r="M24" i="34"/>
  <c r="N24" i="34" s="1"/>
  <c r="M22" i="34"/>
  <c r="N22" i="34" s="1"/>
  <c r="M21" i="34"/>
  <c r="N21" i="34" s="1"/>
  <c r="M20" i="34"/>
  <c r="N20" i="34" s="1"/>
  <c r="M19" i="34"/>
  <c r="N19" i="34" s="1"/>
  <c r="M18" i="34"/>
  <c r="N18" i="34" s="1"/>
  <c r="M17" i="34"/>
  <c r="N17" i="34" s="1"/>
  <c r="M16" i="34"/>
  <c r="N16" i="34" s="1"/>
  <c r="M15" i="34"/>
  <c r="N15" i="34" s="1"/>
  <c r="N14" i="34"/>
  <c r="M14" i="34"/>
  <c r="M13" i="34"/>
  <c r="N13" i="34" s="1"/>
  <c r="M12" i="34"/>
  <c r="N12" i="34" s="1"/>
  <c r="N11" i="34"/>
  <c r="M11" i="34"/>
  <c r="M10" i="34"/>
  <c r="N10" i="34" s="1"/>
  <c r="M9" i="34"/>
  <c r="N9" i="34" s="1"/>
  <c r="L8" i="34"/>
  <c r="M8" i="34" s="1"/>
  <c r="N8" i="34" s="1"/>
  <c r="K8" i="34"/>
  <c r="M26" i="33"/>
  <c r="N26" i="33" s="1"/>
  <c r="N25" i="33"/>
  <c r="M25" i="33"/>
  <c r="M24" i="33"/>
  <c r="N24" i="33" s="1"/>
  <c r="M23" i="33"/>
  <c r="N23" i="33" s="1"/>
  <c r="M22" i="33"/>
  <c r="N22" i="33" s="1"/>
  <c r="M21" i="33"/>
  <c r="N21" i="33" s="1"/>
  <c r="M20" i="33"/>
  <c r="N20" i="33" s="1"/>
  <c r="M19" i="33"/>
  <c r="N19" i="33" s="1"/>
  <c r="M18" i="33"/>
  <c r="N18" i="33" s="1"/>
  <c r="M17" i="33"/>
  <c r="N17" i="33" s="1"/>
  <c r="M16" i="33"/>
  <c r="N16" i="33" s="1"/>
  <c r="M15" i="33"/>
  <c r="N15" i="33" s="1"/>
  <c r="N14" i="33"/>
  <c r="M14" i="33"/>
  <c r="M13" i="33"/>
  <c r="N13" i="33" s="1"/>
  <c r="M12" i="33"/>
  <c r="N12" i="33" s="1"/>
  <c r="M11" i="33"/>
  <c r="N11" i="33" s="1"/>
  <c r="M10" i="33"/>
  <c r="N10" i="33" s="1"/>
  <c r="M9" i="33"/>
  <c r="N9" i="33" s="1"/>
  <c r="L8" i="33"/>
  <c r="M8" i="33" s="1"/>
  <c r="N8" i="33" s="1"/>
  <c r="K8" i="33"/>
  <c r="M7" i="33"/>
  <c r="N7" i="33" s="1"/>
  <c r="N26" i="32"/>
  <c r="M26" i="32"/>
  <c r="M25" i="32"/>
  <c r="N25" i="32" s="1"/>
  <c r="M24" i="32"/>
  <c r="N24" i="32" s="1"/>
  <c r="M23" i="32"/>
  <c r="N23" i="32" s="1"/>
  <c r="M22" i="32"/>
  <c r="N22" i="32" s="1"/>
  <c r="N21" i="32"/>
  <c r="M21" i="32"/>
  <c r="M20" i="32"/>
  <c r="N20" i="32" s="1"/>
  <c r="M19" i="32"/>
  <c r="N19" i="32" s="1"/>
  <c r="M18" i="32"/>
  <c r="N18" i="32" s="1"/>
  <c r="M17" i="32"/>
  <c r="N17" i="32" s="1"/>
  <c r="M16" i="32"/>
  <c r="N16" i="32" s="1"/>
  <c r="N15" i="32"/>
  <c r="M15" i="32"/>
  <c r="N14" i="32"/>
  <c r="M14" i="32"/>
  <c r="M13" i="32"/>
  <c r="N13" i="32" s="1"/>
  <c r="M12" i="32"/>
  <c r="N12" i="32" s="1"/>
  <c r="M11" i="32"/>
  <c r="N11" i="32" s="1"/>
  <c r="N10" i="32"/>
  <c r="M10" i="32"/>
  <c r="M9" i="32"/>
  <c r="N9" i="32" s="1"/>
  <c r="L8" i="32"/>
  <c r="M8" i="32" s="1"/>
  <c r="N8" i="32" s="1"/>
  <c r="K8" i="32"/>
  <c r="M7" i="32"/>
  <c r="N7" i="32" s="1"/>
  <c r="D30" i="48" l="1"/>
  <c r="D29" i="48"/>
  <c r="D28" i="48"/>
  <c r="D27" i="48"/>
  <c r="D25" i="48"/>
  <c r="D24" i="48"/>
  <c r="D23" i="48"/>
  <c r="D22" i="48"/>
  <c r="D21" i="48"/>
  <c r="D20" i="48"/>
  <c r="D19" i="48"/>
  <c r="D18" i="48"/>
  <c r="D17" i="48"/>
  <c r="D15" i="48"/>
  <c r="D14" i="48"/>
  <c r="D13" i="48"/>
  <c r="D12" i="48"/>
  <c r="D11" i="48"/>
  <c r="D10" i="48"/>
  <c r="D30" i="49"/>
  <c r="D29" i="49"/>
  <c r="D28" i="49"/>
  <c r="D27" i="49"/>
  <c r="D25" i="49"/>
  <c r="D24" i="49"/>
  <c r="D23" i="49"/>
  <c r="D22" i="49"/>
  <c r="D21" i="49"/>
  <c r="D20" i="49"/>
  <c r="D19" i="49"/>
  <c r="D18" i="49"/>
  <c r="D17" i="49"/>
  <c r="D15" i="49"/>
  <c r="D14" i="49"/>
  <c r="D13" i="49"/>
  <c r="D12" i="49"/>
  <c r="D11" i="49"/>
  <c r="D10" i="49"/>
  <c r="D30" i="47"/>
  <c r="D29" i="47"/>
  <c r="D28" i="47"/>
  <c r="D27" i="47"/>
  <c r="D25" i="47"/>
  <c r="D24" i="47"/>
  <c r="D23" i="47"/>
  <c r="D22" i="47"/>
  <c r="D21" i="47"/>
  <c r="D20" i="47"/>
  <c r="D19" i="47"/>
  <c r="D18" i="47"/>
  <c r="D17" i="47"/>
  <c r="D15" i="47"/>
  <c r="D14" i="47"/>
  <c r="D13" i="47"/>
  <c r="D12" i="47"/>
  <c r="D11" i="47"/>
  <c r="D10" i="47"/>
  <c r="D30" i="46"/>
  <c r="D29" i="46"/>
  <c r="D28" i="46"/>
  <c r="D27" i="46"/>
  <c r="D25" i="46"/>
  <c r="D24" i="46"/>
  <c r="D23" i="46"/>
  <c r="D22" i="46"/>
  <c r="D21" i="46"/>
  <c r="D20" i="46"/>
  <c r="D19" i="46"/>
  <c r="D18" i="46"/>
  <c r="D17" i="46"/>
  <c r="D15" i="46"/>
  <c r="D14" i="46"/>
  <c r="D13" i="46"/>
  <c r="D12" i="46"/>
  <c r="D11" i="46"/>
  <c r="D10" i="46"/>
  <c r="D30" i="45"/>
  <c r="D29" i="45"/>
  <c r="D28" i="45"/>
  <c r="D27" i="45"/>
  <c r="D25" i="45"/>
  <c r="D24" i="45"/>
  <c r="D23" i="45"/>
  <c r="D22" i="45"/>
  <c r="D21" i="45"/>
  <c r="D20" i="45"/>
  <c r="D19" i="45"/>
  <c r="D18" i="45"/>
  <c r="D17" i="45"/>
  <c r="D15" i="45"/>
  <c r="D14" i="45"/>
  <c r="D13" i="45"/>
  <c r="D12" i="45"/>
  <c r="D11" i="45"/>
  <c r="D10" i="45"/>
  <c r="D30" i="43"/>
  <c r="D29" i="43"/>
  <c r="D28" i="43"/>
  <c r="D27" i="43"/>
  <c r="D25" i="43"/>
  <c r="D24" i="43"/>
  <c r="D23" i="43"/>
  <c r="D22" i="43"/>
  <c r="D21" i="43"/>
  <c r="D20" i="43"/>
  <c r="D19" i="43"/>
  <c r="D18" i="43"/>
  <c r="D17" i="43"/>
  <c r="D15" i="43"/>
  <c r="D14" i="43"/>
  <c r="D13" i="43"/>
  <c r="D12" i="43"/>
  <c r="D11" i="43"/>
  <c r="D10" i="43"/>
  <c r="D29" i="42"/>
  <c r="D28" i="42"/>
  <c r="D27" i="42"/>
  <c r="D26" i="42"/>
  <c r="D24" i="42"/>
  <c r="D23" i="42"/>
  <c r="D22" i="42"/>
  <c r="D21" i="42"/>
  <c r="D20" i="42"/>
  <c r="D19" i="42"/>
  <c r="D18" i="42"/>
  <c r="D17" i="42"/>
  <c r="D16" i="42"/>
  <c r="D14" i="42"/>
  <c r="D13" i="42"/>
  <c r="D12" i="42"/>
  <c r="D11" i="42"/>
  <c r="D10" i="42"/>
  <c r="D9" i="42"/>
  <c r="H6" i="24" l="1"/>
</calcChain>
</file>

<file path=xl/sharedStrings.xml><?xml version="1.0" encoding="utf-8"?>
<sst xmlns="http://schemas.openxmlformats.org/spreadsheetml/2006/main" count="2026" uniqueCount="200">
  <si>
    <t>Burnaby</t>
  </si>
  <si>
    <t>Coquitlam</t>
  </si>
  <si>
    <t>Maple Ridge</t>
  </si>
  <si>
    <t>New Westminster</t>
  </si>
  <si>
    <t>Pitt Meadows</t>
  </si>
  <si>
    <t>Port Coquitlam</t>
  </si>
  <si>
    <t>Port Moody</t>
  </si>
  <si>
    <t>Richmond</t>
  </si>
  <si>
    <t>West Vancouver</t>
  </si>
  <si>
    <t>White Rock</t>
  </si>
  <si>
    <t>METRO VANCOUVER</t>
  </si>
  <si>
    <t xml:space="preserve">Metro Vancouver Housing Data Book </t>
  </si>
  <si>
    <t>Part 3 Data Tables - Ownership Housing</t>
  </si>
  <si>
    <t>#</t>
  </si>
  <si>
    <t xml:space="preserve"> %</t>
  </si>
  <si>
    <t>Ladner - Delta (South)</t>
  </si>
  <si>
    <t xml:space="preserve">Delta (North) </t>
  </si>
  <si>
    <t>GREATER VANCOUVER</t>
  </si>
  <si>
    <t>FRASER VALLEY</t>
  </si>
  <si>
    <t xml:space="preserve">              The MLSLink® Housing Price Index (HPI), established in 1995, is modeled on the Consumer Price Index (CPI).</t>
  </si>
  <si>
    <t xml:space="preserve">              Instead of measuring goods and services, the HPI measures the change in the price of housing features. Thus, the HPI measures typical, pure price change (inflation or deflation).</t>
  </si>
  <si>
    <t xml:space="preserve">             The HPI benchmarks represent the price of a typical property within each market. The HPI takes into consideration what averages and medians do not – items such aslot size, </t>
  </si>
  <si>
    <t xml:space="preserve">             age, number of rooms, etc. These features become the composite of the ‘typical house’ in a given area.</t>
  </si>
  <si>
    <t xml:space="preserve">             Each month’s sales determine the current prices paid for bedrooms, bathrooms, fireplaces, etc. and apply those new values to the ‘typical’ house model.</t>
  </si>
  <si>
    <t>n/a</t>
  </si>
  <si>
    <t>%</t>
  </si>
  <si>
    <t>Maple Ridge/Pitt Meadows</t>
  </si>
  <si>
    <t xml:space="preserve">Notes: Geographic areas used by the Real Estate Boards are not reflective of the regional government boundaries. </t>
  </si>
  <si>
    <t>REAL ESTATE BOARD AREAS</t>
  </si>
  <si>
    <t xml:space="preserve">              Homes sales in Greater Vancouver are tracked through the MLSLink Housing Price Index® (MLSLink HPI®) which measures benchmark or typical home prices.</t>
  </si>
  <si>
    <t xml:space="preserve">            n/a: not available</t>
  </si>
  <si>
    <t>Table 3.1.1. Owner-Occupied Dwellings by Structure Type, Metro Vancouver Jurisdictions, 2021 Census</t>
  </si>
  <si>
    <t>MEMBER JURISDICTION</t>
  </si>
  <si>
    <t>Total Owner-Occupied</t>
  </si>
  <si>
    <t>Single Detached</t>
  </si>
  <si>
    <t>Apartment, Duplex</t>
  </si>
  <si>
    <t>Semi-Detached</t>
  </si>
  <si>
    <t>Row House</t>
  </si>
  <si>
    <t>Apartment, Fewer Than 5 Storeys</t>
  </si>
  <si>
    <t>Apartment, 5 or More Storeys</t>
  </si>
  <si>
    <t>Other</t>
  </si>
  <si>
    <t>Anmore</t>
  </si>
  <si>
    <t>Belcarra</t>
  </si>
  <si>
    <t>Bowen Island</t>
  </si>
  <si>
    <t>Delta</t>
  </si>
  <si>
    <t>Electoral Area A</t>
  </si>
  <si>
    <t>Langley City</t>
  </si>
  <si>
    <t>Langley Township</t>
  </si>
  <si>
    <t>Lions Bay</t>
  </si>
  <si>
    <t>North Vancouver City</t>
  </si>
  <si>
    <t>North Vancouver District</t>
  </si>
  <si>
    <t>Surrey</t>
  </si>
  <si>
    <t>Tsawwassen First Nation</t>
  </si>
  <si>
    <t>Vancouver</t>
  </si>
  <si>
    <t>Source: Statistics Canada, 2021 Census of Population.</t>
  </si>
  <si>
    <t>Note: Structure type "Apartment, Duplex" would include up-down duplexes as well as houses with secondary suites (excludes the rented suite unit).</t>
  </si>
  <si>
    <t xml:space="preserve">          Values may not add up to 100% of Metro Vancouver total figures due to rounding and data suppression.</t>
  </si>
  <si>
    <t xml:space="preserve">          n/a: not available</t>
  </si>
  <si>
    <t>Table 3.1.1 - Owner-Occupied Dwellings by Structure Type, Metro Vancouver Jurisdictions, 2021</t>
  </si>
  <si>
    <t>Table 3.1.2. Owner-Occupied Dwelling Units by Age of Structure, Metro Vancouver Jurisdictions, 2021 Census</t>
  </si>
  <si>
    <t>2016 to 2021</t>
  </si>
  <si>
    <t>2011 to 2015</t>
  </si>
  <si>
    <t>2001 to 2010</t>
  </si>
  <si>
    <t>1991 to 2000</t>
  </si>
  <si>
    <t>1981 to 1990</t>
  </si>
  <si>
    <t>1971 to 1980</t>
  </si>
  <si>
    <t>1961 to 1970</t>
  </si>
  <si>
    <t>Pre-1961</t>
  </si>
  <si>
    <t>Note: Values may not add up to 100% of Metro Vancouver total figures due to rounding and data suppression.</t>
  </si>
  <si>
    <t>Table 3.1.3. Owner-Occupied Single Detached Houses by Age of Structure, Metro Vancouver Jurisdictions, 2021 Census</t>
  </si>
  <si>
    <t>Single Detached Units</t>
  </si>
  <si>
    <t>Table 3.1.4. Owner-Occupied "Apartment, Duplex" (Up/Down Duplex or House with Suite, Not Rented) by Age of Structure, Metro Vancouver Jurisdictions, 2021 Census</t>
  </si>
  <si>
    <t>Apartment Duplex (not rented suite)</t>
  </si>
  <si>
    <t>Table 3.1.5. Owner-Occupied Semi-Detached (Side-By-Side Duplex) Units by Age of Structure, Metro Vancouver Jurisdictions, 2021 Census</t>
  </si>
  <si>
    <t>Semi-Detached Units</t>
  </si>
  <si>
    <t>Table 3.1.6. Owner-Occupied Row House Units by Age of Structure, Metro Vancouver Jurisdictions, 2021 Census</t>
  </si>
  <si>
    <t>Row House Units</t>
  </si>
  <si>
    <t>Table 3.1.7. Owner-Occupied Apartment Units (Fewer Than 5 Storeys) by Age of Structure, Metro Vancouver Jurisdictions, 2021 Census</t>
  </si>
  <si>
    <t>Apartment Units (&lt; 5 Storeys)</t>
  </si>
  <si>
    <t>Table 3.1.8. Owner-Occupied Apartment Units (5 Storeys or More) by Age of Structure, Metro Vancouver Jurisdictions, 2021 Census</t>
  </si>
  <si>
    <t>Apartment Units (&gt;= 5 Storeys)</t>
  </si>
  <si>
    <t>Table 3.1.2 - Owner-Occupied Dwelling Units by Age of Structure, Metro Vancouver Jurisdictions, 2021 Census</t>
  </si>
  <si>
    <t>Table 3.1.3 - Owner-Occupied Single Detached Houses by Age of Structure, Metro Vancouver Jurisdictions, 2021 Census</t>
  </si>
  <si>
    <t>Table 3.1.4 - Owner-Occupied "Apartment, Duplex" (Up/Down Duplex or House with Suite, Not Rented) by Age of Structure, Metro Vancouver Jurisdictions, 2021 Census</t>
  </si>
  <si>
    <t>Table 3.1.5 - Owner-Occupied Semi-Detached (Side-By-Side Duplex) Units by Age of Structure, Metro Vancouver Jurisdictions, 2021 Census</t>
  </si>
  <si>
    <t>Table 3.1.6 - Owner-Occupied Row House Units by Age of Structure, Metro Vancouver Jurisdictions, 2021 Census</t>
  </si>
  <si>
    <t>Table 3.1.7 - Owner-Occupied Apartment Units (Fewer Than 5 Storeys) by Age of Structure, Metro Vancouver Jurisdictions, 2021 Census</t>
  </si>
  <si>
    <t>Table 3.1.8 - Owner-Occupied Apartment Units (5 Storeys or More) by Age of Structure, Metro Vancouver Jurisdictions, 2021 Census</t>
  </si>
  <si>
    <t>Table 3.2.1. Median Value (Owner-Estimated) of Dwellings (All Structure Types), Metro Vancouver Jurisdictions, 2021 Census</t>
  </si>
  <si>
    <t>All Units Median Value ($)</t>
  </si>
  <si>
    <t>Less than $400,000</t>
  </si>
  <si>
    <t>$400,000 to $499,999</t>
  </si>
  <si>
    <t>$500,000 to $599,999</t>
  </si>
  <si>
    <t>$600,000 to $749,000</t>
  </si>
  <si>
    <t>$750,000 to $999,999</t>
  </si>
  <si>
    <t>$1,000,000 to $1,499,999</t>
  </si>
  <si>
    <t>$1,500,000 or more</t>
  </si>
  <si>
    <t>**</t>
  </si>
  <si>
    <t xml:space="preserve">          ** indicates data is not available.</t>
  </si>
  <si>
    <t>Table 3.2.2. Median Value (Owner-Estimated) of Single Detached Houses, Metro Vancouver Jurisdictions, 2021 Census</t>
  </si>
  <si>
    <t>Single Detached Median Value ($)</t>
  </si>
  <si>
    <t>Table 3.2.3. Median Value (Owner-Estimated) of Row Houses, Metro Vancouver Jurisdictions, 2021 Census</t>
  </si>
  <si>
    <t>Table 3.2.4. Median Value (Owner-Estimated) of Low-Rise Apartments (Fewer Than 5 Storeys), Metro Vancouver Jurisdictions, 2021 Census</t>
  </si>
  <si>
    <t>Table 3.2.5. Median Value (Owner-Estimated) of High-Rise Apartments (5 or More Storeys), Metro Vancouver Jurisdictions, 2021 Census</t>
  </si>
  <si>
    <t>Table 3.2.1 - Median Value (Owner-Estimated) of Dwellings (All Structure Types), Metro Vancouver Jurisdictions, 2021 Census</t>
  </si>
  <si>
    <t>Table 3.2.2 - Median Value (Owner-Estimated) of Single Detached Houses, Metro Vancouver Jurisdictions, 2021 Census</t>
  </si>
  <si>
    <t>Table 3.2.3 - Median Value (Owner-Estimated) of Row Houses, Metro Vancouver Jurisdictions, 2021 Census</t>
  </si>
  <si>
    <t>Table 3.2.4 - Median Value (Owner-Estimated) of Low-Rise Apartments (Fewer Than 5 Storeys), Metro Vancouver Jurisdictions, 2021 Census</t>
  </si>
  <si>
    <t>Table 3.2.5 - Median Value (Owner-Estimated) of High-Rise Apartments (5 or More Storeys), Metro Vancouver Jurisdictions, 2021 Census</t>
  </si>
  <si>
    <t>Semi-detached</t>
  </si>
  <si>
    <t>Source: Statistics Canada, 2021 Census of Population, custom data request.</t>
  </si>
  <si>
    <t xml:space="preserve">          Structure type "Apartment, Duplex" would include up-down duplexes as well as houses with secondary suites (excludes the rented suite unit).</t>
  </si>
  <si>
    <t>Row House Median Value ($)</t>
  </si>
  <si>
    <t>Low-Rise Apartment Median Value ($)</t>
  </si>
  <si>
    <t>High-Rise Apartment Median Value ($)</t>
  </si>
  <si>
    <t>All Structure Types</t>
  </si>
  <si>
    <t>Home Value to Income Ratio by Structure Type*</t>
  </si>
  <si>
    <t>Home Value to Household Income Ratio*</t>
  </si>
  <si>
    <t>February 2025</t>
  </si>
  <si>
    <t>Table 3.3.1. Benchmark Sale Price for All Residential Units ($) for Metro Vancouver Areas, June 2014 - June 2024</t>
  </si>
  <si>
    <t>5-Year Increase</t>
  </si>
  <si>
    <t>2020 - 2024</t>
  </si>
  <si>
    <t>Burnaby*</t>
  </si>
  <si>
    <t>Langley**</t>
  </si>
  <si>
    <t>North Vancouver**</t>
  </si>
  <si>
    <t>Surrey**</t>
  </si>
  <si>
    <t>Vancouver - East</t>
  </si>
  <si>
    <t>Vancouver - West</t>
  </si>
  <si>
    <t>Source: Greater Vancouver Realtors (GVR) and Fraser Valley Real Estate Board (FVREB)</t>
  </si>
  <si>
    <t xml:space="preserve">             * For 2014-2024 Burnaby data is reported for 3 sub-areas of Burnaby.  For the purposes of this table, a non-weighted average of the 3 sub-areas is used.</t>
  </si>
  <si>
    <t>Table 3.3.2. Benchmark Sale Price for Single Detached Housing ($) for Metro Vancouver Areas, June 2014 - June 2024</t>
  </si>
  <si>
    <t>Table 3.3.3. Benchmark Sale Price for Semi-Detached and Rowhouse Housing ($) for Metro Vancouver Areas, June 2014 - June 2024</t>
  </si>
  <si>
    <t>Table 3.3.4. Benchmark Sale Price for Apartment Housing ($) for Metro Vancouver Areas, June 2014 - June 2024</t>
  </si>
  <si>
    <t>Table 3.4.1. Residential Property Sales for All Residential Units for Metro Vancouver Areas, 2014 - 2024</t>
  </si>
  <si>
    <t>Langley*</t>
  </si>
  <si>
    <t>North Vancouver*</t>
  </si>
  <si>
    <t>Port Moody*</t>
  </si>
  <si>
    <t>Surrey (Combined)*</t>
  </si>
  <si>
    <t xml:space="preserve">   Central Surrey</t>
  </si>
  <si>
    <t xml:space="preserve">   Cloverdale Surrey</t>
  </si>
  <si>
    <t xml:space="preserve">   North Surrey</t>
  </si>
  <si>
    <t xml:space="preserve">   South Surrey</t>
  </si>
  <si>
    <t>Vancouver (Total)</t>
  </si>
  <si>
    <t xml:space="preserve">   Vancouver - East</t>
  </si>
  <si>
    <t xml:space="preserve">   Vancouver - West</t>
  </si>
  <si>
    <t>West Vancouver*</t>
  </si>
  <si>
    <t xml:space="preserve">            Real Estate Board of Greater Vancouver: Bowen Island, Burnaby, Coquitlam, Ladner - Delta (South), Maple Ridge, Pitt Meadows, New Westminster, North Vancouver*, Port Coquitlam,</t>
  </si>
  <si>
    <t xml:space="preserve">            Port Moody*, Richmond, Vancouver (East and West), and West Vancouver*.</t>
  </si>
  <si>
    <t xml:space="preserve">            * "Langley" includes both the City and Township of Langley; "North Vancouver" includes the City and District of North Vancouver; "Port Moody" includes Belcarra; "West Vancouver" </t>
  </si>
  <si>
    <t xml:space="preserve">           includes Howe Sound, and; "Surrey (Combined)" includes North Surrey, Central Surrey, Cloverdale, and South Surrey (and excluding White Rock).</t>
  </si>
  <si>
    <t xml:space="preserve">           ** The values for "South Surrey" were calculated from other Surrey values, and the values for "White Rock" were calculated by excluding the South Surrey value; use with caution.</t>
  </si>
  <si>
    <t>Table 3.4.2. Residential Property Sales for Single Detached Housing for Metro Vancouver Areas, 2014 - 2024</t>
  </si>
  <si>
    <t>Table 3.4.3. Residential Property Sales for Semi-Detached and Rowhouse Housing for Metro Vancouver Areas, 2014 - 2024</t>
  </si>
  <si>
    <t>Table 3.4.4. Residential Property Sales for Apartment Housing for Metro Vancouver Areas, 2014 - 2024</t>
  </si>
  <si>
    <t xml:space="preserve">   South Surrey**</t>
  </si>
  <si>
    <t>White Rock**</t>
  </si>
  <si>
    <t xml:space="preserve">Table 3.5.1. Ratio of Median Home Value (Owner-Estimated) to Median Household Income (Total Annual Before-Tax; of Owners), by Structure Type, Metro Vancouver Jurisdictions, 2021 Census </t>
  </si>
  <si>
    <t>Median Home Value ($; Owner-Estimated)</t>
  </si>
  <si>
    <t>Median Household Income ($; Total Annual Before-Tax; Owners)</t>
  </si>
  <si>
    <t>Total Home Value to Income Ratio</t>
  </si>
  <si>
    <t>Table 3.5.2. Ratio of Median Value (Owner-Estimated) of Single Detached Homes to Median Household</t>
  </si>
  <si>
    <t>Table 3.5.3. Ratio of Median Value (Owner-Estimated) of Apartment, Duplex, to Median Household</t>
  </si>
  <si>
    <t xml:space="preserve">Income (Total Annual Before-Tax; of Owners), Metro Vancouver Jurisdictions, 2021 Census </t>
  </si>
  <si>
    <t>Table 3.5.4. Ratio of Median Value (Owner-Estimated) of Semi-detached Homes to Median Household</t>
  </si>
  <si>
    <t>Table 3.5.5. Ratio of Median Value (Owner-Estimated) of Row Houses to Median Household Income</t>
  </si>
  <si>
    <t xml:space="preserve">(Total Annual Before-Tax; of Owners), Metro Vancouver Jurisdictions, 2021 Census </t>
  </si>
  <si>
    <t>Table 3.5.6. Ratio of Median Value (Owner-Estimated) of Apartments, Fewer than 5 Storeys, to Median</t>
  </si>
  <si>
    <t xml:space="preserve">Household Income (Total Annual Before-Tax; of Owners), Metro Vancouver Jurisdictions, 2021 Census </t>
  </si>
  <si>
    <t>Table 3.5.7. Ratio of Median Value (Owner-Estimated) of Apartments, 5 or More Storeys, to Median</t>
  </si>
  <si>
    <t xml:space="preserve">Table 3.5.2. Ratio of Median Value (Owner-Estimated) of Single Detached Homes to Median Household Income (Total Annual Before-Tax; of Owners), Metro Vancouver Jurisdictions, 2021 Census </t>
  </si>
  <si>
    <t xml:space="preserve">Table 3.5.3. Ratio of Median Value (Owner-Estimated) of Apartment, Duplex, to Median Household Income (Total Annual Before-Tax; of Owners), Metro Vancouver Jurisdictions, 2021 Census </t>
  </si>
  <si>
    <t xml:space="preserve">Table 3.5.4. Ratio of Median Value (Owner-Estimated) of Semi-detached Homes to Median Household Income (Total Annual Before-Tax; of Owners), Metro Vancouver Jurisdictions, 2021 Census </t>
  </si>
  <si>
    <t xml:space="preserve">Table 3.5.5. Ratio of Median Value (Owner-Estimated) of Row Houses to Median Household Income (Total Annual Before-Tax; of Owners), Metro Vancouver Jurisdictions, 2021 Census </t>
  </si>
  <si>
    <t xml:space="preserve">Table 3.5.6. Ratio of Median Value (Owner-Estimated) of Apartments, Fewer than 5 Storeys, to Median Household Income (Total Annual Before-Tax; of Owners), Metro Vancouver Jurisdictions, 2021 Census </t>
  </si>
  <si>
    <t xml:space="preserve">Table 3.5.7. Ratio of Median Value (Owner-Estimated) of Apartments, 5 or More Storeys, to Median Household Income (Total Annual Before-Tax; of Owners), Metro Vancouver Jurisdictions, 2021 Census </t>
  </si>
  <si>
    <r>
      <t>metro</t>
    </r>
    <r>
      <rPr>
        <sz val="14"/>
        <color theme="0"/>
        <rFont val="Calibri"/>
        <family val="2"/>
        <scheme val="minor"/>
      </rPr>
      <t>vancouver  |  Housing Data Book 2025  |  Part 3 - Ownership Housing</t>
    </r>
  </si>
  <si>
    <t>Port Moody**</t>
  </si>
  <si>
    <t>West Vancouver**</t>
  </si>
  <si>
    <t>White Rock &amp; South Surrey**</t>
  </si>
  <si>
    <t xml:space="preserve">              Fraser Valley Real Estate Board: Abbotsford, Mission, Langley**, Surrey**, White Rock**, and Delta (North; excluding Ladner).</t>
  </si>
  <si>
    <t xml:space="preserve">              Greater Vancouver Realtors: Bowen Island, Burnaby*, Coquitlam, Ladner - Delta (South), Maple Ridge, Pitt Meadows, New Westminster, North Vancouver**, Port Coquitlam, Port Moody**, </t>
  </si>
  <si>
    <t xml:space="preserve">              Richmond, Vancouver (East and West), and West Vancouver**.</t>
  </si>
  <si>
    <t xml:space="preserve">              ** "Langley" includes both the City and Township of Langley;  "North Vancouver" includes both the City and District of North Vancouver; "Port Moody" includes Belcarra; "West Vancouver" includes</t>
  </si>
  <si>
    <t xml:space="preserve">             Howe Sound, and; Surrey does not include "South Surrey", which is  reported below in the group "South Surrey &amp; White Rock".</t>
  </si>
  <si>
    <t xml:space="preserve">            Fraser Valley Real Estate Board: Abbotsford, Mission, Langley*, Surrey*, White Rock, and Delta (North; excluding Ladner).</t>
  </si>
  <si>
    <t xml:space="preserve">            Greater Vancouver Realtors: Bowen Island, Burnaby, Coquitlam, Ladner - Delta (South), Maple Ridge, Pitt Meadows, New Westminster, North Vancouver*, Port Coquitlam,</t>
  </si>
  <si>
    <t>Note: Home value to income ratios per dwelling type utilize median household income (total annual before-tax; of owners) per dwelling type. Median household income (total annual before-tax; of owners) per dwelling</t>
  </si>
  <si>
    <t xml:space="preserve">           type are provided in Tables 3.5.2 - 3.5.7.</t>
  </si>
  <si>
    <t xml:space="preserve">          * Median home value (owner-estimated) and median household income (total annual before-tax; of owners) adjusted by structure type.</t>
  </si>
  <si>
    <t>Note: Home value to income ratios per dwelling type utilize median household income (total annual before-tax; of owners)</t>
  </si>
  <si>
    <t xml:space="preserve">          per dwelling type.</t>
  </si>
  <si>
    <t xml:space="preserve">          * Median home value (owner-estimated) and median household income (total annual before-tax; of owners) adjusted</t>
  </si>
  <si>
    <t xml:space="preserve">          by structure type.</t>
  </si>
  <si>
    <t xml:space="preserve">          per dwelling type. </t>
  </si>
  <si>
    <t xml:space="preserve">          Structure type "Apartment, Duplex" would include up-down duplexes as well as houses with secondary suites</t>
  </si>
  <si>
    <t xml:space="preserve">          (excludes the rented suite unit).</t>
  </si>
  <si>
    <t>Note: Home value to income ratios per dwelling type utilize median household income (total annual before-tax;</t>
  </si>
  <si>
    <t xml:space="preserve">           of owners) per dwelling type.</t>
  </si>
  <si>
    <t xml:space="preserve">          * Median home value (owner-estimated) and median household income (total annual before-tax; of owners)</t>
  </si>
  <si>
    <t xml:space="preserve">          adjusted by structure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</si>
</sst>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Gadugi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i/>
      <sz val="10"/>
      <color indexed="63"/>
      <name val="Calibri"/>
      <family val="2"/>
      <scheme val="minor"/>
    </font>
    <font>
      <sz val="9"/>
      <name val="Arial"/>
      <family val="2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Arial"/>
      <family val="2"/>
    </font>
    <font>
      <b/>
      <sz val="24"/>
      <color rgb="FFB05133"/>
      <name val="Gadugi"/>
      <family val="2"/>
    </font>
    <font>
      <b/>
      <sz val="14"/>
      <color rgb="FFD6643C"/>
      <name val="Gadug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66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AF9E"/>
        <bgColor indexed="64"/>
      </patternFill>
    </fill>
    <fill>
      <patternFill patternType="solid">
        <fgColor rgb="FFDA8A6D"/>
        <bgColor indexed="64"/>
      </patternFill>
    </fill>
    <fill>
      <patternFill patternType="solid">
        <fgColor rgb="FFB0513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9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7" fillId="0" borderId="0"/>
    <xf numFmtId="0" fontId="2" fillId="0" borderId="0"/>
  </cellStyleXfs>
  <cellXfs count="147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0" borderId="0" xfId="2" applyFont="1"/>
    <xf numFmtId="0" fontId="9" fillId="0" borderId="0" xfId="2"/>
    <xf numFmtId="0" fontId="11" fillId="0" borderId="0" xfId="2" applyFont="1"/>
    <xf numFmtId="3" fontId="3" fillId="0" borderId="0" xfId="3" applyNumberFormat="1" applyFont="1" applyFill="1" applyBorder="1" applyAlignment="1">
      <alignment horizontal="center"/>
    </xf>
    <xf numFmtId="3" fontId="3" fillId="2" borderId="0" xfId="3" applyNumberFormat="1" applyFont="1" applyFill="1" applyBorder="1" applyAlignment="1">
      <alignment horizontal="center"/>
    </xf>
    <xf numFmtId="164" fontId="12" fillId="0" borderId="0" xfId="3" applyNumberFormat="1" applyFont="1" applyFill="1" applyBorder="1"/>
    <xf numFmtId="0" fontId="13" fillId="0" borderId="0" xfId="2" applyFont="1"/>
    <xf numFmtId="0" fontId="5" fillId="0" borderId="0" xfId="0" applyFont="1" applyAlignment="1">
      <alignment vertical="center"/>
    </xf>
    <xf numFmtId="3" fontId="3" fillId="0" borderId="0" xfId="3" applyNumberFormat="1" applyFont="1" applyFill="1" applyBorder="1" applyAlignment="1">
      <alignment horizontal="center" vertical="center"/>
    </xf>
    <xf numFmtId="3" fontId="3" fillId="2" borderId="0" xfId="3" applyNumberFormat="1" applyFont="1" applyFill="1" applyBorder="1" applyAlignment="1">
      <alignment horizontal="center" vertical="center"/>
    </xf>
    <xf numFmtId="0" fontId="15" fillId="0" borderId="0" xfId="5"/>
    <xf numFmtId="3" fontId="3" fillId="0" borderId="6" xfId="3" applyNumberFormat="1" applyFont="1" applyFill="1" applyBorder="1" applyAlignment="1">
      <alignment horizontal="center"/>
    </xf>
    <xf numFmtId="3" fontId="3" fillId="2" borderId="6" xfId="3" applyNumberFormat="1" applyFont="1" applyFill="1" applyBorder="1" applyAlignment="1">
      <alignment horizontal="center"/>
    </xf>
    <xf numFmtId="3" fontId="3" fillId="2" borderId="6" xfId="3" applyNumberFormat="1" applyFont="1" applyFill="1" applyBorder="1" applyAlignment="1">
      <alignment horizontal="center" vertical="center"/>
    </xf>
    <xf numFmtId="0" fontId="2" fillId="0" borderId="0" xfId="1"/>
    <xf numFmtId="0" fontId="4" fillId="0" borderId="0" xfId="1" applyFont="1"/>
    <xf numFmtId="0" fontId="3" fillId="0" borderId="0" xfId="1" applyFont="1"/>
    <xf numFmtId="3" fontId="3" fillId="0" borderId="13" xfId="3" applyNumberFormat="1" applyFont="1" applyFill="1" applyBorder="1" applyAlignment="1">
      <alignment horizontal="center"/>
    </xf>
    <xf numFmtId="165" fontId="3" fillId="0" borderId="12" xfId="3" applyNumberFormat="1" applyFont="1" applyFill="1" applyBorder="1" applyAlignment="1">
      <alignment horizontal="center"/>
    </xf>
    <xf numFmtId="3" fontId="3" fillId="2" borderId="13" xfId="3" applyNumberFormat="1" applyFont="1" applyFill="1" applyBorder="1" applyAlignment="1">
      <alignment horizontal="center"/>
    </xf>
    <xf numFmtId="165" fontId="3" fillId="2" borderId="12" xfId="3" applyNumberFormat="1" applyFont="1" applyFill="1" applyBorder="1" applyAlignment="1">
      <alignment horizontal="center"/>
    </xf>
    <xf numFmtId="164" fontId="16" fillId="0" borderId="0" xfId="3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0" fontId="16" fillId="0" borderId="0" xfId="1" applyFont="1"/>
    <xf numFmtId="3" fontId="2" fillId="0" borderId="0" xfId="1" applyNumberFormat="1"/>
    <xf numFmtId="3" fontId="3" fillId="0" borderId="13" xfId="6" applyNumberFormat="1" applyFont="1" applyFill="1" applyBorder="1" applyAlignment="1">
      <alignment horizontal="center"/>
    </xf>
    <xf numFmtId="3" fontId="3" fillId="0" borderId="0" xfId="6" applyNumberFormat="1" applyFont="1" applyFill="1" applyBorder="1" applyAlignment="1">
      <alignment horizontal="center"/>
    </xf>
    <xf numFmtId="165" fontId="3" fillId="0" borderId="12" xfId="6" applyNumberFormat="1" applyFont="1" applyFill="1" applyBorder="1" applyAlignment="1">
      <alignment horizontal="center"/>
    </xf>
    <xf numFmtId="3" fontId="3" fillId="0" borderId="6" xfId="6" applyNumberFormat="1" applyFont="1" applyFill="1" applyBorder="1" applyAlignment="1">
      <alignment horizontal="center"/>
    </xf>
    <xf numFmtId="165" fontId="2" fillId="0" borderId="0" xfId="1" applyNumberFormat="1"/>
    <xf numFmtId="3" fontId="3" fillId="2" borderId="13" xfId="6" applyNumberFormat="1" applyFont="1" applyFill="1" applyBorder="1" applyAlignment="1">
      <alignment horizontal="center"/>
    </xf>
    <xf numFmtId="3" fontId="3" fillId="2" borderId="0" xfId="6" applyNumberFormat="1" applyFont="1" applyFill="1" applyBorder="1" applyAlignment="1">
      <alignment horizontal="center"/>
    </xf>
    <xf numFmtId="165" fontId="3" fillId="2" borderId="12" xfId="6" applyNumberFormat="1" applyFont="1" applyFill="1" applyBorder="1" applyAlignment="1">
      <alignment horizontal="center"/>
    </xf>
    <xf numFmtId="3" fontId="3" fillId="2" borderId="6" xfId="6" applyNumberFormat="1" applyFont="1" applyFill="1" applyBorder="1" applyAlignment="1">
      <alignment horizontal="center"/>
    </xf>
    <xf numFmtId="164" fontId="4" fillId="0" borderId="0" xfId="6" applyNumberFormat="1" applyFont="1" applyFill="1" applyBorder="1" applyAlignment="1">
      <alignment horizontal="right"/>
    </xf>
    <xf numFmtId="0" fontId="2" fillId="0" borderId="0" xfId="7"/>
    <xf numFmtId="0" fontId="4" fillId="0" borderId="0" xfId="7" applyFont="1"/>
    <xf numFmtId="0" fontId="3" fillId="0" borderId="0" xfId="7" applyFont="1"/>
    <xf numFmtId="0" fontId="3" fillId="0" borderId="0" xfId="8" applyFont="1"/>
    <xf numFmtId="0" fontId="17" fillId="0" borderId="0" xfId="8"/>
    <xf numFmtId="0" fontId="11" fillId="0" borderId="0" xfId="8" applyFont="1"/>
    <xf numFmtId="0" fontId="13" fillId="0" borderId="0" xfId="8" applyFont="1"/>
    <xf numFmtId="3" fontId="4" fillId="5" borderId="15" xfId="3" applyNumberFormat="1" applyFont="1" applyFill="1" applyBorder="1" applyAlignment="1">
      <alignment horizontal="center"/>
    </xf>
    <xf numFmtId="3" fontId="4" fillId="5" borderId="1" xfId="3" applyNumberFormat="1" applyFont="1" applyFill="1" applyBorder="1" applyAlignment="1">
      <alignment horizontal="center"/>
    </xf>
    <xf numFmtId="165" fontId="4" fillId="5" borderId="14" xfId="3" applyNumberFormat="1" applyFont="1" applyFill="1" applyBorder="1" applyAlignment="1">
      <alignment horizontal="center"/>
    </xf>
    <xf numFmtId="3" fontId="4" fillId="5" borderId="4" xfId="3" applyNumberFormat="1" applyFont="1" applyFill="1" applyBorder="1" applyAlignment="1">
      <alignment horizontal="center"/>
    </xf>
    <xf numFmtId="3" fontId="4" fillId="5" borderId="15" xfId="6" applyNumberFormat="1" applyFont="1" applyFill="1" applyBorder="1" applyAlignment="1">
      <alignment horizontal="center"/>
    </xf>
    <xf numFmtId="3" fontId="4" fillId="5" borderId="1" xfId="6" applyNumberFormat="1" applyFont="1" applyFill="1" applyBorder="1" applyAlignment="1">
      <alignment horizontal="center"/>
    </xf>
    <xf numFmtId="165" fontId="4" fillId="5" borderId="14" xfId="6" applyNumberFormat="1" applyFont="1" applyFill="1" applyBorder="1" applyAlignment="1">
      <alignment horizontal="center"/>
    </xf>
    <xf numFmtId="3" fontId="4" fillId="5" borderId="4" xfId="6" applyNumberFormat="1" applyFont="1" applyFill="1" applyBorder="1" applyAlignment="1">
      <alignment horizontal="center"/>
    </xf>
    <xf numFmtId="0" fontId="3" fillId="0" borderId="0" xfId="0" applyFont="1"/>
    <xf numFmtId="3" fontId="4" fillId="5" borderId="3" xfId="3" applyNumberFormat="1" applyFont="1" applyFill="1" applyBorder="1" applyAlignment="1">
      <alignment horizontal="center"/>
    </xf>
    <xf numFmtId="3" fontId="4" fillId="5" borderId="5" xfId="3" applyNumberFormat="1" applyFont="1" applyFill="1" applyBorder="1" applyAlignment="1">
      <alignment horizontal="center"/>
    </xf>
    <xf numFmtId="3" fontId="4" fillId="5" borderId="2" xfId="3" applyNumberFormat="1" applyFont="1" applyFill="1" applyBorder="1" applyAlignment="1">
      <alignment horizontal="center"/>
    </xf>
    <xf numFmtId="3" fontId="4" fillId="5" borderId="7" xfId="3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indent="1"/>
    </xf>
    <xf numFmtId="0" fontId="12" fillId="0" borderId="0" xfId="0" applyFont="1"/>
    <xf numFmtId="0" fontId="1" fillId="6" borderId="3" xfId="0" applyFont="1" applyFill="1" applyBorder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3" fontId="4" fillId="5" borderId="1" xfId="3" applyNumberFormat="1" applyFont="1" applyFill="1" applyBorder="1" applyAlignment="1">
      <alignment horizontal="center" vertical="center"/>
    </xf>
    <xf numFmtId="0" fontId="12" fillId="0" borderId="0" xfId="9" applyFont="1"/>
    <xf numFmtId="0" fontId="1" fillId="6" borderId="3" xfId="0" applyFont="1" applyFill="1" applyBorder="1" applyAlignment="1">
      <alignment horizontal="center" vertical="center" wrapText="1"/>
    </xf>
    <xf numFmtId="3" fontId="4" fillId="5" borderId="4" xfId="0" applyNumberFormat="1" applyFont="1" applyFill="1" applyBorder="1" applyAlignment="1">
      <alignment horizontal="center"/>
    </xf>
    <xf numFmtId="0" fontId="1" fillId="6" borderId="9" xfId="1" applyFont="1" applyFill="1" applyBorder="1" applyAlignment="1">
      <alignment horizontal="center" vertical="center" wrapText="1"/>
    </xf>
    <xf numFmtId="164" fontId="1" fillId="6" borderId="11" xfId="3" applyNumberFormat="1" applyFont="1" applyFill="1" applyBorder="1" applyAlignment="1">
      <alignment horizontal="center" vertical="center" wrapText="1"/>
    </xf>
    <xf numFmtId="164" fontId="1" fillId="6" borderId="2" xfId="3" applyNumberFormat="1" applyFont="1" applyFill="1" applyBorder="1" applyAlignment="1">
      <alignment horizontal="center" vertical="center" wrapText="1"/>
    </xf>
    <xf numFmtId="164" fontId="1" fillId="6" borderId="10" xfId="3" applyNumberFormat="1" applyFont="1" applyFill="1" applyBorder="1" applyAlignment="1">
      <alignment horizontal="center" vertical="center" wrapText="1"/>
    </xf>
    <xf numFmtId="164" fontId="1" fillId="6" borderId="7" xfId="3" applyNumberFormat="1" applyFont="1" applyFill="1" applyBorder="1" applyAlignment="1">
      <alignment horizontal="center" vertical="center" wrapText="1"/>
    </xf>
    <xf numFmtId="164" fontId="1" fillId="6" borderId="11" xfId="6" applyNumberFormat="1" applyFont="1" applyFill="1" applyBorder="1" applyAlignment="1">
      <alignment horizontal="center" vertical="center" wrapText="1"/>
    </xf>
    <xf numFmtId="164" fontId="1" fillId="6" borderId="2" xfId="6" applyNumberFormat="1" applyFont="1" applyFill="1" applyBorder="1" applyAlignment="1">
      <alignment horizontal="center" vertical="center" wrapText="1"/>
    </xf>
    <xf numFmtId="164" fontId="1" fillId="6" borderId="10" xfId="6" applyNumberFormat="1" applyFont="1" applyFill="1" applyBorder="1" applyAlignment="1">
      <alignment horizontal="center" vertical="center" wrapText="1"/>
    </xf>
    <xf numFmtId="164" fontId="1" fillId="6" borderId="7" xfId="6" applyNumberFormat="1" applyFont="1" applyFill="1" applyBorder="1" applyAlignment="1">
      <alignment horizontal="center" vertical="center" wrapText="1"/>
    </xf>
    <xf numFmtId="0" fontId="1" fillId="6" borderId="9" xfId="7" applyFont="1" applyFill="1" applyBorder="1" applyAlignment="1">
      <alignment horizontal="center" vertical="center" wrapText="1"/>
    </xf>
    <xf numFmtId="166" fontId="3" fillId="0" borderId="13" xfId="3" applyNumberFormat="1" applyFont="1" applyFill="1" applyBorder="1" applyAlignment="1">
      <alignment horizontal="center"/>
    </xf>
    <xf numFmtId="166" fontId="3" fillId="2" borderId="13" xfId="3" applyNumberFormat="1" applyFont="1" applyFill="1" applyBorder="1" applyAlignment="1">
      <alignment horizontal="center"/>
    </xf>
    <xf numFmtId="0" fontId="11" fillId="0" borderId="0" xfId="0" applyFont="1"/>
    <xf numFmtId="0" fontId="1" fillId="6" borderId="11" xfId="1" applyFont="1" applyFill="1" applyBorder="1" applyAlignment="1">
      <alignment horizontal="center" vertical="center" wrapText="1"/>
    </xf>
    <xf numFmtId="0" fontId="16" fillId="0" borderId="0" xfId="1" applyFont="1" applyAlignment="1">
      <alignment horizontal="left" wrapText="1"/>
    </xf>
    <xf numFmtId="0" fontId="1" fillId="6" borderId="3" xfId="9" applyFont="1" applyFill="1" applyBorder="1" applyAlignment="1">
      <alignment horizontal="left" vertical="center" wrapText="1"/>
    </xf>
    <xf numFmtId="0" fontId="1" fillId="6" borderId="2" xfId="9" applyFont="1" applyFill="1" applyBorder="1" applyAlignment="1">
      <alignment horizontal="left" vertical="center" wrapText="1"/>
    </xf>
    <xf numFmtId="164" fontId="3" fillId="0" borderId="9" xfId="3" applyNumberFormat="1" applyFont="1" applyFill="1" applyBorder="1"/>
    <xf numFmtId="164" fontId="3" fillId="2" borderId="13" xfId="3" applyNumberFormat="1" applyFont="1" applyFill="1" applyBorder="1"/>
    <xf numFmtId="164" fontId="3" fillId="0" borderId="13" xfId="3" applyNumberFormat="1" applyFont="1" applyFill="1" applyBorder="1"/>
    <xf numFmtId="164" fontId="3" fillId="4" borderId="13" xfId="3" applyNumberFormat="1" applyFont="1" applyFill="1" applyBorder="1"/>
    <xf numFmtId="164" fontId="4" fillId="5" borderId="15" xfId="3" applyNumberFormat="1" applyFont="1" applyFill="1" applyBorder="1"/>
    <xf numFmtId="164" fontId="3" fillId="0" borderId="9" xfId="6" applyNumberFormat="1" applyFont="1" applyFill="1" applyBorder="1"/>
    <xf numFmtId="164" fontId="3" fillId="2" borderId="13" xfId="6" applyNumberFormat="1" applyFont="1" applyFill="1" applyBorder="1"/>
    <xf numFmtId="164" fontId="3" fillId="0" borderId="13" xfId="6" applyNumberFormat="1" applyFont="1" applyFill="1" applyBorder="1"/>
    <xf numFmtId="164" fontId="3" fillId="4" borderId="13" xfId="6" applyNumberFormat="1" applyFont="1" applyFill="1" applyBorder="1"/>
    <xf numFmtId="164" fontId="4" fillId="5" borderId="15" xfId="6" applyNumberFormat="1" applyFont="1" applyFill="1" applyBorder="1"/>
    <xf numFmtId="0" fontId="1" fillId="6" borderId="10" xfId="0" applyFont="1" applyFill="1" applyBorder="1" applyAlignment="1">
      <alignment horizontal="center" vertical="center" wrapText="1"/>
    </xf>
    <xf numFmtId="9" fontId="3" fillId="0" borderId="12" xfId="4" applyFont="1" applyFill="1" applyBorder="1" applyAlignment="1">
      <alignment horizontal="center"/>
    </xf>
    <xf numFmtId="9" fontId="3" fillId="2" borderId="12" xfId="4" applyFont="1" applyFill="1" applyBorder="1" applyAlignment="1">
      <alignment horizontal="center"/>
    </xf>
    <xf numFmtId="164" fontId="4" fillId="5" borderId="9" xfId="3" applyNumberFormat="1" applyFont="1" applyFill="1" applyBorder="1" applyAlignment="1">
      <alignment horizontal="left"/>
    </xf>
    <xf numFmtId="9" fontId="4" fillId="5" borderId="8" xfId="4" applyFont="1" applyFill="1" applyBorder="1" applyAlignment="1">
      <alignment horizontal="center"/>
    </xf>
    <xf numFmtId="164" fontId="4" fillId="5" borderId="11" xfId="3" applyNumberFormat="1" applyFont="1" applyFill="1" applyBorder="1" applyAlignment="1">
      <alignment horizontal="left"/>
    </xf>
    <xf numFmtId="9" fontId="4" fillId="5" borderId="10" xfId="4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 vertical="center"/>
    </xf>
    <xf numFmtId="3" fontId="3" fillId="0" borderId="6" xfId="3" applyNumberFormat="1" applyFont="1" applyFill="1" applyBorder="1" applyAlignment="1">
      <alignment horizontal="center" vertical="center"/>
    </xf>
    <xf numFmtId="9" fontId="3" fillId="0" borderId="12" xfId="4" applyFont="1" applyFill="1" applyBorder="1" applyAlignment="1">
      <alignment horizontal="center" vertical="center"/>
    </xf>
    <xf numFmtId="164" fontId="3" fillId="2" borderId="0" xfId="3" applyNumberFormat="1" applyFont="1" applyFill="1" applyBorder="1" applyAlignment="1">
      <alignment horizontal="center" vertical="center"/>
    </xf>
    <xf numFmtId="9" fontId="3" fillId="2" borderId="12" xfId="4" applyFont="1" applyFill="1" applyBorder="1" applyAlignment="1">
      <alignment horizontal="center" vertical="center"/>
    </xf>
    <xf numFmtId="164" fontId="14" fillId="2" borderId="13" xfId="3" applyNumberFormat="1" applyFont="1" applyFill="1" applyBorder="1"/>
    <xf numFmtId="164" fontId="14" fillId="0" borderId="13" xfId="3" applyNumberFormat="1" applyFont="1" applyFill="1" applyBorder="1"/>
    <xf numFmtId="164" fontId="4" fillId="5" borderId="1" xfId="3" applyNumberFormat="1" applyFont="1" applyFill="1" applyBorder="1" applyAlignment="1">
      <alignment horizontal="center"/>
    </xf>
    <xf numFmtId="9" fontId="4" fillId="5" borderId="14" xfId="4" applyFont="1" applyFill="1" applyBorder="1" applyAlignment="1">
      <alignment horizontal="center" vertical="center"/>
    </xf>
    <xf numFmtId="0" fontId="10" fillId="0" borderId="0" xfId="0" applyFont="1"/>
    <xf numFmtId="164" fontId="4" fillId="5" borderId="1" xfId="3" applyNumberFormat="1" applyFont="1" applyFill="1" applyBorder="1" applyAlignment="1">
      <alignment horizontal="center" vertical="center"/>
    </xf>
    <xf numFmtId="3" fontId="4" fillId="5" borderId="4" xfId="0" applyNumberFormat="1" applyFont="1" applyFill="1" applyBorder="1" applyAlignment="1">
      <alignment horizontal="center" vertical="center"/>
    </xf>
    <xf numFmtId="166" fontId="3" fillId="0" borderId="9" xfId="3" applyNumberFormat="1" applyFont="1" applyFill="1" applyBorder="1" applyAlignment="1">
      <alignment horizontal="center"/>
    </xf>
    <xf numFmtId="3" fontId="3" fillId="0" borderId="9" xfId="3" applyNumberFormat="1" applyFont="1" applyFill="1" applyBorder="1" applyAlignment="1">
      <alignment horizontal="center"/>
    </xf>
    <xf numFmtId="166" fontId="4" fillId="5" borderId="15" xfId="3" applyNumberFormat="1" applyFont="1" applyFill="1" applyBorder="1" applyAlignment="1">
      <alignment horizontal="center"/>
    </xf>
    <xf numFmtId="49" fontId="6" fillId="7" borderId="0" xfId="0" applyNumberFormat="1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7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1" fillId="6" borderId="3" xfId="1" applyFont="1" applyFill="1" applyBorder="1" applyAlignment="1">
      <alignment horizontal="center" vertical="center" wrapText="1"/>
    </xf>
    <xf numFmtId="0" fontId="1" fillId="6" borderId="8" xfId="1" applyFont="1" applyFill="1" applyBorder="1" applyAlignment="1">
      <alignment horizontal="center" vertical="center" wrapText="1"/>
    </xf>
    <xf numFmtId="0" fontId="1" fillId="6" borderId="5" xfId="1" applyFont="1" applyFill="1" applyBorder="1" applyAlignment="1">
      <alignment horizontal="center" vertical="center" wrapText="1"/>
    </xf>
    <xf numFmtId="0" fontId="1" fillId="6" borderId="9" xfId="1" applyFont="1" applyFill="1" applyBorder="1" applyAlignment="1">
      <alignment horizontal="left" vertical="center" wrapText="1"/>
    </xf>
    <xf numFmtId="0" fontId="1" fillId="6" borderId="11" xfId="1" applyFont="1" applyFill="1" applyBorder="1" applyAlignment="1">
      <alignment horizontal="left" vertical="center" wrapText="1"/>
    </xf>
    <xf numFmtId="0" fontId="1" fillId="6" borderId="3" xfId="7" applyFont="1" applyFill="1" applyBorder="1" applyAlignment="1">
      <alignment horizontal="center" vertical="center" wrapText="1"/>
    </xf>
    <xf numFmtId="0" fontId="1" fillId="6" borderId="8" xfId="7" applyFont="1" applyFill="1" applyBorder="1" applyAlignment="1">
      <alignment horizontal="center" vertical="center" wrapText="1"/>
    </xf>
    <xf numFmtId="0" fontId="1" fillId="6" borderId="5" xfId="7" applyFont="1" applyFill="1" applyBorder="1" applyAlignment="1">
      <alignment horizontal="center" vertical="center" wrapText="1"/>
    </xf>
    <xf numFmtId="0" fontId="1" fillId="6" borderId="9" xfId="7" applyFont="1" applyFill="1" applyBorder="1" applyAlignment="1">
      <alignment horizontal="left" vertical="center" wrapText="1"/>
    </xf>
    <xf numFmtId="0" fontId="1" fillId="6" borderId="11" xfId="7" applyFont="1" applyFill="1" applyBorder="1" applyAlignment="1">
      <alignment horizontal="left" vertical="center" wrapText="1"/>
    </xf>
    <xf numFmtId="0" fontId="1" fillId="6" borderId="9" xfId="1" applyFont="1" applyFill="1" applyBorder="1" applyAlignment="1">
      <alignment horizontal="center" vertical="center" wrapText="1"/>
    </xf>
    <xf numFmtId="0" fontId="1" fillId="6" borderId="11" xfId="1" applyFont="1" applyFill="1" applyBorder="1" applyAlignment="1">
      <alignment horizontal="center" vertical="center" wrapText="1"/>
    </xf>
    <xf numFmtId="0" fontId="1" fillId="6" borderId="9" xfId="9" applyFont="1" applyFill="1" applyBorder="1" applyAlignment="1">
      <alignment horizontal="left" vertical="center" wrapText="1"/>
    </xf>
    <xf numFmtId="0" fontId="1" fillId="6" borderId="13" xfId="9" applyFont="1" applyFill="1" applyBorder="1" applyAlignment="1">
      <alignment horizontal="left" vertical="center" wrapText="1"/>
    </xf>
    <xf numFmtId="0" fontId="1" fillId="6" borderId="11" xfId="9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8" xfId="1" applyFont="1" applyFill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</cellXfs>
  <cellStyles count="10">
    <cellStyle name="Comma 2" xfId="3" xr:uid="{00000000-0005-0000-0000-000000000000}"/>
    <cellStyle name="Comma 2 2" xfId="6" xr:uid="{00000000-0005-0000-0000-000001000000}"/>
    <cellStyle name="Hyperlink" xfId="5" builtinId="8"/>
    <cellStyle name="Normal" xfId="0" builtinId="0"/>
    <cellStyle name="Normal 2" xfId="1" xr:uid="{00000000-0005-0000-0000-000004000000}"/>
    <cellStyle name="Normal 2 2" xfId="7" xr:uid="{00000000-0005-0000-0000-000005000000}"/>
    <cellStyle name="Normal 3" xfId="2" xr:uid="{00000000-0005-0000-0000-000006000000}"/>
    <cellStyle name="Normal 3 2" xfId="9" xr:uid="{00000000-0005-0000-0000-000007000000}"/>
    <cellStyle name="Normal 4" xfId="8" xr:uid="{00000000-0005-0000-0000-000008000000}"/>
    <cellStyle name="Percent 2" xfId="4" xr:uid="{00000000-0005-0000-0000-000009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643C"/>
      <color rgb="FFB05133"/>
      <color rgb="FFDEAF9E"/>
      <color rgb="FFDA8A6D"/>
      <color rgb="FFC0504D"/>
      <color rgb="FFFF5050"/>
      <color rgb="FF8064A2"/>
      <color rgb="FFF6007B"/>
      <color rgb="FFFF999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ource%20Data/Regional%20Development%20Libraries/Research/Planning%20Analytics/Housing%20Data%20Book/2023%20HDB%20Excel/2023%20HDB%203pt1%20OwnerInventorybyStructureAge%20-%20Dec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ctureTypeOwners_graph"/>
      <sheetName val="AgeOwners_graph"/>
      <sheetName val="GRAPHS"/>
      <sheetName val="3.1.1."/>
      <sheetName val="3.1.2."/>
      <sheetName val="3.1.3."/>
      <sheetName val="3.1.4."/>
      <sheetName val="3.1.5."/>
      <sheetName val="3.1.6."/>
      <sheetName val="3.1.7."/>
      <sheetName val="3.1.8."/>
      <sheetName val="3.1.1 SourceData"/>
      <sheetName val="3.1.2 SourceData"/>
      <sheetName val="3.1.3 SourceData"/>
      <sheetName val="3.1.4 SourceData"/>
      <sheetName val="3.1.5 SourceData"/>
      <sheetName val="3.1.6 SourceData"/>
      <sheetName val="3.1.7 SourceData"/>
      <sheetName val="3.1.8 SourceData"/>
    </sheetNames>
    <sheetDataSet>
      <sheetData sheetId="0"/>
      <sheetData sheetId="1"/>
      <sheetData sheetId="2"/>
      <sheetData sheetId="3">
        <row r="6">
          <cell r="H6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60"/>
  <sheetViews>
    <sheetView tabSelected="1" workbookViewId="0"/>
  </sheetViews>
  <sheetFormatPr defaultRowHeight="15" x14ac:dyDescent="0.25"/>
  <cols>
    <col min="1" max="1" width="4" customWidth="1"/>
    <col min="2" max="2" width="187.28515625" bestFit="1" customWidth="1"/>
  </cols>
  <sheetData>
    <row r="1" spans="2:2" ht="37.9" customHeight="1" x14ac:dyDescent="0.25">
      <c r="B1" s="122" t="s">
        <v>11</v>
      </c>
    </row>
    <row r="2" spans="2:2" ht="24" customHeight="1" x14ac:dyDescent="0.25">
      <c r="B2" s="121" t="s">
        <v>118</v>
      </c>
    </row>
    <row r="3" spans="2:2" x14ac:dyDescent="0.25">
      <c r="B3" s="2"/>
    </row>
    <row r="4" spans="2:2" ht="18" x14ac:dyDescent="0.25">
      <c r="B4" s="123" t="s">
        <v>12</v>
      </c>
    </row>
    <row r="6" spans="2:2" x14ac:dyDescent="0.25">
      <c r="B6" s="15" t="s">
        <v>58</v>
      </c>
    </row>
    <row r="8" spans="2:2" x14ac:dyDescent="0.25">
      <c r="B8" s="15" t="s">
        <v>81</v>
      </c>
    </row>
    <row r="10" spans="2:2" x14ac:dyDescent="0.25">
      <c r="B10" s="15" t="s">
        <v>82</v>
      </c>
    </row>
    <row r="12" spans="2:2" x14ac:dyDescent="0.25">
      <c r="B12" s="15" t="s">
        <v>83</v>
      </c>
    </row>
    <row r="14" spans="2:2" x14ac:dyDescent="0.25">
      <c r="B14" s="15" t="s">
        <v>84</v>
      </c>
    </row>
    <row r="16" spans="2:2" x14ac:dyDescent="0.25">
      <c r="B16" s="15" t="s">
        <v>85</v>
      </c>
    </row>
    <row r="18" spans="2:2" x14ac:dyDescent="0.25">
      <c r="B18" s="15" t="s">
        <v>86</v>
      </c>
    </row>
    <row r="20" spans="2:2" x14ac:dyDescent="0.25">
      <c r="B20" s="15" t="s">
        <v>87</v>
      </c>
    </row>
    <row r="22" spans="2:2" x14ac:dyDescent="0.25">
      <c r="B22" s="15" t="s">
        <v>104</v>
      </c>
    </row>
    <row r="24" spans="2:2" x14ac:dyDescent="0.25">
      <c r="B24" s="15" t="s">
        <v>105</v>
      </c>
    </row>
    <row r="26" spans="2:2" x14ac:dyDescent="0.25">
      <c r="B26" s="15" t="s">
        <v>106</v>
      </c>
    </row>
    <row r="28" spans="2:2" x14ac:dyDescent="0.25">
      <c r="B28" s="15" t="s">
        <v>107</v>
      </c>
    </row>
    <row r="30" spans="2:2" x14ac:dyDescent="0.25">
      <c r="B30" s="15" t="s">
        <v>108</v>
      </c>
    </row>
    <row r="32" spans="2:2" x14ac:dyDescent="0.25">
      <c r="B32" s="15" t="s">
        <v>119</v>
      </c>
    </row>
    <row r="34" spans="2:2" x14ac:dyDescent="0.25">
      <c r="B34" s="15" t="s">
        <v>130</v>
      </c>
    </row>
    <row r="36" spans="2:2" x14ac:dyDescent="0.25">
      <c r="B36" s="15" t="s">
        <v>131</v>
      </c>
    </row>
    <row r="37" spans="2:2" x14ac:dyDescent="0.25">
      <c r="B37" s="15"/>
    </row>
    <row r="38" spans="2:2" x14ac:dyDescent="0.25">
      <c r="B38" s="15" t="s">
        <v>132</v>
      </c>
    </row>
    <row r="40" spans="2:2" x14ac:dyDescent="0.25">
      <c r="B40" s="15" t="s">
        <v>133</v>
      </c>
    </row>
    <row r="42" spans="2:2" x14ac:dyDescent="0.25">
      <c r="B42" s="15" t="s">
        <v>151</v>
      </c>
    </row>
    <row r="44" spans="2:2" x14ac:dyDescent="0.25">
      <c r="B44" s="15" t="s">
        <v>152</v>
      </c>
    </row>
    <row r="46" spans="2:2" x14ac:dyDescent="0.25">
      <c r="B46" s="15" t="s">
        <v>153</v>
      </c>
    </row>
    <row r="48" spans="2:2" x14ac:dyDescent="0.25">
      <c r="B48" s="15" t="s">
        <v>156</v>
      </c>
    </row>
    <row r="50" spans="2:2" x14ac:dyDescent="0.25">
      <c r="B50" s="15" t="s">
        <v>169</v>
      </c>
    </row>
    <row r="52" spans="2:2" x14ac:dyDescent="0.25">
      <c r="B52" s="15" t="s">
        <v>170</v>
      </c>
    </row>
    <row r="54" spans="2:2" x14ac:dyDescent="0.25">
      <c r="B54" s="15" t="s">
        <v>171</v>
      </c>
    </row>
    <row r="56" spans="2:2" x14ac:dyDescent="0.25">
      <c r="B56" s="15" t="s">
        <v>172</v>
      </c>
    </row>
    <row r="58" spans="2:2" x14ac:dyDescent="0.25">
      <c r="B58" s="15" t="s">
        <v>173</v>
      </c>
    </row>
    <row r="60" spans="2:2" x14ac:dyDescent="0.25">
      <c r="B60" s="15" t="s">
        <v>174</v>
      </c>
    </row>
  </sheetData>
  <hyperlinks>
    <hyperlink ref="B40" location="'Table 3.4.1'!A1" display="Table 3.4.1. Residential Property Sales for All Residential Units for Metro Vancouver Areas, 2014 - 2024" xr:uid="{00000000-0004-0000-0000-000000000000}"/>
    <hyperlink ref="B42" location="'Table 3.4.2'!A1" display="Table 3.4.2. Residential Property Sales for Single Detached Housing for Metro Vancouver Areas, 2014 - 2024" xr:uid="{00000000-0004-0000-0000-000001000000}"/>
    <hyperlink ref="B44" location="'Table 3.4.3'!A1" display="Table 3.4.3. Residential Property Sales for Semi-Detached and Rowhouse Housing for Metro Vancouver Areas, 2014 - 2024" xr:uid="{00000000-0004-0000-0000-000002000000}"/>
    <hyperlink ref="B46" location="'Table 3.4.4'!A1" display="Table 3.4.4. Residential Property Sales for Apartment Housing for Metro Vancouver Areas, 2014 - 2024" xr:uid="{00000000-0004-0000-0000-000003000000}"/>
    <hyperlink ref="B6" location="'Table 3.1.1'!A1" display="Table 3.1.1 - Owner-Occupied Dwellings by Structure Type, Metro Vancouver Jurisdictions, 2021" xr:uid="{00000000-0004-0000-0000-000004000000}"/>
    <hyperlink ref="B22" location="'Table 3.2.1'!A1" display="Table 3.2.1 - Median Value (Owner-Estimated) of Dwellings (All Structure Types), Metro Vancouver Jurisdictions, 2021 Census" xr:uid="{00000000-0004-0000-0000-000005000000}"/>
    <hyperlink ref="B36" location="'Table 3.3.3'!A1" display="Table 3.3.3. Benchmark Sale Price for Semi-Detached and Rowhouse Housing ($) for Metro Vancouver Areas, June 2014 - June 2024" xr:uid="{00000000-0004-0000-0000-000006000000}"/>
    <hyperlink ref="B48" location="'Table 3.5.1'!A1" display="Table 3.5.1. Ratio of Median Home Value (Owner-Estimated) to Median Household Income (Total Annual Before-Tax; of Owners), by Structure Type, Metro Vancouver Jurisdictions, 2021 Census " xr:uid="{00000000-0004-0000-0000-000007000000}"/>
    <hyperlink ref="B20" location="'Table 3.1.8'!A1" display="Table 3.1.8 - Owner-Occupied Apartment Units (5 Storeys or More) by Age of Structure, Metro Vancouver Jurisdictions, 2021 Census" xr:uid="{00000000-0004-0000-0000-000008000000}"/>
    <hyperlink ref="B8" location="'Table 3.1.2'!A1" display="Table 3.1.2 - Owner-Occupied Dwelling Units by Age of Structure, Metro Vancouver Jurisdictions, 2021 Census" xr:uid="{00000000-0004-0000-0000-000009000000}"/>
    <hyperlink ref="B18" location="'Table 3.1.7'!A1" display="Table 3.1.7 - Owner-Occupied Apartment Units (Fewer Than 5 Storeys) by Age of Structure, Metro Vancouver Jurisdictions, 2021 Census" xr:uid="{00000000-0004-0000-0000-00000A000000}"/>
    <hyperlink ref="B16" location="'Table 3.1.6'!A1" display="Table 3.1.6 - Owner-Occupied Row House Units by Age of Structure, Metro Vancouver Jurisdictions, 2021 Census" xr:uid="{00000000-0004-0000-0000-00000B000000}"/>
    <hyperlink ref="B14" location="'Table 3.1.5'!A1" display="Table 3.1.5 - Owner-Occupied Semi-Detached (Side-By-Side Duplex) Units by Age of Structure, Metro Vancouver Jurisdictions, 2021 Census" xr:uid="{00000000-0004-0000-0000-00000C000000}"/>
    <hyperlink ref="B12" location="'Table 3.1.4'!A1" display="Table 3.1.4 - Owner-Occupied &quot;Apartment, Duplex&quot; (Up/Down Duplex or House with Suite, Not Rented) by Age of Structure, Metro Vancouver Jurisdictions, 2021 Census" xr:uid="{00000000-0004-0000-0000-00000D000000}"/>
    <hyperlink ref="B10" location="'Table 3.1.3'!A1" display="Table 3.1.3 - Owner-Occupied Single Detached Houses by Age of Structure, Metro Vancouver Jurisdictions, 2021 Census" xr:uid="{00000000-0004-0000-0000-00000E000000}"/>
    <hyperlink ref="B34" location="'Table 3.3.2'!A1" display="Table 3.3.2. Benchmark Sale Price for Single Detached Housing ($) for Metro Vancouver Areas, June 2014 - June 2024" xr:uid="{00000000-0004-0000-0000-00000F000000}"/>
    <hyperlink ref="B32" location="'Table 3.3.1'!A1" display="Table 3.3.1. Benchmark Sale Price for All Residential Units ($) for Metro Vancouver Areas, June 2014 - June 2024" xr:uid="{00000000-0004-0000-0000-000010000000}"/>
    <hyperlink ref="B24" location="'Table 3.2.2'!A1" display="Table 3.2.2 - Median Value (Owner-Estimated) of Single Detached Houses, Metro Vancouver Jurisdictions, 2021 Census" xr:uid="{00000000-0004-0000-0000-000011000000}"/>
    <hyperlink ref="B26" location="'Table 3.2.3'!A1" display="Table 3.2.3 - Median Value (Owner-Estimated) of Row Houses, Metro Vancouver Jurisdictions, 2021 Census" xr:uid="{00000000-0004-0000-0000-000012000000}"/>
    <hyperlink ref="B28" location="'Table 3.2.4'!A1" display="Table 3.2.4 - Median Value (Owner-Estimated) of Low-Rise Apartments (Fewer Than 5 Storeys), Metro Vancouver Jurisdictions, 2021 Census" xr:uid="{00000000-0004-0000-0000-000013000000}"/>
    <hyperlink ref="B30" location="'Table 3.2.5'!A1" display="Table 3.2.5 - Median Value (Owner-Estimated) of High-Rise Apartments (5 or More Storeys), Metro Vancouver Jurisdictions, 2021 Census" xr:uid="{00000000-0004-0000-0000-000014000000}"/>
    <hyperlink ref="B50" location="'Table 3.5.2'!A1" display="Table 3.5.2. Ratio of Median Value (Owner-Estimated) of Single Detached Homes to Median Household Income (Total Annual Before-Tax; of Owners), Metro Vancouver Jurisdictions, 2021 Census " xr:uid="{00000000-0004-0000-0000-000015000000}"/>
    <hyperlink ref="B52" location="'Table 3.5.3'!A1" display="Table 3.5.3. Ratio of Median Value (Owner-Estimated) of Apartment, Duplex, to Median Household Income (Total Annual Before-Tax; of Owners), Metro Vancouver Jurisdictions, 2021 Census " xr:uid="{00000000-0004-0000-0000-000016000000}"/>
    <hyperlink ref="B54" location="'Table 3.5.4'!A1" display="Table 3.5.4. Ratio of Median Value (Owner-Estimated) of Semi-detached Homes to Median Household Income (Total Annual Before-Tax; of Owners), Metro Vancouver Jurisdictions, 2021 Census " xr:uid="{00000000-0004-0000-0000-000017000000}"/>
    <hyperlink ref="B56" location="'Table 3.5.5'!A1" display="Table 3.5.5. Ratio of Median Value (Owner-Estimated) of Row Houses to Median Household Income (Total Annual Before-Tax; of Owners), Metro Vancouver Jurisdictions, 2021 Census " xr:uid="{00000000-0004-0000-0000-000018000000}"/>
    <hyperlink ref="B58" location="'Table 3.5.6'!A1" display="Table 3.5.6. Ratio of Median Value (Owner-Estimated) of Apartments, Fewer than 5 Storeys, to Median Household Income (Total Annual Before-Tax; of Owners), Metro Vancouver Jurisdictions, 2021 Census " xr:uid="{00000000-0004-0000-0000-000019000000}"/>
    <hyperlink ref="B60" location="'Table 3.5.7'!A1" display="Table 3.5.7. Ratio of Median Value (Owner-Estimated) of Apartments, 5 or More Storeys, to Median Household Income (Total Annual Before-Tax; of Owners), Metro Vancouver Jurisdictions, 2021 Census " xr:uid="{00000000-0004-0000-0000-00001A000000}"/>
    <hyperlink ref="B38" location="'Table 3.3.4'!A1" display="Table 3.3.4. Benchmark Sale Price for Apartment Housing ($) for Metro Vancouver Areas, June 2014 - June 2024" xr:uid="{00000000-0004-0000-0000-00001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2"/>
  <sheetViews>
    <sheetView showGridLines="0" zoomScale="80" zoomScaleNormal="80" workbookViewId="0"/>
  </sheetViews>
  <sheetFormatPr defaultColWidth="8.85546875" defaultRowHeight="12.75" x14ac:dyDescent="0.2"/>
  <cols>
    <col min="1" max="1" width="28" style="40" customWidth="1"/>
    <col min="2" max="2" width="10.5703125" style="40" customWidth="1"/>
    <col min="3" max="18" width="8.5703125" style="40" customWidth="1"/>
    <col min="19" max="16384" width="8.85546875" style="40"/>
  </cols>
  <sheetData>
    <row r="1" spans="1:19" s="2" customFormat="1" ht="28.9" customHeight="1" x14ac:dyDescent="0.2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40"/>
      <c r="R1" s="40"/>
      <c r="S1" s="40"/>
    </row>
    <row r="2" spans="1:19" customFormat="1" ht="15" x14ac:dyDescent="0.25">
      <c r="Q2" s="40"/>
      <c r="R2" s="40"/>
      <c r="S2" s="40"/>
    </row>
    <row r="3" spans="1:19" ht="13.5" customHeight="1" x14ac:dyDescent="0.25">
      <c r="A3" s="20" t="s">
        <v>88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</row>
    <row r="4" spans="1:19" ht="57.6" customHeight="1" x14ac:dyDescent="0.2">
      <c r="A4" s="129" t="s">
        <v>32</v>
      </c>
      <c r="B4" s="136" t="s">
        <v>89</v>
      </c>
      <c r="C4" s="126" t="s">
        <v>90</v>
      </c>
      <c r="D4" s="127"/>
      <c r="E4" s="126" t="s">
        <v>91</v>
      </c>
      <c r="F4" s="127"/>
      <c r="G4" s="126" t="s">
        <v>92</v>
      </c>
      <c r="H4" s="127"/>
      <c r="I4" s="126" t="s">
        <v>93</v>
      </c>
      <c r="J4" s="127"/>
      <c r="K4" s="126" t="s">
        <v>94</v>
      </c>
      <c r="L4" s="127"/>
      <c r="M4" s="126" t="s">
        <v>95</v>
      </c>
      <c r="N4" s="127"/>
      <c r="O4" s="128" t="s">
        <v>96</v>
      </c>
      <c r="P4" s="127"/>
    </row>
    <row r="5" spans="1:19" ht="15" x14ac:dyDescent="0.2">
      <c r="A5" s="130"/>
      <c r="B5" s="137"/>
      <c r="C5" s="74" t="s">
        <v>13</v>
      </c>
      <c r="D5" s="75" t="s">
        <v>25</v>
      </c>
      <c r="E5" s="74" t="s">
        <v>13</v>
      </c>
      <c r="F5" s="75" t="s">
        <v>25</v>
      </c>
      <c r="G5" s="74" t="s">
        <v>13</v>
      </c>
      <c r="H5" s="75" t="s">
        <v>25</v>
      </c>
      <c r="I5" s="74" t="s">
        <v>13</v>
      </c>
      <c r="J5" s="75" t="s">
        <v>25</v>
      </c>
      <c r="K5" s="74" t="s">
        <v>13</v>
      </c>
      <c r="L5" s="75" t="s">
        <v>25</v>
      </c>
      <c r="M5" s="74" t="s">
        <v>13</v>
      </c>
      <c r="N5" s="75" t="s">
        <v>25</v>
      </c>
      <c r="O5" s="76" t="s">
        <v>13</v>
      </c>
      <c r="P5" s="75" t="s">
        <v>25</v>
      </c>
    </row>
    <row r="6" spans="1:19" ht="15" x14ac:dyDescent="0.25">
      <c r="A6" s="89" t="s">
        <v>41</v>
      </c>
      <c r="B6" s="22" t="s">
        <v>97</v>
      </c>
      <c r="C6" s="8" t="s">
        <v>97</v>
      </c>
      <c r="D6" s="23" t="s">
        <v>97</v>
      </c>
      <c r="E6" s="8" t="s">
        <v>97</v>
      </c>
      <c r="F6" s="23" t="s">
        <v>97</v>
      </c>
      <c r="G6" s="8" t="s">
        <v>97</v>
      </c>
      <c r="H6" s="23" t="s">
        <v>97</v>
      </c>
      <c r="I6" s="8" t="s">
        <v>97</v>
      </c>
      <c r="J6" s="23" t="s">
        <v>97</v>
      </c>
      <c r="K6" s="8" t="s">
        <v>97</v>
      </c>
      <c r="L6" s="23" t="s">
        <v>97</v>
      </c>
      <c r="M6" s="8" t="s">
        <v>97</v>
      </c>
      <c r="N6" s="23" t="s">
        <v>97</v>
      </c>
      <c r="O6" s="16" t="s">
        <v>97</v>
      </c>
      <c r="P6" s="23" t="s">
        <v>97</v>
      </c>
    </row>
    <row r="7" spans="1:19" ht="15" x14ac:dyDescent="0.25">
      <c r="A7" s="90" t="s">
        <v>42</v>
      </c>
      <c r="B7" s="24" t="s">
        <v>97</v>
      </c>
      <c r="C7" s="9" t="s">
        <v>97</v>
      </c>
      <c r="D7" s="25" t="s">
        <v>97</v>
      </c>
      <c r="E7" s="9" t="s">
        <v>97</v>
      </c>
      <c r="F7" s="25" t="s">
        <v>97</v>
      </c>
      <c r="G7" s="9" t="s">
        <v>97</v>
      </c>
      <c r="H7" s="25" t="s">
        <v>97</v>
      </c>
      <c r="I7" s="9" t="s">
        <v>97</v>
      </c>
      <c r="J7" s="25" t="s">
        <v>97</v>
      </c>
      <c r="K7" s="9" t="s">
        <v>97</v>
      </c>
      <c r="L7" s="25" t="s">
        <v>97</v>
      </c>
      <c r="M7" s="9" t="s">
        <v>97</v>
      </c>
      <c r="N7" s="25" t="s">
        <v>97</v>
      </c>
      <c r="O7" s="17" t="s">
        <v>97</v>
      </c>
      <c r="P7" s="25" t="s">
        <v>97</v>
      </c>
    </row>
    <row r="8" spans="1:19" ht="15" x14ac:dyDescent="0.25">
      <c r="A8" s="91" t="s">
        <v>43</v>
      </c>
      <c r="B8" s="22" t="s">
        <v>97</v>
      </c>
      <c r="C8" s="8" t="s">
        <v>97</v>
      </c>
      <c r="D8" s="23" t="s">
        <v>97</v>
      </c>
      <c r="E8" s="8" t="s">
        <v>97</v>
      </c>
      <c r="F8" s="23" t="s">
        <v>97</v>
      </c>
      <c r="G8" s="8" t="s">
        <v>97</v>
      </c>
      <c r="H8" s="23" t="s">
        <v>97</v>
      </c>
      <c r="I8" s="8" t="s">
        <v>97</v>
      </c>
      <c r="J8" s="23" t="s">
        <v>97</v>
      </c>
      <c r="K8" s="8" t="s">
        <v>97</v>
      </c>
      <c r="L8" s="23" t="s">
        <v>97</v>
      </c>
      <c r="M8" s="8" t="s">
        <v>97</v>
      </c>
      <c r="N8" s="23" t="s">
        <v>97</v>
      </c>
      <c r="O8" s="16" t="s">
        <v>97</v>
      </c>
      <c r="P8" s="23" t="s">
        <v>97</v>
      </c>
    </row>
    <row r="9" spans="1:19" ht="15" x14ac:dyDescent="0.25">
      <c r="A9" s="90" t="s">
        <v>0</v>
      </c>
      <c r="B9" s="24">
        <v>980000</v>
      </c>
      <c r="C9" s="9">
        <v>1960</v>
      </c>
      <c r="D9" s="25">
        <v>3.2033995260276213E-2</v>
      </c>
      <c r="E9" s="9">
        <v>3685</v>
      </c>
      <c r="F9" s="25">
        <v>6.0227179864345837E-2</v>
      </c>
      <c r="G9" s="9">
        <v>5560</v>
      </c>
      <c r="H9" s="25">
        <v>9.0871945738334556E-2</v>
      </c>
      <c r="I9" s="9">
        <v>9635</v>
      </c>
      <c r="J9" s="25">
        <v>0.15747323690447004</v>
      </c>
      <c r="K9" s="9">
        <v>9920</v>
      </c>
      <c r="L9" s="25">
        <v>0.16213124131731635</v>
      </c>
      <c r="M9" s="9">
        <v>9920</v>
      </c>
      <c r="N9" s="25">
        <v>0.16213124131731635</v>
      </c>
      <c r="O9" s="17">
        <v>20510</v>
      </c>
      <c r="P9" s="25">
        <v>0.33521287897360463</v>
      </c>
    </row>
    <row r="10" spans="1:19" ht="15" x14ac:dyDescent="0.25">
      <c r="A10" s="91" t="s">
        <v>1</v>
      </c>
      <c r="B10" s="22">
        <v>1100000</v>
      </c>
      <c r="C10" s="8">
        <v>1540</v>
      </c>
      <c r="D10" s="23">
        <v>3.9706071935026427E-2</v>
      </c>
      <c r="E10" s="8">
        <v>1985</v>
      </c>
      <c r="F10" s="23">
        <v>5.1179579734433413E-2</v>
      </c>
      <c r="G10" s="8">
        <v>3125</v>
      </c>
      <c r="H10" s="23">
        <v>8.0572386231790638E-2</v>
      </c>
      <c r="I10" s="8">
        <v>4380</v>
      </c>
      <c r="J10" s="23">
        <v>0.11293025654247776</v>
      </c>
      <c r="K10" s="8">
        <v>5110</v>
      </c>
      <c r="L10" s="23">
        <v>0.13175196596622404</v>
      </c>
      <c r="M10" s="8">
        <v>11425</v>
      </c>
      <c r="N10" s="23">
        <v>0.29457264406342659</v>
      </c>
      <c r="O10" s="16">
        <v>11220</v>
      </c>
      <c r="P10" s="23">
        <v>0.28928709552662113</v>
      </c>
    </row>
    <row r="11" spans="1:19" ht="15" x14ac:dyDescent="0.25">
      <c r="A11" s="90" t="s">
        <v>44</v>
      </c>
      <c r="B11" s="24">
        <v>1190000</v>
      </c>
      <c r="C11" s="9">
        <v>805</v>
      </c>
      <c r="D11" s="25">
        <v>2.8043894791848111E-2</v>
      </c>
      <c r="E11" s="9">
        <v>790</v>
      </c>
      <c r="F11" s="25">
        <v>2.7521337746037277E-2</v>
      </c>
      <c r="G11" s="9">
        <v>1130</v>
      </c>
      <c r="H11" s="25">
        <v>3.9365964117749522E-2</v>
      </c>
      <c r="I11" s="9">
        <v>1600</v>
      </c>
      <c r="J11" s="25">
        <v>5.5739418219822333E-2</v>
      </c>
      <c r="K11" s="9">
        <v>4700</v>
      </c>
      <c r="L11" s="25">
        <v>0.1637345410207281</v>
      </c>
      <c r="M11" s="9">
        <v>13620</v>
      </c>
      <c r="N11" s="25">
        <v>0.4744817975962376</v>
      </c>
      <c r="O11" s="17">
        <v>6050</v>
      </c>
      <c r="P11" s="25">
        <v>0.2107646751437032</v>
      </c>
    </row>
    <row r="12" spans="1:19" ht="15" x14ac:dyDescent="0.25">
      <c r="A12" s="91" t="s">
        <v>45</v>
      </c>
      <c r="B12" s="22">
        <v>1100000</v>
      </c>
      <c r="C12" s="8">
        <v>30</v>
      </c>
      <c r="D12" s="23">
        <v>9.1743119266055051E-3</v>
      </c>
      <c r="E12" s="8">
        <v>10</v>
      </c>
      <c r="F12" s="23">
        <v>3.0581039755351682E-3</v>
      </c>
      <c r="G12" s="8">
        <v>80</v>
      </c>
      <c r="H12" s="23">
        <v>2.4464831804281346E-2</v>
      </c>
      <c r="I12" s="8">
        <v>260</v>
      </c>
      <c r="J12" s="23">
        <v>7.9510703363914373E-2</v>
      </c>
      <c r="K12" s="8">
        <v>795</v>
      </c>
      <c r="L12" s="23">
        <v>0.24311926605504589</v>
      </c>
      <c r="M12" s="8">
        <v>1020</v>
      </c>
      <c r="N12" s="23">
        <v>0.31192660550458717</v>
      </c>
      <c r="O12" s="16">
        <v>1080</v>
      </c>
      <c r="P12" s="23">
        <v>0.33027522935779818</v>
      </c>
    </row>
    <row r="13" spans="1:19" ht="15" x14ac:dyDescent="0.25">
      <c r="A13" s="90" t="s">
        <v>46</v>
      </c>
      <c r="B13" s="24">
        <v>548000</v>
      </c>
      <c r="C13" s="9">
        <v>1555</v>
      </c>
      <c r="D13" s="25">
        <v>0.19633838383838384</v>
      </c>
      <c r="E13" s="9">
        <v>1860</v>
      </c>
      <c r="F13" s="25">
        <v>0.23484848484848486</v>
      </c>
      <c r="G13" s="9">
        <v>835</v>
      </c>
      <c r="H13" s="25">
        <v>0.10542929292929293</v>
      </c>
      <c r="I13" s="9">
        <v>730</v>
      </c>
      <c r="J13" s="25">
        <v>9.2171717171717168E-2</v>
      </c>
      <c r="K13" s="9">
        <v>1100</v>
      </c>
      <c r="L13" s="25">
        <v>0.1388888888888889</v>
      </c>
      <c r="M13" s="9">
        <v>1540</v>
      </c>
      <c r="N13" s="25">
        <v>0.19444444444444445</v>
      </c>
      <c r="O13" s="17">
        <v>290</v>
      </c>
      <c r="P13" s="25">
        <v>3.6616161616161616E-2</v>
      </c>
    </row>
    <row r="14" spans="1:19" ht="15" x14ac:dyDescent="0.25">
      <c r="A14" s="91" t="s">
        <v>47</v>
      </c>
      <c r="B14" s="22">
        <v>1000000</v>
      </c>
      <c r="C14" s="8">
        <v>2470</v>
      </c>
      <c r="D14" s="23">
        <v>6.5257595772787322E-2</v>
      </c>
      <c r="E14" s="8">
        <v>1580</v>
      </c>
      <c r="F14" s="23">
        <v>4.1743725231175692E-2</v>
      </c>
      <c r="G14" s="8">
        <v>2325</v>
      </c>
      <c r="H14" s="23">
        <v>6.1426684280052837E-2</v>
      </c>
      <c r="I14" s="8">
        <v>4695</v>
      </c>
      <c r="J14" s="23">
        <v>0.12404227212681639</v>
      </c>
      <c r="K14" s="8">
        <v>6720</v>
      </c>
      <c r="L14" s="23">
        <v>0.17754293262879789</v>
      </c>
      <c r="M14" s="8">
        <v>11535</v>
      </c>
      <c r="N14" s="23">
        <v>0.30475561426684278</v>
      </c>
      <c r="O14" s="16">
        <v>8510</v>
      </c>
      <c r="P14" s="23">
        <v>0.22483487450462353</v>
      </c>
    </row>
    <row r="15" spans="1:19" ht="15" x14ac:dyDescent="0.25">
      <c r="A15" s="90" t="s">
        <v>48</v>
      </c>
      <c r="B15" s="24" t="s">
        <v>97</v>
      </c>
      <c r="C15" s="9" t="s">
        <v>97</v>
      </c>
      <c r="D15" s="25" t="s">
        <v>97</v>
      </c>
      <c r="E15" s="9" t="s">
        <v>97</v>
      </c>
      <c r="F15" s="25" t="s">
        <v>97</v>
      </c>
      <c r="G15" s="9" t="s">
        <v>97</v>
      </c>
      <c r="H15" s="25" t="s">
        <v>97</v>
      </c>
      <c r="I15" s="9" t="s">
        <v>97</v>
      </c>
      <c r="J15" s="25" t="s">
        <v>97</v>
      </c>
      <c r="K15" s="9" t="s">
        <v>97</v>
      </c>
      <c r="L15" s="25" t="s">
        <v>97</v>
      </c>
      <c r="M15" s="9" t="s">
        <v>97</v>
      </c>
      <c r="N15" s="25" t="s">
        <v>97</v>
      </c>
      <c r="O15" s="17" t="s">
        <v>97</v>
      </c>
      <c r="P15" s="25" t="s">
        <v>97</v>
      </c>
    </row>
    <row r="16" spans="1:19" ht="15" x14ac:dyDescent="0.25">
      <c r="A16" s="91" t="s">
        <v>2</v>
      </c>
      <c r="B16" s="22">
        <v>900000</v>
      </c>
      <c r="C16" s="8">
        <v>1800</v>
      </c>
      <c r="D16" s="23">
        <v>6.8886337543053955E-2</v>
      </c>
      <c r="E16" s="8">
        <v>1515</v>
      </c>
      <c r="F16" s="23">
        <v>5.7979334098737081E-2</v>
      </c>
      <c r="G16" s="8">
        <v>1680</v>
      </c>
      <c r="H16" s="23">
        <v>6.4293915040183697E-2</v>
      </c>
      <c r="I16" s="8">
        <v>3160</v>
      </c>
      <c r="J16" s="23">
        <v>0.12093379257558362</v>
      </c>
      <c r="K16" s="8">
        <v>7030</v>
      </c>
      <c r="L16" s="23">
        <v>0.26903941829314965</v>
      </c>
      <c r="M16" s="8">
        <v>7990</v>
      </c>
      <c r="N16" s="23">
        <v>0.30577879831611177</v>
      </c>
      <c r="O16" s="16">
        <v>2955</v>
      </c>
      <c r="P16" s="23">
        <v>0.11308840413318025</v>
      </c>
    </row>
    <row r="17" spans="1:16" ht="15" x14ac:dyDescent="0.25">
      <c r="A17" s="90" t="s">
        <v>3</v>
      </c>
      <c r="B17" s="24">
        <v>700000</v>
      </c>
      <c r="C17" s="9">
        <v>1555</v>
      </c>
      <c r="D17" s="25">
        <v>7.8794020775272353E-2</v>
      </c>
      <c r="E17" s="9">
        <v>2335</v>
      </c>
      <c r="F17" s="25">
        <v>0.11831770965290093</v>
      </c>
      <c r="G17" s="9">
        <v>3060</v>
      </c>
      <c r="H17" s="25">
        <v>0.15505447175069673</v>
      </c>
      <c r="I17" s="9">
        <v>3500</v>
      </c>
      <c r="J17" s="25">
        <v>0.177349885989359</v>
      </c>
      <c r="K17" s="9">
        <v>2695</v>
      </c>
      <c r="L17" s="25">
        <v>0.13655941221180642</v>
      </c>
      <c r="M17" s="9">
        <v>4015</v>
      </c>
      <c r="N17" s="25">
        <v>0.20344565492779326</v>
      </c>
      <c r="O17" s="17">
        <v>2575</v>
      </c>
      <c r="P17" s="25">
        <v>0.13047884469217128</v>
      </c>
    </row>
    <row r="18" spans="1:16" ht="15" x14ac:dyDescent="0.25">
      <c r="A18" s="91" t="s">
        <v>49</v>
      </c>
      <c r="B18" s="22">
        <v>990000</v>
      </c>
      <c r="C18" s="8">
        <v>360</v>
      </c>
      <c r="D18" s="23">
        <v>2.4767801857585141E-2</v>
      </c>
      <c r="E18" s="8">
        <v>870</v>
      </c>
      <c r="F18" s="23">
        <v>5.9855521155830753E-2</v>
      </c>
      <c r="G18" s="8">
        <v>1355</v>
      </c>
      <c r="H18" s="23">
        <v>9.3223254213966295E-2</v>
      </c>
      <c r="I18" s="8">
        <v>2080</v>
      </c>
      <c r="J18" s="23">
        <v>0.14310285517715859</v>
      </c>
      <c r="K18" s="8">
        <v>2625</v>
      </c>
      <c r="L18" s="23">
        <v>0.18059855521155832</v>
      </c>
      <c r="M18" s="8">
        <v>3030</v>
      </c>
      <c r="N18" s="23">
        <v>0.20846233230134159</v>
      </c>
      <c r="O18" s="16">
        <v>4210</v>
      </c>
      <c r="P18" s="23">
        <v>0.28964568283453734</v>
      </c>
    </row>
    <row r="19" spans="1:16" ht="15" x14ac:dyDescent="0.25">
      <c r="A19" s="90" t="s">
        <v>50</v>
      </c>
      <c r="B19" s="24">
        <v>1600000</v>
      </c>
      <c r="C19" s="9">
        <v>370</v>
      </c>
      <c r="D19" s="25">
        <v>1.4805922368947578E-2</v>
      </c>
      <c r="E19" s="9">
        <v>415</v>
      </c>
      <c r="F19" s="25">
        <v>1.6606642657062826E-2</v>
      </c>
      <c r="G19" s="9">
        <v>780</v>
      </c>
      <c r="H19" s="25">
        <v>3.1212484993997598E-2</v>
      </c>
      <c r="I19" s="9">
        <v>1160</v>
      </c>
      <c r="J19" s="25">
        <v>4.6418567426970786E-2</v>
      </c>
      <c r="K19" s="9">
        <v>2050</v>
      </c>
      <c r="L19" s="25">
        <v>8.2032813125250098E-2</v>
      </c>
      <c r="M19" s="9">
        <v>4670</v>
      </c>
      <c r="N19" s="25">
        <v>0.18687474989995997</v>
      </c>
      <c r="O19" s="17">
        <v>15550</v>
      </c>
      <c r="P19" s="25">
        <v>0.62224889955982388</v>
      </c>
    </row>
    <row r="20" spans="1:16" ht="15" x14ac:dyDescent="0.25">
      <c r="A20" s="91" t="s">
        <v>4</v>
      </c>
      <c r="B20" s="22">
        <v>890000</v>
      </c>
      <c r="C20" s="8">
        <v>245</v>
      </c>
      <c r="D20" s="23">
        <v>4.2204995693367789E-2</v>
      </c>
      <c r="E20" s="8">
        <v>530</v>
      </c>
      <c r="F20" s="23">
        <v>9.1300602928509902E-2</v>
      </c>
      <c r="G20" s="8">
        <v>765</v>
      </c>
      <c r="H20" s="23">
        <v>0.13178294573643412</v>
      </c>
      <c r="I20" s="8">
        <v>720</v>
      </c>
      <c r="J20" s="23">
        <v>0.12403100775193798</v>
      </c>
      <c r="K20" s="8">
        <v>1445</v>
      </c>
      <c r="L20" s="23">
        <v>0.24892334194659776</v>
      </c>
      <c r="M20" s="8">
        <v>1780</v>
      </c>
      <c r="N20" s="23">
        <v>0.30663221360895782</v>
      </c>
      <c r="O20" s="16">
        <v>325</v>
      </c>
      <c r="P20" s="23">
        <v>5.5986218776916452E-2</v>
      </c>
    </row>
    <row r="21" spans="1:16" ht="15" x14ac:dyDescent="0.25">
      <c r="A21" s="90" t="s">
        <v>5</v>
      </c>
      <c r="B21" s="24">
        <v>900000</v>
      </c>
      <c r="C21" s="9">
        <v>945</v>
      </c>
      <c r="D21" s="25">
        <v>5.3617021276595747E-2</v>
      </c>
      <c r="E21" s="9">
        <v>1570</v>
      </c>
      <c r="F21" s="25">
        <v>8.9078014184397161E-2</v>
      </c>
      <c r="G21" s="9">
        <v>1530</v>
      </c>
      <c r="H21" s="25">
        <v>8.6808510638297878E-2</v>
      </c>
      <c r="I21" s="9">
        <v>1880</v>
      </c>
      <c r="J21" s="25">
        <v>0.10666666666666667</v>
      </c>
      <c r="K21" s="9">
        <v>3830</v>
      </c>
      <c r="L21" s="25">
        <v>0.21730496453900711</v>
      </c>
      <c r="M21" s="9">
        <v>6500</v>
      </c>
      <c r="N21" s="25">
        <v>0.36879432624113473</v>
      </c>
      <c r="O21" s="17">
        <v>1385</v>
      </c>
      <c r="P21" s="25">
        <v>7.8581560283687943E-2</v>
      </c>
    </row>
    <row r="22" spans="1:16" ht="15" x14ac:dyDescent="0.25">
      <c r="A22" s="91" t="s">
        <v>6</v>
      </c>
      <c r="B22" s="22">
        <v>1000000</v>
      </c>
      <c r="C22" s="8">
        <v>215</v>
      </c>
      <c r="D22" s="23">
        <v>2.1706208985360929E-2</v>
      </c>
      <c r="E22" s="8">
        <v>280</v>
      </c>
      <c r="F22" s="23">
        <v>2.8268551236749116E-2</v>
      </c>
      <c r="G22" s="8">
        <v>605</v>
      </c>
      <c r="H22" s="23">
        <v>6.1080262493690057E-2</v>
      </c>
      <c r="I22" s="8">
        <v>1780</v>
      </c>
      <c r="J22" s="23">
        <v>0.17970721857647654</v>
      </c>
      <c r="K22" s="8">
        <v>2015</v>
      </c>
      <c r="L22" s="23">
        <v>0.20343260979303382</v>
      </c>
      <c r="M22" s="8">
        <v>2450</v>
      </c>
      <c r="N22" s="23">
        <v>0.24734982332155478</v>
      </c>
      <c r="O22" s="16">
        <v>2540</v>
      </c>
      <c r="P22" s="23">
        <v>0.25643614336193843</v>
      </c>
    </row>
    <row r="23" spans="1:16" ht="15" x14ac:dyDescent="0.25">
      <c r="A23" s="90" t="s">
        <v>7</v>
      </c>
      <c r="B23" s="24">
        <v>990000</v>
      </c>
      <c r="C23" s="9">
        <v>2810</v>
      </c>
      <c r="D23" s="25">
        <v>4.8653796208120506E-2</v>
      </c>
      <c r="E23" s="9">
        <v>3670</v>
      </c>
      <c r="F23" s="25">
        <v>6.3544281880356684E-2</v>
      </c>
      <c r="G23" s="9">
        <v>4630</v>
      </c>
      <c r="H23" s="25">
        <v>8.0166219374945891E-2</v>
      </c>
      <c r="I23" s="9">
        <v>7730</v>
      </c>
      <c r="J23" s="25">
        <v>0.13384122586789021</v>
      </c>
      <c r="K23" s="9">
        <v>10175</v>
      </c>
      <c r="L23" s="25">
        <v>0.17617522292442211</v>
      </c>
      <c r="M23" s="9">
        <v>11315</v>
      </c>
      <c r="N23" s="25">
        <v>0.19591377369924681</v>
      </c>
      <c r="O23" s="17">
        <v>17420</v>
      </c>
      <c r="P23" s="25">
        <v>0.30161890745390008</v>
      </c>
    </row>
    <row r="24" spans="1:16" ht="15" x14ac:dyDescent="0.25">
      <c r="A24" s="91" t="s">
        <v>51</v>
      </c>
      <c r="B24" s="22">
        <v>1000000</v>
      </c>
      <c r="C24" s="8">
        <v>8490</v>
      </c>
      <c r="D24" s="23">
        <v>6.5859902257388872E-2</v>
      </c>
      <c r="E24" s="8">
        <v>8870</v>
      </c>
      <c r="F24" s="23">
        <v>6.8807695291288495E-2</v>
      </c>
      <c r="G24" s="8">
        <v>9260</v>
      </c>
      <c r="H24" s="23">
        <v>7.1833061826080208E-2</v>
      </c>
      <c r="I24" s="8">
        <v>15360</v>
      </c>
      <c r="J24" s="23">
        <v>0.11915289737025832</v>
      </c>
      <c r="K24" s="8">
        <v>18690</v>
      </c>
      <c r="L24" s="23">
        <v>0.14498487316732603</v>
      </c>
      <c r="M24" s="8">
        <v>37390</v>
      </c>
      <c r="N24" s="23">
        <v>0.29004731983554416</v>
      </c>
      <c r="O24" s="16">
        <v>30840</v>
      </c>
      <c r="P24" s="23">
        <v>0.23923667675122179</v>
      </c>
    </row>
    <row r="25" spans="1:16" ht="15" x14ac:dyDescent="0.25">
      <c r="A25" s="90" t="s">
        <v>52</v>
      </c>
      <c r="B25" s="24" t="s">
        <v>97</v>
      </c>
      <c r="C25" s="9" t="s">
        <v>97</v>
      </c>
      <c r="D25" s="25" t="s">
        <v>97</v>
      </c>
      <c r="E25" s="9" t="s">
        <v>97</v>
      </c>
      <c r="F25" s="25" t="s">
        <v>97</v>
      </c>
      <c r="G25" s="9" t="s">
        <v>97</v>
      </c>
      <c r="H25" s="25" t="s">
        <v>97</v>
      </c>
      <c r="I25" s="9" t="s">
        <v>97</v>
      </c>
      <c r="J25" s="25" t="s">
        <v>97</v>
      </c>
      <c r="K25" s="9" t="s">
        <v>97</v>
      </c>
      <c r="L25" s="25" t="s">
        <v>97</v>
      </c>
      <c r="M25" s="9" t="s">
        <v>97</v>
      </c>
      <c r="N25" s="25" t="s">
        <v>97</v>
      </c>
      <c r="O25" s="17" t="s">
        <v>97</v>
      </c>
      <c r="P25" s="25" t="s">
        <v>97</v>
      </c>
    </row>
    <row r="26" spans="1:16" ht="15" x14ac:dyDescent="0.25">
      <c r="A26" s="92" t="s">
        <v>53</v>
      </c>
      <c r="B26" s="22">
        <v>1450000</v>
      </c>
      <c r="C26" s="8">
        <v>2610</v>
      </c>
      <c r="D26" s="23">
        <v>1.879794014908711E-2</v>
      </c>
      <c r="E26" s="8">
        <v>3915</v>
      </c>
      <c r="F26" s="23">
        <v>2.8196910223630668E-2</v>
      </c>
      <c r="G26" s="8">
        <v>7640</v>
      </c>
      <c r="H26" s="23">
        <v>5.5025388022615147E-2</v>
      </c>
      <c r="I26" s="8">
        <v>13950</v>
      </c>
      <c r="J26" s="23">
        <v>0.10047174907270698</v>
      </c>
      <c r="K26" s="8">
        <v>16845</v>
      </c>
      <c r="L26" s="23">
        <v>0.12132233785876337</v>
      </c>
      <c r="M26" s="8">
        <v>24910</v>
      </c>
      <c r="N26" s="23">
        <v>0.17940869314703448</v>
      </c>
      <c r="O26" s="16">
        <v>68965</v>
      </c>
      <c r="P26" s="23">
        <v>0.49670495876697035</v>
      </c>
    </row>
    <row r="27" spans="1:16" ht="15" x14ac:dyDescent="0.25">
      <c r="A27" s="90" t="s">
        <v>8</v>
      </c>
      <c r="B27" s="24">
        <v>2500000</v>
      </c>
      <c r="C27" s="9">
        <v>115</v>
      </c>
      <c r="D27" s="25">
        <v>9.1743119266055051E-3</v>
      </c>
      <c r="E27" s="9">
        <v>140</v>
      </c>
      <c r="F27" s="25">
        <v>1.1168727562824093E-2</v>
      </c>
      <c r="G27" s="9">
        <v>165</v>
      </c>
      <c r="H27" s="25">
        <v>1.316314319904268E-2</v>
      </c>
      <c r="I27" s="9">
        <v>385</v>
      </c>
      <c r="J27" s="25">
        <v>3.0714000797766254E-2</v>
      </c>
      <c r="K27" s="9">
        <v>590</v>
      </c>
      <c r="L27" s="25">
        <v>4.7068209014758673E-2</v>
      </c>
      <c r="M27" s="9">
        <v>910</v>
      </c>
      <c r="N27" s="25">
        <v>7.2596729158356604E-2</v>
      </c>
      <c r="O27" s="17">
        <v>10235</v>
      </c>
      <c r="P27" s="25">
        <v>0.8165137614678899</v>
      </c>
    </row>
    <row r="28" spans="1:16" ht="15" x14ac:dyDescent="0.25">
      <c r="A28" s="92" t="s">
        <v>9</v>
      </c>
      <c r="B28" s="22">
        <v>900000</v>
      </c>
      <c r="C28" s="8">
        <v>785</v>
      </c>
      <c r="D28" s="23">
        <v>0.11286843997124371</v>
      </c>
      <c r="E28" s="8">
        <v>1035</v>
      </c>
      <c r="F28" s="23">
        <v>0.1488138030194105</v>
      </c>
      <c r="G28" s="8">
        <v>640</v>
      </c>
      <c r="H28" s="23">
        <v>9.2020129403306977E-2</v>
      </c>
      <c r="I28" s="8">
        <v>640</v>
      </c>
      <c r="J28" s="23">
        <v>9.2020129403306977E-2</v>
      </c>
      <c r="K28" s="8">
        <v>660</v>
      </c>
      <c r="L28" s="23">
        <v>9.4895758447160319E-2</v>
      </c>
      <c r="M28" s="8">
        <v>1240</v>
      </c>
      <c r="N28" s="23">
        <v>0.17828900071890727</v>
      </c>
      <c r="O28" s="16">
        <v>1970</v>
      </c>
      <c r="P28" s="23">
        <v>0.28324946081955427</v>
      </c>
    </row>
    <row r="29" spans="1:16" ht="15" x14ac:dyDescent="0.25">
      <c r="A29" s="93" t="s">
        <v>10</v>
      </c>
      <c r="B29" s="47">
        <v>1050000</v>
      </c>
      <c r="C29" s="48">
        <v>28695</v>
      </c>
      <c r="D29" s="49">
        <v>4.4538434674634281E-2</v>
      </c>
      <c r="E29" s="48">
        <v>35060</v>
      </c>
      <c r="F29" s="49">
        <v>5.4417756392844671E-2</v>
      </c>
      <c r="G29" s="48">
        <v>45200</v>
      </c>
      <c r="H29" s="49">
        <v>7.0156377323347952E-2</v>
      </c>
      <c r="I29" s="48">
        <v>73715</v>
      </c>
      <c r="J29" s="49">
        <v>0.11441542819448217</v>
      </c>
      <c r="K29" s="48">
        <v>97345</v>
      </c>
      <c r="L29" s="49">
        <v>0.15109231306507315</v>
      </c>
      <c r="M29" s="48">
        <v>156040</v>
      </c>
      <c r="N29" s="49">
        <v>0.24219471498971712</v>
      </c>
      <c r="O29" s="50">
        <v>208215</v>
      </c>
      <c r="P29" s="49">
        <v>0.32317721469869232</v>
      </c>
    </row>
    <row r="30" spans="1:16" ht="15" x14ac:dyDescent="0.25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2">
      <c r="A31" s="28" t="s">
        <v>68</v>
      </c>
      <c r="B31" s="2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">
      <c r="A32" s="28" t="s">
        <v>98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 count="9">
    <mergeCell ref="M4:N4"/>
    <mergeCell ref="O4:P4"/>
    <mergeCell ref="B4:B5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2"/>
  <sheetViews>
    <sheetView showGridLines="0" zoomScale="80" zoomScaleNormal="80" workbookViewId="0"/>
  </sheetViews>
  <sheetFormatPr defaultColWidth="8.85546875" defaultRowHeight="12.75" x14ac:dyDescent="0.2"/>
  <cols>
    <col min="1" max="1" width="28.28515625" style="40" customWidth="1"/>
    <col min="2" max="2" width="10.5703125" style="40" customWidth="1"/>
    <col min="3" max="18" width="8.5703125" style="40" customWidth="1"/>
    <col min="19" max="16384" width="8.85546875" style="40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40"/>
      <c r="R1" s="40"/>
    </row>
    <row r="2" spans="1:18" customFormat="1" ht="15" x14ac:dyDescent="0.25">
      <c r="Q2" s="40"/>
      <c r="R2" s="40"/>
    </row>
    <row r="3" spans="1:18" ht="13.5" customHeight="1" x14ac:dyDescent="0.25">
      <c r="A3" s="20" t="s">
        <v>99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</row>
    <row r="4" spans="1:18" ht="57.6" customHeight="1" x14ac:dyDescent="0.2">
      <c r="A4" s="129" t="s">
        <v>32</v>
      </c>
      <c r="B4" s="136" t="s">
        <v>100</v>
      </c>
      <c r="C4" s="126" t="s">
        <v>90</v>
      </c>
      <c r="D4" s="127"/>
      <c r="E4" s="126" t="s">
        <v>91</v>
      </c>
      <c r="F4" s="127"/>
      <c r="G4" s="126" t="s">
        <v>92</v>
      </c>
      <c r="H4" s="127"/>
      <c r="I4" s="126" t="s">
        <v>93</v>
      </c>
      <c r="J4" s="127"/>
      <c r="K4" s="126" t="s">
        <v>94</v>
      </c>
      <c r="L4" s="127"/>
      <c r="M4" s="126" t="s">
        <v>95</v>
      </c>
      <c r="N4" s="127"/>
      <c r="O4" s="128" t="s">
        <v>96</v>
      </c>
      <c r="P4" s="127"/>
    </row>
    <row r="5" spans="1:18" ht="15" x14ac:dyDescent="0.2">
      <c r="A5" s="130"/>
      <c r="B5" s="137"/>
      <c r="C5" s="74" t="s">
        <v>13</v>
      </c>
      <c r="D5" s="75" t="s">
        <v>25</v>
      </c>
      <c r="E5" s="74" t="s">
        <v>13</v>
      </c>
      <c r="F5" s="75" t="s">
        <v>25</v>
      </c>
      <c r="G5" s="74" t="s">
        <v>13</v>
      </c>
      <c r="H5" s="75" t="s">
        <v>25</v>
      </c>
      <c r="I5" s="74" t="s">
        <v>13</v>
      </c>
      <c r="J5" s="75" t="s">
        <v>25</v>
      </c>
      <c r="K5" s="74" t="s">
        <v>13</v>
      </c>
      <c r="L5" s="75" t="s">
        <v>25</v>
      </c>
      <c r="M5" s="74" t="s">
        <v>13</v>
      </c>
      <c r="N5" s="75" t="s">
        <v>25</v>
      </c>
      <c r="O5" s="76" t="s">
        <v>13</v>
      </c>
      <c r="P5" s="75" t="s">
        <v>25</v>
      </c>
    </row>
    <row r="6" spans="1:18" ht="15" x14ac:dyDescent="0.25">
      <c r="A6" s="89" t="s">
        <v>41</v>
      </c>
      <c r="B6" s="22" t="s">
        <v>97</v>
      </c>
      <c r="C6" s="8" t="s">
        <v>97</v>
      </c>
      <c r="D6" s="23" t="s">
        <v>97</v>
      </c>
      <c r="E6" s="8" t="s">
        <v>97</v>
      </c>
      <c r="F6" s="23" t="s">
        <v>97</v>
      </c>
      <c r="G6" s="8" t="s">
        <v>97</v>
      </c>
      <c r="H6" s="23" t="s">
        <v>97</v>
      </c>
      <c r="I6" s="8" t="s">
        <v>97</v>
      </c>
      <c r="J6" s="23" t="s">
        <v>97</v>
      </c>
      <c r="K6" s="8" t="s">
        <v>97</v>
      </c>
      <c r="L6" s="23" t="s">
        <v>97</v>
      </c>
      <c r="M6" s="8" t="s">
        <v>97</v>
      </c>
      <c r="N6" s="23" t="s">
        <v>97</v>
      </c>
      <c r="O6" s="16" t="s">
        <v>97</v>
      </c>
      <c r="P6" s="23" t="s">
        <v>97</v>
      </c>
    </row>
    <row r="7" spans="1:18" ht="15" x14ac:dyDescent="0.25">
      <c r="A7" s="90" t="s">
        <v>42</v>
      </c>
      <c r="B7" s="24" t="s">
        <v>97</v>
      </c>
      <c r="C7" s="9" t="s">
        <v>97</v>
      </c>
      <c r="D7" s="25" t="s">
        <v>97</v>
      </c>
      <c r="E7" s="9" t="s">
        <v>97</v>
      </c>
      <c r="F7" s="25" t="s">
        <v>97</v>
      </c>
      <c r="G7" s="9" t="s">
        <v>97</v>
      </c>
      <c r="H7" s="25" t="s">
        <v>97</v>
      </c>
      <c r="I7" s="9" t="s">
        <v>97</v>
      </c>
      <c r="J7" s="25" t="s">
        <v>97</v>
      </c>
      <c r="K7" s="9" t="s">
        <v>97</v>
      </c>
      <c r="L7" s="25" t="s">
        <v>97</v>
      </c>
      <c r="M7" s="9" t="s">
        <v>97</v>
      </c>
      <c r="N7" s="25" t="s">
        <v>97</v>
      </c>
      <c r="O7" s="17" t="s">
        <v>97</v>
      </c>
      <c r="P7" s="25" t="s">
        <v>97</v>
      </c>
    </row>
    <row r="8" spans="1:18" ht="15" x14ac:dyDescent="0.25">
      <c r="A8" s="91" t="s">
        <v>43</v>
      </c>
      <c r="B8" s="22" t="s">
        <v>97</v>
      </c>
      <c r="C8" s="8" t="s">
        <v>97</v>
      </c>
      <c r="D8" s="23" t="s">
        <v>97</v>
      </c>
      <c r="E8" s="8" t="s">
        <v>97</v>
      </c>
      <c r="F8" s="23" t="s">
        <v>97</v>
      </c>
      <c r="G8" s="8" t="s">
        <v>97</v>
      </c>
      <c r="H8" s="23" t="s">
        <v>97</v>
      </c>
      <c r="I8" s="8" t="s">
        <v>97</v>
      </c>
      <c r="J8" s="23" t="s">
        <v>97</v>
      </c>
      <c r="K8" s="8" t="s">
        <v>97</v>
      </c>
      <c r="L8" s="23" t="s">
        <v>97</v>
      </c>
      <c r="M8" s="8" t="s">
        <v>97</v>
      </c>
      <c r="N8" s="23" t="s">
        <v>97</v>
      </c>
      <c r="O8" s="16" t="s">
        <v>97</v>
      </c>
      <c r="P8" s="23" t="s">
        <v>97</v>
      </c>
    </row>
    <row r="9" spans="1:18" ht="15" x14ac:dyDescent="0.25">
      <c r="A9" s="90" t="s">
        <v>0</v>
      </c>
      <c r="B9" s="24">
        <v>1700000</v>
      </c>
      <c r="C9" s="9">
        <v>170</v>
      </c>
      <c r="D9" s="25">
        <v>1.0334346504559271E-2</v>
      </c>
      <c r="E9" s="9">
        <v>10</v>
      </c>
      <c r="F9" s="25">
        <v>6.0790273556231007E-4</v>
      </c>
      <c r="G9" s="9">
        <v>35</v>
      </c>
      <c r="H9" s="25">
        <v>2.1276595744680851E-3</v>
      </c>
      <c r="I9" s="9">
        <v>40</v>
      </c>
      <c r="J9" s="25">
        <v>2.4316109422492403E-3</v>
      </c>
      <c r="K9" s="9">
        <v>275</v>
      </c>
      <c r="L9" s="25">
        <v>1.6717325227963525E-2</v>
      </c>
      <c r="M9" s="9">
        <v>3750</v>
      </c>
      <c r="N9" s="25">
        <v>0.22796352583586627</v>
      </c>
      <c r="O9" s="17">
        <v>12170</v>
      </c>
      <c r="P9" s="25">
        <v>0.73981762917933136</v>
      </c>
    </row>
    <row r="10" spans="1:18" ht="15" x14ac:dyDescent="0.25">
      <c r="A10" s="91" t="s">
        <v>1</v>
      </c>
      <c r="B10" s="22">
        <v>1400000</v>
      </c>
      <c r="C10" s="8">
        <v>270</v>
      </c>
      <c r="D10" s="23">
        <v>1.5729682493445966E-2</v>
      </c>
      <c r="E10" s="8">
        <v>10</v>
      </c>
      <c r="F10" s="23">
        <v>5.8258083309059127E-4</v>
      </c>
      <c r="G10" s="8">
        <v>40</v>
      </c>
      <c r="H10" s="23">
        <v>2.3303233323623651E-3</v>
      </c>
      <c r="I10" s="8">
        <v>95</v>
      </c>
      <c r="J10" s="23">
        <v>5.5345179143606177E-3</v>
      </c>
      <c r="K10" s="8">
        <v>1145</v>
      </c>
      <c r="L10" s="23">
        <v>6.670550538887271E-2</v>
      </c>
      <c r="M10" s="8">
        <v>7700</v>
      </c>
      <c r="N10" s="23">
        <v>0.44858724147975532</v>
      </c>
      <c r="O10" s="16">
        <v>7895</v>
      </c>
      <c r="P10" s="23">
        <v>0.45994756772502182</v>
      </c>
    </row>
    <row r="11" spans="1:18" ht="15" x14ac:dyDescent="0.25">
      <c r="A11" s="90" t="s">
        <v>44</v>
      </c>
      <c r="B11" s="24">
        <v>1200000</v>
      </c>
      <c r="C11" s="9">
        <v>120</v>
      </c>
      <c r="D11" s="25">
        <v>6.5288356909684441E-3</v>
      </c>
      <c r="E11" s="9">
        <v>15</v>
      </c>
      <c r="F11" s="25">
        <v>8.1610446137105551E-4</v>
      </c>
      <c r="G11" s="9">
        <v>40</v>
      </c>
      <c r="H11" s="25">
        <v>2.176278563656148E-3</v>
      </c>
      <c r="I11" s="9">
        <v>175</v>
      </c>
      <c r="J11" s="25">
        <v>9.5212187159956479E-3</v>
      </c>
      <c r="K11" s="9">
        <v>2610</v>
      </c>
      <c r="L11" s="25">
        <v>0.14200217627856365</v>
      </c>
      <c r="M11" s="9">
        <v>10685</v>
      </c>
      <c r="N11" s="25">
        <v>0.58133841131664854</v>
      </c>
      <c r="O11" s="17">
        <v>4710</v>
      </c>
      <c r="P11" s="25">
        <v>0.25625680087051145</v>
      </c>
    </row>
    <row r="12" spans="1:18" ht="15" x14ac:dyDescent="0.25">
      <c r="A12" s="91" t="s">
        <v>45</v>
      </c>
      <c r="B12" s="22">
        <v>5000000</v>
      </c>
      <c r="C12" s="8">
        <v>0</v>
      </c>
      <c r="D12" s="23">
        <v>0</v>
      </c>
      <c r="E12" s="8">
        <v>0</v>
      </c>
      <c r="F12" s="23">
        <v>0</v>
      </c>
      <c r="G12" s="8">
        <v>0</v>
      </c>
      <c r="H12" s="23">
        <v>0</v>
      </c>
      <c r="I12" s="8">
        <v>0</v>
      </c>
      <c r="J12" s="23">
        <v>0</v>
      </c>
      <c r="K12" s="8">
        <v>10</v>
      </c>
      <c r="L12" s="23">
        <v>2.7777777777777776E-2</v>
      </c>
      <c r="M12" s="8">
        <v>20</v>
      </c>
      <c r="N12" s="23">
        <v>5.5555555555555552E-2</v>
      </c>
      <c r="O12" s="16">
        <v>310</v>
      </c>
      <c r="P12" s="23">
        <v>0.86111111111111116</v>
      </c>
    </row>
    <row r="13" spans="1:18" ht="15" x14ac:dyDescent="0.25">
      <c r="A13" s="90" t="s">
        <v>46</v>
      </c>
      <c r="B13" s="24">
        <v>1000000</v>
      </c>
      <c r="C13" s="9">
        <v>20</v>
      </c>
      <c r="D13" s="25">
        <v>8.23045267489712E-3</v>
      </c>
      <c r="E13" s="9">
        <v>0</v>
      </c>
      <c r="F13" s="25">
        <v>0</v>
      </c>
      <c r="G13" s="9">
        <v>10</v>
      </c>
      <c r="H13" s="25">
        <v>4.11522633744856E-3</v>
      </c>
      <c r="I13" s="9">
        <v>40</v>
      </c>
      <c r="J13" s="25">
        <v>1.646090534979424E-2</v>
      </c>
      <c r="K13" s="9">
        <v>820</v>
      </c>
      <c r="L13" s="25">
        <v>0.33744855967078191</v>
      </c>
      <c r="M13" s="9">
        <v>1310</v>
      </c>
      <c r="N13" s="25">
        <v>0.53909465020576131</v>
      </c>
      <c r="O13" s="17">
        <v>215</v>
      </c>
      <c r="P13" s="25">
        <v>8.8477366255144033E-2</v>
      </c>
    </row>
    <row r="14" spans="1:18" ht="15" x14ac:dyDescent="0.25">
      <c r="A14" s="91" t="s">
        <v>47</v>
      </c>
      <c r="B14" s="22">
        <v>1300000</v>
      </c>
      <c r="C14" s="8">
        <v>260</v>
      </c>
      <c r="D14" s="23">
        <v>1.3531095498308613E-2</v>
      </c>
      <c r="E14" s="8">
        <v>15</v>
      </c>
      <c r="F14" s="23">
        <v>7.8064012490241998E-4</v>
      </c>
      <c r="G14" s="8">
        <v>50</v>
      </c>
      <c r="H14" s="23">
        <v>2.6021337496747333E-3</v>
      </c>
      <c r="I14" s="8">
        <v>330</v>
      </c>
      <c r="J14" s="23">
        <v>1.7174082747853241E-2</v>
      </c>
      <c r="K14" s="8">
        <v>2970</v>
      </c>
      <c r="L14" s="23">
        <v>0.15456674473067916</v>
      </c>
      <c r="M14" s="8">
        <v>8655</v>
      </c>
      <c r="N14" s="23">
        <v>0.45042935206869633</v>
      </c>
      <c r="O14" s="16">
        <v>6930</v>
      </c>
      <c r="P14" s="23">
        <v>0.36065573770491804</v>
      </c>
    </row>
    <row r="15" spans="1:18" ht="15" x14ac:dyDescent="0.25">
      <c r="A15" s="90" t="s">
        <v>48</v>
      </c>
      <c r="B15" s="24" t="s">
        <v>97</v>
      </c>
      <c r="C15" s="9" t="s">
        <v>97</v>
      </c>
      <c r="D15" s="25" t="s">
        <v>97</v>
      </c>
      <c r="E15" s="9" t="s">
        <v>97</v>
      </c>
      <c r="F15" s="25" t="s">
        <v>97</v>
      </c>
      <c r="G15" s="9" t="s">
        <v>97</v>
      </c>
      <c r="H15" s="25" t="s">
        <v>97</v>
      </c>
      <c r="I15" s="9" t="s">
        <v>97</v>
      </c>
      <c r="J15" s="25" t="s">
        <v>97</v>
      </c>
      <c r="K15" s="9" t="s">
        <v>97</v>
      </c>
      <c r="L15" s="25" t="s">
        <v>97</v>
      </c>
      <c r="M15" s="9" t="s">
        <v>97</v>
      </c>
      <c r="N15" s="25" t="s">
        <v>97</v>
      </c>
      <c r="O15" s="17" t="s">
        <v>97</v>
      </c>
      <c r="P15" s="25" t="s">
        <v>97</v>
      </c>
    </row>
    <row r="16" spans="1:18" ht="15" x14ac:dyDescent="0.25">
      <c r="A16" s="91" t="s">
        <v>2</v>
      </c>
      <c r="B16" s="22">
        <v>1000000</v>
      </c>
      <c r="C16" s="8">
        <v>120</v>
      </c>
      <c r="D16" s="23">
        <v>7.8508341511285568E-3</v>
      </c>
      <c r="E16" s="8">
        <v>35</v>
      </c>
      <c r="F16" s="23">
        <v>2.2898266274124961E-3</v>
      </c>
      <c r="G16" s="8">
        <v>105</v>
      </c>
      <c r="H16" s="23">
        <v>6.8694798822374874E-3</v>
      </c>
      <c r="I16" s="8">
        <v>980</v>
      </c>
      <c r="J16" s="23">
        <v>6.411514556754988E-2</v>
      </c>
      <c r="K16" s="8">
        <v>5190</v>
      </c>
      <c r="L16" s="23">
        <v>0.33954857703631008</v>
      </c>
      <c r="M16" s="8">
        <v>6465</v>
      </c>
      <c r="N16" s="23">
        <v>0.42296368989205102</v>
      </c>
      <c r="O16" s="16">
        <v>2380</v>
      </c>
      <c r="P16" s="23">
        <v>0.15570821066404972</v>
      </c>
    </row>
    <row r="17" spans="1:16" ht="15" x14ac:dyDescent="0.25">
      <c r="A17" s="90" t="s">
        <v>3</v>
      </c>
      <c r="B17" s="24">
        <v>1300000</v>
      </c>
      <c r="C17" s="9">
        <v>10</v>
      </c>
      <c r="D17" s="25">
        <v>2.2831050228310501E-3</v>
      </c>
      <c r="E17" s="9">
        <v>10</v>
      </c>
      <c r="F17" s="25">
        <v>2.2831050228310501E-3</v>
      </c>
      <c r="G17" s="9">
        <v>15</v>
      </c>
      <c r="H17" s="25">
        <v>3.4246575342465752E-3</v>
      </c>
      <c r="I17" s="9">
        <v>35</v>
      </c>
      <c r="J17" s="25">
        <v>7.9908675799086754E-3</v>
      </c>
      <c r="K17" s="9">
        <v>480</v>
      </c>
      <c r="L17" s="25">
        <v>0.1095890410958904</v>
      </c>
      <c r="M17" s="9">
        <v>2320</v>
      </c>
      <c r="N17" s="25">
        <v>0.52968036529680362</v>
      </c>
      <c r="O17" s="17">
        <v>1490</v>
      </c>
      <c r="P17" s="25">
        <v>0.34018264840182649</v>
      </c>
    </row>
    <row r="18" spans="1:16" ht="15" x14ac:dyDescent="0.25">
      <c r="A18" s="91" t="s">
        <v>49</v>
      </c>
      <c r="B18" s="22">
        <v>1700000</v>
      </c>
      <c r="C18" s="8">
        <v>10</v>
      </c>
      <c r="D18" s="23">
        <v>3.9603960396039604E-3</v>
      </c>
      <c r="E18" s="8">
        <v>0</v>
      </c>
      <c r="F18" s="23">
        <v>0</v>
      </c>
      <c r="G18" s="8">
        <v>0</v>
      </c>
      <c r="H18" s="23">
        <v>0</v>
      </c>
      <c r="I18" s="8">
        <v>0</v>
      </c>
      <c r="J18" s="23">
        <v>0</v>
      </c>
      <c r="K18" s="8">
        <v>25</v>
      </c>
      <c r="L18" s="23">
        <v>9.9009900990099011E-3</v>
      </c>
      <c r="M18" s="8">
        <v>585</v>
      </c>
      <c r="N18" s="23">
        <v>0.23168316831683169</v>
      </c>
      <c r="O18" s="16">
        <v>1900</v>
      </c>
      <c r="P18" s="23">
        <v>0.75247524752475248</v>
      </c>
    </row>
    <row r="19" spans="1:16" ht="15" x14ac:dyDescent="0.25">
      <c r="A19" s="90" t="s">
        <v>50</v>
      </c>
      <c r="B19" s="24">
        <v>1800000</v>
      </c>
      <c r="C19" s="9">
        <v>65</v>
      </c>
      <c r="D19" s="25">
        <v>4.4673539518900341E-3</v>
      </c>
      <c r="E19" s="9">
        <v>0</v>
      </c>
      <c r="F19" s="25">
        <v>0</v>
      </c>
      <c r="G19" s="9">
        <v>10</v>
      </c>
      <c r="H19" s="25">
        <v>6.8728522336769765E-4</v>
      </c>
      <c r="I19" s="9">
        <v>15</v>
      </c>
      <c r="J19" s="25">
        <v>1.0309278350515464E-3</v>
      </c>
      <c r="K19" s="9">
        <v>90</v>
      </c>
      <c r="L19" s="25">
        <v>6.1855670103092781E-3</v>
      </c>
      <c r="M19" s="9">
        <v>2275</v>
      </c>
      <c r="N19" s="25">
        <v>0.1563573883161512</v>
      </c>
      <c r="O19" s="17">
        <v>12090</v>
      </c>
      <c r="P19" s="25">
        <v>0.83092783505154644</v>
      </c>
    </row>
    <row r="20" spans="1:16" ht="15" x14ac:dyDescent="0.25">
      <c r="A20" s="91" t="s">
        <v>4</v>
      </c>
      <c r="B20" s="22">
        <v>1000000</v>
      </c>
      <c r="C20" s="8">
        <v>15</v>
      </c>
      <c r="D20" s="23">
        <v>5.415162454873646E-3</v>
      </c>
      <c r="E20" s="8">
        <v>0</v>
      </c>
      <c r="F20" s="23">
        <v>0</v>
      </c>
      <c r="G20" s="8">
        <v>0</v>
      </c>
      <c r="H20" s="23">
        <v>0</v>
      </c>
      <c r="I20" s="8">
        <v>45</v>
      </c>
      <c r="J20" s="23">
        <v>1.6245487364620937E-2</v>
      </c>
      <c r="K20" s="8">
        <v>1025</v>
      </c>
      <c r="L20" s="23">
        <v>0.37003610108303248</v>
      </c>
      <c r="M20" s="8">
        <v>1425</v>
      </c>
      <c r="N20" s="23">
        <v>0.51444043321299637</v>
      </c>
      <c r="O20" s="16">
        <v>255</v>
      </c>
      <c r="P20" s="23">
        <v>9.2057761732851989E-2</v>
      </c>
    </row>
    <row r="21" spans="1:16" ht="15" x14ac:dyDescent="0.25">
      <c r="A21" s="90" t="s">
        <v>5</v>
      </c>
      <c r="B21" s="24">
        <v>1110000</v>
      </c>
      <c r="C21" s="9">
        <v>60</v>
      </c>
      <c r="D21" s="25">
        <v>7.9681274900398405E-3</v>
      </c>
      <c r="E21" s="9">
        <v>0</v>
      </c>
      <c r="F21" s="25">
        <v>0</v>
      </c>
      <c r="G21" s="9">
        <v>35</v>
      </c>
      <c r="H21" s="25">
        <v>4.6480743691899072E-3</v>
      </c>
      <c r="I21" s="9">
        <v>125</v>
      </c>
      <c r="J21" s="25">
        <v>1.6600265604249667E-2</v>
      </c>
      <c r="K21" s="9">
        <v>1450</v>
      </c>
      <c r="L21" s="25">
        <v>0.19256308100929614</v>
      </c>
      <c r="M21" s="9">
        <v>4895</v>
      </c>
      <c r="N21" s="25">
        <v>0.65006640106241698</v>
      </c>
      <c r="O21" s="17">
        <v>955</v>
      </c>
      <c r="P21" s="25">
        <v>0.12682602921646746</v>
      </c>
    </row>
    <row r="22" spans="1:16" ht="15" x14ac:dyDescent="0.25">
      <c r="A22" s="91" t="s">
        <v>6</v>
      </c>
      <c r="B22" s="22">
        <v>1500000</v>
      </c>
      <c r="C22" s="8">
        <v>25</v>
      </c>
      <c r="D22" s="23">
        <v>7.0621468926553672E-3</v>
      </c>
      <c r="E22" s="8">
        <v>0</v>
      </c>
      <c r="F22" s="23">
        <v>0</v>
      </c>
      <c r="G22" s="8">
        <v>15</v>
      </c>
      <c r="H22" s="23">
        <v>4.2372881355932203E-3</v>
      </c>
      <c r="I22" s="8">
        <v>10</v>
      </c>
      <c r="J22" s="23">
        <v>2.8248587570621469E-3</v>
      </c>
      <c r="K22" s="8">
        <v>115</v>
      </c>
      <c r="L22" s="23">
        <v>3.2485875706214688E-2</v>
      </c>
      <c r="M22" s="8">
        <v>1330</v>
      </c>
      <c r="N22" s="23">
        <v>0.37570621468926552</v>
      </c>
      <c r="O22" s="16">
        <v>2050</v>
      </c>
      <c r="P22" s="23">
        <v>0.57909604519774016</v>
      </c>
    </row>
    <row r="23" spans="1:16" ht="15" x14ac:dyDescent="0.25">
      <c r="A23" s="90" t="s">
        <v>7</v>
      </c>
      <c r="B23" s="24">
        <v>1600000</v>
      </c>
      <c r="C23" s="9">
        <v>165</v>
      </c>
      <c r="D23" s="25">
        <v>7.7428437353355235E-3</v>
      </c>
      <c r="E23" s="9">
        <v>0</v>
      </c>
      <c r="F23" s="25">
        <v>0</v>
      </c>
      <c r="G23" s="9">
        <v>20</v>
      </c>
      <c r="H23" s="25">
        <v>9.3852651337400278E-4</v>
      </c>
      <c r="I23" s="9">
        <v>40</v>
      </c>
      <c r="J23" s="25">
        <v>1.8770530267480056E-3</v>
      </c>
      <c r="K23" s="9">
        <v>525</v>
      </c>
      <c r="L23" s="25">
        <v>2.4636320976067574E-2</v>
      </c>
      <c r="M23" s="9">
        <v>5855</v>
      </c>
      <c r="N23" s="25">
        <v>0.27475363679023934</v>
      </c>
      <c r="O23" s="17">
        <v>14695</v>
      </c>
      <c r="P23" s="25">
        <v>0.68958235570154858</v>
      </c>
    </row>
    <row r="24" spans="1:16" ht="15" x14ac:dyDescent="0.25">
      <c r="A24" s="91" t="s">
        <v>51</v>
      </c>
      <c r="B24" s="22">
        <v>1300000</v>
      </c>
      <c r="C24" s="8">
        <v>1065</v>
      </c>
      <c r="D24" s="23">
        <v>2.0663562281722933E-2</v>
      </c>
      <c r="E24" s="8">
        <v>275</v>
      </c>
      <c r="F24" s="23">
        <v>5.3356616220411332E-3</v>
      </c>
      <c r="G24" s="8">
        <v>430</v>
      </c>
      <c r="H24" s="23">
        <v>8.3430345362824985E-3</v>
      </c>
      <c r="I24" s="8">
        <v>845</v>
      </c>
      <c r="J24" s="23">
        <v>1.6395032984090029E-2</v>
      </c>
      <c r="K24" s="8">
        <v>6365</v>
      </c>
      <c r="L24" s="23">
        <v>0.12349631354287932</v>
      </c>
      <c r="M24" s="8">
        <v>23540</v>
      </c>
      <c r="N24" s="23">
        <v>0.456732634846721</v>
      </c>
      <c r="O24" s="16">
        <v>19025</v>
      </c>
      <c r="P24" s="23">
        <v>0.36913077221575474</v>
      </c>
    </row>
    <row r="25" spans="1:16" ht="15" x14ac:dyDescent="0.25">
      <c r="A25" s="90" t="s">
        <v>52</v>
      </c>
      <c r="B25" s="24" t="s">
        <v>97</v>
      </c>
      <c r="C25" s="9" t="s">
        <v>97</v>
      </c>
      <c r="D25" s="25" t="s">
        <v>97</v>
      </c>
      <c r="E25" s="9" t="s">
        <v>97</v>
      </c>
      <c r="F25" s="25" t="s">
        <v>97</v>
      </c>
      <c r="G25" s="9" t="s">
        <v>97</v>
      </c>
      <c r="H25" s="25" t="s">
        <v>97</v>
      </c>
      <c r="I25" s="9" t="s">
        <v>97</v>
      </c>
      <c r="J25" s="25" t="s">
        <v>97</v>
      </c>
      <c r="K25" s="9" t="s">
        <v>97</v>
      </c>
      <c r="L25" s="25" t="s">
        <v>97</v>
      </c>
      <c r="M25" s="9" t="s">
        <v>97</v>
      </c>
      <c r="N25" s="25" t="s">
        <v>97</v>
      </c>
      <c r="O25" s="17" t="s">
        <v>97</v>
      </c>
      <c r="P25" s="25" t="s">
        <v>97</v>
      </c>
    </row>
    <row r="26" spans="1:16" ht="15" x14ac:dyDescent="0.25">
      <c r="A26" s="92" t="s">
        <v>53</v>
      </c>
      <c r="B26" s="22">
        <v>2200000</v>
      </c>
      <c r="C26" s="8">
        <v>290</v>
      </c>
      <c r="D26" s="23">
        <v>8.3912037037037045E-3</v>
      </c>
      <c r="E26" s="8">
        <v>60</v>
      </c>
      <c r="F26" s="23">
        <v>1.736111111111111E-3</v>
      </c>
      <c r="G26" s="8">
        <v>115</v>
      </c>
      <c r="H26" s="23">
        <v>3.3275462962962963E-3</v>
      </c>
      <c r="I26" s="8">
        <v>95</v>
      </c>
      <c r="J26" s="23">
        <v>2.7488425925925927E-3</v>
      </c>
      <c r="K26" s="8">
        <v>375</v>
      </c>
      <c r="L26" s="23">
        <v>1.0850694444444444E-2</v>
      </c>
      <c r="M26" s="8">
        <v>4520</v>
      </c>
      <c r="N26" s="23">
        <v>0.13078703703703703</v>
      </c>
      <c r="O26" s="16">
        <v>29105</v>
      </c>
      <c r="P26" s="23">
        <v>0.84215856481481477</v>
      </c>
    </row>
    <row r="27" spans="1:16" ht="15" x14ac:dyDescent="0.25">
      <c r="A27" s="90" t="s">
        <v>8</v>
      </c>
      <c r="B27" s="24">
        <v>3000000</v>
      </c>
      <c r="C27" s="9">
        <v>40</v>
      </c>
      <c r="D27" s="25">
        <v>4.9109883364027006E-3</v>
      </c>
      <c r="E27" s="9">
        <v>0</v>
      </c>
      <c r="F27" s="25">
        <v>0</v>
      </c>
      <c r="G27" s="9">
        <v>10</v>
      </c>
      <c r="H27" s="25">
        <v>1.2277470841006752E-3</v>
      </c>
      <c r="I27" s="9">
        <v>20</v>
      </c>
      <c r="J27" s="25">
        <v>2.4554941682013503E-3</v>
      </c>
      <c r="K27" s="9">
        <v>35</v>
      </c>
      <c r="L27" s="25">
        <v>4.2971147943523637E-3</v>
      </c>
      <c r="M27" s="9">
        <v>175</v>
      </c>
      <c r="N27" s="25">
        <v>2.1485573971761818E-2</v>
      </c>
      <c r="O27" s="17">
        <v>7855</v>
      </c>
      <c r="P27" s="25">
        <v>0.9643953345610804</v>
      </c>
    </row>
    <row r="28" spans="1:16" ht="15" x14ac:dyDescent="0.25">
      <c r="A28" s="92" t="s">
        <v>9</v>
      </c>
      <c r="B28" s="22">
        <v>1510000</v>
      </c>
      <c r="C28" s="8">
        <v>10</v>
      </c>
      <c r="D28" s="23">
        <v>5.1020408163265302E-3</v>
      </c>
      <c r="E28" s="8">
        <v>0</v>
      </c>
      <c r="F28" s="23">
        <v>0</v>
      </c>
      <c r="G28" s="8">
        <v>0</v>
      </c>
      <c r="H28" s="23">
        <v>0</v>
      </c>
      <c r="I28" s="8">
        <v>10</v>
      </c>
      <c r="J28" s="23">
        <v>5.1020408163265302E-3</v>
      </c>
      <c r="K28" s="8">
        <v>115</v>
      </c>
      <c r="L28" s="23">
        <v>5.8673469387755105E-2</v>
      </c>
      <c r="M28" s="8">
        <v>655</v>
      </c>
      <c r="N28" s="23">
        <v>0.33418367346938777</v>
      </c>
      <c r="O28" s="16">
        <v>1155</v>
      </c>
      <c r="P28" s="23">
        <v>0.5892857142857143</v>
      </c>
    </row>
    <row r="29" spans="1:16" ht="15" x14ac:dyDescent="0.25">
      <c r="A29" s="93" t="s">
        <v>10</v>
      </c>
      <c r="B29" s="47">
        <v>1500000</v>
      </c>
      <c r="C29" s="48">
        <v>2795</v>
      </c>
      <c r="D29" s="49">
        <v>1.1425651507409301E-2</v>
      </c>
      <c r="E29" s="48">
        <v>450</v>
      </c>
      <c r="F29" s="49">
        <v>1.8395503321410323E-3</v>
      </c>
      <c r="G29" s="48">
        <v>960</v>
      </c>
      <c r="H29" s="49">
        <v>3.9243740419008686E-3</v>
      </c>
      <c r="I29" s="48">
        <v>2965</v>
      </c>
      <c r="J29" s="49">
        <v>1.2120592743995913E-2</v>
      </c>
      <c r="K29" s="48">
        <v>23895</v>
      </c>
      <c r="L29" s="49">
        <v>9.7680122636688807E-2</v>
      </c>
      <c r="M29" s="48">
        <v>86890</v>
      </c>
      <c r="N29" s="49">
        <v>0.35519672968829841</v>
      </c>
      <c r="O29" s="50">
        <v>126665</v>
      </c>
      <c r="P29" s="49">
        <v>0.51779253960143079</v>
      </c>
    </row>
    <row r="30" spans="1:16" ht="15" x14ac:dyDescent="0.25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2">
      <c r="A31" s="28" t="s">
        <v>68</v>
      </c>
      <c r="B31" s="2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">
      <c r="A32" s="28" t="s">
        <v>98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 count="9">
    <mergeCell ref="K4:L4"/>
    <mergeCell ref="M4:N4"/>
    <mergeCell ref="O4:P4"/>
    <mergeCell ref="A4:A5"/>
    <mergeCell ref="B4:B5"/>
    <mergeCell ref="C4:D4"/>
    <mergeCell ref="E4:F4"/>
    <mergeCell ref="G4:H4"/>
    <mergeCell ref="I4:J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2"/>
  <sheetViews>
    <sheetView showGridLines="0" zoomScale="80" zoomScaleNormal="80" workbookViewId="0"/>
  </sheetViews>
  <sheetFormatPr defaultColWidth="8.85546875" defaultRowHeight="12.75" x14ac:dyDescent="0.2"/>
  <cols>
    <col min="1" max="1" width="27.5703125" style="40" customWidth="1"/>
    <col min="2" max="2" width="10.5703125" style="40" customWidth="1"/>
    <col min="3" max="18" width="8.5703125" style="40" customWidth="1"/>
    <col min="19" max="16384" width="8.85546875" style="40"/>
  </cols>
  <sheetData>
    <row r="1" spans="1:19" s="2" customFormat="1" ht="28.9" customHeight="1" x14ac:dyDescent="0.2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40"/>
      <c r="R1" s="40"/>
      <c r="S1" s="40"/>
    </row>
    <row r="2" spans="1:19" customFormat="1" ht="15" x14ac:dyDescent="0.25">
      <c r="Q2" s="40"/>
      <c r="R2" s="40"/>
      <c r="S2" s="40"/>
    </row>
    <row r="3" spans="1:19" ht="13.5" customHeight="1" x14ac:dyDescent="0.25">
      <c r="A3" s="20" t="s">
        <v>101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</row>
    <row r="4" spans="1:19" ht="57.6" customHeight="1" x14ac:dyDescent="0.2">
      <c r="A4" s="129" t="s">
        <v>32</v>
      </c>
      <c r="B4" s="136" t="s">
        <v>112</v>
      </c>
      <c r="C4" s="126" t="s">
        <v>90</v>
      </c>
      <c r="D4" s="127"/>
      <c r="E4" s="126" t="s">
        <v>91</v>
      </c>
      <c r="F4" s="127"/>
      <c r="G4" s="126" t="s">
        <v>92</v>
      </c>
      <c r="H4" s="127"/>
      <c r="I4" s="126" t="s">
        <v>93</v>
      </c>
      <c r="J4" s="127"/>
      <c r="K4" s="126" t="s">
        <v>94</v>
      </c>
      <c r="L4" s="127"/>
      <c r="M4" s="126" t="s">
        <v>95</v>
      </c>
      <c r="N4" s="127"/>
      <c r="O4" s="128" t="s">
        <v>96</v>
      </c>
      <c r="P4" s="127"/>
    </row>
    <row r="5" spans="1:19" ht="15" x14ac:dyDescent="0.2">
      <c r="A5" s="130"/>
      <c r="B5" s="137"/>
      <c r="C5" s="74" t="s">
        <v>13</v>
      </c>
      <c r="D5" s="75" t="s">
        <v>25</v>
      </c>
      <c r="E5" s="74" t="s">
        <v>13</v>
      </c>
      <c r="F5" s="75" t="s">
        <v>25</v>
      </c>
      <c r="G5" s="74" t="s">
        <v>13</v>
      </c>
      <c r="H5" s="75" t="s">
        <v>25</v>
      </c>
      <c r="I5" s="74" t="s">
        <v>13</v>
      </c>
      <c r="J5" s="75" t="s">
        <v>25</v>
      </c>
      <c r="K5" s="74" t="s">
        <v>13</v>
      </c>
      <c r="L5" s="75" t="s">
        <v>25</v>
      </c>
      <c r="M5" s="74" t="s">
        <v>13</v>
      </c>
      <c r="N5" s="75" t="s">
        <v>25</v>
      </c>
      <c r="O5" s="76" t="s">
        <v>13</v>
      </c>
      <c r="P5" s="75" t="s">
        <v>25</v>
      </c>
    </row>
    <row r="6" spans="1:19" ht="15" x14ac:dyDescent="0.25">
      <c r="A6" s="89" t="s">
        <v>41</v>
      </c>
      <c r="B6" s="22" t="s">
        <v>97</v>
      </c>
      <c r="C6" s="8" t="s">
        <v>97</v>
      </c>
      <c r="D6" s="23" t="s">
        <v>97</v>
      </c>
      <c r="E6" s="8" t="s">
        <v>97</v>
      </c>
      <c r="F6" s="23" t="s">
        <v>97</v>
      </c>
      <c r="G6" s="8" t="s">
        <v>97</v>
      </c>
      <c r="H6" s="23" t="s">
        <v>97</v>
      </c>
      <c r="I6" s="8" t="s">
        <v>97</v>
      </c>
      <c r="J6" s="23" t="s">
        <v>97</v>
      </c>
      <c r="K6" s="8" t="s">
        <v>97</v>
      </c>
      <c r="L6" s="23" t="s">
        <v>97</v>
      </c>
      <c r="M6" s="8" t="s">
        <v>97</v>
      </c>
      <c r="N6" s="23" t="s">
        <v>97</v>
      </c>
      <c r="O6" s="16" t="s">
        <v>97</v>
      </c>
      <c r="P6" s="23" t="s">
        <v>97</v>
      </c>
    </row>
    <row r="7" spans="1:19" ht="15" x14ac:dyDescent="0.25">
      <c r="A7" s="90" t="s">
        <v>42</v>
      </c>
      <c r="B7" s="24" t="s">
        <v>97</v>
      </c>
      <c r="C7" s="9" t="s">
        <v>97</v>
      </c>
      <c r="D7" s="25" t="s">
        <v>97</v>
      </c>
      <c r="E7" s="9" t="s">
        <v>97</v>
      </c>
      <c r="F7" s="25" t="s">
        <v>97</v>
      </c>
      <c r="G7" s="9" t="s">
        <v>97</v>
      </c>
      <c r="H7" s="25" t="s">
        <v>97</v>
      </c>
      <c r="I7" s="9" t="s">
        <v>97</v>
      </c>
      <c r="J7" s="25" t="s">
        <v>97</v>
      </c>
      <c r="K7" s="9" t="s">
        <v>97</v>
      </c>
      <c r="L7" s="25" t="s">
        <v>97</v>
      </c>
      <c r="M7" s="9" t="s">
        <v>97</v>
      </c>
      <c r="N7" s="25" t="s">
        <v>97</v>
      </c>
      <c r="O7" s="17" t="s">
        <v>97</v>
      </c>
      <c r="P7" s="25" t="s">
        <v>97</v>
      </c>
    </row>
    <row r="8" spans="1:19" ht="15" x14ac:dyDescent="0.25">
      <c r="A8" s="91" t="s">
        <v>43</v>
      </c>
      <c r="B8" s="22" t="s">
        <v>97</v>
      </c>
      <c r="C8" s="8" t="s">
        <v>97</v>
      </c>
      <c r="D8" s="23" t="s">
        <v>97</v>
      </c>
      <c r="E8" s="8" t="s">
        <v>97</v>
      </c>
      <c r="F8" s="23" t="s">
        <v>97</v>
      </c>
      <c r="G8" s="8" t="s">
        <v>97</v>
      </c>
      <c r="H8" s="23" t="s">
        <v>97</v>
      </c>
      <c r="I8" s="8" t="s">
        <v>97</v>
      </c>
      <c r="J8" s="23" t="s">
        <v>97</v>
      </c>
      <c r="K8" s="8" t="s">
        <v>97</v>
      </c>
      <c r="L8" s="23" t="s">
        <v>97</v>
      </c>
      <c r="M8" s="8" t="s">
        <v>97</v>
      </c>
      <c r="N8" s="23" t="s">
        <v>97</v>
      </c>
      <c r="O8" s="16" t="s">
        <v>97</v>
      </c>
      <c r="P8" s="23" t="s">
        <v>97</v>
      </c>
    </row>
    <row r="9" spans="1:19" ht="15" x14ac:dyDescent="0.25">
      <c r="A9" s="90" t="s">
        <v>0</v>
      </c>
      <c r="B9" s="24">
        <v>800000</v>
      </c>
      <c r="C9" s="9">
        <v>75</v>
      </c>
      <c r="D9" s="25">
        <v>1.1980830670926517E-2</v>
      </c>
      <c r="E9" s="9">
        <v>185</v>
      </c>
      <c r="F9" s="25">
        <v>2.9552715654952075E-2</v>
      </c>
      <c r="G9" s="9">
        <v>465</v>
      </c>
      <c r="H9" s="25">
        <v>7.4281150159744402E-2</v>
      </c>
      <c r="I9" s="9">
        <v>1590</v>
      </c>
      <c r="J9" s="25">
        <v>0.2539936102236422</v>
      </c>
      <c r="K9" s="9">
        <v>2700</v>
      </c>
      <c r="L9" s="25">
        <v>0.43130990415335463</v>
      </c>
      <c r="M9" s="9">
        <v>1110</v>
      </c>
      <c r="N9" s="25">
        <v>0.17731629392971246</v>
      </c>
      <c r="O9" s="17">
        <v>140</v>
      </c>
      <c r="P9" s="25">
        <v>2.2364217252396165E-2</v>
      </c>
    </row>
    <row r="10" spans="1:19" ht="15" x14ac:dyDescent="0.25">
      <c r="A10" s="91" t="s">
        <v>1</v>
      </c>
      <c r="B10" s="22">
        <v>800000</v>
      </c>
      <c r="C10" s="8">
        <v>50</v>
      </c>
      <c r="D10" s="23">
        <v>1.1574074074074073E-2</v>
      </c>
      <c r="E10" s="8">
        <v>55</v>
      </c>
      <c r="F10" s="23">
        <v>1.2731481481481481E-2</v>
      </c>
      <c r="G10" s="8">
        <v>260</v>
      </c>
      <c r="H10" s="23">
        <v>6.0185185185185182E-2</v>
      </c>
      <c r="I10" s="8">
        <v>1035</v>
      </c>
      <c r="J10" s="23">
        <v>0.23958333333333334</v>
      </c>
      <c r="K10" s="8">
        <v>1925</v>
      </c>
      <c r="L10" s="23">
        <v>0.44560185185185186</v>
      </c>
      <c r="M10" s="8">
        <v>925</v>
      </c>
      <c r="N10" s="23">
        <v>0.21412037037037038</v>
      </c>
      <c r="O10" s="16">
        <v>70</v>
      </c>
      <c r="P10" s="23">
        <v>1.6203703703703703E-2</v>
      </c>
    </row>
    <row r="11" spans="1:19" ht="15" x14ac:dyDescent="0.25">
      <c r="A11" s="90" t="s">
        <v>44</v>
      </c>
      <c r="B11" s="24">
        <v>700000</v>
      </c>
      <c r="C11" s="9">
        <v>65</v>
      </c>
      <c r="D11" s="25">
        <v>3.6111111111111108E-2</v>
      </c>
      <c r="E11" s="9">
        <v>80</v>
      </c>
      <c r="F11" s="25">
        <v>4.4444444444444446E-2</v>
      </c>
      <c r="G11" s="9">
        <v>300</v>
      </c>
      <c r="H11" s="25">
        <v>0.16666666666666666</v>
      </c>
      <c r="I11" s="9">
        <v>600</v>
      </c>
      <c r="J11" s="25">
        <v>0.33333333333333331</v>
      </c>
      <c r="K11" s="9">
        <v>630</v>
      </c>
      <c r="L11" s="25">
        <v>0.35</v>
      </c>
      <c r="M11" s="9">
        <v>120</v>
      </c>
      <c r="N11" s="25">
        <v>6.6666666666666666E-2</v>
      </c>
      <c r="O11" s="17">
        <v>10</v>
      </c>
      <c r="P11" s="25">
        <v>5.5555555555555558E-3</v>
      </c>
    </row>
    <row r="12" spans="1:19" ht="15" x14ac:dyDescent="0.25">
      <c r="A12" s="91" t="s">
        <v>45</v>
      </c>
      <c r="B12" s="22">
        <v>1500000</v>
      </c>
      <c r="C12" s="8">
        <v>0</v>
      </c>
      <c r="D12" s="23">
        <v>0</v>
      </c>
      <c r="E12" s="8">
        <v>0</v>
      </c>
      <c r="F12" s="23">
        <v>0</v>
      </c>
      <c r="G12" s="8">
        <v>0</v>
      </c>
      <c r="H12" s="23">
        <v>0</v>
      </c>
      <c r="I12" s="8">
        <v>0</v>
      </c>
      <c r="J12" s="23">
        <v>0</v>
      </c>
      <c r="K12" s="8">
        <v>20</v>
      </c>
      <c r="L12" s="23">
        <v>7.6923076923076927E-2</v>
      </c>
      <c r="M12" s="8">
        <v>90</v>
      </c>
      <c r="N12" s="23">
        <v>0.34615384615384615</v>
      </c>
      <c r="O12" s="16">
        <v>150</v>
      </c>
      <c r="P12" s="23">
        <v>0.57692307692307687</v>
      </c>
    </row>
    <row r="13" spans="1:19" ht="15" x14ac:dyDescent="0.25">
      <c r="A13" s="90" t="s">
        <v>46</v>
      </c>
      <c r="B13" s="24">
        <v>552000</v>
      </c>
      <c r="C13" s="9">
        <v>85</v>
      </c>
      <c r="D13" s="25">
        <v>9.2391304347826081E-2</v>
      </c>
      <c r="E13" s="9">
        <v>145</v>
      </c>
      <c r="F13" s="25">
        <v>0.15760869565217392</v>
      </c>
      <c r="G13" s="9">
        <v>285</v>
      </c>
      <c r="H13" s="25">
        <v>0.30978260869565216</v>
      </c>
      <c r="I13" s="9">
        <v>310</v>
      </c>
      <c r="J13" s="25">
        <v>0.33695652173913043</v>
      </c>
      <c r="K13" s="9">
        <v>80</v>
      </c>
      <c r="L13" s="25">
        <v>8.6956521739130432E-2</v>
      </c>
      <c r="M13" s="9">
        <v>10</v>
      </c>
      <c r="N13" s="25">
        <v>1.0869565217391304E-2</v>
      </c>
      <c r="O13" s="17">
        <v>0</v>
      </c>
      <c r="P13" s="25">
        <v>0</v>
      </c>
    </row>
    <row r="14" spans="1:19" ht="15" x14ac:dyDescent="0.25">
      <c r="A14" s="91" t="s">
        <v>47</v>
      </c>
      <c r="B14" s="22">
        <v>690000</v>
      </c>
      <c r="C14" s="8">
        <v>180</v>
      </c>
      <c r="D14" s="23">
        <v>2.0930232558139535E-2</v>
      </c>
      <c r="E14" s="8">
        <v>495</v>
      </c>
      <c r="F14" s="23">
        <v>5.7558139534883722E-2</v>
      </c>
      <c r="G14" s="8">
        <v>1375</v>
      </c>
      <c r="H14" s="23">
        <v>0.15988372093023256</v>
      </c>
      <c r="I14" s="8">
        <v>3465</v>
      </c>
      <c r="J14" s="23">
        <v>0.40290697674418607</v>
      </c>
      <c r="K14" s="8">
        <v>2500</v>
      </c>
      <c r="L14" s="23">
        <v>0.29069767441860467</v>
      </c>
      <c r="M14" s="8">
        <v>520</v>
      </c>
      <c r="N14" s="23">
        <v>6.0465116279069767E-2</v>
      </c>
      <c r="O14" s="16">
        <v>55</v>
      </c>
      <c r="P14" s="23">
        <v>6.3953488372093022E-3</v>
      </c>
    </row>
    <row r="15" spans="1:19" ht="15" x14ac:dyDescent="0.25">
      <c r="A15" s="90" t="s">
        <v>48</v>
      </c>
      <c r="B15" s="24" t="s">
        <v>97</v>
      </c>
      <c r="C15" s="9" t="s">
        <v>97</v>
      </c>
      <c r="D15" s="25" t="s">
        <v>97</v>
      </c>
      <c r="E15" s="9" t="s">
        <v>97</v>
      </c>
      <c r="F15" s="25" t="s">
        <v>97</v>
      </c>
      <c r="G15" s="9" t="s">
        <v>97</v>
      </c>
      <c r="H15" s="25" t="s">
        <v>97</v>
      </c>
      <c r="I15" s="9" t="s">
        <v>97</v>
      </c>
      <c r="J15" s="25" t="s">
        <v>97</v>
      </c>
      <c r="K15" s="9" t="s">
        <v>97</v>
      </c>
      <c r="L15" s="25" t="s">
        <v>97</v>
      </c>
      <c r="M15" s="9" t="s">
        <v>97</v>
      </c>
      <c r="N15" s="25" t="s">
        <v>97</v>
      </c>
      <c r="O15" s="17" t="s">
        <v>97</v>
      </c>
      <c r="P15" s="25" t="s">
        <v>97</v>
      </c>
    </row>
    <row r="16" spans="1:19" ht="15" x14ac:dyDescent="0.25">
      <c r="A16" s="91" t="s">
        <v>2</v>
      </c>
      <c r="B16" s="22">
        <v>608000</v>
      </c>
      <c r="C16" s="8">
        <v>75</v>
      </c>
      <c r="D16" s="23">
        <v>1.8915510718789406E-2</v>
      </c>
      <c r="E16" s="8">
        <v>395</v>
      </c>
      <c r="F16" s="23">
        <v>9.9621689785624218E-2</v>
      </c>
      <c r="G16" s="8">
        <v>1065</v>
      </c>
      <c r="H16" s="23">
        <v>0.26860025220680961</v>
      </c>
      <c r="I16" s="8">
        <v>1550</v>
      </c>
      <c r="J16" s="23">
        <v>0.39092055485498106</v>
      </c>
      <c r="K16" s="8">
        <v>775</v>
      </c>
      <c r="L16" s="23">
        <v>0.19546027742749053</v>
      </c>
      <c r="M16" s="8">
        <v>55</v>
      </c>
      <c r="N16" s="23">
        <v>1.3871374527112233E-2</v>
      </c>
      <c r="O16" s="16">
        <v>25</v>
      </c>
      <c r="P16" s="23">
        <v>6.3051702395964691E-3</v>
      </c>
    </row>
    <row r="17" spans="1:16" ht="15" x14ac:dyDescent="0.25">
      <c r="A17" s="90" t="s">
        <v>3</v>
      </c>
      <c r="B17" s="24">
        <v>780000</v>
      </c>
      <c r="C17" s="9">
        <v>30</v>
      </c>
      <c r="D17" s="25">
        <v>2.0066889632107024E-2</v>
      </c>
      <c r="E17" s="9">
        <v>30</v>
      </c>
      <c r="F17" s="25">
        <v>2.0066889632107024E-2</v>
      </c>
      <c r="G17" s="9">
        <v>110</v>
      </c>
      <c r="H17" s="25">
        <v>7.3578595317725759E-2</v>
      </c>
      <c r="I17" s="9">
        <v>430</v>
      </c>
      <c r="J17" s="25">
        <v>0.28762541806020064</v>
      </c>
      <c r="K17" s="9">
        <v>760</v>
      </c>
      <c r="L17" s="25">
        <v>0.50836120401337792</v>
      </c>
      <c r="M17" s="9">
        <v>130</v>
      </c>
      <c r="N17" s="25">
        <v>8.6956521739130432E-2</v>
      </c>
      <c r="O17" s="17">
        <v>0</v>
      </c>
      <c r="P17" s="25">
        <v>0</v>
      </c>
    </row>
    <row r="18" spans="1:16" ht="15" x14ac:dyDescent="0.25">
      <c r="A18" s="91" t="s">
        <v>49</v>
      </c>
      <c r="B18" s="22">
        <v>1000000</v>
      </c>
      <c r="C18" s="8">
        <v>0</v>
      </c>
      <c r="D18" s="23">
        <v>0</v>
      </c>
      <c r="E18" s="8">
        <v>15</v>
      </c>
      <c r="F18" s="23">
        <v>9.4043887147335428E-3</v>
      </c>
      <c r="G18" s="8">
        <v>15</v>
      </c>
      <c r="H18" s="23">
        <v>9.4043887147335428E-3</v>
      </c>
      <c r="I18" s="8">
        <v>110</v>
      </c>
      <c r="J18" s="23">
        <v>6.8965517241379309E-2</v>
      </c>
      <c r="K18" s="8">
        <v>595</v>
      </c>
      <c r="L18" s="23">
        <v>0.37304075235109718</v>
      </c>
      <c r="M18" s="8">
        <v>765</v>
      </c>
      <c r="N18" s="23">
        <v>0.47962382445141066</v>
      </c>
      <c r="O18" s="16">
        <v>80</v>
      </c>
      <c r="P18" s="23">
        <v>5.0156739811912224E-2</v>
      </c>
    </row>
    <row r="19" spans="1:16" ht="15" x14ac:dyDescent="0.25">
      <c r="A19" s="90" t="s">
        <v>50</v>
      </c>
      <c r="B19" s="24">
        <v>1000000</v>
      </c>
      <c r="C19" s="9">
        <v>0</v>
      </c>
      <c r="D19" s="25">
        <v>0</v>
      </c>
      <c r="E19" s="9">
        <v>10</v>
      </c>
      <c r="F19" s="25">
        <v>5.1282051282051282E-3</v>
      </c>
      <c r="G19" s="9">
        <v>35</v>
      </c>
      <c r="H19" s="25">
        <v>1.7948717948717947E-2</v>
      </c>
      <c r="I19" s="9">
        <v>95</v>
      </c>
      <c r="J19" s="25">
        <v>4.8717948717948718E-2</v>
      </c>
      <c r="K19" s="9">
        <v>555</v>
      </c>
      <c r="L19" s="25">
        <v>0.2846153846153846</v>
      </c>
      <c r="M19" s="9">
        <v>1060</v>
      </c>
      <c r="N19" s="25">
        <v>0.54358974358974355</v>
      </c>
      <c r="O19" s="17">
        <v>180</v>
      </c>
      <c r="P19" s="25">
        <v>9.2307692307692313E-2</v>
      </c>
    </row>
    <row r="20" spans="1:16" ht="15" x14ac:dyDescent="0.25">
      <c r="A20" s="91" t="s">
        <v>4</v>
      </c>
      <c r="B20" s="22">
        <v>650000</v>
      </c>
      <c r="C20" s="8">
        <v>20</v>
      </c>
      <c r="D20" s="23">
        <v>1.9138755980861243E-2</v>
      </c>
      <c r="E20" s="8">
        <v>60</v>
      </c>
      <c r="F20" s="23">
        <v>5.7416267942583733E-2</v>
      </c>
      <c r="G20" s="8">
        <v>230</v>
      </c>
      <c r="H20" s="23">
        <v>0.22009569377990432</v>
      </c>
      <c r="I20" s="8">
        <v>465</v>
      </c>
      <c r="J20" s="23">
        <v>0.44497607655502391</v>
      </c>
      <c r="K20" s="8">
        <v>215</v>
      </c>
      <c r="L20" s="23">
        <v>0.20574162679425836</v>
      </c>
      <c r="M20" s="8">
        <v>55</v>
      </c>
      <c r="N20" s="23">
        <v>5.2631578947368418E-2</v>
      </c>
      <c r="O20" s="16">
        <v>0</v>
      </c>
      <c r="P20" s="23">
        <v>0</v>
      </c>
    </row>
    <row r="21" spans="1:16" ht="15" x14ac:dyDescent="0.25">
      <c r="A21" s="90" t="s">
        <v>5</v>
      </c>
      <c r="B21" s="24">
        <v>750000</v>
      </c>
      <c r="C21" s="9">
        <v>10</v>
      </c>
      <c r="D21" s="25">
        <v>3.3167495854063019E-3</v>
      </c>
      <c r="E21" s="9">
        <v>40</v>
      </c>
      <c r="F21" s="25">
        <v>1.3266998341625208E-2</v>
      </c>
      <c r="G21" s="9">
        <v>260</v>
      </c>
      <c r="H21" s="25">
        <v>8.6235489220563843E-2</v>
      </c>
      <c r="I21" s="9">
        <v>1055</v>
      </c>
      <c r="J21" s="25">
        <v>0.34991708126036486</v>
      </c>
      <c r="K21" s="9">
        <v>1395</v>
      </c>
      <c r="L21" s="25">
        <v>0.46268656716417911</v>
      </c>
      <c r="M21" s="9">
        <v>230</v>
      </c>
      <c r="N21" s="25">
        <v>7.6285240464344942E-2</v>
      </c>
      <c r="O21" s="17">
        <v>10</v>
      </c>
      <c r="P21" s="25">
        <v>3.3167495854063019E-3</v>
      </c>
    </row>
    <row r="22" spans="1:16" ht="15" x14ac:dyDescent="0.25">
      <c r="A22" s="91" t="s">
        <v>6</v>
      </c>
      <c r="B22" s="22">
        <v>800000</v>
      </c>
      <c r="C22" s="8">
        <v>10</v>
      </c>
      <c r="D22" s="23">
        <v>4.9751243781094526E-3</v>
      </c>
      <c r="E22" s="8">
        <v>0</v>
      </c>
      <c r="F22" s="23">
        <v>0</v>
      </c>
      <c r="G22" s="8">
        <v>60</v>
      </c>
      <c r="H22" s="23">
        <v>2.9850746268656716E-2</v>
      </c>
      <c r="I22" s="8">
        <v>585</v>
      </c>
      <c r="J22" s="23">
        <v>0.29104477611940299</v>
      </c>
      <c r="K22" s="8">
        <v>965</v>
      </c>
      <c r="L22" s="23">
        <v>0.48009950248756217</v>
      </c>
      <c r="M22" s="8">
        <v>365</v>
      </c>
      <c r="N22" s="23">
        <v>0.18159203980099503</v>
      </c>
      <c r="O22" s="16">
        <v>25</v>
      </c>
      <c r="P22" s="23">
        <v>1.2437810945273632E-2</v>
      </c>
    </row>
    <row r="23" spans="1:16" ht="15" x14ac:dyDescent="0.25">
      <c r="A23" s="90" t="s">
        <v>7</v>
      </c>
      <c r="B23" s="24">
        <v>820000</v>
      </c>
      <c r="C23" s="9">
        <v>180</v>
      </c>
      <c r="D23" s="25">
        <v>1.4592622618565058E-2</v>
      </c>
      <c r="E23" s="9">
        <v>290</v>
      </c>
      <c r="F23" s="25">
        <v>2.3510336441021483E-2</v>
      </c>
      <c r="G23" s="9">
        <v>520</v>
      </c>
      <c r="H23" s="25">
        <v>4.2156465342521279E-2</v>
      </c>
      <c r="I23" s="9">
        <v>2430</v>
      </c>
      <c r="J23" s="25">
        <v>0.19700040535062829</v>
      </c>
      <c r="K23" s="9">
        <v>5950</v>
      </c>
      <c r="L23" s="25">
        <v>0.48236724766923389</v>
      </c>
      <c r="M23" s="9">
        <v>2755</v>
      </c>
      <c r="N23" s="25">
        <v>0.22334819618970408</v>
      </c>
      <c r="O23" s="17">
        <v>200</v>
      </c>
      <c r="P23" s="25">
        <v>1.6214025131738953E-2</v>
      </c>
    </row>
    <row r="24" spans="1:16" ht="15" x14ac:dyDescent="0.25">
      <c r="A24" s="91" t="s">
        <v>51</v>
      </c>
      <c r="B24" s="22">
        <v>685000</v>
      </c>
      <c r="C24" s="8">
        <v>540</v>
      </c>
      <c r="D24" s="23">
        <v>2.0717437176290043E-2</v>
      </c>
      <c r="E24" s="8">
        <v>1350</v>
      </c>
      <c r="F24" s="23">
        <v>5.1793592940725108E-2</v>
      </c>
      <c r="G24" s="8">
        <v>4120</v>
      </c>
      <c r="H24" s="23">
        <v>0.15806637253021294</v>
      </c>
      <c r="I24" s="8">
        <v>11090</v>
      </c>
      <c r="J24" s="23">
        <v>0.42547477460195665</v>
      </c>
      <c r="K24" s="8">
        <v>7220</v>
      </c>
      <c r="L24" s="23">
        <v>0.27699980817187797</v>
      </c>
      <c r="M24" s="8">
        <v>1380</v>
      </c>
      <c r="N24" s="23">
        <v>5.2944561672741225E-2</v>
      </c>
      <c r="O24" s="16">
        <v>370</v>
      </c>
      <c r="P24" s="23">
        <v>1.4195281028198734E-2</v>
      </c>
    </row>
    <row r="25" spans="1:16" ht="15" x14ac:dyDescent="0.25">
      <c r="A25" s="90" t="s">
        <v>52</v>
      </c>
      <c r="B25" s="24" t="s">
        <v>97</v>
      </c>
      <c r="C25" s="9" t="s">
        <v>97</v>
      </c>
      <c r="D25" s="25" t="s">
        <v>97</v>
      </c>
      <c r="E25" s="9" t="s">
        <v>97</v>
      </c>
      <c r="F25" s="25" t="s">
        <v>97</v>
      </c>
      <c r="G25" s="9" t="s">
        <v>97</v>
      </c>
      <c r="H25" s="25" t="s">
        <v>97</v>
      </c>
      <c r="I25" s="9" t="s">
        <v>97</v>
      </c>
      <c r="J25" s="25" t="s">
        <v>97</v>
      </c>
      <c r="K25" s="9" t="s">
        <v>97</v>
      </c>
      <c r="L25" s="25" t="s">
        <v>97</v>
      </c>
      <c r="M25" s="9" t="s">
        <v>97</v>
      </c>
      <c r="N25" s="25" t="s">
        <v>97</v>
      </c>
      <c r="O25" s="17" t="s">
        <v>97</v>
      </c>
      <c r="P25" s="25" t="s">
        <v>97</v>
      </c>
    </row>
    <row r="26" spans="1:16" ht="15" x14ac:dyDescent="0.25">
      <c r="A26" s="92" t="s">
        <v>53</v>
      </c>
      <c r="B26" s="22">
        <v>1000000</v>
      </c>
      <c r="C26" s="8">
        <v>45</v>
      </c>
      <c r="D26" s="23">
        <v>7.4750830564784057E-3</v>
      </c>
      <c r="E26" s="8">
        <v>40</v>
      </c>
      <c r="F26" s="23">
        <v>6.6445182724252493E-3</v>
      </c>
      <c r="G26" s="8">
        <v>175</v>
      </c>
      <c r="H26" s="23">
        <v>2.9069767441860465E-2</v>
      </c>
      <c r="I26" s="8">
        <v>695</v>
      </c>
      <c r="J26" s="23">
        <v>0.11544850498338871</v>
      </c>
      <c r="K26" s="8">
        <v>1550</v>
      </c>
      <c r="L26" s="23">
        <v>0.25747508305647843</v>
      </c>
      <c r="M26" s="8">
        <v>1885</v>
      </c>
      <c r="N26" s="23">
        <v>0.31312292358803989</v>
      </c>
      <c r="O26" s="16">
        <v>1620</v>
      </c>
      <c r="P26" s="23">
        <v>0.26910299003322258</v>
      </c>
    </row>
    <row r="27" spans="1:16" ht="15" x14ac:dyDescent="0.25">
      <c r="A27" s="90" t="s">
        <v>8</v>
      </c>
      <c r="B27" s="24">
        <v>1600000</v>
      </c>
      <c r="C27" s="9">
        <v>0</v>
      </c>
      <c r="D27" s="25">
        <v>0</v>
      </c>
      <c r="E27" s="9">
        <v>0</v>
      </c>
      <c r="F27" s="25">
        <v>0</v>
      </c>
      <c r="G27" s="9">
        <v>0</v>
      </c>
      <c r="H27" s="25">
        <v>0</v>
      </c>
      <c r="I27" s="9">
        <v>0</v>
      </c>
      <c r="J27" s="25">
        <v>0</v>
      </c>
      <c r="K27" s="9">
        <v>20</v>
      </c>
      <c r="L27" s="25">
        <v>6.1538461538461542E-2</v>
      </c>
      <c r="M27" s="9">
        <v>80</v>
      </c>
      <c r="N27" s="25">
        <v>0.24615384615384617</v>
      </c>
      <c r="O27" s="17">
        <v>220</v>
      </c>
      <c r="P27" s="25">
        <v>0.67692307692307696</v>
      </c>
    </row>
    <row r="28" spans="1:16" ht="15" x14ac:dyDescent="0.25">
      <c r="A28" s="92" t="s">
        <v>9</v>
      </c>
      <c r="B28" s="22">
        <v>850000</v>
      </c>
      <c r="C28" s="8">
        <v>0</v>
      </c>
      <c r="D28" s="23">
        <v>0</v>
      </c>
      <c r="E28" s="8">
        <v>0</v>
      </c>
      <c r="F28" s="23">
        <v>0</v>
      </c>
      <c r="G28" s="8">
        <v>0</v>
      </c>
      <c r="H28" s="23">
        <v>0</v>
      </c>
      <c r="I28" s="8">
        <v>15</v>
      </c>
      <c r="J28" s="23">
        <v>0.12</v>
      </c>
      <c r="K28" s="8">
        <v>75</v>
      </c>
      <c r="L28" s="23">
        <v>0.6</v>
      </c>
      <c r="M28" s="8">
        <v>20</v>
      </c>
      <c r="N28" s="23">
        <v>0.16</v>
      </c>
      <c r="O28" s="16">
        <v>10</v>
      </c>
      <c r="P28" s="23">
        <v>0.08</v>
      </c>
    </row>
    <row r="29" spans="1:16" ht="15" x14ac:dyDescent="0.25">
      <c r="A29" s="93" t="s">
        <v>10</v>
      </c>
      <c r="B29" s="47">
        <v>750000</v>
      </c>
      <c r="C29" s="48">
        <v>1455</v>
      </c>
      <c r="D29" s="49">
        <v>1.7717973697028738E-2</v>
      </c>
      <c r="E29" s="48">
        <v>3205</v>
      </c>
      <c r="F29" s="49">
        <v>3.9028251339503169E-2</v>
      </c>
      <c r="G29" s="48">
        <v>9270</v>
      </c>
      <c r="H29" s="49">
        <v>0.11288358499756454</v>
      </c>
      <c r="I29" s="48">
        <v>25515</v>
      </c>
      <c r="J29" s="49">
        <v>0.31070384802727713</v>
      </c>
      <c r="K29" s="48">
        <v>27945</v>
      </c>
      <c r="L29" s="49">
        <v>0.34029469069654167</v>
      </c>
      <c r="M29" s="48">
        <v>11550</v>
      </c>
      <c r="N29" s="49">
        <v>0.14064783244033122</v>
      </c>
      <c r="O29" s="50">
        <v>3175</v>
      </c>
      <c r="P29" s="49">
        <v>3.8662932294203603E-2</v>
      </c>
    </row>
    <row r="30" spans="1:16" ht="15" x14ac:dyDescent="0.25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2">
      <c r="A31" s="28" t="s">
        <v>68</v>
      </c>
      <c r="B31" s="2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">
      <c r="A32" s="28" t="s">
        <v>98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 count="9">
    <mergeCell ref="K4:L4"/>
    <mergeCell ref="M4:N4"/>
    <mergeCell ref="O4:P4"/>
    <mergeCell ref="A4:A5"/>
    <mergeCell ref="B4:B5"/>
    <mergeCell ref="C4:D4"/>
    <mergeCell ref="E4:F4"/>
    <mergeCell ref="G4:H4"/>
    <mergeCell ref="I4:J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2"/>
  <sheetViews>
    <sheetView showGridLines="0" zoomScale="80" zoomScaleNormal="80" workbookViewId="0"/>
  </sheetViews>
  <sheetFormatPr defaultColWidth="8.85546875" defaultRowHeight="12.75" x14ac:dyDescent="0.2"/>
  <cols>
    <col min="1" max="1" width="23.28515625" style="40" customWidth="1"/>
    <col min="2" max="2" width="10.5703125" style="40" customWidth="1"/>
    <col min="3" max="18" width="8.5703125" style="40" customWidth="1"/>
    <col min="19" max="16384" width="8.85546875" style="40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40"/>
      <c r="R1" s="40"/>
    </row>
    <row r="2" spans="1:18" customFormat="1" ht="15" x14ac:dyDescent="0.25">
      <c r="Q2" s="40"/>
      <c r="R2" s="40"/>
    </row>
    <row r="3" spans="1:18" ht="13.5" customHeight="1" x14ac:dyDescent="0.25">
      <c r="A3" s="20" t="s">
        <v>102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</row>
    <row r="4" spans="1:18" ht="57.6" customHeight="1" x14ac:dyDescent="0.2">
      <c r="A4" s="129" t="s">
        <v>32</v>
      </c>
      <c r="B4" s="136" t="s">
        <v>113</v>
      </c>
      <c r="C4" s="126" t="s">
        <v>90</v>
      </c>
      <c r="D4" s="127"/>
      <c r="E4" s="126" t="s">
        <v>91</v>
      </c>
      <c r="F4" s="127"/>
      <c r="G4" s="126" t="s">
        <v>92</v>
      </c>
      <c r="H4" s="127"/>
      <c r="I4" s="126" t="s">
        <v>93</v>
      </c>
      <c r="J4" s="127"/>
      <c r="K4" s="126" t="s">
        <v>94</v>
      </c>
      <c r="L4" s="127"/>
      <c r="M4" s="126" t="s">
        <v>95</v>
      </c>
      <c r="N4" s="127"/>
      <c r="O4" s="128" t="s">
        <v>96</v>
      </c>
      <c r="P4" s="127"/>
    </row>
    <row r="5" spans="1:18" ht="15" x14ac:dyDescent="0.2">
      <c r="A5" s="130"/>
      <c r="B5" s="137"/>
      <c r="C5" s="74" t="s">
        <v>13</v>
      </c>
      <c r="D5" s="75" t="s">
        <v>25</v>
      </c>
      <c r="E5" s="74" t="s">
        <v>13</v>
      </c>
      <c r="F5" s="75" t="s">
        <v>25</v>
      </c>
      <c r="G5" s="74" t="s">
        <v>13</v>
      </c>
      <c r="H5" s="75" t="s">
        <v>25</v>
      </c>
      <c r="I5" s="74" t="s">
        <v>13</v>
      </c>
      <c r="J5" s="75" t="s">
        <v>25</v>
      </c>
      <c r="K5" s="74" t="s">
        <v>13</v>
      </c>
      <c r="L5" s="75" t="s">
        <v>25</v>
      </c>
      <c r="M5" s="74" t="s">
        <v>13</v>
      </c>
      <c r="N5" s="75" t="s">
        <v>25</v>
      </c>
      <c r="O5" s="76" t="s">
        <v>13</v>
      </c>
      <c r="P5" s="75" t="s">
        <v>25</v>
      </c>
    </row>
    <row r="6" spans="1:18" ht="15" x14ac:dyDescent="0.25">
      <c r="A6" s="89" t="s">
        <v>41</v>
      </c>
      <c r="B6" s="22" t="s">
        <v>97</v>
      </c>
      <c r="C6" s="8" t="s">
        <v>97</v>
      </c>
      <c r="D6" s="23" t="s">
        <v>97</v>
      </c>
      <c r="E6" s="8" t="s">
        <v>97</v>
      </c>
      <c r="F6" s="23" t="s">
        <v>97</v>
      </c>
      <c r="G6" s="8" t="s">
        <v>97</v>
      </c>
      <c r="H6" s="23" t="s">
        <v>97</v>
      </c>
      <c r="I6" s="8" t="s">
        <v>97</v>
      </c>
      <c r="J6" s="23" t="s">
        <v>97</v>
      </c>
      <c r="K6" s="8" t="s">
        <v>97</v>
      </c>
      <c r="L6" s="23" t="s">
        <v>97</v>
      </c>
      <c r="M6" s="8" t="s">
        <v>97</v>
      </c>
      <c r="N6" s="23" t="s">
        <v>97</v>
      </c>
      <c r="O6" s="16" t="s">
        <v>97</v>
      </c>
      <c r="P6" s="23" t="s">
        <v>97</v>
      </c>
    </row>
    <row r="7" spans="1:18" ht="15" x14ac:dyDescent="0.25">
      <c r="A7" s="90" t="s">
        <v>42</v>
      </c>
      <c r="B7" s="24" t="s">
        <v>97</v>
      </c>
      <c r="C7" s="9" t="s">
        <v>97</v>
      </c>
      <c r="D7" s="25" t="s">
        <v>97</v>
      </c>
      <c r="E7" s="9" t="s">
        <v>97</v>
      </c>
      <c r="F7" s="25" t="s">
        <v>97</v>
      </c>
      <c r="G7" s="9" t="s">
        <v>97</v>
      </c>
      <c r="H7" s="25" t="s">
        <v>97</v>
      </c>
      <c r="I7" s="9" t="s">
        <v>97</v>
      </c>
      <c r="J7" s="25" t="s">
        <v>97</v>
      </c>
      <c r="K7" s="9" t="s">
        <v>97</v>
      </c>
      <c r="L7" s="25" t="s">
        <v>97</v>
      </c>
      <c r="M7" s="9" t="s">
        <v>97</v>
      </c>
      <c r="N7" s="25" t="s">
        <v>97</v>
      </c>
      <c r="O7" s="17" t="s">
        <v>97</v>
      </c>
      <c r="P7" s="25" t="s">
        <v>97</v>
      </c>
    </row>
    <row r="8" spans="1:18" ht="15" x14ac:dyDescent="0.25">
      <c r="A8" s="91" t="s">
        <v>43</v>
      </c>
      <c r="B8" s="22" t="s">
        <v>97</v>
      </c>
      <c r="C8" s="8" t="s">
        <v>97</v>
      </c>
      <c r="D8" s="23" t="s">
        <v>97</v>
      </c>
      <c r="E8" s="8" t="s">
        <v>97</v>
      </c>
      <c r="F8" s="23" t="s">
        <v>97</v>
      </c>
      <c r="G8" s="8" t="s">
        <v>97</v>
      </c>
      <c r="H8" s="23" t="s">
        <v>97</v>
      </c>
      <c r="I8" s="8" t="s">
        <v>97</v>
      </c>
      <c r="J8" s="23" t="s">
        <v>97</v>
      </c>
      <c r="K8" s="8" t="s">
        <v>97</v>
      </c>
      <c r="L8" s="23" t="s">
        <v>97</v>
      </c>
      <c r="M8" s="8" t="s">
        <v>97</v>
      </c>
      <c r="N8" s="23" t="s">
        <v>97</v>
      </c>
      <c r="O8" s="16" t="s">
        <v>97</v>
      </c>
      <c r="P8" s="23" t="s">
        <v>97</v>
      </c>
    </row>
    <row r="9" spans="1:18" ht="15" x14ac:dyDescent="0.25">
      <c r="A9" s="90" t="s">
        <v>0</v>
      </c>
      <c r="B9" s="24">
        <v>600000</v>
      </c>
      <c r="C9" s="9">
        <v>745</v>
      </c>
      <c r="D9" s="25">
        <v>8.1643835616438357E-2</v>
      </c>
      <c r="E9" s="9">
        <v>1765</v>
      </c>
      <c r="F9" s="25">
        <v>0.19342465753424656</v>
      </c>
      <c r="G9" s="9">
        <v>1990</v>
      </c>
      <c r="H9" s="25">
        <v>0.21808219178082192</v>
      </c>
      <c r="I9" s="9">
        <v>2365</v>
      </c>
      <c r="J9" s="25">
        <v>0.25917808219178085</v>
      </c>
      <c r="K9" s="9">
        <v>1155</v>
      </c>
      <c r="L9" s="25">
        <v>0.12657534246575342</v>
      </c>
      <c r="M9" s="9">
        <v>485</v>
      </c>
      <c r="N9" s="25">
        <v>5.3150684931506847E-2</v>
      </c>
      <c r="O9" s="17">
        <v>625</v>
      </c>
      <c r="P9" s="25">
        <v>6.8493150684931503E-2</v>
      </c>
    </row>
    <row r="10" spans="1:18" ht="15" x14ac:dyDescent="0.25">
      <c r="A10" s="91" t="s">
        <v>1</v>
      </c>
      <c r="B10" s="22">
        <v>524000</v>
      </c>
      <c r="C10" s="8">
        <v>740</v>
      </c>
      <c r="D10" s="23">
        <v>0.12251655629139073</v>
      </c>
      <c r="E10" s="8">
        <v>1390</v>
      </c>
      <c r="F10" s="23">
        <v>0.23013245033112584</v>
      </c>
      <c r="G10" s="8">
        <v>1720</v>
      </c>
      <c r="H10" s="23">
        <v>0.28476821192052981</v>
      </c>
      <c r="I10" s="8">
        <v>1400</v>
      </c>
      <c r="J10" s="23">
        <v>0.23178807947019867</v>
      </c>
      <c r="K10" s="8">
        <v>465</v>
      </c>
      <c r="L10" s="23">
        <v>7.6986754966887422E-2</v>
      </c>
      <c r="M10" s="8">
        <v>185</v>
      </c>
      <c r="N10" s="23">
        <v>3.0629139072847682E-2</v>
      </c>
      <c r="O10" s="16">
        <v>145</v>
      </c>
      <c r="P10" s="23">
        <v>2.4006622516556293E-2</v>
      </c>
    </row>
    <row r="11" spans="1:18" ht="15" x14ac:dyDescent="0.25">
      <c r="A11" s="90" t="s">
        <v>44</v>
      </c>
      <c r="B11" s="24">
        <v>568000</v>
      </c>
      <c r="C11" s="9">
        <v>395</v>
      </c>
      <c r="D11" s="25">
        <v>0.14183123877917414</v>
      </c>
      <c r="E11" s="9">
        <v>520</v>
      </c>
      <c r="F11" s="25">
        <v>0.1867145421903052</v>
      </c>
      <c r="G11" s="9">
        <v>610</v>
      </c>
      <c r="H11" s="25">
        <v>0.21903052064631956</v>
      </c>
      <c r="I11" s="9">
        <v>595</v>
      </c>
      <c r="J11" s="25">
        <v>0.21364452423698385</v>
      </c>
      <c r="K11" s="9">
        <v>345</v>
      </c>
      <c r="L11" s="25">
        <v>0.12387791741472172</v>
      </c>
      <c r="M11" s="9">
        <v>235</v>
      </c>
      <c r="N11" s="25">
        <v>8.4380610412926396E-2</v>
      </c>
      <c r="O11" s="17">
        <v>105</v>
      </c>
      <c r="P11" s="25">
        <v>3.7701974865350089E-2</v>
      </c>
    </row>
    <row r="12" spans="1:18" ht="15" x14ac:dyDescent="0.25">
      <c r="A12" s="91" t="s">
        <v>45</v>
      </c>
      <c r="B12" s="22">
        <v>900000</v>
      </c>
      <c r="C12" s="8">
        <v>10</v>
      </c>
      <c r="D12" s="23">
        <v>9.6618357487922701E-3</v>
      </c>
      <c r="E12" s="8">
        <v>10</v>
      </c>
      <c r="F12" s="23">
        <v>9.6618357487922701E-3</v>
      </c>
      <c r="G12" s="8">
        <v>65</v>
      </c>
      <c r="H12" s="23">
        <v>6.280193236714976E-2</v>
      </c>
      <c r="I12" s="8">
        <v>175</v>
      </c>
      <c r="J12" s="23">
        <v>0.16908212560386474</v>
      </c>
      <c r="K12" s="8">
        <v>445</v>
      </c>
      <c r="L12" s="23">
        <v>0.42995169082125606</v>
      </c>
      <c r="M12" s="8">
        <v>260</v>
      </c>
      <c r="N12" s="23">
        <v>0.25120772946859904</v>
      </c>
      <c r="O12" s="16">
        <v>65</v>
      </c>
      <c r="P12" s="23">
        <v>6.280193236714976E-2</v>
      </c>
    </row>
    <row r="13" spans="1:18" ht="15" x14ac:dyDescent="0.25">
      <c r="A13" s="90" t="s">
        <v>46</v>
      </c>
      <c r="B13" s="24">
        <v>400000</v>
      </c>
      <c r="C13" s="9">
        <v>1395</v>
      </c>
      <c r="D13" s="25">
        <v>0.37002652519893897</v>
      </c>
      <c r="E13" s="9">
        <v>1675</v>
      </c>
      <c r="F13" s="25">
        <v>0.4442970822281167</v>
      </c>
      <c r="G13" s="9">
        <v>470</v>
      </c>
      <c r="H13" s="25">
        <v>0.12466843501326259</v>
      </c>
      <c r="I13" s="9">
        <v>165</v>
      </c>
      <c r="J13" s="25">
        <v>4.3766578249336871E-2</v>
      </c>
      <c r="K13" s="9">
        <v>45</v>
      </c>
      <c r="L13" s="25">
        <v>1.1936339522546418E-2</v>
      </c>
      <c r="M13" s="9">
        <v>10</v>
      </c>
      <c r="N13" s="25">
        <v>2.6525198938992041E-3</v>
      </c>
      <c r="O13" s="17">
        <v>0</v>
      </c>
      <c r="P13" s="25">
        <v>0</v>
      </c>
    </row>
    <row r="14" spans="1:18" ht="15" x14ac:dyDescent="0.25">
      <c r="A14" s="91" t="s">
        <v>47</v>
      </c>
      <c r="B14" s="22">
        <v>448000</v>
      </c>
      <c r="C14" s="8">
        <v>785</v>
      </c>
      <c r="D14" s="23">
        <v>0.30844793713163066</v>
      </c>
      <c r="E14" s="8">
        <v>770</v>
      </c>
      <c r="F14" s="23">
        <v>0.30255402750491162</v>
      </c>
      <c r="G14" s="8">
        <v>420</v>
      </c>
      <c r="H14" s="23">
        <v>0.16502946954813361</v>
      </c>
      <c r="I14" s="8">
        <v>275</v>
      </c>
      <c r="J14" s="23">
        <v>0.10805500982318271</v>
      </c>
      <c r="K14" s="8">
        <v>125</v>
      </c>
      <c r="L14" s="23">
        <v>4.9115913555992138E-2</v>
      </c>
      <c r="M14" s="8">
        <v>95</v>
      </c>
      <c r="N14" s="23">
        <v>3.732809430255403E-2</v>
      </c>
      <c r="O14" s="16">
        <v>90</v>
      </c>
      <c r="P14" s="23">
        <v>3.536345776031434E-2</v>
      </c>
    </row>
    <row r="15" spans="1:18" ht="15" x14ac:dyDescent="0.25">
      <c r="A15" s="90" t="s">
        <v>48</v>
      </c>
      <c r="B15" s="24" t="s">
        <v>97</v>
      </c>
      <c r="C15" s="9" t="s">
        <v>97</v>
      </c>
      <c r="D15" s="25" t="s">
        <v>97</v>
      </c>
      <c r="E15" s="9" t="s">
        <v>97</v>
      </c>
      <c r="F15" s="25" t="s">
        <v>97</v>
      </c>
      <c r="G15" s="9" t="s">
        <v>97</v>
      </c>
      <c r="H15" s="25" t="s">
        <v>97</v>
      </c>
      <c r="I15" s="9" t="s">
        <v>97</v>
      </c>
      <c r="J15" s="25" t="s">
        <v>97</v>
      </c>
      <c r="K15" s="9" t="s">
        <v>97</v>
      </c>
      <c r="L15" s="25" t="s">
        <v>97</v>
      </c>
      <c r="M15" s="9" t="s">
        <v>97</v>
      </c>
      <c r="N15" s="25" t="s">
        <v>97</v>
      </c>
      <c r="O15" s="17" t="s">
        <v>97</v>
      </c>
      <c r="P15" s="25" t="s">
        <v>97</v>
      </c>
    </row>
    <row r="16" spans="1:18" ht="15" x14ac:dyDescent="0.25">
      <c r="A16" s="91" t="s">
        <v>2</v>
      </c>
      <c r="B16" s="22">
        <v>400000</v>
      </c>
      <c r="C16" s="8">
        <v>1200</v>
      </c>
      <c r="D16" s="23">
        <v>0.45627376425855515</v>
      </c>
      <c r="E16" s="8">
        <v>900</v>
      </c>
      <c r="F16" s="23">
        <v>0.34220532319391633</v>
      </c>
      <c r="G16" s="8">
        <v>300</v>
      </c>
      <c r="H16" s="23">
        <v>0.11406844106463879</v>
      </c>
      <c r="I16" s="8">
        <v>155</v>
      </c>
      <c r="J16" s="23">
        <v>5.8935361216730035E-2</v>
      </c>
      <c r="K16" s="8">
        <v>40</v>
      </c>
      <c r="L16" s="23">
        <v>1.5209125475285171E-2</v>
      </c>
      <c r="M16" s="8">
        <v>25</v>
      </c>
      <c r="N16" s="23">
        <v>9.5057034220532317E-3</v>
      </c>
      <c r="O16" s="16">
        <v>15</v>
      </c>
      <c r="P16" s="23">
        <v>5.7034220532319393E-3</v>
      </c>
    </row>
    <row r="17" spans="1:16" ht="15" x14ac:dyDescent="0.25">
      <c r="A17" s="90" t="s">
        <v>3</v>
      </c>
      <c r="B17" s="24">
        <v>528000</v>
      </c>
      <c r="C17" s="9">
        <v>940</v>
      </c>
      <c r="D17" s="25">
        <v>0.1857707509881423</v>
      </c>
      <c r="E17" s="9">
        <v>1135</v>
      </c>
      <c r="F17" s="25">
        <v>0.22430830039525693</v>
      </c>
      <c r="G17" s="9">
        <v>990</v>
      </c>
      <c r="H17" s="25">
        <v>0.19565217391304349</v>
      </c>
      <c r="I17" s="9">
        <v>1035</v>
      </c>
      <c r="J17" s="25">
        <v>0.20454545454545456</v>
      </c>
      <c r="K17" s="9">
        <v>505</v>
      </c>
      <c r="L17" s="25">
        <v>9.9802371541501983E-2</v>
      </c>
      <c r="M17" s="9">
        <v>295</v>
      </c>
      <c r="N17" s="25">
        <v>5.8300395256916999E-2</v>
      </c>
      <c r="O17" s="17">
        <v>160</v>
      </c>
      <c r="P17" s="25">
        <v>3.1620553359683792E-2</v>
      </c>
    </row>
    <row r="18" spans="1:16" ht="15" x14ac:dyDescent="0.25">
      <c r="A18" s="91" t="s">
        <v>49</v>
      </c>
      <c r="B18" s="22">
        <v>600000</v>
      </c>
      <c r="C18" s="8">
        <v>260</v>
      </c>
      <c r="D18" s="23">
        <v>6.280193236714976E-2</v>
      </c>
      <c r="E18" s="8">
        <v>650</v>
      </c>
      <c r="F18" s="23">
        <v>0.1570048309178744</v>
      </c>
      <c r="G18" s="8">
        <v>945</v>
      </c>
      <c r="H18" s="23">
        <v>0.22826086956521738</v>
      </c>
      <c r="I18" s="8">
        <v>1065</v>
      </c>
      <c r="J18" s="23">
        <v>0.25724637681159418</v>
      </c>
      <c r="K18" s="8">
        <v>730</v>
      </c>
      <c r="L18" s="23">
        <v>0.17632850241545894</v>
      </c>
      <c r="M18" s="8">
        <v>295</v>
      </c>
      <c r="N18" s="23">
        <v>7.1256038647342992E-2</v>
      </c>
      <c r="O18" s="16">
        <v>195</v>
      </c>
      <c r="P18" s="23">
        <v>4.710144927536232E-2</v>
      </c>
    </row>
    <row r="19" spans="1:16" ht="15" x14ac:dyDescent="0.25">
      <c r="A19" s="90" t="s">
        <v>50</v>
      </c>
      <c r="B19" s="24">
        <v>750000</v>
      </c>
      <c r="C19" s="9">
        <v>100</v>
      </c>
      <c r="D19" s="25">
        <v>3.5087719298245612E-2</v>
      </c>
      <c r="E19" s="9">
        <v>155</v>
      </c>
      <c r="F19" s="25">
        <v>5.4385964912280704E-2</v>
      </c>
      <c r="G19" s="9">
        <v>425</v>
      </c>
      <c r="H19" s="25">
        <v>0.14912280701754385</v>
      </c>
      <c r="I19" s="9">
        <v>740</v>
      </c>
      <c r="J19" s="25">
        <v>0.25964912280701752</v>
      </c>
      <c r="K19" s="9">
        <v>965</v>
      </c>
      <c r="L19" s="25">
        <v>0.33859649122807017</v>
      </c>
      <c r="M19" s="9">
        <v>360</v>
      </c>
      <c r="N19" s="25">
        <v>0.12631578947368421</v>
      </c>
      <c r="O19" s="17">
        <v>100</v>
      </c>
      <c r="P19" s="25">
        <v>3.5087719298245612E-2</v>
      </c>
    </row>
    <row r="20" spans="1:16" ht="15" x14ac:dyDescent="0.25">
      <c r="A20" s="91" t="s">
        <v>4</v>
      </c>
      <c r="B20" s="22">
        <v>500000</v>
      </c>
      <c r="C20" s="8">
        <v>45</v>
      </c>
      <c r="D20" s="23">
        <v>0.04</v>
      </c>
      <c r="E20" s="8">
        <v>400</v>
      </c>
      <c r="F20" s="23">
        <v>0.35555555555555557</v>
      </c>
      <c r="G20" s="8">
        <v>480</v>
      </c>
      <c r="H20" s="23">
        <v>0.42666666666666669</v>
      </c>
      <c r="I20" s="8">
        <v>155</v>
      </c>
      <c r="J20" s="23">
        <v>0.13777777777777778</v>
      </c>
      <c r="K20" s="8">
        <v>25</v>
      </c>
      <c r="L20" s="23">
        <v>2.2222222222222223E-2</v>
      </c>
      <c r="M20" s="8">
        <v>10</v>
      </c>
      <c r="N20" s="23">
        <v>8.8888888888888889E-3</v>
      </c>
      <c r="O20" s="16">
        <v>0</v>
      </c>
      <c r="P20" s="23">
        <v>0</v>
      </c>
    </row>
    <row r="21" spans="1:16" ht="15" x14ac:dyDescent="0.25">
      <c r="A21" s="90" t="s">
        <v>5</v>
      </c>
      <c r="B21" s="24">
        <v>460000</v>
      </c>
      <c r="C21" s="9">
        <v>810</v>
      </c>
      <c r="D21" s="25">
        <v>0.20506329113924052</v>
      </c>
      <c r="E21" s="9">
        <v>1455</v>
      </c>
      <c r="F21" s="25">
        <v>0.36835443037974686</v>
      </c>
      <c r="G21" s="9">
        <v>1130</v>
      </c>
      <c r="H21" s="25">
        <v>0.28607594936708863</v>
      </c>
      <c r="I21" s="9">
        <v>375</v>
      </c>
      <c r="J21" s="25">
        <v>9.49367088607595E-2</v>
      </c>
      <c r="K21" s="9">
        <v>140</v>
      </c>
      <c r="L21" s="25">
        <v>3.5443037974683546E-2</v>
      </c>
      <c r="M21" s="9">
        <v>35</v>
      </c>
      <c r="N21" s="25">
        <v>8.8607594936708865E-3</v>
      </c>
      <c r="O21" s="17">
        <v>20</v>
      </c>
      <c r="P21" s="25">
        <v>5.0632911392405064E-3</v>
      </c>
    </row>
    <row r="22" spans="1:16" ht="15" x14ac:dyDescent="0.25">
      <c r="A22" s="91" t="s">
        <v>6</v>
      </c>
      <c r="B22" s="22">
        <v>604000</v>
      </c>
      <c r="C22" s="8">
        <v>165</v>
      </c>
      <c r="D22" s="23">
        <v>8.1683168316831686E-2</v>
      </c>
      <c r="E22" s="8">
        <v>240</v>
      </c>
      <c r="F22" s="23">
        <v>0.11881188118811881</v>
      </c>
      <c r="G22" s="8">
        <v>375</v>
      </c>
      <c r="H22" s="23">
        <v>0.18564356435643564</v>
      </c>
      <c r="I22" s="8">
        <v>760</v>
      </c>
      <c r="J22" s="23">
        <v>0.37623762376237624</v>
      </c>
      <c r="K22" s="8">
        <v>345</v>
      </c>
      <c r="L22" s="23">
        <v>0.1707920792079208</v>
      </c>
      <c r="M22" s="8">
        <v>100</v>
      </c>
      <c r="N22" s="23">
        <v>4.9504950495049507E-2</v>
      </c>
      <c r="O22" s="16">
        <v>20</v>
      </c>
      <c r="P22" s="23">
        <v>9.9009900990099011E-3</v>
      </c>
    </row>
    <row r="23" spans="1:16" ht="15" x14ac:dyDescent="0.25">
      <c r="A23" s="90" t="s">
        <v>7</v>
      </c>
      <c r="B23" s="24">
        <v>500000</v>
      </c>
      <c r="C23" s="9">
        <v>1995</v>
      </c>
      <c r="D23" s="25">
        <v>0.17964880684376408</v>
      </c>
      <c r="E23" s="9">
        <v>2530</v>
      </c>
      <c r="F23" s="25">
        <v>0.22782530391715444</v>
      </c>
      <c r="G23" s="9">
        <v>2530</v>
      </c>
      <c r="H23" s="25">
        <v>0.22782530391715444</v>
      </c>
      <c r="I23" s="9">
        <v>2365</v>
      </c>
      <c r="J23" s="25">
        <v>0.2129671319225574</v>
      </c>
      <c r="K23" s="9">
        <v>1025</v>
      </c>
      <c r="L23" s="25">
        <v>9.2300765420981534E-2</v>
      </c>
      <c r="M23" s="9">
        <v>435</v>
      </c>
      <c r="N23" s="25">
        <v>3.9171544349392164E-2</v>
      </c>
      <c r="O23" s="17">
        <v>225</v>
      </c>
      <c r="P23" s="25">
        <v>2.0261143628995948E-2</v>
      </c>
    </row>
    <row r="24" spans="1:16" ht="15" x14ac:dyDescent="0.25">
      <c r="A24" s="91" t="s">
        <v>51</v>
      </c>
      <c r="B24" s="22">
        <v>500000</v>
      </c>
      <c r="C24" s="8">
        <v>4275</v>
      </c>
      <c r="D24" s="23">
        <v>0.21761262407737339</v>
      </c>
      <c r="E24" s="8">
        <v>5545</v>
      </c>
      <c r="F24" s="23">
        <v>0.28226011707813692</v>
      </c>
      <c r="G24" s="8">
        <v>3230</v>
      </c>
      <c r="H24" s="23">
        <v>0.16441842708068211</v>
      </c>
      <c r="I24" s="8">
        <v>1735</v>
      </c>
      <c r="J24" s="23">
        <v>8.8317638075846278E-2</v>
      </c>
      <c r="K24" s="8">
        <v>1040</v>
      </c>
      <c r="L24" s="23">
        <v>5.2939679307711887E-2</v>
      </c>
      <c r="M24" s="8">
        <v>1940</v>
      </c>
      <c r="N24" s="23">
        <v>9.8752863324001017E-2</v>
      </c>
      <c r="O24" s="16">
        <v>1885</v>
      </c>
      <c r="P24" s="23">
        <v>9.5953168745227788E-2</v>
      </c>
    </row>
    <row r="25" spans="1:16" ht="15" x14ac:dyDescent="0.25">
      <c r="A25" s="90" t="s">
        <v>52</v>
      </c>
      <c r="B25" s="24" t="s">
        <v>97</v>
      </c>
      <c r="C25" s="9" t="s">
        <v>97</v>
      </c>
      <c r="D25" s="25" t="s">
        <v>97</v>
      </c>
      <c r="E25" s="9" t="s">
        <v>97</v>
      </c>
      <c r="F25" s="25" t="s">
        <v>97</v>
      </c>
      <c r="G25" s="9" t="s">
        <v>97</v>
      </c>
      <c r="H25" s="25" t="s">
        <v>97</v>
      </c>
      <c r="I25" s="9" t="s">
        <v>97</v>
      </c>
      <c r="J25" s="25" t="s">
        <v>97</v>
      </c>
      <c r="K25" s="9" t="s">
        <v>97</v>
      </c>
      <c r="L25" s="25" t="s">
        <v>97</v>
      </c>
      <c r="M25" s="9" t="s">
        <v>97</v>
      </c>
      <c r="N25" s="25" t="s">
        <v>97</v>
      </c>
      <c r="O25" s="17" t="s">
        <v>97</v>
      </c>
      <c r="P25" s="25" t="s">
        <v>97</v>
      </c>
    </row>
    <row r="26" spans="1:16" ht="15" x14ac:dyDescent="0.25">
      <c r="A26" s="92" t="s">
        <v>53</v>
      </c>
      <c r="B26" s="22">
        <v>760000</v>
      </c>
      <c r="C26" s="8">
        <v>1050</v>
      </c>
      <c r="D26" s="23">
        <v>3.4201954397394138E-2</v>
      </c>
      <c r="E26" s="8">
        <v>2355</v>
      </c>
      <c r="F26" s="23">
        <v>7.671009771986971E-2</v>
      </c>
      <c r="G26" s="8">
        <v>4185</v>
      </c>
      <c r="H26" s="23">
        <v>0.13631921824104234</v>
      </c>
      <c r="I26" s="8">
        <v>6685</v>
      </c>
      <c r="J26" s="23">
        <v>0.21775244299674268</v>
      </c>
      <c r="K26" s="8">
        <v>6180</v>
      </c>
      <c r="L26" s="23">
        <v>0.20130293159609119</v>
      </c>
      <c r="M26" s="8">
        <v>4430</v>
      </c>
      <c r="N26" s="23">
        <v>0.14429967426710097</v>
      </c>
      <c r="O26" s="16">
        <v>5815</v>
      </c>
      <c r="P26" s="23">
        <v>0.18941368078175896</v>
      </c>
    </row>
    <row r="27" spans="1:16" ht="15" x14ac:dyDescent="0.25">
      <c r="A27" s="90" t="s">
        <v>8</v>
      </c>
      <c r="B27" s="24">
        <v>1000000</v>
      </c>
      <c r="C27" s="9">
        <v>10</v>
      </c>
      <c r="D27" s="25">
        <v>1.0362694300518135E-2</v>
      </c>
      <c r="E27" s="9">
        <v>30</v>
      </c>
      <c r="F27" s="25">
        <v>3.1088082901554404E-2</v>
      </c>
      <c r="G27" s="9">
        <v>45</v>
      </c>
      <c r="H27" s="25">
        <v>4.6632124352331605E-2</v>
      </c>
      <c r="I27" s="9">
        <v>155</v>
      </c>
      <c r="J27" s="25">
        <v>0.16062176165803108</v>
      </c>
      <c r="K27" s="9">
        <v>155</v>
      </c>
      <c r="L27" s="25">
        <v>0.16062176165803108</v>
      </c>
      <c r="M27" s="9">
        <v>260</v>
      </c>
      <c r="N27" s="25">
        <v>0.26943005181347152</v>
      </c>
      <c r="O27" s="17">
        <v>295</v>
      </c>
      <c r="P27" s="25">
        <v>0.30569948186528495</v>
      </c>
    </row>
    <row r="28" spans="1:16" ht="15" x14ac:dyDescent="0.25">
      <c r="A28" s="92" t="s">
        <v>9</v>
      </c>
      <c r="B28" s="22">
        <v>460000</v>
      </c>
      <c r="C28" s="8">
        <v>685</v>
      </c>
      <c r="D28" s="23">
        <v>0.2424778761061947</v>
      </c>
      <c r="E28" s="8">
        <v>1035</v>
      </c>
      <c r="F28" s="23">
        <v>0.36637168141592918</v>
      </c>
      <c r="G28" s="8">
        <v>450</v>
      </c>
      <c r="H28" s="23">
        <v>0.15929203539823009</v>
      </c>
      <c r="I28" s="8">
        <v>330</v>
      </c>
      <c r="J28" s="23">
        <v>0.1168141592920354</v>
      </c>
      <c r="K28" s="8">
        <v>220</v>
      </c>
      <c r="L28" s="23">
        <v>7.7876106194690264E-2</v>
      </c>
      <c r="M28" s="8">
        <v>175</v>
      </c>
      <c r="N28" s="23">
        <v>6.1946902654867256E-2</v>
      </c>
      <c r="O28" s="16">
        <v>90</v>
      </c>
      <c r="P28" s="23">
        <v>3.1858407079646017E-2</v>
      </c>
    </row>
    <row r="29" spans="1:16" ht="15" x14ac:dyDescent="0.25">
      <c r="A29" s="93" t="s">
        <v>10</v>
      </c>
      <c r="B29" s="47">
        <v>572000</v>
      </c>
      <c r="C29" s="48">
        <v>15585</v>
      </c>
      <c r="D29" s="49">
        <v>0.13871211784077256</v>
      </c>
      <c r="E29" s="48">
        <v>22400</v>
      </c>
      <c r="F29" s="49">
        <v>0.19936807440701348</v>
      </c>
      <c r="G29" s="48">
        <v>20350</v>
      </c>
      <c r="H29" s="49">
        <v>0.18112233545458592</v>
      </c>
      <c r="I29" s="48">
        <v>20530</v>
      </c>
      <c r="J29" s="49">
        <v>0.18272440033821369</v>
      </c>
      <c r="K29" s="48">
        <v>13990</v>
      </c>
      <c r="L29" s="49">
        <v>0.12451604289973744</v>
      </c>
      <c r="M29" s="48">
        <v>9640</v>
      </c>
      <c r="N29" s="49">
        <v>8.5799474878732587E-2</v>
      </c>
      <c r="O29" s="50">
        <v>9870</v>
      </c>
      <c r="P29" s="49">
        <v>8.7846557785590321E-2</v>
      </c>
    </row>
    <row r="30" spans="1:16" ht="15" x14ac:dyDescent="0.25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2">
      <c r="A31" s="28" t="s">
        <v>68</v>
      </c>
      <c r="B31" s="2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">
      <c r="A32" s="28" t="s">
        <v>98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 count="9">
    <mergeCell ref="K4:L4"/>
    <mergeCell ref="M4:N4"/>
    <mergeCell ref="O4:P4"/>
    <mergeCell ref="A4:A5"/>
    <mergeCell ref="B4:B5"/>
    <mergeCell ref="C4:D4"/>
    <mergeCell ref="E4:F4"/>
    <mergeCell ref="G4:H4"/>
    <mergeCell ref="I4:J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2"/>
  <sheetViews>
    <sheetView showGridLines="0" zoomScale="80" zoomScaleNormal="80" workbookViewId="0"/>
  </sheetViews>
  <sheetFormatPr defaultColWidth="8.85546875" defaultRowHeight="12.75" x14ac:dyDescent="0.2"/>
  <cols>
    <col min="1" max="1" width="23.28515625" style="40" customWidth="1"/>
    <col min="2" max="2" width="10.5703125" style="40" customWidth="1"/>
    <col min="3" max="18" width="8.5703125" style="40" customWidth="1"/>
    <col min="19" max="16384" width="8.85546875" style="40"/>
  </cols>
  <sheetData>
    <row r="1" spans="1:19" s="2" customFormat="1" ht="28.9" customHeight="1" x14ac:dyDescent="0.2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40"/>
      <c r="R1" s="40"/>
      <c r="S1" s="40"/>
    </row>
    <row r="2" spans="1:19" customFormat="1" ht="15" x14ac:dyDescent="0.25">
      <c r="Q2" s="40"/>
      <c r="R2" s="40"/>
      <c r="S2" s="40"/>
    </row>
    <row r="3" spans="1:19" ht="13.5" customHeight="1" x14ac:dyDescent="0.25">
      <c r="A3" s="20" t="s">
        <v>103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</row>
    <row r="4" spans="1:19" ht="57.6" customHeight="1" x14ac:dyDescent="0.2">
      <c r="A4" s="129" t="s">
        <v>32</v>
      </c>
      <c r="B4" s="136" t="s">
        <v>114</v>
      </c>
      <c r="C4" s="126" t="s">
        <v>90</v>
      </c>
      <c r="D4" s="127"/>
      <c r="E4" s="126" t="s">
        <v>91</v>
      </c>
      <c r="F4" s="127"/>
      <c r="G4" s="126" t="s">
        <v>92</v>
      </c>
      <c r="H4" s="127"/>
      <c r="I4" s="126" t="s">
        <v>93</v>
      </c>
      <c r="J4" s="127"/>
      <c r="K4" s="126" t="s">
        <v>94</v>
      </c>
      <c r="L4" s="127"/>
      <c r="M4" s="126" t="s">
        <v>95</v>
      </c>
      <c r="N4" s="127"/>
      <c r="O4" s="128" t="s">
        <v>96</v>
      </c>
      <c r="P4" s="127"/>
    </row>
    <row r="5" spans="1:19" ht="15" x14ac:dyDescent="0.2">
      <c r="A5" s="130"/>
      <c r="B5" s="137"/>
      <c r="C5" s="74" t="s">
        <v>13</v>
      </c>
      <c r="D5" s="75" t="s">
        <v>25</v>
      </c>
      <c r="E5" s="74" t="s">
        <v>13</v>
      </c>
      <c r="F5" s="75" t="s">
        <v>25</v>
      </c>
      <c r="G5" s="74" t="s">
        <v>13</v>
      </c>
      <c r="H5" s="75" t="s">
        <v>25</v>
      </c>
      <c r="I5" s="74" t="s">
        <v>13</v>
      </c>
      <c r="J5" s="75" t="s">
        <v>25</v>
      </c>
      <c r="K5" s="74" t="s">
        <v>13</v>
      </c>
      <c r="L5" s="75" t="s">
        <v>25</v>
      </c>
      <c r="M5" s="74" t="s">
        <v>13</v>
      </c>
      <c r="N5" s="75" t="s">
        <v>25</v>
      </c>
      <c r="O5" s="76" t="s">
        <v>13</v>
      </c>
      <c r="P5" s="75" t="s">
        <v>25</v>
      </c>
    </row>
    <row r="6" spans="1:19" ht="15" x14ac:dyDescent="0.25">
      <c r="A6" s="89" t="s">
        <v>41</v>
      </c>
      <c r="B6" s="22" t="s">
        <v>97</v>
      </c>
      <c r="C6" s="8" t="s">
        <v>97</v>
      </c>
      <c r="D6" s="23" t="s">
        <v>97</v>
      </c>
      <c r="E6" s="8" t="s">
        <v>97</v>
      </c>
      <c r="F6" s="23" t="s">
        <v>97</v>
      </c>
      <c r="G6" s="8" t="s">
        <v>97</v>
      </c>
      <c r="H6" s="23" t="s">
        <v>97</v>
      </c>
      <c r="I6" s="8" t="s">
        <v>97</v>
      </c>
      <c r="J6" s="23" t="s">
        <v>97</v>
      </c>
      <c r="K6" s="8" t="s">
        <v>97</v>
      </c>
      <c r="L6" s="23" t="s">
        <v>97</v>
      </c>
      <c r="M6" s="8" t="s">
        <v>97</v>
      </c>
      <c r="N6" s="23" t="s">
        <v>97</v>
      </c>
      <c r="O6" s="16" t="s">
        <v>97</v>
      </c>
      <c r="P6" s="23" t="s">
        <v>97</v>
      </c>
    </row>
    <row r="7" spans="1:19" ht="15" x14ac:dyDescent="0.25">
      <c r="A7" s="90" t="s">
        <v>42</v>
      </c>
      <c r="B7" s="24" t="s">
        <v>97</v>
      </c>
      <c r="C7" s="9" t="s">
        <v>97</v>
      </c>
      <c r="D7" s="25" t="s">
        <v>97</v>
      </c>
      <c r="E7" s="9" t="s">
        <v>97</v>
      </c>
      <c r="F7" s="25" t="s">
        <v>97</v>
      </c>
      <c r="G7" s="9" t="s">
        <v>97</v>
      </c>
      <c r="H7" s="25" t="s">
        <v>97</v>
      </c>
      <c r="I7" s="9" t="s">
        <v>97</v>
      </c>
      <c r="J7" s="25" t="s">
        <v>97</v>
      </c>
      <c r="K7" s="9" t="s">
        <v>97</v>
      </c>
      <c r="L7" s="25" t="s">
        <v>97</v>
      </c>
      <c r="M7" s="9" t="s">
        <v>97</v>
      </c>
      <c r="N7" s="25" t="s">
        <v>97</v>
      </c>
      <c r="O7" s="17" t="s">
        <v>97</v>
      </c>
      <c r="P7" s="25" t="s">
        <v>97</v>
      </c>
    </row>
    <row r="8" spans="1:19" ht="15" x14ac:dyDescent="0.25">
      <c r="A8" s="91" t="s">
        <v>43</v>
      </c>
      <c r="B8" s="22" t="s">
        <v>97</v>
      </c>
      <c r="C8" s="8" t="s">
        <v>97</v>
      </c>
      <c r="D8" s="23" t="s">
        <v>97</v>
      </c>
      <c r="E8" s="8" t="s">
        <v>97</v>
      </c>
      <c r="F8" s="23" t="s">
        <v>97</v>
      </c>
      <c r="G8" s="8" t="s">
        <v>97</v>
      </c>
      <c r="H8" s="23" t="s">
        <v>97</v>
      </c>
      <c r="I8" s="8" t="s">
        <v>97</v>
      </c>
      <c r="J8" s="23" t="s">
        <v>97</v>
      </c>
      <c r="K8" s="8" t="s">
        <v>97</v>
      </c>
      <c r="L8" s="23" t="s">
        <v>97</v>
      </c>
      <c r="M8" s="8" t="s">
        <v>97</v>
      </c>
      <c r="N8" s="23" t="s">
        <v>97</v>
      </c>
      <c r="O8" s="16" t="s">
        <v>97</v>
      </c>
      <c r="P8" s="23" t="s">
        <v>97</v>
      </c>
    </row>
    <row r="9" spans="1:19" ht="15" x14ac:dyDescent="0.25">
      <c r="A9" s="90" t="s">
        <v>0</v>
      </c>
      <c r="B9" s="24">
        <v>670000</v>
      </c>
      <c r="C9" s="9">
        <v>840</v>
      </c>
      <c r="D9" s="25">
        <v>4.8345323741007196E-2</v>
      </c>
      <c r="E9" s="9">
        <v>1685</v>
      </c>
      <c r="F9" s="25">
        <v>9.6978417266187056E-2</v>
      </c>
      <c r="G9" s="9">
        <v>2965</v>
      </c>
      <c r="H9" s="25">
        <v>0.17064748201438848</v>
      </c>
      <c r="I9" s="9">
        <v>5465</v>
      </c>
      <c r="J9" s="25">
        <v>0.31453237410071944</v>
      </c>
      <c r="K9" s="9">
        <v>4950</v>
      </c>
      <c r="L9" s="25">
        <v>0.28489208633093527</v>
      </c>
      <c r="M9" s="9">
        <v>1260</v>
      </c>
      <c r="N9" s="25">
        <v>7.2517985611510793E-2</v>
      </c>
      <c r="O9" s="17">
        <v>210</v>
      </c>
      <c r="P9" s="25">
        <v>1.2086330935251799E-2</v>
      </c>
    </row>
    <row r="10" spans="1:19" ht="15" x14ac:dyDescent="0.25">
      <c r="A10" s="91" t="s">
        <v>1</v>
      </c>
      <c r="B10" s="22">
        <v>620000</v>
      </c>
      <c r="C10" s="8">
        <v>200</v>
      </c>
      <c r="D10" s="23">
        <v>4.3956043956043959E-2</v>
      </c>
      <c r="E10" s="8">
        <v>490</v>
      </c>
      <c r="F10" s="23">
        <v>0.1076923076923077</v>
      </c>
      <c r="G10" s="8">
        <v>1075</v>
      </c>
      <c r="H10" s="23">
        <v>0.23626373626373626</v>
      </c>
      <c r="I10" s="8">
        <v>1730</v>
      </c>
      <c r="J10" s="23">
        <v>0.3802197802197802</v>
      </c>
      <c r="K10" s="8">
        <v>845</v>
      </c>
      <c r="L10" s="23">
        <v>0.18571428571428572</v>
      </c>
      <c r="M10" s="8">
        <v>155</v>
      </c>
      <c r="N10" s="23">
        <v>3.4065934065934063E-2</v>
      </c>
      <c r="O10" s="16">
        <v>40</v>
      </c>
      <c r="P10" s="23">
        <v>8.7912087912087912E-3</v>
      </c>
    </row>
    <row r="11" spans="1:19" ht="15" x14ac:dyDescent="0.25">
      <c r="A11" s="90" t="s">
        <v>44</v>
      </c>
      <c r="B11" s="24">
        <v>500000</v>
      </c>
      <c r="C11" s="9">
        <v>75</v>
      </c>
      <c r="D11" s="25">
        <v>0.14563106796116504</v>
      </c>
      <c r="E11" s="9">
        <v>140</v>
      </c>
      <c r="F11" s="25">
        <v>0.27184466019417475</v>
      </c>
      <c r="G11" s="9">
        <v>75</v>
      </c>
      <c r="H11" s="25">
        <v>0.14563106796116504</v>
      </c>
      <c r="I11" s="9">
        <v>85</v>
      </c>
      <c r="J11" s="25">
        <v>0.1650485436893204</v>
      </c>
      <c r="K11" s="9">
        <v>105</v>
      </c>
      <c r="L11" s="25">
        <v>0.20388349514563106</v>
      </c>
      <c r="M11" s="9">
        <v>30</v>
      </c>
      <c r="N11" s="25">
        <v>5.8252427184466021E-2</v>
      </c>
      <c r="O11" s="17">
        <v>0</v>
      </c>
      <c r="P11" s="25">
        <v>0</v>
      </c>
    </row>
    <row r="12" spans="1:19" ht="15" x14ac:dyDescent="0.25">
      <c r="A12" s="91" t="s">
        <v>45</v>
      </c>
      <c r="B12" s="22">
        <v>1190000</v>
      </c>
      <c r="C12" s="8">
        <v>10</v>
      </c>
      <c r="D12" s="23">
        <v>6.6666666666666671E-3</v>
      </c>
      <c r="E12" s="8">
        <v>0</v>
      </c>
      <c r="F12" s="23">
        <v>0</v>
      </c>
      <c r="G12" s="8">
        <v>15</v>
      </c>
      <c r="H12" s="23">
        <v>0.01</v>
      </c>
      <c r="I12" s="8">
        <v>75</v>
      </c>
      <c r="J12" s="23">
        <v>0.05</v>
      </c>
      <c r="K12" s="8">
        <v>315</v>
      </c>
      <c r="L12" s="23">
        <v>0.21</v>
      </c>
      <c r="M12" s="8">
        <v>635</v>
      </c>
      <c r="N12" s="23">
        <v>0.42333333333333334</v>
      </c>
      <c r="O12" s="16">
        <v>445</v>
      </c>
      <c r="P12" s="23">
        <v>0.29666666666666669</v>
      </c>
    </row>
    <row r="13" spans="1:19" ht="15" x14ac:dyDescent="0.25">
      <c r="A13" s="90" t="s">
        <v>46</v>
      </c>
      <c r="B13" s="24">
        <v>552000</v>
      </c>
      <c r="C13" s="9">
        <v>10</v>
      </c>
      <c r="D13" s="25">
        <v>0.1</v>
      </c>
      <c r="E13" s="9">
        <v>20</v>
      </c>
      <c r="F13" s="25">
        <v>0.2</v>
      </c>
      <c r="G13" s="9">
        <v>20</v>
      </c>
      <c r="H13" s="25">
        <v>0.2</v>
      </c>
      <c r="I13" s="9">
        <v>35</v>
      </c>
      <c r="J13" s="25">
        <v>0.35</v>
      </c>
      <c r="K13" s="9">
        <v>0</v>
      </c>
      <c r="L13" s="25">
        <v>0</v>
      </c>
      <c r="M13" s="9">
        <v>0</v>
      </c>
      <c r="N13" s="25">
        <v>0</v>
      </c>
      <c r="O13" s="17">
        <v>0</v>
      </c>
      <c r="P13" s="25">
        <v>0</v>
      </c>
    </row>
    <row r="14" spans="1:19" ht="15" x14ac:dyDescent="0.25">
      <c r="A14" s="91" t="s">
        <v>47</v>
      </c>
      <c r="B14" s="22">
        <v>552000</v>
      </c>
      <c r="C14" s="8">
        <v>75</v>
      </c>
      <c r="D14" s="23">
        <v>7.7720207253886009E-2</v>
      </c>
      <c r="E14" s="8">
        <v>175</v>
      </c>
      <c r="F14" s="23">
        <v>0.18134715025906736</v>
      </c>
      <c r="G14" s="8">
        <v>335</v>
      </c>
      <c r="H14" s="23">
        <v>0.34715025906735753</v>
      </c>
      <c r="I14" s="8">
        <v>275</v>
      </c>
      <c r="J14" s="23">
        <v>0.28497409326424872</v>
      </c>
      <c r="K14" s="8">
        <v>70</v>
      </c>
      <c r="L14" s="23">
        <v>7.2538860103626937E-2</v>
      </c>
      <c r="M14" s="8">
        <v>10</v>
      </c>
      <c r="N14" s="23">
        <v>1.0362694300518135E-2</v>
      </c>
      <c r="O14" s="16">
        <v>0</v>
      </c>
      <c r="P14" s="23">
        <v>0</v>
      </c>
    </row>
    <row r="15" spans="1:19" ht="15" x14ac:dyDescent="0.25">
      <c r="A15" s="90" t="s">
        <v>48</v>
      </c>
      <c r="B15" s="24" t="s">
        <v>97</v>
      </c>
      <c r="C15" s="9" t="s">
        <v>97</v>
      </c>
      <c r="D15" s="25" t="s">
        <v>97</v>
      </c>
      <c r="E15" s="9" t="s">
        <v>97</v>
      </c>
      <c r="F15" s="25" t="s">
        <v>97</v>
      </c>
      <c r="G15" s="9" t="s">
        <v>97</v>
      </c>
      <c r="H15" s="25" t="s">
        <v>97</v>
      </c>
      <c r="I15" s="9" t="s">
        <v>97</v>
      </c>
      <c r="J15" s="25" t="s">
        <v>97</v>
      </c>
      <c r="K15" s="9" t="s">
        <v>97</v>
      </c>
      <c r="L15" s="25" t="s">
        <v>97</v>
      </c>
      <c r="M15" s="9" t="s">
        <v>97</v>
      </c>
      <c r="N15" s="25" t="s">
        <v>97</v>
      </c>
      <c r="O15" s="17" t="s">
        <v>97</v>
      </c>
      <c r="P15" s="25" t="s">
        <v>97</v>
      </c>
    </row>
    <row r="16" spans="1:19" ht="15" x14ac:dyDescent="0.25">
      <c r="A16" s="91" t="s">
        <v>2</v>
      </c>
      <c r="B16" s="22">
        <v>428000</v>
      </c>
      <c r="C16" s="8">
        <v>175</v>
      </c>
      <c r="D16" s="23">
        <v>0.33653846153846156</v>
      </c>
      <c r="E16" s="8">
        <v>160</v>
      </c>
      <c r="F16" s="23">
        <v>0.30769230769230771</v>
      </c>
      <c r="G16" s="8">
        <v>75</v>
      </c>
      <c r="H16" s="23">
        <v>0.14423076923076922</v>
      </c>
      <c r="I16" s="8">
        <v>75</v>
      </c>
      <c r="J16" s="23">
        <v>0.14423076923076922</v>
      </c>
      <c r="K16" s="8">
        <v>20</v>
      </c>
      <c r="L16" s="23">
        <v>3.8461538461538464E-2</v>
      </c>
      <c r="M16" s="8">
        <v>0</v>
      </c>
      <c r="N16" s="23">
        <v>0</v>
      </c>
      <c r="O16" s="16">
        <v>0</v>
      </c>
      <c r="P16" s="23">
        <v>0</v>
      </c>
    </row>
    <row r="17" spans="1:16" ht="15" x14ac:dyDescent="0.25">
      <c r="A17" s="90" t="s">
        <v>3</v>
      </c>
      <c r="B17" s="24">
        <v>556000</v>
      </c>
      <c r="C17" s="9">
        <v>550</v>
      </c>
      <c r="D17" s="25">
        <v>8.4420567920184195E-2</v>
      </c>
      <c r="E17" s="9">
        <v>1135</v>
      </c>
      <c r="F17" s="25">
        <v>0.17421335379892555</v>
      </c>
      <c r="G17" s="9">
        <v>1935</v>
      </c>
      <c r="H17" s="25">
        <v>0.29700690713737526</v>
      </c>
      <c r="I17" s="9">
        <v>1935</v>
      </c>
      <c r="J17" s="25">
        <v>0.29700690713737526</v>
      </c>
      <c r="K17" s="9">
        <v>745</v>
      </c>
      <c r="L17" s="25">
        <v>0.11435149654643131</v>
      </c>
      <c r="M17" s="9">
        <v>180</v>
      </c>
      <c r="N17" s="25">
        <v>2.7628549501151189E-2</v>
      </c>
      <c r="O17" s="17">
        <v>30</v>
      </c>
      <c r="P17" s="25">
        <v>4.6047582501918651E-3</v>
      </c>
    </row>
    <row r="18" spans="1:16" ht="15" x14ac:dyDescent="0.25">
      <c r="A18" s="91" t="s">
        <v>49</v>
      </c>
      <c r="B18" s="22">
        <v>800000</v>
      </c>
      <c r="C18" s="8">
        <v>45</v>
      </c>
      <c r="D18" s="23">
        <v>1.1968085106382979E-2</v>
      </c>
      <c r="E18" s="8">
        <v>195</v>
      </c>
      <c r="F18" s="23">
        <v>5.1861702127659573E-2</v>
      </c>
      <c r="G18" s="8">
        <v>375</v>
      </c>
      <c r="H18" s="23">
        <v>9.9734042553191488E-2</v>
      </c>
      <c r="I18" s="8">
        <v>865</v>
      </c>
      <c r="J18" s="23">
        <v>0.23005319148936171</v>
      </c>
      <c r="K18" s="8">
        <v>1145</v>
      </c>
      <c r="L18" s="23">
        <v>0.30452127659574468</v>
      </c>
      <c r="M18" s="8">
        <v>745</v>
      </c>
      <c r="N18" s="23">
        <v>0.19813829787234041</v>
      </c>
      <c r="O18" s="16">
        <v>370</v>
      </c>
      <c r="P18" s="23">
        <v>9.8404255319148939E-2</v>
      </c>
    </row>
    <row r="19" spans="1:16" ht="15" x14ac:dyDescent="0.25">
      <c r="A19" s="90" t="s">
        <v>50</v>
      </c>
      <c r="B19" s="24">
        <v>600000</v>
      </c>
      <c r="C19" s="9">
        <v>110</v>
      </c>
      <c r="D19" s="25">
        <v>7.586206896551724E-2</v>
      </c>
      <c r="E19" s="9">
        <v>245</v>
      </c>
      <c r="F19" s="25">
        <v>0.16896551724137931</v>
      </c>
      <c r="G19" s="9">
        <v>300</v>
      </c>
      <c r="H19" s="25">
        <v>0.20689655172413793</v>
      </c>
      <c r="I19" s="9">
        <v>290</v>
      </c>
      <c r="J19" s="25">
        <v>0.2</v>
      </c>
      <c r="K19" s="9">
        <v>360</v>
      </c>
      <c r="L19" s="25">
        <v>0.24827586206896551</v>
      </c>
      <c r="M19" s="9">
        <v>120</v>
      </c>
      <c r="N19" s="25">
        <v>8.2758620689655171E-2</v>
      </c>
      <c r="O19" s="17">
        <v>10</v>
      </c>
      <c r="P19" s="25">
        <v>6.8965517241379309E-3</v>
      </c>
    </row>
    <row r="20" spans="1:16" ht="15" x14ac:dyDescent="0.25">
      <c r="A20" s="91" t="s">
        <v>4</v>
      </c>
      <c r="B20" s="22">
        <v>412000</v>
      </c>
      <c r="C20" s="8">
        <v>0</v>
      </c>
      <c r="D20" s="23">
        <v>0</v>
      </c>
      <c r="E20" s="8">
        <v>45</v>
      </c>
      <c r="F20" s="23">
        <v>0.6428571428571429</v>
      </c>
      <c r="G20" s="8">
        <v>20</v>
      </c>
      <c r="H20" s="23">
        <v>0.2857142857142857</v>
      </c>
      <c r="I20" s="8">
        <v>0</v>
      </c>
      <c r="J20" s="23">
        <v>0</v>
      </c>
      <c r="K20" s="8">
        <v>0</v>
      </c>
      <c r="L20" s="23">
        <v>0</v>
      </c>
      <c r="M20" s="8">
        <v>0</v>
      </c>
      <c r="N20" s="23">
        <v>0</v>
      </c>
      <c r="O20" s="16">
        <v>0</v>
      </c>
      <c r="P20" s="23">
        <v>0</v>
      </c>
    </row>
    <row r="21" spans="1:16" ht="15" x14ac:dyDescent="0.25">
      <c r="A21" s="90" t="s">
        <v>5</v>
      </c>
      <c r="B21" s="24">
        <v>600000</v>
      </c>
      <c r="C21" s="9">
        <v>10</v>
      </c>
      <c r="D21" s="25">
        <v>3.7037037037037035E-2</v>
      </c>
      <c r="E21" s="9">
        <v>60</v>
      </c>
      <c r="F21" s="25">
        <v>0.22222222222222221</v>
      </c>
      <c r="G21" s="9">
        <v>50</v>
      </c>
      <c r="H21" s="25">
        <v>0.18518518518518517</v>
      </c>
      <c r="I21" s="9">
        <v>120</v>
      </c>
      <c r="J21" s="25">
        <v>0.44444444444444442</v>
      </c>
      <c r="K21" s="9">
        <v>30</v>
      </c>
      <c r="L21" s="25">
        <v>0.1111111111111111</v>
      </c>
      <c r="M21" s="9">
        <v>0</v>
      </c>
      <c r="N21" s="25">
        <v>0</v>
      </c>
      <c r="O21" s="17">
        <v>0</v>
      </c>
      <c r="P21" s="25">
        <v>0</v>
      </c>
    </row>
    <row r="22" spans="1:16" ht="15" x14ac:dyDescent="0.25">
      <c r="A22" s="91" t="s">
        <v>6</v>
      </c>
      <c r="B22" s="22">
        <v>750000</v>
      </c>
      <c r="C22" s="8">
        <v>20</v>
      </c>
      <c r="D22" s="23">
        <v>1.5503875968992248E-2</v>
      </c>
      <c r="E22" s="8">
        <v>30</v>
      </c>
      <c r="F22" s="23">
        <v>2.3255813953488372E-2</v>
      </c>
      <c r="G22" s="8">
        <v>160</v>
      </c>
      <c r="H22" s="23">
        <v>0.12403100775193798</v>
      </c>
      <c r="I22" s="8">
        <v>410</v>
      </c>
      <c r="J22" s="23">
        <v>0.31782945736434109</v>
      </c>
      <c r="K22" s="8">
        <v>510</v>
      </c>
      <c r="L22" s="23">
        <v>0.39534883720930231</v>
      </c>
      <c r="M22" s="8">
        <v>115</v>
      </c>
      <c r="N22" s="23">
        <v>8.9147286821705432E-2</v>
      </c>
      <c r="O22" s="16">
        <v>45</v>
      </c>
      <c r="P22" s="23">
        <v>3.4883720930232558E-2</v>
      </c>
    </row>
    <row r="23" spans="1:16" ht="15" x14ac:dyDescent="0.25">
      <c r="A23" s="90" t="s">
        <v>7</v>
      </c>
      <c r="B23" s="24">
        <v>650000</v>
      </c>
      <c r="C23" s="9">
        <v>410</v>
      </c>
      <c r="D23" s="25">
        <v>4.6458923512747878E-2</v>
      </c>
      <c r="E23" s="9">
        <v>830</v>
      </c>
      <c r="F23" s="25">
        <v>9.4050991501416437E-2</v>
      </c>
      <c r="G23" s="9">
        <v>1530</v>
      </c>
      <c r="H23" s="25">
        <v>0.17337110481586401</v>
      </c>
      <c r="I23" s="9">
        <v>2805</v>
      </c>
      <c r="J23" s="25">
        <v>0.31784702549575072</v>
      </c>
      <c r="K23" s="9">
        <v>2115</v>
      </c>
      <c r="L23" s="25">
        <v>0.23966005665722379</v>
      </c>
      <c r="M23" s="9">
        <v>840</v>
      </c>
      <c r="N23" s="25">
        <v>9.5184135977337117E-2</v>
      </c>
      <c r="O23" s="17">
        <v>300</v>
      </c>
      <c r="P23" s="25">
        <v>3.39943342776204E-2</v>
      </c>
    </row>
    <row r="24" spans="1:16" ht="15" x14ac:dyDescent="0.25">
      <c r="A24" s="91" t="s">
        <v>51</v>
      </c>
      <c r="B24" s="22">
        <v>448000</v>
      </c>
      <c r="C24" s="8">
        <v>1175</v>
      </c>
      <c r="D24" s="23">
        <v>0.29301745635910226</v>
      </c>
      <c r="E24" s="8">
        <v>1345</v>
      </c>
      <c r="F24" s="23">
        <v>0.33541147132169574</v>
      </c>
      <c r="G24" s="8">
        <v>930</v>
      </c>
      <c r="H24" s="23">
        <v>0.23192019950124687</v>
      </c>
      <c r="I24" s="8">
        <v>370</v>
      </c>
      <c r="J24" s="23">
        <v>9.2269326683291769E-2</v>
      </c>
      <c r="K24" s="8">
        <v>150</v>
      </c>
      <c r="L24" s="23">
        <v>3.7406483790523692E-2</v>
      </c>
      <c r="M24" s="8">
        <v>30</v>
      </c>
      <c r="N24" s="23">
        <v>7.481296758104738E-3</v>
      </c>
      <c r="O24" s="16">
        <v>0</v>
      </c>
      <c r="P24" s="23">
        <v>0</v>
      </c>
    </row>
    <row r="25" spans="1:16" ht="15" x14ac:dyDescent="0.25">
      <c r="A25" s="90" t="s">
        <v>52</v>
      </c>
      <c r="B25" s="24" t="s">
        <v>97</v>
      </c>
      <c r="C25" s="9" t="s">
        <v>97</v>
      </c>
      <c r="D25" s="25" t="s">
        <v>97</v>
      </c>
      <c r="E25" s="9" t="s">
        <v>97</v>
      </c>
      <c r="F25" s="25" t="s">
        <v>97</v>
      </c>
      <c r="G25" s="9" t="s">
        <v>97</v>
      </c>
      <c r="H25" s="25" t="s">
        <v>97</v>
      </c>
      <c r="I25" s="9" t="s">
        <v>97</v>
      </c>
      <c r="J25" s="25" t="s">
        <v>97</v>
      </c>
      <c r="K25" s="9" t="s">
        <v>97</v>
      </c>
      <c r="L25" s="25" t="s">
        <v>97</v>
      </c>
      <c r="M25" s="9" t="s">
        <v>97</v>
      </c>
      <c r="N25" s="25" t="s">
        <v>97</v>
      </c>
      <c r="O25" s="17" t="s">
        <v>97</v>
      </c>
      <c r="P25" s="25" t="s">
        <v>97</v>
      </c>
    </row>
    <row r="26" spans="1:16" ht="15" x14ac:dyDescent="0.25">
      <c r="A26" s="92" t="s">
        <v>53</v>
      </c>
      <c r="B26" s="22">
        <v>860000</v>
      </c>
      <c r="C26" s="8">
        <v>830</v>
      </c>
      <c r="D26" s="23">
        <v>2.5308736087818265E-2</v>
      </c>
      <c r="E26" s="8">
        <v>1425</v>
      </c>
      <c r="F26" s="23">
        <v>4.3451745692940996E-2</v>
      </c>
      <c r="G26" s="8">
        <v>3000</v>
      </c>
      <c r="H26" s="23">
        <v>9.1477359353559995E-2</v>
      </c>
      <c r="I26" s="8">
        <v>6305</v>
      </c>
      <c r="J26" s="23">
        <v>0.19225491690806526</v>
      </c>
      <c r="K26" s="8">
        <v>8120</v>
      </c>
      <c r="L26" s="23">
        <v>0.24759871931696906</v>
      </c>
      <c r="M26" s="8">
        <v>7020</v>
      </c>
      <c r="N26" s="23">
        <v>0.21405702088733039</v>
      </c>
      <c r="O26" s="16">
        <v>6085</v>
      </c>
      <c r="P26" s="23">
        <v>0.18554657722213752</v>
      </c>
    </row>
    <row r="27" spans="1:16" ht="15" x14ac:dyDescent="0.25">
      <c r="A27" s="90" t="s">
        <v>8</v>
      </c>
      <c r="B27" s="24">
        <v>1000000</v>
      </c>
      <c r="C27" s="9">
        <v>35</v>
      </c>
      <c r="D27" s="25">
        <v>2.023121387283237E-2</v>
      </c>
      <c r="E27" s="9">
        <v>95</v>
      </c>
      <c r="F27" s="25">
        <v>5.4913294797687862E-2</v>
      </c>
      <c r="G27" s="9">
        <v>105</v>
      </c>
      <c r="H27" s="25">
        <v>6.0693641618497107E-2</v>
      </c>
      <c r="I27" s="9">
        <v>200</v>
      </c>
      <c r="J27" s="25">
        <v>0.11560693641618497</v>
      </c>
      <c r="K27" s="9">
        <v>370</v>
      </c>
      <c r="L27" s="25">
        <v>0.2138728323699422</v>
      </c>
      <c r="M27" s="9">
        <v>310</v>
      </c>
      <c r="N27" s="25">
        <v>0.1791907514450867</v>
      </c>
      <c r="O27" s="17">
        <v>605</v>
      </c>
      <c r="P27" s="25">
        <v>0.34971098265895956</v>
      </c>
    </row>
    <row r="28" spans="1:16" ht="15" x14ac:dyDescent="0.25">
      <c r="A28" s="92" t="s">
        <v>9</v>
      </c>
      <c r="B28" s="22">
        <v>650000</v>
      </c>
      <c r="C28" s="8">
        <v>60</v>
      </c>
      <c r="D28" s="23">
        <v>5.9701492537313432E-2</v>
      </c>
      <c r="E28" s="8">
        <v>140</v>
      </c>
      <c r="F28" s="23">
        <v>0.13930348258706468</v>
      </c>
      <c r="G28" s="8">
        <v>180</v>
      </c>
      <c r="H28" s="23">
        <v>0.17910447761194029</v>
      </c>
      <c r="I28" s="8">
        <v>220</v>
      </c>
      <c r="J28" s="23">
        <v>0.21890547263681592</v>
      </c>
      <c r="K28" s="8">
        <v>200</v>
      </c>
      <c r="L28" s="23">
        <v>0.19900497512437812</v>
      </c>
      <c r="M28" s="8">
        <v>130</v>
      </c>
      <c r="N28" s="23">
        <v>0.12935323383084577</v>
      </c>
      <c r="O28" s="16">
        <v>70</v>
      </c>
      <c r="P28" s="23">
        <v>6.965174129353234E-2</v>
      </c>
    </row>
    <row r="29" spans="1:16" ht="15" x14ac:dyDescent="0.25">
      <c r="A29" s="93" t="s">
        <v>10</v>
      </c>
      <c r="B29" s="47">
        <v>700000</v>
      </c>
      <c r="C29" s="48">
        <v>4760</v>
      </c>
      <c r="D29" s="49">
        <v>5.455587392550143E-2</v>
      </c>
      <c r="E29" s="48">
        <v>8220</v>
      </c>
      <c r="F29" s="49">
        <v>9.421203438395416E-2</v>
      </c>
      <c r="G29" s="48">
        <v>13150</v>
      </c>
      <c r="H29" s="49">
        <v>0.15071633237822349</v>
      </c>
      <c r="I29" s="48">
        <v>21280</v>
      </c>
      <c r="J29" s="49">
        <v>0.24389684813753582</v>
      </c>
      <c r="K29" s="48">
        <v>20045</v>
      </c>
      <c r="L29" s="49">
        <v>0.22974212034383953</v>
      </c>
      <c r="M29" s="48">
        <v>11580</v>
      </c>
      <c r="N29" s="49">
        <v>0.13272206303724929</v>
      </c>
      <c r="O29" s="50">
        <v>8215</v>
      </c>
      <c r="P29" s="49">
        <v>9.4154727793696269E-2</v>
      </c>
    </row>
    <row r="30" spans="1:16" ht="15" x14ac:dyDescent="0.25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2">
      <c r="A31" s="28" t="s">
        <v>68</v>
      </c>
      <c r="B31" s="2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">
      <c r="A32" s="28" t="s">
        <v>98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 count="9">
    <mergeCell ref="K4:L4"/>
    <mergeCell ref="M4:N4"/>
    <mergeCell ref="O4:P4"/>
    <mergeCell ref="A4:A5"/>
    <mergeCell ref="B4:B5"/>
    <mergeCell ref="C4:D4"/>
    <mergeCell ref="E4:F4"/>
    <mergeCell ref="G4:H4"/>
    <mergeCell ref="I4:J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61"/>
  <sheetViews>
    <sheetView showGridLines="0" zoomScale="80" zoomScaleNormal="80" workbookViewId="0"/>
  </sheetViews>
  <sheetFormatPr defaultColWidth="8.85546875" defaultRowHeight="12.75" x14ac:dyDescent="0.2"/>
  <cols>
    <col min="1" max="1" width="25.5703125" style="44" customWidth="1"/>
    <col min="2" max="11" width="10.28515625" style="44" customWidth="1"/>
    <col min="12" max="12" width="11.85546875" style="44" customWidth="1"/>
    <col min="13" max="13" width="9.7109375" style="46" customWidth="1"/>
    <col min="14" max="14" width="17.7109375" style="44" customWidth="1"/>
    <col min="15" max="15" width="17.28515625" style="44" customWidth="1"/>
    <col min="16" max="16384" width="8.85546875" style="44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s="45" customFormat="1" ht="18.75" customHeight="1" x14ac:dyDescent="0.25">
      <c r="A3" s="1" t="s">
        <v>119</v>
      </c>
      <c r="B3" s="1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8" ht="15" customHeight="1" x14ac:dyDescent="0.2">
      <c r="A4" s="138" t="s">
        <v>28</v>
      </c>
      <c r="B4" s="87"/>
      <c r="C4" s="70"/>
      <c r="D4" s="70"/>
      <c r="E4" s="70"/>
      <c r="F4" s="70"/>
      <c r="G4" s="70"/>
      <c r="H4" s="70"/>
      <c r="I4" s="70"/>
      <c r="J4" s="70"/>
      <c r="K4" s="70"/>
      <c r="L4" s="70"/>
      <c r="M4" s="141" t="s">
        <v>120</v>
      </c>
      <c r="N4" s="142"/>
    </row>
    <row r="5" spans="1:18" ht="15" customHeight="1" x14ac:dyDescent="0.2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</row>
    <row r="6" spans="1:18" ht="15" x14ac:dyDescent="0.2">
      <c r="A6" s="140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6" t="s">
        <v>13</v>
      </c>
      <c r="N6" s="99" t="s">
        <v>14</v>
      </c>
    </row>
    <row r="7" spans="1:18" ht="15" x14ac:dyDescent="0.25">
      <c r="A7" s="89" t="s">
        <v>43</v>
      </c>
      <c r="B7" s="8">
        <v>586700</v>
      </c>
      <c r="C7" s="8">
        <v>614800</v>
      </c>
      <c r="D7" s="8">
        <v>770200</v>
      </c>
      <c r="E7" s="8">
        <v>892100</v>
      </c>
      <c r="F7" s="8">
        <v>1033200</v>
      </c>
      <c r="G7" s="8">
        <v>976500</v>
      </c>
      <c r="H7" s="8">
        <v>972800</v>
      </c>
      <c r="I7" s="8">
        <v>1381900</v>
      </c>
      <c r="J7" s="8">
        <v>1664800</v>
      </c>
      <c r="K7" s="8">
        <v>1387700</v>
      </c>
      <c r="L7" s="8">
        <v>1524800</v>
      </c>
      <c r="M7" s="16">
        <f>L7-H7</f>
        <v>552000</v>
      </c>
      <c r="N7" s="100">
        <f>M7/H7</f>
        <v>0.56743421052631582</v>
      </c>
    </row>
    <row r="8" spans="1:18" ht="15" x14ac:dyDescent="0.25">
      <c r="A8" s="90" t="s">
        <v>122</v>
      </c>
      <c r="B8" s="9">
        <v>576800</v>
      </c>
      <c r="C8" s="9">
        <v>629600</v>
      </c>
      <c r="D8" s="9">
        <v>825700</v>
      </c>
      <c r="E8" s="9">
        <v>910200</v>
      </c>
      <c r="F8" s="9">
        <v>1009600</v>
      </c>
      <c r="G8" s="9">
        <v>921600</v>
      </c>
      <c r="H8" s="9">
        <v>943400</v>
      </c>
      <c r="I8" s="9">
        <v>1074200</v>
      </c>
      <c r="J8" s="9">
        <v>1132700</v>
      </c>
      <c r="K8" s="9">
        <f>AVERAGE(1190700,1027300,1123100)</f>
        <v>1113700</v>
      </c>
      <c r="L8" s="9">
        <f>AVERAGE(1167100,1022400,1147400)</f>
        <v>1112300</v>
      </c>
      <c r="M8" s="17">
        <f>L8-H8</f>
        <v>168900</v>
      </c>
      <c r="N8" s="101">
        <f t="shared" ref="N8:N26" si="0">M8/H8</f>
        <v>0.17903328386686454</v>
      </c>
    </row>
    <row r="9" spans="1:18" ht="15" x14ac:dyDescent="0.25">
      <c r="A9" s="91" t="s">
        <v>1</v>
      </c>
      <c r="B9" s="8">
        <v>523000</v>
      </c>
      <c r="C9" s="8">
        <v>582400</v>
      </c>
      <c r="D9" s="8">
        <v>774800</v>
      </c>
      <c r="E9" s="8">
        <v>864100</v>
      </c>
      <c r="F9" s="8">
        <v>984800</v>
      </c>
      <c r="G9" s="8">
        <v>890000</v>
      </c>
      <c r="H9" s="8">
        <v>929800</v>
      </c>
      <c r="I9" s="8">
        <v>1092100</v>
      </c>
      <c r="J9" s="8">
        <v>1154200</v>
      </c>
      <c r="K9" s="8">
        <v>1134200</v>
      </c>
      <c r="L9" s="8">
        <v>1113600</v>
      </c>
      <c r="M9" s="16">
        <f t="shared" ref="M9:M26" si="1">L9-H9</f>
        <v>183800</v>
      </c>
      <c r="N9" s="100">
        <f t="shared" si="0"/>
        <v>0.19767691976769197</v>
      </c>
    </row>
    <row r="10" spans="1:18" ht="15" x14ac:dyDescent="0.25">
      <c r="A10" s="90" t="s">
        <v>16</v>
      </c>
      <c r="B10" s="9">
        <v>516600</v>
      </c>
      <c r="C10" s="9">
        <v>562100</v>
      </c>
      <c r="D10" s="9">
        <v>810900</v>
      </c>
      <c r="E10" s="9">
        <v>842500</v>
      </c>
      <c r="F10" s="9">
        <v>968300</v>
      </c>
      <c r="G10" s="9">
        <v>890100</v>
      </c>
      <c r="H10" s="9">
        <v>909400</v>
      </c>
      <c r="I10" s="9">
        <v>1129600</v>
      </c>
      <c r="J10" s="9">
        <v>1333800</v>
      </c>
      <c r="K10" s="9">
        <v>1248500</v>
      </c>
      <c r="L10" s="9">
        <v>1248100</v>
      </c>
      <c r="M10" s="17">
        <f>L10-H10</f>
        <v>338700</v>
      </c>
      <c r="N10" s="101">
        <f t="shared" si="0"/>
        <v>0.37244336925445348</v>
      </c>
    </row>
    <row r="11" spans="1:18" ht="15" x14ac:dyDescent="0.25">
      <c r="A11" s="91" t="s">
        <v>15</v>
      </c>
      <c r="B11" s="8">
        <v>547100</v>
      </c>
      <c r="C11" s="8">
        <v>614400</v>
      </c>
      <c r="D11" s="8">
        <v>843700</v>
      </c>
      <c r="E11" s="8">
        <v>824800</v>
      </c>
      <c r="F11" s="8">
        <v>873200</v>
      </c>
      <c r="G11" s="8">
        <v>800600</v>
      </c>
      <c r="H11" s="8">
        <v>840100</v>
      </c>
      <c r="I11" s="8">
        <v>1030800</v>
      </c>
      <c r="J11" s="8">
        <v>1189200</v>
      </c>
      <c r="K11" s="8">
        <v>1163500</v>
      </c>
      <c r="L11" s="8">
        <v>1156100</v>
      </c>
      <c r="M11" s="16">
        <f t="shared" si="1"/>
        <v>316000</v>
      </c>
      <c r="N11" s="100">
        <f t="shared" si="0"/>
        <v>0.37614569694084038</v>
      </c>
    </row>
    <row r="12" spans="1:18" ht="15" x14ac:dyDescent="0.25">
      <c r="A12" s="90" t="s">
        <v>123</v>
      </c>
      <c r="B12" s="9">
        <v>433200</v>
      </c>
      <c r="C12" s="9">
        <v>446100</v>
      </c>
      <c r="D12" s="9">
        <v>601800</v>
      </c>
      <c r="E12" s="9">
        <v>690600</v>
      </c>
      <c r="F12" s="9">
        <v>821900</v>
      </c>
      <c r="G12" s="9">
        <v>764100</v>
      </c>
      <c r="H12" s="9">
        <v>837600</v>
      </c>
      <c r="I12" s="9">
        <v>1040700</v>
      </c>
      <c r="J12" s="9">
        <v>1154100</v>
      </c>
      <c r="K12" s="9">
        <v>1038400</v>
      </c>
      <c r="L12" s="9">
        <v>1045600</v>
      </c>
      <c r="M12" s="17">
        <f t="shared" si="1"/>
        <v>208000</v>
      </c>
      <c r="N12" s="101">
        <f t="shared" si="0"/>
        <v>0.24832855778414517</v>
      </c>
    </row>
    <row r="13" spans="1:18" ht="15" x14ac:dyDescent="0.25">
      <c r="A13" s="91" t="s">
        <v>2</v>
      </c>
      <c r="B13" s="8">
        <v>391400</v>
      </c>
      <c r="C13" s="8">
        <v>414600</v>
      </c>
      <c r="D13" s="8">
        <v>551400</v>
      </c>
      <c r="E13" s="8">
        <v>631000</v>
      </c>
      <c r="F13" s="8">
        <v>748800</v>
      </c>
      <c r="G13" s="8">
        <v>758400</v>
      </c>
      <c r="H13" s="8">
        <v>780700</v>
      </c>
      <c r="I13" s="8">
        <v>996800</v>
      </c>
      <c r="J13" s="8">
        <v>1071300</v>
      </c>
      <c r="K13" s="8">
        <v>997900</v>
      </c>
      <c r="L13" s="8">
        <v>992100</v>
      </c>
      <c r="M13" s="16">
        <f t="shared" si="1"/>
        <v>211400</v>
      </c>
      <c r="N13" s="100">
        <f t="shared" si="0"/>
        <v>0.27078263097220445</v>
      </c>
    </row>
    <row r="14" spans="1:18" ht="15" x14ac:dyDescent="0.25">
      <c r="A14" s="90" t="s">
        <v>3</v>
      </c>
      <c r="B14" s="9">
        <v>376500</v>
      </c>
      <c r="C14" s="9">
        <v>404300</v>
      </c>
      <c r="D14" s="9">
        <v>518900</v>
      </c>
      <c r="E14" s="9">
        <v>601600</v>
      </c>
      <c r="F14" s="9">
        <v>732000</v>
      </c>
      <c r="G14" s="9">
        <v>652200</v>
      </c>
      <c r="H14" s="9">
        <v>666000</v>
      </c>
      <c r="I14" s="9">
        <v>714800</v>
      </c>
      <c r="J14" s="9">
        <v>845300</v>
      </c>
      <c r="K14" s="9">
        <v>840200</v>
      </c>
      <c r="L14" s="9">
        <v>825300</v>
      </c>
      <c r="M14" s="17">
        <f t="shared" si="1"/>
        <v>159300</v>
      </c>
      <c r="N14" s="101">
        <f t="shared" si="0"/>
        <v>0.23918918918918919</v>
      </c>
    </row>
    <row r="15" spans="1:18" ht="15" x14ac:dyDescent="0.25">
      <c r="A15" s="91" t="s">
        <v>124</v>
      </c>
      <c r="B15" s="8">
        <v>675700</v>
      </c>
      <c r="C15" s="8">
        <v>754400</v>
      </c>
      <c r="D15" s="8">
        <v>995400</v>
      </c>
      <c r="E15" s="8">
        <v>1064900</v>
      </c>
      <c r="F15" s="8">
        <v>1134400</v>
      </c>
      <c r="G15" s="8">
        <v>1036300</v>
      </c>
      <c r="H15" s="8">
        <v>1073200</v>
      </c>
      <c r="I15" s="8">
        <v>1230800</v>
      </c>
      <c r="J15" s="8">
        <v>1440000</v>
      </c>
      <c r="K15" s="8">
        <v>1409100</v>
      </c>
      <c r="L15" s="8">
        <v>1397500</v>
      </c>
      <c r="M15" s="16">
        <f t="shared" si="1"/>
        <v>324300</v>
      </c>
      <c r="N15" s="100">
        <f t="shared" si="0"/>
        <v>0.30218039508013417</v>
      </c>
    </row>
    <row r="16" spans="1:18" ht="15" x14ac:dyDescent="0.25">
      <c r="A16" s="90" t="s">
        <v>4</v>
      </c>
      <c r="B16" s="9">
        <v>395200</v>
      </c>
      <c r="C16" s="9">
        <v>424400</v>
      </c>
      <c r="D16" s="9">
        <v>530900</v>
      </c>
      <c r="E16" s="9">
        <v>617000</v>
      </c>
      <c r="F16" s="9">
        <v>762700</v>
      </c>
      <c r="G16" s="9">
        <v>751800</v>
      </c>
      <c r="H16" s="9">
        <v>762300</v>
      </c>
      <c r="I16" s="9">
        <v>911300</v>
      </c>
      <c r="J16" s="9">
        <v>988000</v>
      </c>
      <c r="K16" s="9">
        <v>927300</v>
      </c>
      <c r="L16" s="9">
        <v>938700</v>
      </c>
      <c r="M16" s="17">
        <f t="shared" si="1"/>
        <v>176400</v>
      </c>
      <c r="N16" s="101">
        <f t="shared" si="0"/>
        <v>0.23140495867768596</v>
      </c>
    </row>
    <row r="17" spans="1:14" ht="15" x14ac:dyDescent="0.25">
      <c r="A17" s="91" t="s">
        <v>5</v>
      </c>
      <c r="B17" s="8">
        <v>405500</v>
      </c>
      <c r="C17" s="8">
        <v>446700</v>
      </c>
      <c r="D17" s="8">
        <v>585000</v>
      </c>
      <c r="E17" s="8">
        <v>685200</v>
      </c>
      <c r="F17" s="8">
        <v>789500</v>
      </c>
      <c r="G17" s="8">
        <v>743200</v>
      </c>
      <c r="H17" s="8">
        <v>767400</v>
      </c>
      <c r="I17" s="8">
        <v>923100</v>
      </c>
      <c r="J17" s="8">
        <v>981600</v>
      </c>
      <c r="K17" s="8">
        <v>967900</v>
      </c>
      <c r="L17" s="8">
        <v>961900</v>
      </c>
      <c r="M17" s="16">
        <f t="shared" si="1"/>
        <v>194500</v>
      </c>
      <c r="N17" s="100">
        <f t="shared" si="0"/>
        <v>0.25345321866041176</v>
      </c>
    </row>
    <row r="18" spans="1:14" ht="15" x14ac:dyDescent="0.25">
      <c r="A18" s="90" t="s">
        <v>176</v>
      </c>
      <c r="B18" s="9">
        <v>535100</v>
      </c>
      <c r="C18" s="9">
        <v>586200</v>
      </c>
      <c r="D18" s="9">
        <v>759600</v>
      </c>
      <c r="E18" s="9">
        <v>848000</v>
      </c>
      <c r="F18" s="9">
        <v>994600</v>
      </c>
      <c r="G18" s="9">
        <v>903000</v>
      </c>
      <c r="H18" s="9">
        <v>930900</v>
      </c>
      <c r="I18" s="9">
        <v>1051900</v>
      </c>
      <c r="J18" s="9">
        <v>1209400</v>
      </c>
      <c r="K18" s="9">
        <v>1118900</v>
      </c>
      <c r="L18" s="9">
        <v>1143200</v>
      </c>
      <c r="M18" s="17">
        <f t="shared" si="1"/>
        <v>212300</v>
      </c>
      <c r="N18" s="101">
        <f t="shared" si="0"/>
        <v>0.22805886776238049</v>
      </c>
    </row>
    <row r="19" spans="1:14" ht="15" x14ac:dyDescent="0.25">
      <c r="A19" s="91" t="s">
        <v>7</v>
      </c>
      <c r="B19" s="8">
        <v>588900</v>
      </c>
      <c r="C19" s="8">
        <v>650900</v>
      </c>
      <c r="D19" s="8">
        <v>872400</v>
      </c>
      <c r="E19" s="8">
        <v>948300</v>
      </c>
      <c r="F19" s="8">
        <v>1031900</v>
      </c>
      <c r="G19" s="8">
        <v>910500</v>
      </c>
      <c r="H19" s="8">
        <v>929900</v>
      </c>
      <c r="I19" s="8">
        <v>1079700</v>
      </c>
      <c r="J19" s="8">
        <v>1187700</v>
      </c>
      <c r="K19" s="8">
        <v>1185500</v>
      </c>
      <c r="L19" s="8">
        <v>1174900</v>
      </c>
      <c r="M19" s="16">
        <f t="shared" si="1"/>
        <v>245000</v>
      </c>
      <c r="N19" s="100">
        <f t="shared" si="0"/>
        <v>0.26346919023550919</v>
      </c>
    </row>
    <row r="20" spans="1:14" ht="15" x14ac:dyDescent="0.25">
      <c r="A20" s="90" t="s">
        <v>125</v>
      </c>
      <c r="B20" s="9">
        <v>457000</v>
      </c>
      <c r="C20" s="9">
        <v>480200</v>
      </c>
      <c r="D20" s="9">
        <v>649700</v>
      </c>
      <c r="E20" s="9">
        <v>753600</v>
      </c>
      <c r="F20" s="9">
        <v>882600</v>
      </c>
      <c r="G20" s="9">
        <v>830600</v>
      </c>
      <c r="H20" s="9">
        <v>858500</v>
      </c>
      <c r="I20" s="9">
        <v>1061700</v>
      </c>
      <c r="J20" s="9">
        <v>1218300</v>
      </c>
      <c r="K20" s="9">
        <v>1128700</v>
      </c>
      <c r="L20" s="9">
        <v>1083800</v>
      </c>
      <c r="M20" s="17">
        <f t="shared" si="1"/>
        <v>225300</v>
      </c>
      <c r="N20" s="101">
        <f t="shared" si="0"/>
        <v>0.26243447874199183</v>
      </c>
    </row>
    <row r="21" spans="1:14" ht="15" x14ac:dyDescent="0.25">
      <c r="A21" s="91" t="s">
        <v>126</v>
      </c>
      <c r="B21" s="8">
        <v>647700</v>
      </c>
      <c r="C21" s="8">
        <v>723800</v>
      </c>
      <c r="D21" s="8">
        <v>966200</v>
      </c>
      <c r="E21" s="8">
        <v>1045700</v>
      </c>
      <c r="F21" s="8">
        <v>1111300</v>
      </c>
      <c r="G21" s="8">
        <v>1039200</v>
      </c>
      <c r="H21" s="8">
        <v>1083300</v>
      </c>
      <c r="I21" s="8">
        <v>1207500</v>
      </c>
      <c r="J21" s="8">
        <v>1223900</v>
      </c>
      <c r="K21" s="8">
        <v>1217300</v>
      </c>
      <c r="L21" s="8">
        <v>1232800</v>
      </c>
      <c r="M21" s="16">
        <f>L21-H21</f>
        <v>149500</v>
      </c>
      <c r="N21" s="100">
        <f t="shared" si="0"/>
        <v>0.13800424628450106</v>
      </c>
    </row>
    <row r="22" spans="1:14" ht="15" x14ac:dyDescent="0.25">
      <c r="A22" s="90" t="s">
        <v>127</v>
      </c>
      <c r="B22" s="9">
        <v>850300</v>
      </c>
      <c r="C22" s="9">
        <v>940900</v>
      </c>
      <c r="D22" s="9">
        <v>1249800</v>
      </c>
      <c r="E22" s="9">
        <v>1328400</v>
      </c>
      <c r="F22" s="9">
        <v>1371500</v>
      </c>
      <c r="G22" s="9">
        <v>1216100</v>
      </c>
      <c r="H22" s="9">
        <v>1272400</v>
      </c>
      <c r="I22" s="9">
        <v>1373000</v>
      </c>
      <c r="J22" s="9">
        <v>1345000</v>
      </c>
      <c r="K22" s="9">
        <v>1336800</v>
      </c>
      <c r="L22" s="9">
        <v>1352000</v>
      </c>
      <c r="M22" s="17">
        <f t="shared" ref="M22:M23" si="2">L22-H22</f>
        <v>79600</v>
      </c>
      <c r="N22" s="101">
        <f t="shared" si="0"/>
        <v>6.2558943728387301E-2</v>
      </c>
    </row>
    <row r="23" spans="1:14" ht="15" x14ac:dyDescent="0.25">
      <c r="A23" s="91" t="s">
        <v>177</v>
      </c>
      <c r="B23" s="8">
        <v>1711100</v>
      </c>
      <c r="C23" s="8">
        <v>1919600</v>
      </c>
      <c r="D23" s="8">
        <v>2687300</v>
      </c>
      <c r="E23" s="8">
        <v>2628700</v>
      </c>
      <c r="F23" s="8">
        <v>2541300</v>
      </c>
      <c r="G23" s="8">
        <v>2105300</v>
      </c>
      <c r="H23" s="8">
        <v>2114400</v>
      </c>
      <c r="I23" s="8">
        <v>2551200</v>
      </c>
      <c r="J23" s="8">
        <v>2906200</v>
      </c>
      <c r="K23" s="8">
        <v>2646700</v>
      </c>
      <c r="L23" s="8">
        <v>2640100</v>
      </c>
      <c r="M23" s="16">
        <f t="shared" si="2"/>
        <v>525700</v>
      </c>
      <c r="N23" s="100">
        <f t="shared" si="0"/>
        <v>0.24862845251608021</v>
      </c>
    </row>
    <row r="24" spans="1:14" ht="15" x14ac:dyDescent="0.25">
      <c r="A24" s="90" t="s">
        <v>178</v>
      </c>
      <c r="B24" s="9">
        <v>618600</v>
      </c>
      <c r="C24" s="9">
        <v>648700</v>
      </c>
      <c r="D24" s="9">
        <v>897900</v>
      </c>
      <c r="E24" s="9">
        <v>969700</v>
      </c>
      <c r="F24" s="9">
        <v>1018000</v>
      </c>
      <c r="G24" s="9">
        <v>949100</v>
      </c>
      <c r="H24" s="9">
        <v>936500</v>
      </c>
      <c r="I24" s="9">
        <v>1167300</v>
      </c>
      <c r="J24" s="9">
        <v>1328600</v>
      </c>
      <c r="K24" s="9">
        <v>1271400</v>
      </c>
      <c r="L24" s="9">
        <v>1213400</v>
      </c>
      <c r="M24" s="17">
        <f t="shared" si="1"/>
        <v>276900</v>
      </c>
      <c r="N24" s="101">
        <f t="shared" si="0"/>
        <v>0.29567538707955154</v>
      </c>
    </row>
    <row r="25" spans="1:14" ht="15" x14ac:dyDescent="0.25">
      <c r="A25" s="102" t="s">
        <v>17</v>
      </c>
      <c r="B25" s="56">
        <v>628200</v>
      </c>
      <c r="C25" s="56">
        <v>694000</v>
      </c>
      <c r="D25" s="56">
        <v>917800</v>
      </c>
      <c r="E25" s="56">
        <v>998700</v>
      </c>
      <c r="F25" s="56">
        <v>1093600</v>
      </c>
      <c r="G25" s="56">
        <v>998700</v>
      </c>
      <c r="H25" s="56">
        <v>1025300</v>
      </c>
      <c r="I25" s="56">
        <v>1175100</v>
      </c>
      <c r="J25" s="56">
        <v>1235900</v>
      </c>
      <c r="K25" s="56">
        <v>1203000</v>
      </c>
      <c r="L25" s="56">
        <v>1207100</v>
      </c>
      <c r="M25" s="57">
        <f>L25-H25</f>
        <v>181800</v>
      </c>
      <c r="N25" s="103">
        <f t="shared" si="0"/>
        <v>0.17731395689066615</v>
      </c>
    </row>
    <row r="26" spans="1:14" ht="15" x14ac:dyDescent="0.25">
      <c r="A26" s="104" t="s">
        <v>18</v>
      </c>
      <c r="B26" s="58">
        <v>434000</v>
      </c>
      <c r="C26" s="58">
        <v>454200</v>
      </c>
      <c r="D26" s="58">
        <v>615300</v>
      </c>
      <c r="E26" s="58">
        <v>703900</v>
      </c>
      <c r="F26" s="58">
        <v>833100</v>
      </c>
      <c r="G26" s="58">
        <v>827400</v>
      </c>
      <c r="H26" s="58">
        <v>851400</v>
      </c>
      <c r="I26" s="58">
        <v>1051400</v>
      </c>
      <c r="J26" s="58">
        <v>1128400</v>
      </c>
      <c r="K26" s="58">
        <v>1040900</v>
      </c>
      <c r="L26" s="58">
        <v>1136100</v>
      </c>
      <c r="M26" s="59">
        <f t="shared" si="1"/>
        <v>284700</v>
      </c>
      <c r="N26" s="105">
        <f t="shared" si="0"/>
        <v>0.33439041578576462</v>
      </c>
    </row>
    <row r="27" spans="1:14" ht="15" x14ac:dyDescent="0.25">
      <c r="A27" s="10" t="s">
        <v>128</v>
      </c>
      <c r="B27" s="10"/>
      <c r="C27" s="55"/>
      <c r="D27" s="55"/>
      <c r="E27" s="55"/>
      <c r="F27" s="55"/>
      <c r="G27" s="60"/>
      <c r="H27" s="60"/>
      <c r="I27" s="60"/>
      <c r="J27" s="60"/>
      <c r="K27" s="61"/>
      <c r="L27" s="61"/>
      <c r="M27" s="55"/>
      <c r="N27" s="55"/>
    </row>
    <row r="28" spans="1:14" ht="15" x14ac:dyDescent="0.25">
      <c r="A28" s="62" t="s">
        <v>27</v>
      </c>
      <c r="B28" s="62"/>
      <c r="C28" s="55"/>
      <c r="D28" s="55"/>
      <c r="E28" s="55"/>
      <c r="F28" s="55"/>
      <c r="G28" s="60"/>
      <c r="H28" s="60"/>
      <c r="I28" s="60"/>
      <c r="J28" s="60"/>
      <c r="K28" s="61"/>
      <c r="L28" s="61"/>
      <c r="M28" s="55"/>
      <c r="N28" s="55"/>
    </row>
    <row r="29" spans="1:14" ht="15" x14ac:dyDescent="0.25">
      <c r="A29" s="62" t="s">
        <v>179</v>
      </c>
      <c r="B29" s="62"/>
      <c r="C29" s="55"/>
      <c r="D29" s="55"/>
      <c r="E29" s="55"/>
      <c r="F29" s="55"/>
      <c r="G29" s="60"/>
      <c r="H29" s="60"/>
      <c r="I29" s="60"/>
      <c r="J29" s="60"/>
      <c r="K29" s="61"/>
      <c r="L29" s="61"/>
      <c r="M29" s="55"/>
      <c r="N29" s="55"/>
    </row>
    <row r="30" spans="1:14" ht="15" x14ac:dyDescent="0.25">
      <c r="A30" s="62" t="s">
        <v>180</v>
      </c>
      <c r="B30" s="62"/>
      <c r="C30" s="55"/>
      <c r="D30" s="55"/>
      <c r="E30" s="55"/>
      <c r="F30" s="55"/>
      <c r="G30" s="60"/>
      <c r="H30" s="60"/>
      <c r="I30" s="60"/>
      <c r="J30" s="60"/>
      <c r="K30" s="61"/>
      <c r="L30" s="61"/>
      <c r="M30" s="55"/>
      <c r="N30" s="55"/>
    </row>
    <row r="31" spans="1:14" ht="15" x14ac:dyDescent="0.25">
      <c r="A31" s="62" t="s">
        <v>181</v>
      </c>
      <c r="B31" s="62"/>
      <c r="C31" s="55"/>
      <c r="D31" s="55"/>
      <c r="E31" s="55"/>
      <c r="F31" s="55"/>
      <c r="G31" s="60"/>
      <c r="H31" s="60"/>
      <c r="I31" s="60"/>
      <c r="J31" s="60"/>
      <c r="K31" s="61"/>
      <c r="L31" s="61"/>
      <c r="M31" s="55"/>
      <c r="N31" s="55"/>
    </row>
    <row r="32" spans="1:14" ht="15" x14ac:dyDescent="0.25">
      <c r="A32" s="62" t="s">
        <v>129</v>
      </c>
      <c r="B32" s="62"/>
      <c r="C32" s="55"/>
      <c r="D32" s="55"/>
      <c r="E32" s="55"/>
      <c r="F32" s="55"/>
      <c r="G32" s="60"/>
      <c r="H32" s="60"/>
      <c r="I32" s="60"/>
      <c r="J32" s="60"/>
      <c r="K32" s="61"/>
      <c r="L32" s="61"/>
      <c r="M32" s="55"/>
      <c r="N32" s="55"/>
    </row>
    <row r="33" spans="1:14" ht="15" x14ac:dyDescent="0.25">
      <c r="A33" s="62" t="s">
        <v>182</v>
      </c>
      <c r="B33" s="62"/>
      <c r="C33" s="55"/>
      <c r="D33" s="55"/>
      <c r="E33" s="55"/>
      <c r="F33" s="55"/>
      <c r="G33" s="60"/>
      <c r="H33" s="60"/>
      <c r="I33" s="60"/>
      <c r="J33" s="60"/>
      <c r="K33" s="61"/>
      <c r="L33" s="61"/>
      <c r="M33" s="55"/>
      <c r="N33" s="55"/>
    </row>
    <row r="34" spans="1:14" ht="15" x14ac:dyDescent="0.25">
      <c r="A34" s="62" t="s">
        <v>183</v>
      </c>
      <c r="B34" s="62"/>
      <c r="C34" s="55"/>
      <c r="D34" s="55"/>
      <c r="E34" s="55"/>
      <c r="F34" s="55"/>
      <c r="G34" s="60"/>
      <c r="H34" s="60"/>
      <c r="I34" s="60"/>
      <c r="J34" s="60"/>
      <c r="K34" s="61"/>
      <c r="L34" s="61"/>
      <c r="M34" s="55"/>
      <c r="N34" s="55"/>
    </row>
    <row r="35" spans="1:14" ht="15" x14ac:dyDescent="0.25">
      <c r="A35" s="62" t="s">
        <v>29</v>
      </c>
      <c r="B35" s="62"/>
      <c r="C35" s="55"/>
      <c r="D35" s="55"/>
      <c r="E35" s="55"/>
      <c r="F35" s="55"/>
      <c r="G35" s="60"/>
      <c r="H35" s="60"/>
      <c r="I35" s="60"/>
      <c r="J35" s="60"/>
      <c r="K35" s="55"/>
      <c r="L35" s="55"/>
      <c r="M35" s="55"/>
      <c r="N35" s="55"/>
    </row>
    <row r="36" spans="1:14" ht="12.6" customHeight="1" x14ac:dyDescent="0.25">
      <c r="A36" s="62" t="s">
        <v>19</v>
      </c>
      <c r="B36" s="62"/>
      <c r="C36" s="55"/>
      <c r="D36" s="55"/>
      <c r="E36" s="55"/>
      <c r="F36" s="55"/>
      <c r="G36" s="60"/>
      <c r="H36" s="60"/>
      <c r="I36" s="60"/>
      <c r="J36" s="60"/>
      <c r="K36" s="55"/>
      <c r="L36" s="55"/>
      <c r="M36" s="55"/>
      <c r="N36" s="55"/>
    </row>
    <row r="37" spans="1:14" ht="12.6" customHeight="1" x14ac:dyDescent="0.25">
      <c r="A37" s="62" t="s">
        <v>20</v>
      </c>
      <c r="B37" s="62"/>
      <c r="C37" s="55"/>
      <c r="D37" s="55"/>
      <c r="E37" s="55"/>
      <c r="F37" s="55"/>
      <c r="G37" s="60"/>
      <c r="H37" s="60"/>
      <c r="I37" s="60"/>
      <c r="J37" s="60"/>
      <c r="K37" s="55"/>
      <c r="L37" s="55"/>
      <c r="M37" s="55"/>
      <c r="N37" s="55"/>
    </row>
    <row r="38" spans="1:14" ht="15" x14ac:dyDescent="0.25">
      <c r="A38" s="62" t="s">
        <v>21</v>
      </c>
      <c r="B38" s="62"/>
      <c r="C38" s="55"/>
      <c r="D38" s="55"/>
      <c r="E38" s="55"/>
      <c r="F38" s="55"/>
      <c r="G38" s="60"/>
      <c r="H38" s="60"/>
      <c r="I38" s="60"/>
      <c r="J38" s="60"/>
      <c r="K38" s="55"/>
      <c r="L38" s="55"/>
      <c r="M38" s="55"/>
      <c r="N38" s="55"/>
    </row>
    <row r="39" spans="1:14" ht="15" x14ac:dyDescent="0.25">
      <c r="A39" s="62" t="s">
        <v>22</v>
      </c>
      <c r="B39" s="62"/>
      <c r="C39" s="55"/>
      <c r="D39" s="55"/>
      <c r="E39" s="55"/>
      <c r="F39" s="55"/>
      <c r="G39" s="60"/>
      <c r="H39" s="60"/>
      <c r="I39" s="60"/>
      <c r="J39" s="60"/>
      <c r="K39" s="55"/>
      <c r="L39" s="55"/>
      <c r="M39" s="55"/>
      <c r="N39" s="55"/>
    </row>
    <row r="40" spans="1:14" ht="15" x14ac:dyDescent="0.25">
      <c r="A40" s="62" t="s">
        <v>23</v>
      </c>
      <c r="B40" s="62"/>
      <c r="C40" s="55"/>
      <c r="D40" s="55"/>
      <c r="E40" s="55"/>
      <c r="F40" s="55"/>
      <c r="G40" s="60"/>
      <c r="H40" s="60"/>
      <c r="I40" s="60"/>
      <c r="J40" s="60"/>
      <c r="K40" s="55"/>
      <c r="L40" s="55"/>
      <c r="M40" s="55"/>
      <c r="N40" s="55"/>
    </row>
    <row r="41" spans="1:14" ht="15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1:14" ht="15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</row>
    <row r="43" spans="1:14" ht="15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spans="1:14" ht="15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5" spans="1:14" ht="15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</row>
    <row r="46" spans="1:14" ht="15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spans="1:14" ht="15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spans="1:14" ht="15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5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</row>
    <row r="50" spans="1:13" ht="15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spans="1:13" ht="15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spans="1:13" ht="15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1:13" ht="15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1:13" ht="15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spans="1:13" ht="15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spans="1:13" ht="15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1:13" ht="15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spans="1:13" ht="15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ht="15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</row>
    <row r="60" spans="1:13" ht="15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spans="1:13" ht="15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</row>
  </sheetData>
  <mergeCells count="3">
    <mergeCell ref="A4:A6"/>
    <mergeCell ref="M4:N4"/>
    <mergeCell ref="M5:N5"/>
  </mergeCells>
  <conditionalFormatting sqref="A28">
    <cfRule type="duplicateValues" dxfId="13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45"/>
  <sheetViews>
    <sheetView showGridLines="0" zoomScale="80" zoomScaleNormal="80" workbookViewId="0"/>
  </sheetViews>
  <sheetFormatPr defaultColWidth="8.85546875" defaultRowHeight="12.75" x14ac:dyDescent="0.2"/>
  <cols>
    <col min="1" max="1" width="25.5703125" style="44" customWidth="1"/>
    <col min="2" max="13" width="10.28515625" style="44" customWidth="1"/>
    <col min="14" max="14" width="7.42578125" style="46" customWidth="1"/>
    <col min="15" max="16384" width="8.85546875" style="44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s="45" customFormat="1" ht="18.75" customHeight="1" x14ac:dyDescent="0.25">
      <c r="A3" s="1" t="s">
        <v>130</v>
      </c>
      <c r="B3" s="1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43"/>
    </row>
    <row r="4" spans="1:18" ht="14.65" customHeight="1" x14ac:dyDescent="0.25">
      <c r="A4" s="138" t="s">
        <v>28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141" t="s">
        <v>120</v>
      </c>
      <c r="N4" s="142"/>
      <c r="O4" s="43"/>
    </row>
    <row r="5" spans="1:18" ht="14.65" customHeight="1" x14ac:dyDescent="0.25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  <c r="O5" s="43"/>
    </row>
    <row r="6" spans="1:18" ht="15" x14ac:dyDescent="0.25">
      <c r="A6" s="140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6" t="s">
        <v>13</v>
      </c>
      <c r="N6" s="99" t="s">
        <v>14</v>
      </c>
      <c r="O6" s="43"/>
    </row>
    <row r="7" spans="1:18" ht="15" x14ac:dyDescent="0.25">
      <c r="A7" s="89" t="s">
        <v>43</v>
      </c>
      <c r="B7" s="8">
        <v>586700</v>
      </c>
      <c r="C7" s="8">
        <v>614800</v>
      </c>
      <c r="D7" s="8">
        <v>770200</v>
      </c>
      <c r="E7" s="8">
        <v>892100</v>
      </c>
      <c r="F7" s="8">
        <v>1033200</v>
      </c>
      <c r="G7" s="8">
        <v>976500</v>
      </c>
      <c r="H7" s="8">
        <v>973200</v>
      </c>
      <c r="I7" s="8">
        <v>1381900</v>
      </c>
      <c r="J7" s="8">
        <v>1665100</v>
      </c>
      <c r="K7" s="8">
        <v>1390400</v>
      </c>
      <c r="L7" s="8">
        <v>1526400</v>
      </c>
      <c r="M7" s="16">
        <f>L7-H7</f>
        <v>553200</v>
      </c>
      <c r="N7" s="100">
        <f>M7/H7</f>
        <v>0.56843403205918619</v>
      </c>
      <c r="O7" s="43"/>
    </row>
    <row r="8" spans="1:18" ht="15" x14ac:dyDescent="0.25">
      <c r="A8" s="90" t="s">
        <v>122</v>
      </c>
      <c r="B8" s="9">
        <v>932700</v>
      </c>
      <c r="C8" s="9">
        <v>1076633.3333333333</v>
      </c>
      <c r="D8" s="9">
        <v>1518600</v>
      </c>
      <c r="E8" s="9">
        <v>1518300</v>
      </c>
      <c r="F8" s="9">
        <v>1530700</v>
      </c>
      <c r="G8" s="9">
        <v>1358800</v>
      </c>
      <c r="H8" s="9">
        <v>1425900</v>
      </c>
      <c r="I8" s="9">
        <v>2461150</v>
      </c>
      <c r="J8" s="9">
        <v>2096000</v>
      </c>
      <c r="K8" s="9">
        <f>AVERAGE(1912200,2039400,2213200)</f>
        <v>2054933.3333333333</v>
      </c>
      <c r="L8" s="9">
        <f>AVERAGE(1963600,2173900,2264900)</f>
        <v>2134133.3333333335</v>
      </c>
      <c r="M8" s="17">
        <f>L8-H8</f>
        <v>708233.33333333349</v>
      </c>
      <c r="N8" s="101">
        <f t="shared" ref="N8:N26" si="0">M8/H8</f>
        <v>0.49669214764943787</v>
      </c>
      <c r="O8" s="43"/>
    </row>
    <row r="9" spans="1:18" ht="15" x14ac:dyDescent="0.25">
      <c r="A9" s="91" t="s">
        <v>1</v>
      </c>
      <c r="B9" s="8">
        <v>748800</v>
      </c>
      <c r="C9" s="8">
        <v>861200</v>
      </c>
      <c r="D9" s="8">
        <v>1217300</v>
      </c>
      <c r="E9" s="8">
        <v>1256700</v>
      </c>
      <c r="F9" s="8">
        <v>1313500</v>
      </c>
      <c r="G9" s="8">
        <v>1166100</v>
      </c>
      <c r="H9" s="8">
        <v>1210700</v>
      </c>
      <c r="I9" s="8">
        <v>1501800</v>
      </c>
      <c r="J9" s="8">
        <v>1874100</v>
      </c>
      <c r="K9" s="8">
        <v>1787000</v>
      </c>
      <c r="L9" s="8">
        <v>1842600</v>
      </c>
      <c r="M9" s="16">
        <f t="shared" ref="M9:M26" si="1">L9-H9</f>
        <v>631900</v>
      </c>
      <c r="N9" s="100">
        <f t="shared" si="0"/>
        <v>0.5219294622945404</v>
      </c>
      <c r="O9" s="43"/>
    </row>
    <row r="10" spans="1:18" ht="15" x14ac:dyDescent="0.25">
      <c r="A10" s="90" t="s">
        <v>16</v>
      </c>
      <c r="B10" s="9">
        <v>557100</v>
      </c>
      <c r="C10" s="9">
        <v>612300</v>
      </c>
      <c r="D10" s="9">
        <v>843300</v>
      </c>
      <c r="E10" s="9">
        <v>877600</v>
      </c>
      <c r="F10" s="9">
        <v>957800</v>
      </c>
      <c r="G10" s="9">
        <v>888200</v>
      </c>
      <c r="H10" s="9">
        <v>919400</v>
      </c>
      <c r="I10" s="9">
        <v>1198400</v>
      </c>
      <c r="J10" s="9">
        <v>1519600</v>
      </c>
      <c r="K10" s="9">
        <v>1428300</v>
      </c>
      <c r="L10" s="9">
        <v>1453400</v>
      </c>
      <c r="M10" s="17">
        <f>L10-H10</f>
        <v>534000</v>
      </c>
      <c r="N10" s="101">
        <f t="shared" si="0"/>
        <v>0.58081357407004564</v>
      </c>
      <c r="O10" s="43"/>
    </row>
    <row r="11" spans="1:18" ht="15" x14ac:dyDescent="0.25">
      <c r="A11" s="91" t="s">
        <v>15</v>
      </c>
      <c r="B11" s="8">
        <v>634100</v>
      </c>
      <c r="C11" s="8">
        <v>726500</v>
      </c>
      <c r="D11" s="8">
        <v>1042800</v>
      </c>
      <c r="E11" s="8">
        <v>975700</v>
      </c>
      <c r="F11" s="8">
        <v>998100</v>
      </c>
      <c r="G11" s="8">
        <v>960000</v>
      </c>
      <c r="H11" s="8">
        <v>1006900</v>
      </c>
      <c r="I11" s="8">
        <v>1285200</v>
      </c>
      <c r="J11" s="8">
        <v>1482200</v>
      </c>
      <c r="K11" s="8">
        <v>1422900</v>
      </c>
      <c r="L11" s="8">
        <v>1409700</v>
      </c>
      <c r="M11" s="16">
        <f t="shared" si="1"/>
        <v>402800</v>
      </c>
      <c r="N11" s="100">
        <f t="shared" si="0"/>
        <v>0.40003972589134967</v>
      </c>
      <c r="O11" s="43"/>
    </row>
    <row r="12" spans="1:18" ht="15" x14ac:dyDescent="0.25">
      <c r="A12" s="90" t="s">
        <v>123</v>
      </c>
      <c r="B12" s="9">
        <v>577200</v>
      </c>
      <c r="C12" s="9">
        <v>612900</v>
      </c>
      <c r="D12" s="9">
        <v>905700</v>
      </c>
      <c r="E12" s="9">
        <v>950800</v>
      </c>
      <c r="F12" s="9">
        <v>1073700</v>
      </c>
      <c r="G12" s="9">
        <v>982300</v>
      </c>
      <c r="H12" s="9">
        <v>1044200</v>
      </c>
      <c r="I12" s="9">
        <v>1383000</v>
      </c>
      <c r="J12" s="9">
        <v>1789600</v>
      </c>
      <c r="K12" s="9">
        <v>1611500</v>
      </c>
      <c r="L12" s="9">
        <v>1637500</v>
      </c>
      <c r="M12" s="17">
        <f t="shared" si="1"/>
        <v>593300</v>
      </c>
      <c r="N12" s="101">
        <f t="shared" si="0"/>
        <v>0.56818617123156478</v>
      </c>
      <c r="O12" s="43"/>
    </row>
    <row r="13" spans="1:18" ht="15" x14ac:dyDescent="0.25">
      <c r="A13" s="91" t="s">
        <v>2</v>
      </c>
      <c r="B13" s="8">
        <v>472500</v>
      </c>
      <c r="C13" s="8">
        <v>505100</v>
      </c>
      <c r="D13" s="8">
        <v>692500</v>
      </c>
      <c r="E13" s="8">
        <v>776100</v>
      </c>
      <c r="F13" s="8">
        <v>880700</v>
      </c>
      <c r="G13" s="8">
        <v>824200</v>
      </c>
      <c r="H13" s="8">
        <v>854700</v>
      </c>
      <c r="I13" s="8">
        <v>1131000</v>
      </c>
      <c r="J13" s="8">
        <v>1379700</v>
      </c>
      <c r="K13" s="8">
        <v>1284200</v>
      </c>
      <c r="L13" s="8">
        <v>1302200</v>
      </c>
      <c r="M13" s="16">
        <f t="shared" si="1"/>
        <v>447500</v>
      </c>
      <c r="N13" s="100">
        <f t="shared" si="0"/>
        <v>0.52357552357552362</v>
      </c>
      <c r="O13" s="43"/>
    </row>
    <row r="14" spans="1:18" ht="15" x14ac:dyDescent="0.25">
      <c r="A14" s="90" t="s">
        <v>3</v>
      </c>
      <c r="B14" s="9">
        <v>693300</v>
      </c>
      <c r="C14" s="9">
        <v>789300</v>
      </c>
      <c r="D14" s="9">
        <v>1095600</v>
      </c>
      <c r="E14" s="9">
        <v>1125200</v>
      </c>
      <c r="F14" s="9">
        <v>1189400</v>
      </c>
      <c r="G14" s="9">
        <v>1051100</v>
      </c>
      <c r="H14" s="9">
        <v>1087600</v>
      </c>
      <c r="I14" s="9">
        <v>1290000</v>
      </c>
      <c r="J14" s="9">
        <v>1541100</v>
      </c>
      <c r="K14" s="9">
        <v>1570600</v>
      </c>
      <c r="L14" s="9">
        <v>1593500</v>
      </c>
      <c r="M14" s="17">
        <f t="shared" si="1"/>
        <v>505900</v>
      </c>
      <c r="N14" s="101">
        <f t="shared" si="0"/>
        <v>0.46515262964325121</v>
      </c>
      <c r="O14" s="43"/>
    </row>
    <row r="15" spans="1:18" ht="15" x14ac:dyDescent="0.25">
      <c r="A15" s="91" t="s">
        <v>124</v>
      </c>
      <c r="B15" s="8">
        <v>1010000</v>
      </c>
      <c r="C15" s="8">
        <v>1176600</v>
      </c>
      <c r="D15" s="8">
        <v>1664100</v>
      </c>
      <c r="E15" s="8">
        <v>1690600</v>
      </c>
      <c r="F15" s="8">
        <v>1683600</v>
      </c>
      <c r="G15" s="8">
        <v>1524800</v>
      </c>
      <c r="H15" s="8">
        <v>1563500</v>
      </c>
      <c r="I15" s="8">
        <v>1914100</v>
      </c>
      <c r="J15" s="8">
        <v>2325800</v>
      </c>
      <c r="K15" s="8">
        <v>2271400</v>
      </c>
      <c r="L15" s="8">
        <v>2305100</v>
      </c>
      <c r="M15" s="16">
        <f t="shared" si="1"/>
        <v>741600</v>
      </c>
      <c r="N15" s="100">
        <f t="shared" si="0"/>
        <v>0.47432043492165016</v>
      </c>
      <c r="O15" s="43"/>
    </row>
    <row r="16" spans="1:18" ht="15" x14ac:dyDescent="0.25">
      <c r="A16" s="90" t="s">
        <v>4</v>
      </c>
      <c r="B16" s="9">
        <v>513500</v>
      </c>
      <c r="C16" s="9">
        <v>560500</v>
      </c>
      <c r="D16" s="9">
        <v>760600</v>
      </c>
      <c r="E16" s="9">
        <v>840700</v>
      </c>
      <c r="F16" s="9">
        <v>956700</v>
      </c>
      <c r="G16" s="9">
        <v>904200</v>
      </c>
      <c r="H16" s="9">
        <v>925900</v>
      </c>
      <c r="I16" s="9">
        <v>1203000</v>
      </c>
      <c r="J16" s="9">
        <v>1390200</v>
      </c>
      <c r="K16" s="9">
        <v>1319700</v>
      </c>
      <c r="L16" s="9">
        <v>1301800</v>
      </c>
      <c r="M16" s="17">
        <f t="shared" si="1"/>
        <v>375900</v>
      </c>
      <c r="N16" s="101">
        <f t="shared" si="0"/>
        <v>0.40598336753429098</v>
      </c>
      <c r="O16" s="43"/>
    </row>
    <row r="17" spans="1:15" ht="15" x14ac:dyDescent="0.25">
      <c r="A17" s="91" t="s">
        <v>5</v>
      </c>
      <c r="B17" s="8">
        <v>572500</v>
      </c>
      <c r="C17" s="8">
        <v>662100</v>
      </c>
      <c r="D17" s="8">
        <v>916300</v>
      </c>
      <c r="E17" s="8">
        <v>990500</v>
      </c>
      <c r="F17" s="8">
        <v>1030300</v>
      </c>
      <c r="G17" s="8">
        <v>923700</v>
      </c>
      <c r="H17" s="8">
        <v>970600</v>
      </c>
      <c r="I17" s="8">
        <v>1232800</v>
      </c>
      <c r="J17" s="8">
        <v>1427900</v>
      </c>
      <c r="K17" s="8">
        <v>1418300</v>
      </c>
      <c r="L17" s="8">
        <v>1423900</v>
      </c>
      <c r="M17" s="16">
        <f t="shared" si="1"/>
        <v>453300</v>
      </c>
      <c r="N17" s="100">
        <f t="shared" si="0"/>
        <v>0.46703070265814961</v>
      </c>
      <c r="O17" s="43"/>
    </row>
    <row r="18" spans="1:15" ht="15" x14ac:dyDescent="0.25">
      <c r="A18" s="90" t="s">
        <v>176</v>
      </c>
      <c r="B18" s="9">
        <v>895400</v>
      </c>
      <c r="C18" s="9">
        <v>1005600</v>
      </c>
      <c r="D18" s="9">
        <v>1379700</v>
      </c>
      <c r="E18" s="9">
        <v>1444700</v>
      </c>
      <c r="F18" s="9">
        <v>1551900</v>
      </c>
      <c r="G18" s="9">
        <v>1427400</v>
      </c>
      <c r="H18" s="9">
        <v>1462600</v>
      </c>
      <c r="I18" s="9">
        <v>1850300</v>
      </c>
      <c r="J18" s="9">
        <v>2201300</v>
      </c>
      <c r="K18" s="9">
        <v>2035300</v>
      </c>
      <c r="L18" s="9">
        <v>2182800</v>
      </c>
      <c r="M18" s="17">
        <f t="shared" si="1"/>
        <v>720200</v>
      </c>
      <c r="N18" s="101">
        <f t="shared" si="0"/>
        <v>0.49241077533160127</v>
      </c>
      <c r="O18" s="43"/>
    </row>
    <row r="19" spans="1:15" ht="15" x14ac:dyDescent="0.25">
      <c r="A19" s="91" t="s">
        <v>7</v>
      </c>
      <c r="B19" s="8">
        <v>979300</v>
      </c>
      <c r="C19" s="8">
        <v>1144700</v>
      </c>
      <c r="D19" s="8">
        <v>1700200</v>
      </c>
      <c r="E19" s="8">
        <v>1650100</v>
      </c>
      <c r="F19" s="8">
        <v>1648600</v>
      </c>
      <c r="G19" s="8">
        <v>1484600</v>
      </c>
      <c r="H19" s="8">
        <v>1511400</v>
      </c>
      <c r="I19" s="8">
        <v>1910500</v>
      </c>
      <c r="J19" s="8">
        <v>2160500</v>
      </c>
      <c r="K19" s="8">
        <v>2182000</v>
      </c>
      <c r="L19" s="8">
        <v>2197800</v>
      </c>
      <c r="M19" s="16">
        <f t="shared" si="1"/>
        <v>686400</v>
      </c>
      <c r="N19" s="100">
        <f t="shared" si="0"/>
        <v>0.45414847161572053</v>
      </c>
      <c r="O19" s="43"/>
    </row>
    <row r="20" spans="1:15" ht="15" x14ac:dyDescent="0.25">
      <c r="A20" s="90" t="s">
        <v>125</v>
      </c>
      <c r="B20" s="9">
        <v>714814</v>
      </c>
      <c r="C20" s="9">
        <v>689700</v>
      </c>
      <c r="D20" s="9">
        <v>981700</v>
      </c>
      <c r="E20" s="9">
        <v>1043400</v>
      </c>
      <c r="F20" s="9">
        <v>1121500</v>
      </c>
      <c r="G20" s="9">
        <v>1004100</v>
      </c>
      <c r="H20" s="9">
        <v>1047300</v>
      </c>
      <c r="I20" s="9">
        <v>1377200</v>
      </c>
      <c r="J20" s="9">
        <v>1692900</v>
      </c>
      <c r="K20" s="9">
        <v>1560400</v>
      </c>
      <c r="L20" s="9">
        <v>1566700</v>
      </c>
      <c r="M20" s="17">
        <f t="shared" si="1"/>
        <v>519400</v>
      </c>
      <c r="N20" s="101">
        <f t="shared" si="0"/>
        <v>0.4959419459562685</v>
      </c>
      <c r="O20" s="43"/>
    </row>
    <row r="21" spans="1:15" ht="15" x14ac:dyDescent="0.25">
      <c r="A21" s="91" t="s">
        <v>126</v>
      </c>
      <c r="B21" s="8">
        <v>918900</v>
      </c>
      <c r="C21" s="8">
        <v>1093900</v>
      </c>
      <c r="D21" s="8">
        <v>1511500</v>
      </c>
      <c r="E21" s="8">
        <v>1534100</v>
      </c>
      <c r="F21" s="8">
        <v>1541400</v>
      </c>
      <c r="G21" s="8">
        <v>1350100</v>
      </c>
      <c r="H21" s="8">
        <v>1459100</v>
      </c>
      <c r="I21" s="8">
        <v>1696500</v>
      </c>
      <c r="J21" s="8">
        <v>1904000</v>
      </c>
      <c r="K21" s="8">
        <v>1879700</v>
      </c>
      <c r="L21" s="8">
        <v>1892600</v>
      </c>
      <c r="M21" s="16">
        <f>L21-H21</f>
        <v>433500</v>
      </c>
      <c r="N21" s="100">
        <f t="shared" si="0"/>
        <v>0.29710095264203962</v>
      </c>
      <c r="O21" s="43"/>
    </row>
    <row r="22" spans="1:15" ht="15" x14ac:dyDescent="0.25">
      <c r="A22" s="90" t="s">
        <v>127</v>
      </c>
      <c r="B22" s="9">
        <v>2257100</v>
      </c>
      <c r="C22" s="9">
        <v>2599700</v>
      </c>
      <c r="D22" s="9">
        <v>3547300</v>
      </c>
      <c r="E22" s="9">
        <v>3627200</v>
      </c>
      <c r="F22" s="9">
        <v>3392500</v>
      </c>
      <c r="G22" s="9">
        <v>2912000</v>
      </c>
      <c r="H22" s="9">
        <v>3076700</v>
      </c>
      <c r="I22" s="9">
        <v>3458300</v>
      </c>
      <c r="J22" s="9">
        <v>3499700</v>
      </c>
      <c r="K22" s="9">
        <v>3418700</v>
      </c>
      <c r="L22" s="9">
        <v>3560700</v>
      </c>
      <c r="M22" s="17">
        <f t="shared" ref="M22:M23" si="2">L22-H22</f>
        <v>484000</v>
      </c>
      <c r="N22" s="101">
        <f t="shared" si="0"/>
        <v>0.15731140507686808</v>
      </c>
      <c r="O22" s="43"/>
    </row>
    <row r="23" spans="1:15" ht="15" x14ac:dyDescent="0.25">
      <c r="A23" s="91" t="s">
        <v>177</v>
      </c>
      <c r="B23" s="8">
        <v>2053300</v>
      </c>
      <c r="C23" s="8">
        <v>2320400</v>
      </c>
      <c r="D23" s="8">
        <v>3261600</v>
      </c>
      <c r="E23" s="8">
        <v>3127100</v>
      </c>
      <c r="F23" s="8">
        <v>3392500</v>
      </c>
      <c r="G23" s="8">
        <v>2564600</v>
      </c>
      <c r="H23" s="8">
        <v>2594200</v>
      </c>
      <c r="I23" s="8">
        <v>3152500</v>
      </c>
      <c r="J23" s="8">
        <v>3491300</v>
      </c>
      <c r="K23" s="8">
        <v>3226100</v>
      </c>
      <c r="L23" s="8">
        <v>3336200</v>
      </c>
      <c r="M23" s="16">
        <f t="shared" si="2"/>
        <v>742000</v>
      </c>
      <c r="N23" s="100">
        <f t="shared" si="0"/>
        <v>0.28602266594711279</v>
      </c>
      <c r="O23" s="43"/>
    </row>
    <row r="24" spans="1:15" ht="15" x14ac:dyDescent="0.25">
      <c r="A24" s="90" t="s">
        <v>178</v>
      </c>
      <c r="B24" s="9">
        <v>902400</v>
      </c>
      <c r="C24" s="9">
        <v>983900</v>
      </c>
      <c r="D24" s="9">
        <v>1437600</v>
      </c>
      <c r="E24" s="9">
        <v>1493300</v>
      </c>
      <c r="F24" s="9">
        <v>1464000</v>
      </c>
      <c r="G24" s="9">
        <v>1340900</v>
      </c>
      <c r="H24" s="9">
        <v>1336200</v>
      </c>
      <c r="I24" s="9">
        <v>1731600</v>
      </c>
      <c r="J24" s="9">
        <v>2053100</v>
      </c>
      <c r="K24" s="9">
        <v>1966800</v>
      </c>
      <c r="L24" s="9">
        <v>1973300</v>
      </c>
      <c r="M24" s="17">
        <f t="shared" si="1"/>
        <v>637100</v>
      </c>
      <c r="N24" s="101">
        <f t="shared" si="0"/>
        <v>0.47679988025744646</v>
      </c>
      <c r="O24" s="43"/>
    </row>
    <row r="25" spans="1:15" ht="15" x14ac:dyDescent="0.25">
      <c r="A25" s="102" t="s">
        <v>17</v>
      </c>
      <c r="B25" s="56">
        <v>976700</v>
      </c>
      <c r="C25" s="56">
        <v>1123900</v>
      </c>
      <c r="D25" s="56">
        <v>1561500</v>
      </c>
      <c r="E25" s="56">
        <v>1587900</v>
      </c>
      <c r="F25" s="56">
        <v>1598200</v>
      </c>
      <c r="G25" s="56">
        <v>1423500</v>
      </c>
      <c r="H25" s="56">
        <v>1464200</v>
      </c>
      <c r="I25" s="56">
        <v>1801100</v>
      </c>
      <c r="J25" s="56">
        <v>2058600</v>
      </c>
      <c r="K25" s="56">
        <v>1991300</v>
      </c>
      <c r="L25" s="56">
        <v>2061000</v>
      </c>
      <c r="M25" s="57">
        <f>L25-H25</f>
        <v>596800</v>
      </c>
      <c r="N25" s="103">
        <f t="shared" si="0"/>
        <v>0.40759459090288214</v>
      </c>
      <c r="O25" s="43"/>
    </row>
    <row r="26" spans="1:15" ht="15" x14ac:dyDescent="0.25">
      <c r="A26" s="104" t="s">
        <v>18</v>
      </c>
      <c r="B26" s="58">
        <v>568600</v>
      </c>
      <c r="C26" s="58">
        <v>609900</v>
      </c>
      <c r="D26" s="58">
        <v>861600</v>
      </c>
      <c r="E26" s="58">
        <v>934600</v>
      </c>
      <c r="F26" s="58">
        <v>1018900</v>
      </c>
      <c r="G26" s="58">
        <v>960100</v>
      </c>
      <c r="H26" s="58">
        <v>994500</v>
      </c>
      <c r="I26" s="58">
        <v>1324400</v>
      </c>
      <c r="J26" s="58">
        <v>1653000</v>
      </c>
      <c r="K26" s="58">
        <v>1526200</v>
      </c>
      <c r="L26" s="58">
        <v>1528900</v>
      </c>
      <c r="M26" s="59">
        <f t="shared" si="1"/>
        <v>534400</v>
      </c>
      <c r="N26" s="105">
        <f t="shared" si="0"/>
        <v>0.5373554550025138</v>
      </c>
      <c r="O26" s="43"/>
    </row>
    <row r="27" spans="1:15" ht="15" x14ac:dyDescent="0.25">
      <c r="A27" s="10" t="s">
        <v>128</v>
      </c>
      <c r="B27" s="10"/>
      <c r="C27" s="55"/>
      <c r="D27" s="55"/>
      <c r="E27" s="55"/>
      <c r="F27" s="55"/>
      <c r="G27" s="60"/>
      <c r="H27" s="60"/>
      <c r="I27" s="60"/>
      <c r="J27" s="60"/>
      <c r="K27" s="61"/>
      <c r="L27" s="61"/>
      <c r="M27" s="55"/>
      <c r="N27" s="55"/>
      <c r="O27" s="43"/>
    </row>
    <row r="28" spans="1:15" ht="15" x14ac:dyDescent="0.25">
      <c r="A28" s="62" t="s">
        <v>27</v>
      </c>
      <c r="B28" s="62"/>
      <c r="C28" s="55"/>
      <c r="D28" s="55"/>
      <c r="E28" s="55"/>
      <c r="F28" s="55"/>
      <c r="G28" s="60"/>
      <c r="H28" s="60"/>
      <c r="I28" s="60"/>
      <c r="J28" s="60"/>
      <c r="K28" s="61"/>
      <c r="L28" s="61"/>
      <c r="M28" s="55"/>
      <c r="N28" s="55"/>
      <c r="O28" s="43"/>
    </row>
    <row r="29" spans="1:15" ht="15" x14ac:dyDescent="0.25">
      <c r="A29" s="62" t="s">
        <v>179</v>
      </c>
      <c r="B29" s="62"/>
      <c r="C29" s="55"/>
      <c r="D29" s="55"/>
      <c r="E29" s="55"/>
      <c r="F29" s="55"/>
      <c r="G29" s="60"/>
      <c r="H29" s="60"/>
      <c r="I29" s="60"/>
      <c r="J29" s="60"/>
      <c r="K29" s="61"/>
      <c r="L29" s="61"/>
      <c r="M29" s="55"/>
      <c r="N29" s="55"/>
      <c r="O29" s="43"/>
    </row>
    <row r="30" spans="1:15" ht="15" x14ac:dyDescent="0.25">
      <c r="A30" s="62" t="s">
        <v>180</v>
      </c>
      <c r="B30" s="62"/>
      <c r="C30" s="55"/>
      <c r="D30" s="55"/>
      <c r="E30" s="55"/>
      <c r="F30" s="55"/>
      <c r="G30" s="60"/>
      <c r="H30" s="60"/>
      <c r="I30" s="60"/>
      <c r="J30" s="60"/>
      <c r="K30" s="61"/>
      <c r="L30" s="61"/>
      <c r="M30" s="55"/>
      <c r="N30" s="55"/>
      <c r="O30" s="43"/>
    </row>
    <row r="31" spans="1:15" ht="15" x14ac:dyDescent="0.25">
      <c r="A31" s="62" t="s">
        <v>181</v>
      </c>
      <c r="B31" s="62"/>
      <c r="C31" s="55"/>
      <c r="D31" s="55"/>
      <c r="E31" s="55"/>
      <c r="F31" s="55"/>
      <c r="G31" s="60"/>
      <c r="H31" s="60"/>
      <c r="I31" s="60"/>
      <c r="J31" s="60"/>
      <c r="K31" s="61"/>
      <c r="L31" s="61"/>
      <c r="M31" s="55"/>
      <c r="N31" s="55"/>
      <c r="O31" s="43"/>
    </row>
    <row r="32" spans="1:15" ht="15" x14ac:dyDescent="0.25">
      <c r="A32" s="62" t="s">
        <v>129</v>
      </c>
      <c r="B32" s="62"/>
      <c r="C32" s="55"/>
      <c r="D32" s="55"/>
      <c r="E32" s="55"/>
      <c r="F32" s="55"/>
      <c r="G32" s="60"/>
      <c r="H32" s="60"/>
      <c r="I32" s="60"/>
      <c r="J32" s="60"/>
      <c r="K32" s="61"/>
      <c r="L32" s="61"/>
      <c r="M32" s="55"/>
      <c r="N32" s="55"/>
      <c r="O32" s="43"/>
    </row>
    <row r="33" spans="1:15" ht="15" x14ac:dyDescent="0.25">
      <c r="A33" s="62" t="s">
        <v>182</v>
      </c>
      <c r="B33" s="62"/>
      <c r="C33" s="55"/>
      <c r="D33" s="55"/>
      <c r="E33" s="55"/>
      <c r="F33" s="55"/>
      <c r="G33" s="60"/>
      <c r="H33" s="60"/>
      <c r="I33" s="60"/>
      <c r="J33" s="60"/>
      <c r="K33" s="61"/>
      <c r="L33" s="61"/>
      <c r="M33" s="55"/>
      <c r="N33" s="55"/>
      <c r="O33" s="43"/>
    </row>
    <row r="34" spans="1:15" ht="15" x14ac:dyDescent="0.25">
      <c r="A34" s="62" t="s">
        <v>183</v>
      </c>
      <c r="B34" s="62"/>
      <c r="C34" s="55"/>
      <c r="D34" s="55"/>
      <c r="E34" s="55"/>
      <c r="F34" s="55"/>
      <c r="G34" s="60"/>
      <c r="H34" s="60"/>
      <c r="I34" s="60"/>
      <c r="J34" s="60"/>
      <c r="K34" s="61"/>
      <c r="L34" s="61"/>
      <c r="M34" s="55"/>
      <c r="N34" s="55"/>
      <c r="O34" s="43"/>
    </row>
    <row r="35" spans="1:15" ht="15" x14ac:dyDescent="0.25">
      <c r="A35" s="62" t="s">
        <v>29</v>
      </c>
      <c r="B35" s="62"/>
      <c r="C35" s="55"/>
      <c r="D35" s="55"/>
      <c r="E35" s="55"/>
      <c r="F35" s="55"/>
      <c r="G35" s="60"/>
      <c r="H35" s="60"/>
      <c r="I35" s="60"/>
      <c r="J35" s="60"/>
      <c r="K35" s="55"/>
      <c r="L35" s="55"/>
      <c r="M35" s="55"/>
      <c r="N35" s="55"/>
      <c r="O35" s="43"/>
    </row>
    <row r="36" spans="1:15" ht="12.6" customHeight="1" x14ac:dyDescent="0.25">
      <c r="A36" s="62" t="s">
        <v>19</v>
      </c>
      <c r="B36" s="62"/>
      <c r="C36" s="55"/>
      <c r="D36" s="55"/>
      <c r="E36" s="55"/>
      <c r="F36" s="55"/>
      <c r="G36" s="60"/>
      <c r="H36" s="60"/>
      <c r="I36" s="60"/>
      <c r="J36" s="60"/>
      <c r="K36" s="55"/>
      <c r="L36" s="55"/>
      <c r="M36" s="55"/>
      <c r="N36" s="55"/>
      <c r="O36" s="43"/>
    </row>
    <row r="37" spans="1:15" ht="15" x14ac:dyDescent="0.25">
      <c r="A37" s="62" t="s">
        <v>20</v>
      </c>
      <c r="B37" s="62"/>
      <c r="C37" s="55"/>
      <c r="D37" s="55"/>
      <c r="E37" s="55"/>
      <c r="F37" s="55"/>
      <c r="G37" s="60"/>
      <c r="H37" s="60"/>
      <c r="I37" s="60"/>
      <c r="J37" s="60"/>
      <c r="K37" s="55"/>
      <c r="L37" s="55"/>
      <c r="M37" s="55"/>
      <c r="N37" s="55"/>
      <c r="O37" s="43"/>
    </row>
    <row r="38" spans="1:15" ht="15" x14ac:dyDescent="0.25">
      <c r="A38" s="62" t="s">
        <v>21</v>
      </c>
      <c r="B38" s="62"/>
      <c r="C38" s="55"/>
      <c r="D38" s="55"/>
      <c r="E38" s="55"/>
      <c r="F38" s="55"/>
      <c r="G38" s="60"/>
      <c r="H38" s="60"/>
      <c r="I38" s="60"/>
      <c r="J38" s="60"/>
      <c r="K38" s="55"/>
      <c r="L38" s="55"/>
      <c r="M38" s="55"/>
      <c r="N38" s="55"/>
      <c r="O38" s="43"/>
    </row>
    <row r="39" spans="1:15" ht="15" x14ac:dyDescent="0.25">
      <c r="A39" s="62" t="s">
        <v>22</v>
      </c>
      <c r="B39" s="62"/>
      <c r="C39" s="55"/>
      <c r="D39" s="55"/>
      <c r="E39" s="55"/>
      <c r="F39" s="55"/>
      <c r="G39" s="60"/>
      <c r="H39" s="60"/>
      <c r="I39" s="60"/>
      <c r="J39" s="60"/>
      <c r="K39" s="55"/>
      <c r="L39" s="55"/>
      <c r="M39" s="55"/>
      <c r="N39" s="55"/>
      <c r="O39" s="43"/>
    </row>
    <row r="40" spans="1:15" ht="15" x14ac:dyDescent="0.25">
      <c r="A40" s="62" t="s">
        <v>23</v>
      </c>
      <c r="B40" s="62"/>
      <c r="C40" s="55"/>
      <c r="D40" s="55"/>
      <c r="E40" s="55"/>
      <c r="F40" s="55"/>
      <c r="G40" s="60"/>
      <c r="H40" s="60"/>
      <c r="I40" s="60"/>
      <c r="J40" s="60"/>
      <c r="K40" s="55"/>
      <c r="L40" s="55"/>
      <c r="M40" s="55"/>
      <c r="N40" s="55"/>
      <c r="O40" s="43"/>
    </row>
    <row r="41" spans="1:15" ht="15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</row>
    <row r="42" spans="1:15" ht="15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spans="1:15" ht="15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</row>
    <row r="44" spans="1:15" ht="15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</row>
    <row r="45" spans="1:15" ht="15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</row>
  </sheetData>
  <mergeCells count="3">
    <mergeCell ref="A4:A6"/>
    <mergeCell ref="M4:N4"/>
    <mergeCell ref="M5:N5"/>
  </mergeCells>
  <conditionalFormatting sqref="A28">
    <cfRule type="duplicateValues" dxfId="12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41"/>
  <sheetViews>
    <sheetView showGridLines="0" zoomScale="80" zoomScaleNormal="80" workbookViewId="0"/>
  </sheetViews>
  <sheetFormatPr defaultColWidth="8.85546875" defaultRowHeight="12.75" x14ac:dyDescent="0.2"/>
  <cols>
    <col min="1" max="1" width="25.5703125" style="44" customWidth="1"/>
    <col min="2" max="5" width="8.7109375" style="44" customWidth="1"/>
    <col min="6" max="7" width="9.7109375" style="44" customWidth="1"/>
    <col min="8" max="10" width="9.7109375" style="46" customWidth="1"/>
    <col min="11" max="13" width="10.85546875" style="44" customWidth="1"/>
    <col min="14" max="14" width="8.85546875" style="44" customWidth="1"/>
    <col min="15" max="16384" width="8.85546875" style="44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ht="18" customHeight="1" x14ac:dyDescent="0.25">
      <c r="A3" s="1" t="s">
        <v>131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43"/>
    </row>
    <row r="4" spans="1:18" ht="14.65" customHeight="1" x14ac:dyDescent="0.25">
      <c r="A4" s="138" t="s">
        <v>28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141" t="s">
        <v>120</v>
      </c>
      <c r="N4" s="142"/>
      <c r="O4" s="43"/>
    </row>
    <row r="5" spans="1:18" ht="14.65" customHeight="1" x14ac:dyDescent="0.25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  <c r="O5" s="43"/>
    </row>
    <row r="6" spans="1:18" ht="15" x14ac:dyDescent="0.25">
      <c r="A6" s="140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6" t="s">
        <v>13</v>
      </c>
      <c r="N6" s="99" t="s">
        <v>14</v>
      </c>
      <c r="O6" s="43"/>
    </row>
    <row r="7" spans="1:18" ht="15" x14ac:dyDescent="0.25">
      <c r="A7" s="89" t="s">
        <v>43</v>
      </c>
      <c r="B7" s="8" t="s">
        <v>24</v>
      </c>
      <c r="C7" s="8" t="s">
        <v>24</v>
      </c>
      <c r="D7" s="8" t="s">
        <v>24</v>
      </c>
      <c r="E7" s="8" t="s">
        <v>24</v>
      </c>
      <c r="F7" s="8" t="s">
        <v>24</v>
      </c>
      <c r="G7" s="8" t="s">
        <v>24</v>
      </c>
      <c r="H7" s="8" t="s">
        <v>24</v>
      </c>
      <c r="I7" s="8" t="s">
        <v>24</v>
      </c>
      <c r="J7" s="8" t="s">
        <v>24</v>
      </c>
      <c r="K7" s="8" t="s">
        <v>24</v>
      </c>
      <c r="L7" s="8" t="s">
        <v>24</v>
      </c>
      <c r="M7" s="16" t="s">
        <v>24</v>
      </c>
      <c r="N7" s="100" t="s">
        <v>24</v>
      </c>
      <c r="O7" s="43"/>
    </row>
    <row r="8" spans="1:18" ht="15" x14ac:dyDescent="0.25">
      <c r="A8" s="90" t="s">
        <v>122</v>
      </c>
      <c r="B8" s="9">
        <v>422067</v>
      </c>
      <c r="C8" s="9">
        <v>442866.66666666669</v>
      </c>
      <c r="D8" s="9">
        <v>517400</v>
      </c>
      <c r="E8" s="9">
        <v>681033.33333333337</v>
      </c>
      <c r="F8" s="9">
        <v>783600</v>
      </c>
      <c r="G8" s="9">
        <v>710800</v>
      </c>
      <c r="H8" s="9">
        <v>732600</v>
      </c>
      <c r="I8" s="9">
        <v>763300</v>
      </c>
      <c r="J8" s="9">
        <v>970300</v>
      </c>
      <c r="K8" s="9">
        <f>AVERAGE(863500,903500,997800)</f>
        <v>921600</v>
      </c>
      <c r="L8" s="9">
        <f>AVERAGE(928800,955500,1101400)</f>
        <v>995233.33333333337</v>
      </c>
      <c r="M8" s="17">
        <f>L8-H8</f>
        <v>262633.33333333337</v>
      </c>
      <c r="N8" s="101">
        <f t="shared" ref="N8:N26" si="0">M8/H8</f>
        <v>0.35849485849485857</v>
      </c>
      <c r="O8" s="43"/>
    </row>
    <row r="9" spans="1:18" ht="15" x14ac:dyDescent="0.25">
      <c r="A9" s="91" t="s">
        <v>1</v>
      </c>
      <c r="B9" s="8">
        <v>389000</v>
      </c>
      <c r="C9" s="8">
        <v>414200</v>
      </c>
      <c r="D9" s="8">
        <v>527500</v>
      </c>
      <c r="E9" s="8">
        <v>617400</v>
      </c>
      <c r="F9" s="8">
        <v>712200</v>
      </c>
      <c r="G9" s="8">
        <v>657300</v>
      </c>
      <c r="H9" s="8">
        <v>693800</v>
      </c>
      <c r="I9" s="8">
        <v>843200</v>
      </c>
      <c r="J9" s="8">
        <v>1086500</v>
      </c>
      <c r="K9" s="8">
        <v>1074600</v>
      </c>
      <c r="L9" s="8">
        <v>1084200</v>
      </c>
      <c r="M9" s="16">
        <f t="shared" ref="M9:M26" si="1">L9-H9</f>
        <v>390400</v>
      </c>
      <c r="N9" s="100">
        <f t="shared" si="0"/>
        <v>0.56269818391467286</v>
      </c>
      <c r="O9" s="43"/>
    </row>
    <row r="10" spans="1:18" ht="15" x14ac:dyDescent="0.25">
      <c r="A10" s="90" t="s">
        <v>16</v>
      </c>
      <c r="B10" s="9">
        <v>312000</v>
      </c>
      <c r="C10" s="9">
        <v>323000</v>
      </c>
      <c r="D10" s="9">
        <v>447600</v>
      </c>
      <c r="E10" s="9">
        <v>553800</v>
      </c>
      <c r="F10" s="9">
        <v>627700</v>
      </c>
      <c r="G10" s="9">
        <v>583200</v>
      </c>
      <c r="H10" s="9">
        <v>553400</v>
      </c>
      <c r="I10" s="9">
        <v>665400</v>
      </c>
      <c r="J10" s="9">
        <v>972500</v>
      </c>
      <c r="K10" s="9">
        <v>963400</v>
      </c>
      <c r="L10" s="9">
        <v>970200</v>
      </c>
      <c r="M10" s="17">
        <f>L10-H10</f>
        <v>416800</v>
      </c>
      <c r="N10" s="101">
        <f t="shared" si="0"/>
        <v>0.75316226960607158</v>
      </c>
      <c r="O10" s="43"/>
    </row>
    <row r="11" spans="1:18" ht="15" x14ac:dyDescent="0.25">
      <c r="A11" s="91" t="s">
        <v>15</v>
      </c>
      <c r="B11" s="8">
        <v>461800</v>
      </c>
      <c r="C11" s="8">
        <v>493100</v>
      </c>
      <c r="D11" s="8">
        <v>628300</v>
      </c>
      <c r="E11" s="8">
        <v>731300</v>
      </c>
      <c r="F11" s="8">
        <v>778000</v>
      </c>
      <c r="G11" s="8">
        <v>638200</v>
      </c>
      <c r="H11" s="8">
        <v>630700</v>
      </c>
      <c r="I11" s="8">
        <v>765500</v>
      </c>
      <c r="J11" s="8">
        <v>990800</v>
      </c>
      <c r="K11" s="8">
        <v>971700</v>
      </c>
      <c r="L11" s="8">
        <v>1012200</v>
      </c>
      <c r="M11" s="16">
        <f t="shared" si="1"/>
        <v>381500</v>
      </c>
      <c r="N11" s="100">
        <f t="shared" si="0"/>
        <v>0.60488346281908989</v>
      </c>
      <c r="O11" s="43"/>
    </row>
    <row r="12" spans="1:18" ht="15" x14ac:dyDescent="0.25">
      <c r="A12" s="90" t="s">
        <v>123</v>
      </c>
      <c r="B12" s="9">
        <v>291300</v>
      </c>
      <c r="C12" s="9">
        <v>298300</v>
      </c>
      <c r="D12" s="9">
        <v>408400</v>
      </c>
      <c r="E12" s="9">
        <v>449600</v>
      </c>
      <c r="F12" s="9">
        <v>527900</v>
      </c>
      <c r="G12" s="9">
        <v>498600</v>
      </c>
      <c r="H12" s="9">
        <v>574400</v>
      </c>
      <c r="I12" s="9">
        <v>691400</v>
      </c>
      <c r="J12" s="9">
        <v>938400</v>
      </c>
      <c r="K12" s="9">
        <v>840300</v>
      </c>
      <c r="L12" s="9">
        <v>872600</v>
      </c>
      <c r="M12" s="17">
        <f t="shared" si="1"/>
        <v>298200</v>
      </c>
      <c r="N12" s="101">
        <f t="shared" si="0"/>
        <v>0.51915041782729809</v>
      </c>
      <c r="O12" s="43"/>
    </row>
    <row r="13" spans="1:18" ht="15" x14ac:dyDescent="0.25">
      <c r="A13" s="91" t="s">
        <v>2</v>
      </c>
      <c r="B13" s="8">
        <v>271300</v>
      </c>
      <c r="C13" s="8">
        <v>282400</v>
      </c>
      <c r="D13" s="8">
        <v>373500</v>
      </c>
      <c r="E13" s="8">
        <v>471300</v>
      </c>
      <c r="F13" s="8">
        <v>574300</v>
      </c>
      <c r="G13" s="8">
        <v>529900</v>
      </c>
      <c r="H13" s="8">
        <v>538500</v>
      </c>
      <c r="I13" s="8">
        <v>682800</v>
      </c>
      <c r="J13" s="8">
        <v>833400</v>
      </c>
      <c r="K13" s="8">
        <v>785000</v>
      </c>
      <c r="L13" s="8">
        <v>792100</v>
      </c>
      <c r="M13" s="16">
        <f t="shared" si="1"/>
        <v>253600</v>
      </c>
      <c r="N13" s="100">
        <f t="shared" si="0"/>
        <v>0.47093779015784587</v>
      </c>
      <c r="O13" s="43"/>
    </row>
    <row r="14" spans="1:18" ht="15" x14ac:dyDescent="0.25">
      <c r="A14" s="90" t="s">
        <v>3</v>
      </c>
      <c r="B14" s="9">
        <v>408900</v>
      </c>
      <c r="C14" s="9">
        <v>441900</v>
      </c>
      <c r="D14" s="9">
        <v>543000</v>
      </c>
      <c r="E14" s="9">
        <v>640600</v>
      </c>
      <c r="F14" s="9">
        <v>723500</v>
      </c>
      <c r="G14" s="9">
        <v>721500</v>
      </c>
      <c r="H14" s="9">
        <v>748300</v>
      </c>
      <c r="I14" s="9">
        <v>843600</v>
      </c>
      <c r="J14" s="9">
        <v>951800</v>
      </c>
      <c r="K14" s="9">
        <v>945100</v>
      </c>
      <c r="L14" s="9">
        <v>951500</v>
      </c>
      <c r="M14" s="17">
        <f t="shared" si="1"/>
        <v>203200</v>
      </c>
      <c r="N14" s="101">
        <f t="shared" si="0"/>
        <v>0.27154884404650542</v>
      </c>
      <c r="O14" s="43"/>
    </row>
    <row r="15" spans="1:18" ht="15" x14ac:dyDescent="0.25">
      <c r="A15" s="91" t="s">
        <v>124</v>
      </c>
      <c r="B15" s="8">
        <v>605400</v>
      </c>
      <c r="C15" s="8">
        <v>650100</v>
      </c>
      <c r="D15" s="8">
        <v>850200</v>
      </c>
      <c r="E15" s="8">
        <v>938300</v>
      </c>
      <c r="F15" s="8">
        <v>1049900</v>
      </c>
      <c r="G15" s="8">
        <v>946600</v>
      </c>
      <c r="H15" s="8">
        <v>989000</v>
      </c>
      <c r="I15" s="8">
        <v>1116200</v>
      </c>
      <c r="J15" s="8">
        <v>1347200</v>
      </c>
      <c r="K15" s="8">
        <v>1336600</v>
      </c>
      <c r="L15" s="8">
        <v>1388900</v>
      </c>
      <c r="M15" s="16">
        <f t="shared" si="1"/>
        <v>399900</v>
      </c>
      <c r="N15" s="100">
        <f t="shared" si="0"/>
        <v>0.40434782608695652</v>
      </c>
      <c r="O15" s="43"/>
    </row>
    <row r="16" spans="1:18" ht="15" x14ac:dyDescent="0.25">
      <c r="A16" s="90" t="s">
        <v>4</v>
      </c>
      <c r="B16" s="9">
        <v>322200</v>
      </c>
      <c r="C16" s="9">
        <v>363100</v>
      </c>
      <c r="D16" s="9">
        <v>447400</v>
      </c>
      <c r="E16" s="9">
        <v>535900</v>
      </c>
      <c r="F16" s="9">
        <v>664200</v>
      </c>
      <c r="G16" s="9">
        <v>609400</v>
      </c>
      <c r="H16" s="9">
        <v>627000</v>
      </c>
      <c r="I16" s="9">
        <v>747900</v>
      </c>
      <c r="J16" s="9">
        <v>881500</v>
      </c>
      <c r="K16" s="9">
        <v>831800</v>
      </c>
      <c r="L16" s="9">
        <v>833900</v>
      </c>
      <c r="M16" s="17">
        <f t="shared" si="1"/>
        <v>206900</v>
      </c>
      <c r="N16" s="101">
        <f t="shared" si="0"/>
        <v>0.3299840510366826</v>
      </c>
      <c r="O16" s="43"/>
    </row>
    <row r="17" spans="1:15" ht="15" x14ac:dyDescent="0.25">
      <c r="A17" s="91" t="s">
        <v>5</v>
      </c>
      <c r="B17" s="8">
        <v>372200</v>
      </c>
      <c r="C17" s="8">
        <v>397400</v>
      </c>
      <c r="D17" s="8">
        <v>515300</v>
      </c>
      <c r="E17" s="8">
        <v>591400</v>
      </c>
      <c r="F17" s="8">
        <v>689700</v>
      </c>
      <c r="G17" s="8">
        <v>642400</v>
      </c>
      <c r="H17" s="8">
        <v>647400</v>
      </c>
      <c r="I17" s="8">
        <v>790900</v>
      </c>
      <c r="J17" s="8">
        <v>980300</v>
      </c>
      <c r="K17" s="8">
        <v>962100</v>
      </c>
      <c r="L17" s="8">
        <v>950600</v>
      </c>
      <c r="M17" s="16">
        <f t="shared" si="1"/>
        <v>303200</v>
      </c>
      <c r="N17" s="100">
        <f t="shared" si="0"/>
        <v>0.46833487797343221</v>
      </c>
      <c r="O17" s="43"/>
    </row>
    <row r="18" spans="1:15" ht="15" x14ac:dyDescent="0.25">
      <c r="A18" s="90" t="s">
        <v>176</v>
      </c>
      <c r="B18" s="9">
        <v>416100</v>
      </c>
      <c r="C18" s="9">
        <v>447400</v>
      </c>
      <c r="D18" s="9">
        <v>547400</v>
      </c>
      <c r="E18" s="9">
        <v>584400</v>
      </c>
      <c r="F18" s="9">
        <v>685900</v>
      </c>
      <c r="G18" s="9">
        <v>654200</v>
      </c>
      <c r="H18" s="9">
        <v>651000</v>
      </c>
      <c r="I18" s="9">
        <v>751900</v>
      </c>
      <c r="J18" s="9">
        <v>1116500</v>
      </c>
      <c r="K18" s="9">
        <v>1033100</v>
      </c>
      <c r="L18" s="9">
        <v>1048300</v>
      </c>
      <c r="M18" s="17">
        <f t="shared" si="1"/>
        <v>397300</v>
      </c>
      <c r="N18" s="101">
        <f t="shared" si="0"/>
        <v>0.61029185867895541</v>
      </c>
      <c r="O18" s="43"/>
    </row>
    <row r="19" spans="1:15" ht="15" x14ac:dyDescent="0.25">
      <c r="A19" s="91" t="s">
        <v>7</v>
      </c>
      <c r="B19" s="8">
        <v>507900</v>
      </c>
      <c r="C19" s="8">
        <v>546900</v>
      </c>
      <c r="D19" s="8">
        <v>709800</v>
      </c>
      <c r="E19" s="8">
        <v>766200</v>
      </c>
      <c r="F19" s="8">
        <v>854800</v>
      </c>
      <c r="G19" s="8">
        <v>779200</v>
      </c>
      <c r="H19" s="8">
        <v>791100</v>
      </c>
      <c r="I19" s="8">
        <v>923500</v>
      </c>
      <c r="J19" s="8">
        <v>1108200</v>
      </c>
      <c r="K19" s="8">
        <v>1121500</v>
      </c>
      <c r="L19" s="8">
        <v>1163300</v>
      </c>
      <c r="M19" s="16">
        <f t="shared" si="1"/>
        <v>372200</v>
      </c>
      <c r="N19" s="100">
        <f t="shared" si="0"/>
        <v>0.47048413601314626</v>
      </c>
      <c r="O19" s="43"/>
    </row>
    <row r="20" spans="1:15" ht="15" x14ac:dyDescent="0.25">
      <c r="A20" s="90" t="s">
        <v>125</v>
      </c>
      <c r="B20" s="9">
        <v>379416</v>
      </c>
      <c r="C20" s="9">
        <v>324200</v>
      </c>
      <c r="D20" s="9">
        <v>409800</v>
      </c>
      <c r="E20" s="9">
        <v>507800</v>
      </c>
      <c r="F20" s="9">
        <v>598000</v>
      </c>
      <c r="G20" s="9">
        <v>565100</v>
      </c>
      <c r="H20" s="9">
        <v>574200</v>
      </c>
      <c r="I20" s="9">
        <v>692100</v>
      </c>
      <c r="J20" s="9">
        <v>891200</v>
      </c>
      <c r="K20" s="9">
        <v>871300</v>
      </c>
      <c r="L20" s="9">
        <v>859000</v>
      </c>
      <c r="M20" s="17">
        <f t="shared" si="1"/>
        <v>284800</v>
      </c>
      <c r="N20" s="101">
        <f t="shared" si="0"/>
        <v>0.49599442702890978</v>
      </c>
      <c r="O20" s="43"/>
    </row>
    <row r="21" spans="1:15" ht="15" x14ac:dyDescent="0.25">
      <c r="A21" s="91" t="s">
        <v>126</v>
      </c>
      <c r="B21" s="8">
        <v>532300</v>
      </c>
      <c r="C21" s="8">
        <v>562100</v>
      </c>
      <c r="D21" s="8">
        <v>765500</v>
      </c>
      <c r="E21" s="8">
        <v>813400</v>
      </c>
      <c r="F21" s="8">
        <v>923400</v>
      </c>
      <c r="G21" s="8">
        <v>861500</v>
      </c>
      <c r="H21" s="8">
        <v>888600</v>
      </c>
      <c r="I21" s="8">
        <v>1013100</v>
      </c>
      <c r="J21" s="8">
        <v>1130800</v>
      </c>
      <c r="K21" s="8">
        <v>1108900</v>
      </c>
      <c r="L21" s="8">
        <v>1147600</v>
      </c>
      <c r="M21" s="16">
        <f>L21-H21</f>
        <v>259000</v>
      </c>
      <c r="N21" s="100">
        <f t="shared" si="0"/>
        <v>0.29146972766148999</v>
      </c>
      <c r="O21" s="43"/>
    </row>
    <row r="22" spans="1:15" ht="15" x14ac:dyDescent="0.25">
      <c r="A22" s="90" t="s">
        <v>127</v>
      </c>
      <c r="B22" s="9">
        <v>748000</v>
      </c>
      <c r="C22" s="9">
        <v>805500</v>
      </c>
      <c r="D22" s="9">
        <v>1092900</v>
      </c>
      <c r="E22" s="9">
        <v>1211600</v>
      </c>
      <c r="F22" s="9">
        <v>1303600</v>
      </c>
      <c r="G22" s="9">
        <v>1125800</v>
      </c>
      <c r="H22" s="9">
        <v>1119800</v>
      </c>
      <c r="I22" s="9">
        <v>1288800</v>
      </c>
      <c r="J22" s="9">
        <v>1485800</v>
      </c>
      <c r="K22" s="9">
        <v>1497000</v>
      </c>
      <c r="L22" s="9">
        <v>1491700</v>
      </c>
      <c r="M22" s="17">
        <f t="shared" ref="M22" si="2">L22-H22</f>
        <v>371900</v>
      </c>
      <c r="N22" s="101">
        <f t="shared" si="0"/>
        <v>0.33211287729951777</v>
      </c>
      <c r="O22" s="43"/>
    </row>
    <row r="23" spans="1:15" ht="15" x14ac:dyDescent="0.25">
      <c r="A23" s="91" t="s">
        <v>177</v>
      </c>
      <c r="B23" s="8" t="s">
        <v>24</v>
      </c>
      <c r="C23" s="8" t="s">
        <v>24</v>
      </c>
      <c r="D23" s="8" t="s">
        <v>24</v>
      </c>
      <c r="E23" s="8" t="s">
        <v>24</v>
      </c>
      <c r="F23" s="8" t="s">
        <v>24</v>
      </c>
      <c r="G23" s="8" t="s">
        <v>24</v>
      </c>
      <c r="H23" s="8" t="s">
        <v>24</v>
      </c>
      <c r="I23" s="8" t="s">
        <v>24</v>
      </c>
      <c r="J23" s="8" t="s">
        <v>24</v>
      </c>
      <c r="K23" s="8" t="s">
        <v>24</v>
      </c>
      <c r="L23" s="8" t="s">
        <v>24</v>
      </c>
      <c r="M23" s="16" t="s">
        <v>24</v>
      </c>
      <c r="N23" s="100" t="s">
        <v>24</v>
      </c>
      <c r="O23" s="43"/>
    </row>
    <row r="24" spans="1:15" ht="15" x14ac:dyDescent="0.25">
      <c r="A24" s="90" t="s">
        <v>178</v>
      </c>
      <c r="B24" s="9">
        <v>463100</v>
      </c>
      <c r="C24" s="9">
        <v>429900</v>
      </c>
      <c r="D24" s="9">
        <v>521000</v>
      </c>
      <c r="E24" s="9">
        <v>619000</v>
      </c>
      <c r="F24" s="9">
        <v>680800</v>
      </c>
      <c r="G24" s="9">
        <v>648300</v>
      </c>
      <c r="H24" s="9">
        <v>655000</v>
      </c>
      <c r="I24" s="9">
        <v>810000</v>
      </c>
      <c r="J24" s="9">
        <v>983100</v>
      </c>
      <c r="K24" s="9">
        <v>970700</v>
      </c>
      <c r="L24" s="9">
        <v>978600</v>
      </c>
      <c r="M24" s="17">
        <f t="shared" si="1"/>
        <v>323600</v>
      </c>
      <c r="N24" s="101">
        <f t="shared" si="0"/>
        <v>0.49404580152671757</v>
      </c>
      <c r="O24" s="43"/>
    </row>
    <row r="25" spans="1:15" ht="15" x14ac:dyDescent="0.25">
      <c r="A25" s="102" t="s">
        <v>17</v>
      </c>
      <c r="B25" s="56">
        <v>471200</v>
      </c>
      <c r="C25" s="56">
        <v>506900</v>
      </c>
      <c r="D25" s="56">
        <v>656900</v>
      </c>
      <c r="E25" s="56">
        <v>745700</v>
      </c>
      <c r="F25" s="56">
        <v>859800</v>
      </c>
      <c r="G25" s="56">
        <v>774700</v>
      </c>
      <c r="H25" s="56">
        <v>790800</v>
      </c>
      <c r="I25" s="56">
        <v>946900</v>
      </c>
      <c r="J25" s="56">
        <v>1115600</v>
      </c>
      <c r="K25" s="56">
        <v>1098900</v>
      </c>
      <c r="L25" s="56">
        <v>1138100</v>
      </c>
      <c r="M25" s="57">
        <f>L25-H25</f>
        <v>347300</v>
      </c>
      <c r="N25" s="103">
        <f t="shared" si="0"/>
        <v>0.43917551846231662</v>
      </c>
      <c r="O25" s="43"/>
    </row>
    <row r="26" spans="1:15" ht="15" x14ac:dyDescent="0.25">
      <c r="A26" s="104" t="s">
        <v>18</v>
      </c>
      <c r="B26" s="58">
        <v>297800</v>
      </c>
      <c r="C26" s="58">
        <v>302600</v>
      </c>
      <c r="D26" s="58">
        <v>387100</v>
      </c>
      <c r="E26" s="58">
        <v>467000</v>
      </c>
      <c r="F26" s="58">
        <v>558000</v>
      </c>
      <c r="G26" s="58">
        <v>525200</v>
      </c>
      <c r="H26" s="58">
        <v>559600</v>
      </c>
      <c r="I26" s="58">
        <v>678400</v>
      </c>
      <c r="J26" s="58">
        <v>894300</v>
      </c>
      <c r="K26" s="58">
        <v>845400</v>
      </c>
      <c r="L26" s="58">
        <v>851100</v>
      </c>
      <c r="M26" s="59">
        <f t="shared" si="1"/>
        <v>291500</v>
      </c>
      <c r="N26" s="105">
        <f t="shared" si="0"/>
        <v>0.52090779127948539</v>
      </c>
      <c r="O26" s="43"/>
    </row>
    <row r="27" spans="1:15" ht="15" x14ac:dyDescent="0.25">
      <c r="A27" s="10" t="s">
        <v>128</v>
      </c>
      <c r="B27" s="10"/>
      <c r="C27" s="55"/>
      <c r="D27" s="55"/>
      <c r="E27" s="55"/>
      <c r="F27" s="55"/>
      <c r="G27" s="60"/>
      <c r="H27" s="60"/>
      <c r="I27" s="60"/>
      <c r="J27" s="60"/>
      <c r="K27" s="61"/>
      <c r="L27" s="61"/>
      <c r="M27" s="55"/>
      <c r="N27" s="55"/>
      <c r="O27" s="43"/>
    </row>
    <row r="28" spans="1:15" ht="15" x14ac:dyDescent="0.25">
      <c r="A28" s="62" t="s">
        <v>27</v>
      </c>
      <c r="B28" s="62"/>
      <c r="C28" s="55"/>
      <c r="D28" s="55"/>
      <c r="E28" s="55"/>
      <c r="F28" s="55"/>
      <c r="G28" s="60"/>
      <c r="H28" s="60"/>
      <c r="I28" s="60"/>
      <c r="J28" s="60"/>
      <c r="K28" s="61"/>
      <c r="L28" s="61"/>
      <c r="M28" s="55"/>
      <c r="N28" s="55"/>
      <c r="O28" s="43"/>
    </row>
    <row r="29" spans="1:15" ht="15" x14ac:dyDescent="0.25">
      <c r="A29" s="62" t="s">
        <v>179</v>
      </c>
      <c r="B29" s="62"/>
      <c r="C29" s="55"/>
      <c r="D29" s="55"/>
      <c r="E29" s="55"/>
      <c r="F29" s="55"/>
      <c r="G29" s="60"/>
      <c r="H29" s="60"/>
      <c r="I29" s="60"/>
      <c r="J29" s="60"/>
      <c r="K29" s="61"/>
      <c r="L29" s="61"/>
      <c r="M29" s="55"/>
      <c r="N29" s="55"/>
      <c r="O29" s="43"/>
    </row>
    <row r="30" spans="1:15" ht="15" x14ac:dyDescent="0.25">
      <c r="A30" s="62" t="s">
        <v>180</v>
      </c>
      <c r="B30" s="62"/>
      <c r="C30" s="55"/>
      <c r="D30" s="55"/>
      <c r="E30" s="55"/>
      <c r="F30" s="55"/>
      <c r="G30" s="60"/>
      <c r="H30" s="60"/>
      <c r="I30" s="60"/>
      <c r="J30" s="60"/>
      <c r="K30" s="61"/>
      <c r="L30" s="61"/>
      <c r="M30" s="55"/>
      <c r="N30" s="55"/>
      <c r="O30" s="43"/>
    </row>
    <row r="31" spans="1:15" ht="15" x14ac:dyDescent="0.25">
      <c r="A31" s="62" t="s">
        <v>181</v>
      </c>
      <c r="B31" s="62"/>
      <c r="C31" s="55"/>
      <c r="D31" s="55"/>
      <c r="E31" s="55"/>
      <c r="F31" s="55"/>
      <c r="G31" s="60"/>
      <c r="H31" s="60"/>
      <c r="I31" s="60"/>
      <c r="J31" s="60"/>
      <c r="K31" s="61"/>
      <c r="L31" s="61"/>
      <c r="M31" s="55"/>
      <c r="N31" s="55"/>
      <c r="O31" s="43"/>
    </row>
    <row r="32" spans="1:15" ht="15" x14ac:dyDescent="0.25">
      <c r="A32" s="62" t="s">
        <v>129</v>
      </c>
      <c r="B32" s="62"/>
      <c r="C32" s="55"/>
      <c r="D32" s="55"/>
      <c r="E32" s="55"/>
      <c r="F32" s="55"/>
      <c r="G32" s="60"/>
      <c r="H32" s="60"/>
      <c r="I32" s="60"/>
      <c r="J32" s="60"/>
      <c r="K32" s="61"/>
      <c r="L32" s="61"/>
      <c r="M32" s="55"/>
      <c r="N32" s="55"/>
      <c r="O32" s="43"/>
    </row>
    <row r="33" spans="1:15" ht="15" x14ac:dyDescent="0.25">
      <c r="A33" s="62" t="s">
        <v>182</v>
      </c>
      <c r="B33" s="62"/>
      <c r="C33" s="55"/>
      <c r="D33" s="55"/>
      <c r="E33" s="55"/>
      <c r="F33" s="55"/>
      <c r="G33" s="60"/>
      <c r="H33" s="60"/>
      <c r="I33" s="60"/>
      <c r="J33" s="60"/>
      <c r="K33" s="61"/>
      <c r="L33" s="61"/>
      <c r="M33" s="55"/>
      <c r="N33" s="55"/>
      <c r="O33" s="43"/>
    </row>
    <row r="34" spans="1:15" ht="15" x14ac:dyDescent="0.25">
      <c r="A34" s="62" t="s">
        <v>183</v>
      </c>
      <c r="B34" s="62"/>
      <c r="C34" s="55"/>
      <c r="D34" s="55"/>
      <c r="E34" s="55"/>
      <c r="F34" s="55"/>
      <c r="G34" s="60"/>
      <c r="H34" s="60"/>
      <c r="I34" s="60"/>
      <c r="J34" s="60"/>
      <c r="K34" s="61"/>
      <c r="L34" s="61"/>
      <c r="M34" s="55"/>
      <c r="N34" s="55"/>
      <c r="O34" s="43"/>
    </row>
    <row r="35" spans="1:15" ht="15" x14ac:dyDescent="0.25">
      <c r="A35" s="62" t="s">
        <v>29</v>
      </c>
      <c r="B35" s="62"/>
      <c r="C35" s="55"/>
      <c r="D35" s="55"/>
      <c r="E35" s="55"/>
      <c r="F35" s="55"/>
      <c r="G35" s="60"/>
      <c r="H35" s="60"/>
      <c r="I35" s="60"/>
      <c r="J35" s="60"/>
      <c r="K35" s="55"/>
      <c r="L35" s="55"/>
      <c r="M35" s="55"/>
      <c r="N35" s="55"/>
      <c r="O35" s="43"/>
    </row>
    <row r="36" spans="1:15" ht="15" x14ac:dyDescent="0.25">
      <c r="A36" s="62" t="s">
        <v>19</v>
      </c>
      <c r="B36" s="62"/>
      <c r="C36" s="55"/>
      <c r="D36" s="55"/>
      <c r="E36" s="55"/>
      <c r="F36" s="55"/>
      <c r="G36" s="60"/>
      <c r="H36" s="60"/>
      <c r="I36" s="60"/>
      <c r="J36" s="60"/>
      <c r="K36" s="55"/>
      <c r="L36" s="55"/>
      <c r="M36" s="55"/>
      <c r="N36" s="55"/>
      <c r="O36" s="43"/>
    </row>
    <row r="37" spans="1:15" ht="15" x14ac:dyDescent="0.25">
      <c r="A37" s="62" t="s">
        <v>20</v>
      </c>
      <c r="B37" s="62"/>
      <c r="C37" s="55"/>
      <c r="D37" s="55"/>
      <c r="E37" s="55"/>
      <c r="F37" s="55"/>
      <c r="G37" s="60"/>
      <c r="H37" s="60"/>
      <c r="I37" s="60"/>
      <c r="J37" s="60"/>
      <c r="K37" s="55"/>
      <c r="L37" s="55"/>
      <c r="M37" s="55"/>
      <c r="N37" s="55"/>
      <c r="O37" s="43"/>
    </row>
    <row r="38" spans="1:15" ht="15" x14ac:dyDescent="0.25">
      <c r="A38" s="62" t="s">
        <v>21</v>
      </c>
      <c r="B38" s="62"/>
      <c r="C38" s="55"/>
      <c r="D38" s="55"/>
      <c r="E38" s="55"/>
      <c r="F38" s="55"/>
      <c r="G38" s="60"/>
      <c r="H38" s="60"/>
      <c r="I38" s="60"/>
      <c r="J38" s="60"/>
      <c r="K38" s="55"/>
      <c r="L38" s="55"/>
      <c r="M38" s="55"/>
      <c r="N38" s="55"/>
      <c r="O38" s="43"/>
    </row>
    <row r="39" spans="1:15" ht="15" x14ac:dyDescent="0.25">
      <c r="A39" s="62" t="s">
        <v>22</v>
      </c>
      <c r="B39" s="62"/>
      <c r="C39" s="55"/>
      <c r="D39" s="55"/>
      <c r="E39" s="55"/>
      <c r="F39" s="55"/>
      <c r="G39" s="60"/>
      <c r="H39" s="60"/>
      <c r="I39" s="60"/>
      <c r="J39" s="60"/>
      <c r="K39" s="55"/>
      <c r="L39" s="55"/>
      <c r="M39" s="55"/>
      <c r="N39" s="55"/>
      <c r="O39" s="43"/>
    </row>
    <row r="40" spans="1:15" ht="15" x14ac:dyDescent="0.25">
      <c r="A40" s="62" t="s">
        <v>23</v>
      </c>
      <c r="B40" s="62"/>
      <c r="C40" s="55"/>
      <c r="D40" s="55"/>
      <c r="E40" s="55"/>
      <c r="F40" s="55"/>
      <c r="G40" s="60"/>
      <c r="H40" s="60"/>
      <c r="I40" s="60"/>
      <c r="J40" s="60"/>
      <c r="K40" s="55"/>
      <c r="L40" s="55"/>
      <c r="M40" s="55"/>
      <c r="N40" s="55"/>
      <c r="O40" s="43"/>
    </row>
    <row r="41" spans="1:15" ht="15" x14ac:dyDescent="0.25">
      <c r="A41" s="69" t="s">
        <v>30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/>
      <c r="N41"/>
    </row>
  </sheetData>
  <mergeCells count="3">
    <mergeCell ref="A4:A6"/>
    <mergeCell ref="M4:N4"/>
    <mergeCell ref="M5:N5"/>
  </mergeCells>
  <conditionalFormatting sqref="A28">
    <cfRule type="duplicateValues" dxfId="11" priority="1"/>
  </conditionalFormatting>
  <conditionalFormatting sqref="B41:L41">
    <cfRule type="duplicateValues" dxfId="10" priority="2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41"/>
  <sheetViews>
    <sheetView showGridLines="0" zoomScale="80" zoomScaleNormal="80" workbookViewId="0"/>
  </sheetViews>
  <sheetFormatPr defaultColWidth="8.85546875" defaultRowHeight="12.75" x14ac:dyDescent="0.2"/>
  <cols>
    <col min="1" max="1" width="25.5703125" style="44" customWidth="1"/>
    <col min="2" max="5" width="8.7109375" style="44" customWidth="1"/>
    <col min="6" max="7" width="9.7109375" style="44" customWidth="1"/>
    <col min="8" max="10" width="9.7109375" style="46" customWidth="1"/>
    <col min="11" max="13" width="10.85546875" style="44" customWidth="1"/>
    <col min="14" max="14" width="8.85546875" style="44" customWidth="1"/>
    <col min="15" max="16384" width="8.85546875" style="44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ht="18" customHeight="1" x14ac:dyDescent="0.25">
      <c r="A3" s="1" t="s">
        <v>132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43"/>
    </row>
    <row r="4" spans="1:18" ht="14.65" customHeight="1" x14ac:dyDescent="0.25">
      <c r="A4" s="138" t="s">
        <v>28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141" t="s">
        <v>120</v>
      </c>
      <c r="N4" s="142"/>
      <c r="O4" s="43"/>
    </row>
    <row r="5" spans="1:18" ht="14.65" customHeight="1" x14ac:dyDescent="0.25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  <c r="O5" s="43"/>
    </row>
    <row r="6" spans="1:18" ht="15" x14ac:dyDescent="0.25">
      <c r="A6" s="140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 t="s">
        <v>13</v>
      </c>
      <c r="N6" s="99" t="s">
        <v>14</v>
      </c>
      <c r="O6" s="43"/>
    </row>
    <row r="7" spans="1:18" ht="15" x14ac:dyDescent="0.25">
      <c r="A7" s="89" t="s">
        <v>43</v>
      </c>
      <c r="B7" s="8" t="s">
        <v>24</v>
      </c>
      <c r="C7" s="8" t="s">
        <v>24</v>
      </c>
      <c r="D7" s="8" t="s">
        <v>24</v>
      </c>
      <c r="E7" s="8" t="s">
        <v>24</v>
      </c>
      <c r="F7" s="8" t="s">
        <v>24</v>
      </c>
      <c r="G7" s="8" t="s">
        <v>24</v>
      </c>
      <c r="H7" s="8" t="s">
        <v>24</v>
      </c>
      <c r="I7" s="8" t="s">
        <v>24</v>
      </c>
      <c r="J7" s="8" t="s">
        <v>24</v>
      </c>
      <c r="K7" s="8" t="s">
        <v>24</v>
      </c>
      <c r="L7" s="8" t="s">
        <v>24</v>
      </c>
      <c r="M7" s="16" t="s">
        <v>24</v>
      </c>
      <c r="N7" s="100" t="s">
        <v>24</v>
      </c>
      <c r="O7" s="43"/>
    </row>
    <row r="8" spans="1:18" ht="15" x14ac:dyDescent="0.25">
      <c r="A8" s="90" t="s">
        <v>122</v>
      </c>
      <c r="B8" s="9">
        <v>382330</v>
      </c>
      <c r="C8" s="9">
        <v>382330</v>
      </c>
      <c r="D8" s="9">
        <v>497300</v>
      </c>
      <c r="E8" s="9">
        <v>588900</v>
      </c>
      <c r="F8" s="9">
        <v>698200</v>
      </c>
      <c r="G8" s="9">
        <v>670000</v>
      </c>
      <c r="H8" s="9">
        <v>673000</v>
      </c>
      <c r="I8" s="9">
        <v>708100</v>
      </c>
      <c r="J8" s="9">
        <v>781500</v>
      </c>
      <c r="K8" s="9">
        <f>AVERAGE(798600,753800,812100)</f>
        <v>788166.66666666663</v>
      </c>
      <c r="L8" s="9">
        <f>AVERAGE(802300,759600,843200)</f>
        <v>801700</v>
      </c>
      <c r="M8" s="17">
        <f>L8-H8</f>
        <v>128700</v>
      </c>
      <c r="N8" s="101">
        <f t="shared" ref="N8:N26" si="0">M8/H8</f>
        <v>0.19123328380386329</v>
      </c>
      <c r="O8" s="43"/>
    </row>
    <row r="9" spans="1:18" ht="15" x14ac:dyDescent="0.25">
      <c r="A9" s="91" t="s">
        <v>1</v>
      </c>
      <c r="B9" s="8">
        <v>255000</v>
      </c>
      <c r="C9" s="8">
        <v>397500</v>
      </c>
      <c r="D9" s="8">
        <v>336100</v>
      </c>
      <c r="E9" s="8">
        <v>442600</v>
      </c>
      <c r="F9" s="8">
        <v>552100</v>
      </c>
      <c r="G9" s="8">
        <v>514600</v>
      </c>
      <c r="H9" s="8">
        <v>526300</v>
      </c>
      <c r="I9" s="8">
        <v>588800</v>
      </c>
      <c r="J9" s="8">
        <v>700500</v>
      </c>
      <c r="K9" s="8">
        <v>737500</v>
      </c>
      <c r="L9" s="8">
        <v>746400</v>
      </c>
      <c r="M9" s="16">
        <f t="shared" ref="M9:M26" si="1">L9-H9</f>
        <v>220100</v>
      </c>
      <c r="N9" s="100">
        <f t="shared" si="0"/>
        <v>0.4182025460763823</v>
      </c>
      <c r="O9" s="43"/>
    </row>
    <row r="10" spans="1:18" ht="15" x14ac:dyDescent="0.25">
      <c r="A10" s="90" t="s">
        <v>16</v>
      </c>
      <c r="B10" s="9">
        <v>158400</v>
      </c>
      <c r="C10" s="9">
        <v>160200</v>
      </c>
      <c r="D10" s="9">
        <v>195500</v>
      </c>
      <c r="E10" s="9">
        <v>309900</v>
      </c>
      <c r="F10" s="9">
        <v>433200</v>
      </c>
      <c r="G10" s="9">
        <v>377900</v>
      </c>
      <c r="H10" s="9">
        <v>395400</v>
      </c>
      <c r="I10" s="9">
        <v>406600</v>
      </c>
      <c r="J10" s="9">
        <v>619700</v>
      </c>
      <c r="K10" s="9">
        <v>588800</v>
      </c>
      <c r="L10" s="9">
        <v>586400</v>
      </c>
      <c r="M10" s="17">
        <f>L10-H10</f>
        <v>191000</v>
      </c>
      <c r="N10" s="101">
        <f t="shared" si="0"/>
        <v>0.48305513404147699</v>
      </c>
      <c r="O10" s="43"/>
    </row>
    <row r="11" spans="1:18" ht="15" x14ac:dyDescent="0.25">
      <c r="A11" s="91" t="s">
        <v>15</v>
      </c>
      <c r="B11" s="8">
        <v>313900</v>
      </c>
      <c r="C11" s="8">
        <v>272700</v>
      </c>
      <c r="D11" s="8">
        <v>416100</v>
      </c>
      <c r="E11" s="8">
        <v>397500</v>
      </c>
      <c r="F11" s="8">
        <v>470700</v>
      </c>
      <c r="G11" s="8">
        <v>432300</v>
      </c>
      <c r="H11" s="8">
        <v>511700</v>
      </c>
      <c r="I11" s="8">
        <v>569200</v>
      </c>
      <c r="J11" s="8">
        <v>735900</v>
      </c>
      <c r="K11" s="8">
        <v>719100</v>
      </c>
      <c r="L11" s="8">
        <v>702100</v>
      </c>
      <c r="M11" s="16">
        <f t="shared" si="1"/>
        <v>190400</v>
      </c>
      <c r="N11" s="100">
        <f t="shared" si="0"/>
        <v>0.37209302325581395</v>
      </c>
      <c r="O11" s="43"/>
    </row>
    <row r="12" spans="1:18" ht="15" x14ac:dyDescent="0.25">
      <c r="A12" s="90" t="s">
        <v>123</v>
      </c>
      <c r="B12" s="9">
        <v>213700</v>
      </c>
      <c r="C12" s="9">
        <v>197100</v>
      </c>
      <c r="D12" s="9">
        <v>238800</v>
      </c>
      <c r="E12" s="9">
        <v>328700</v>
      </c>
      <c r="F12" s="9">
        <v>448500</v>
      </c>
      <c r="G12" s="9">
        <v>416900</v>
      </c>
      <c r="H12" s="9">
        <v>398700</v>
      </c>
      <c r="I12" s="9">
        <v>470600</v>
      </c>
      <c r="J12" s="9">
        <v>636200</v>
      </c>
      <c r="K12" s="9">
        <v>605300</v>
      </c>
      <c r="L12" s="9">
        <v>618100</v>
      </c>
      <c r="M12" s="17">
        <f t="shared" si="1"/>
        <v>219400</v>
      </c>
      <c r="N12" s="101">
        <f t="shared" si="0"/>
        <v>0.55028843742162026</v>
      </c>
      <c r="O12" s="43"/>
    </row>
    <row r="13" spans="1:18" ht="15" x14ac:dyDescent="0.25">
      <c r="A13" s="91" t="s">
        <v>2</v>
      </c>
      <c r="B13" s="8">
        <v>169800</v>
      </c>
      <c r="C13" s="8">
        <v>172300</v>
      </c>
      <c r="D13" s="8">
        <v>190000</v>
      </c>
      <c r="E13" s="8">
        <v>232600</v>
      </c>
      <c r="F13" s="8">
        <v>327200</v>
      </c>
      <c r="G13" s="8">
        <v>355200</v>
      </c>
      <c r="H13" s="8">
        <v>365800</v>
      </c>
      <c r="I13" s="8">
        <v>428200</v>
      </c>
      <c r="J13" s="8">
        <v>564300</v>
      </c>
      <c r="K13" s="8">
        <v>532600</v>
      </c>
      <c r="L13" s="8">
        <v>534900</v>
      </c>
      <c r="M13" s="16">
        <f t="shared" si="1"/>
        <v>169100</v>
      </c>
      <c r="N13" s="100">
        <f t="shared" si="0"/>
        <v>0.46227446692181517</v>
      </c>
      <c r="O13" s="43"/>
    </row>
    <row r="14" spans="1:18" ht="15" x14ac:dyDescent="0.25">
      <c r="A14" s="90" t="s">
        <v>3</v>
      </c>
      <c r="B14" s="9">
        <v>277800</v>
      </c>
      <c r="C14" s="9">
        <v>288000</v>
      </c>
      <c r="D14" s="9">
        <v>347200</v>
      </c>
      <c r="E14" s="9">
        <v>440900</v>
      </c>
      <c r="F14" s="9">
        <v>564600</v>
      </c>
      <c r="G14" s="9">
        <v>520000</v>
      </c>
      <c r="H14" s="9">
        <v>529100</v>
      </c>
      <c r="I14" s="9">
        <v>556700</v>
      </c>
      <c r="J14" s="9">
        <v>663900</v>
      </c>
      <c r="K14" s="9">
        <v>653400</v>
      </c>
      <c r="L14" s="9">
        <v>651800</v>
      </c>
      <c r="M14" s="17">
        <f t="shared" si="1"/>
        <v>122700</v>
      </c>
      <c r="N14" s="101">
        <f t="shared" si="0"/>
        <v>0.23190323190323189</v>
      </c>
      <c r="O14" s="43"/>
    </row>
    <row r="15" spans="1:18" ht="15" x14ac:dyDescent="0.25">
      <c r="A15" s="91" t="s">
        <v>124</v>
      </c>
      <c r="B15" s="8">
        <v>352700</v>
      </c>
      <c r="C15" s="8">
        <v>370600</v>
      </c>
      <c r="D15" s="8">
        <v>444200</v>
      </c>
      <c r="E15" s="8">
        <v>528200</v>
      </c>
      <c r="F15" s="8">
        <v>602800</v>
      </c>
      <c r="G15" s="8">
        <v>552400</v>
      </c>
      <c r="H15" s="8">
        <v>575000</v>
      </c>
      <c r="I15" s="8">
        <v>657500</v>
      </c>
      <c r="J15" s="8">
        <v>819600</v>
      </c>
      <c r="K15" s="8">
        <v>819100</v>
      </c>
      <c r="L15" s="8">
        <v>824500</v>
      </c>
      <c r="M15" s="16">
        <f t="shared" si="1"/>
        <v>249500</v>
      </c>
      <c r="N15" s="100">
        <f t="shared" si="0"/>
        <v>0.43391304347826087</v>
      </c>
      <c r="O15" s="43"/>
    </row>
    <row r="16" spans="1:18" ht="15" x14ac:dyDescent="0.25">
      <c r="A16" s="90" t="s">
        <v>4</v>
      </c>
      <c r="B16" s="9">
        <v>245300</v>
      </c>
      <c r="C16" s="9">
        <v>255500</v>
      </c>
      <c r="D16" s="9">
        <v>285100</v>
      </c>
      <c r="E16" s="9">
        <v>348700</v>
      </c>
      <c r="F16" s="9">
        <v>480300</v>
      </c>
      <c r="G16" s="9">
        <v>498400</v>
      </c>
      <c r="H16" s="9">
        <v>502300</v>
      </c>
      <c r="I16" s="9">
        <v>545900</v>
      </c>
      <c r="J16" s="9">
        <v>637800</v>
      </c>
      <c r="K16" s="9">
        <v>606800</v>
      </c>
      <c r="L16" s="9">
        <v>607800</v>
      </c>
      <c r="M16" s="17">
        <f t="shared" si="1"/>
        <v>105500</v>
      </c>
      <c r="N16" s="101">
        <f t="shared" si="0"/>
        <v>0.21003384431614572</v>
      </c>
      <c r="O16" s="43"/>
    </row>
    <row r="17" spans="1:15" ht="15" x14ac:dyDescent="0.25">
      <c r="A17" s="91" t="s">
        <v>5</v>
      </c>
      <c r="B17" s="8">
        <v>225200</v>
      </c>
      <c r="C17" s="8">
        <v>236300</v>
      </c>
      <c r="D17" s="8">
        <v>287300</v>
      </c>
      <c r="E17" s="8">
        <v>386900</v>
      </c>
      <c r="F17" s="8">
        <v>489100</v>
      </c>
      <c r="G17" s="8">
        <v>446500</v>
      </c>
      <c r="H17" s="8">
        <v>461400</v>
      </c>
      <c r="I17" s="8">
        <v>529900</v>
      </c>
      <c r="J17" s="8">
        <v>648300</v>
      </c>
      <c r="K17" s="8">
        <v>630200</v>
      </c>
      <c r="L17" s="8">
        <v>647400</v>
      </c>
      <c r="M17" s="16">
        <f t="shared" si="1"/>
        <v>186000</v>
      </c>
      <c r="N17" s="100">
        <f t="shared" si="0"/>
        <v>0.40312093628088425</v>
      </c>
      <c r="O17" s="43"/>
    </row>
    <row r="18" spans="1:15" ht="15" x14ac:dyDescent="0.25">
      <c r="A18" s="90" t="s">
        <v>176</v>
      </c>
      <c r="B18" s="9">
        <v>331900</v>
      </c>
      <c r="C18" s="9">
        <v>354900</v>
      </c>
      <c r="D18" s="9">
        <v>445700</v>
      </c>
      <c r="E18" s="9">
        <v>554500</v>
      </c>
      <c r="F18" s="9">
        <v>699200</v>
      </c>
      <c r="G18" s="9">
        <v>619800</v>
      </c>
      <c r="H18" s="9">
        <v>656500</v>
      </c>
      <c r="I18" s="9">
        <v>716000</v>
      </c>
      <c r="J18" s="9">
        <v>747300</v>
      </c>
      <c r="K18" s="9">
        <v>728000</v>
      </c>
      <c r="L18" s="9">
        <v>760100</v>
      </c>
      <c r="M18" s="17">
        <f t="shared" si="1"/>
        <v>103600</v>
      </c>
      <c r="N18" s="101">
        <f t="shared" si="0"/>
        <v>0.15780654988575782</v>
      </c>
      <c r="O18" s="43"/>
    </row>
    <row r="19" spans="1:15" ht="15" x14ac:dyDescent="0.25">
      <c r="A19" s="91" t="s">
        <v>7</v>
      </c>
      <c r="B19" s="8">
        <v>354000</v>
      </c>
      <c r="C19" s="8">
        <v>362600</v>
      </c>
      <c r="D19" s="8">
        <v>424100</v>
      </c>
      <c r="E19" s="8">
        <v>572600</v>
      </c>
      <c r="F19" s="8">
        <v>683800</v>
      </c>
      <c r="G19" s="8">
        <v>628500</v>
      </c>
      <c r="H19" s="8">
        <v>650700</v>
      </c>
      <c r="I19" s="8">
        <v>718300</v>
      </c>
      <c r="J19" s="8">
        <v>746200</v>
      </c>
      <c r="K19" s="8">
        <v>739800</v>
      </c>
      <c r="L19" s="8">
        <v>747000</v>
      </c>
      <c r="M19" s="16">
        <f t="shared" si="1"/>
        <v>96300</v>
      </c>
      <c r="N19" s="100">
        <f t="shared" si="0"/>
        <v>0.14799446749654219</v>
      </c>
      <c r="O19" s="43"/>
    </row>
    <row r="20" spans="1:15" ht="15" x14ac:dyDescent="0.25">
      <c r="A20" s="90" t="s">
        <v>125</v>
      </c>
      <c r="B20" s="9">
        <v>210500</v>
      </c>
      <c r="C20" s="9">
        <v>201500</v>
      </c>
      <c r="D20" s="9">
        <v>239000</v>
      </c>
      <c r="E20" s="9">
        <v>340200</v>
      </c>
      <c r="F20" s="9">
        <v>464300</v>
      </c>
      <c r="G20" s="9">
        <v>410700</v>
      </c>
      <c r="H20" s="9">
        <v>433100</v>
      </c>
      <c r="I20" s="9">
        <v>486600</v>
      </c>
      <c r="J20" s="9">
        <v>591400</v>
      </c>
      <c r="K20" s="9">
        <v>569000</v>
      </c>
      <c r="L20" s="9">
        <v>573500</v>
      </c>
      <c r="M20" s="17">
        <f t="shared" si="1"/>
        <v>140400</v>
      </c>
      <c r="N20" s="101">
        <f t="shared" si="0"/>
        <v>0.32417455552990071</v>
      </c>
      <c r="O20" s="43"/>
    </row>
    <row r="21" spans="1:15" ht="15" x14ac:dyDescent="0.25">
      <c r="A21" s="91" t="s">
        <v>126</v>
      </c>
      <c r="B21" s="8">
        <v>321000</v>
      </c>
      <c r="C21" s="8">
        <v>330300</v>
      </c>
      <c r="D21" s="8">
        <v>418400</v>
      </c>
      <c r="E21" s="8">
        <v>507700</v>
      </c>
      <c r="F21" s="8">
        <v>573800</v>
      </c>
      <c r="G21" s="8">
        <v>554100</v>
      </c>
      <c r="H21" s="8">
        <v>588400</v>
      </c>
      <c r="I21" s="8">
        <v>636900</v>
      </c>
      <c r="J21" s="8">
        <v>716200</v>
      </c>
      <c r="K21" s="8">
        <v>713600</v>
      </c>
      <c r="L21" s="8">
        <v>711300</v>
      </c>
      <c r="M21" s="16">
        <f>L21-H21</f>
        <v>122900</v>
      </c>
      <c r="N21" s="100">
        <f t="shared" si="0"/>
        <v>0.20887151597552686</v>
      </c>
      <c r="O21" s="43"/>
    </row>
    <row r="22" spans="1:15" ht="15" x14ac:dyDescent="0.25">
      <c r="A22" s="90" t="s">
        <v>127</v>
      </c>
      <c r="B22" s="9">
        <v>491200</v>
      </c>
      <c r="C22" s="9">
        <v>528000</v>
      </c>
      <c r="D22" s="9">
        <v>696200</v>
      </c>
      <c r="E22" s="9">
        <v>772900</v>
      </c>
      <c r="F22" s="9">
        <v>842600</v>
      </c>
      <c r="G22" s="9">
        <v>744300</v>
      </c>
      <c r="H22" s="9">
        <v>789300</v>
      </c>
      <c r="I22" s="9">
        <v>831200</v>
      </c>
      <c r="J22" s="9">
        <v>854800</v>
      </c>
      <c r="K22" s="9">
        <v>856000</v>
      </c>
      <c r="L22" s="9">
        <v>850300</v>
      </c>
      <c r="M22" s="17">
        <f t="shared" ref="M22:M23" si="2">L22-H22</f>
        <v>61000</v>
      </c>
      <c r="N22" s="101">
        <f t="shared" si="0"/>
        <v>7.7283669073862915E-2</v>
      </c>
      <c r="O22" s="43"/>
    </row>
    <row r="23" spans="1:15" ht="15" x14ac:dyDescent="0.25">
      <c r="A23" s="91" t="s">
        <v>177</v>
      </c>
      <c r="B23" s="8">
        <v>610100</v>
      </c>
      <c r="C23" s="8">
        <v>646300</v>
      </c>
      <c r="D23" s="8">
        <v>846300</v>
      </c>
      <c r="E23" s="8">
        <v>1168000</v>
      </c>
      <c r="F23" s="8">
        <v>1286500</v>
      </c>
      <c r="G23" s="8">
        <v>1034500</v>
      </c>
      <c r="H23" s="8">
        <v>981900</v>
      </c>
      <c r="I23" s="8">
        <v>1135400</v>
      </c>
      <c r="J23" s="8">
        <v>1255800</v>
      </c>
      <c r="K23" s="8">
        <v>1339700</v>
      </c>
      <c r="L23" s="8">
        <v>1350900</v>
      </c>
      <c r="M23" s="16">
        <f t="shared" si="2"/>
        <v>369000</v>
      </c>
      <c r="N23" s="100">
        <f t="shared" si="0"/>
        <v>0.3758020164986251</v>
      </c>
      <c r="O23" s="43"/>
    </row>
    <row r="24" spans="1:15" ht="15" x14ac:dyDescent="0.25">
      <c r="A24" s="90" t="s">
        <v>178</v>
      </c>
      <c r="B24" s="9">
        <v>240600</v>
      </c>
      <c r="C24" s="9">
        <v>243600</v>
      </c>
      <c r="D24" s="9">
        <v>310600</v>
      </c>
      <c r="E24" s="9">
        <v>420200</v>
      </c>
      <c r="F24" s="9">
        <v>516000</v>
      </c>
      <c r="G24" s="9">
        <v>500100</v>
      </c>
      <c r="H24" s="9">
        <v>485000</v>
      </c>
      <c r="I24" s="9">
        <v>567400</v>
      </c>
      <c r="J24" s="9">
        <v>640100</v>
      </c>
      <c r="K24" s="9">
        <v>636500</v>
      </c>
      <c r="L24" s="9">
        <v>636800</v>
      </c>
      <c r="M24" s="17">
        <f t="shared" si="1"/>
        <v>151800</v>
      </c>
      <c r="N24" s="101">
        <f t="shared" si="0"/>
        <v>0.31298969072164951</v>
      </c>
      <c r="O24" s="43"/>
    </row>
    <row r="25" spans="1:15" ht="15" x14ac:dyDescent="0.25">
      <c r="A25" s="102" t="s">
        <v>17</v>
      </c>
      <c r="B25" s="56">
        <v>378000</v>
      </c>
      <c r="C25" s="56">
        <v>400200</v>
      </c>
      <c r="D25" s="56">
        <v>501100</v>
      </c>
      <c r="E25" s="56">
        <v>600700</v>
      </c>
      <c r="F25" s="56">
        <v>704200</v>
      </c>
      <c r="G25" s="56">
        <v>654700</v>
      </c>
      <c r="H25" s="56">
        <v>680800</v>
      </c>
      <c r="I25" s="56">
        <v>737600</v>
      </c>
      <c r="J25" s="56">
        <v>766300</v>
      </c>
      <c r="K25" s="56">
        <v>767000</v>
      </c>
      <c r="L25" s="56">
        <v>773400</v>
      </c>
      <c r="M25" s="57">
        <f>L25-H25</f>
        <v>92600</v>
      </c>
      <c r="N25" s="103">
        <f t="shared" si="0"/>
        <v>0.13601645123384254</v>
      </c>
      <c r="O25" s="43"/>
    </row>
    <row r="26" spans="1:15" ht="15" x14ac:dyDescent="0.25">
      <c r="A26" s="104" t="s">
        <v>18</v>
      </c>
      <c r="B26" s="58">
        <v>197000</v>
      </c>
      <c r="C26" s="58">
        <v>191900</v>
      </c>
      <c r="D26" s="58">
        <v>231900</v>
      </c>
      <c r="E26" s="58">
        <v>325300</v>
      </c>
      <c r="F26" s="58">
        <v>453500</v>
      </c>
      <c r="G26" s="58">
        <v>409800</v>
      </c>
      <c r="H26" s="58">
        <v>435300</v>
      </c>
      <c r="I26" s="58">
        <v>493500</v>
      </c>
      <c r="J26" s="58">
        <v>568700</v>
      </c>
      <c r="K26" s="58">
        <v>552200</v>
      </c>
      <c r="L26" s="58">
        <v>551100</v>
      </c>
      <c r="M26" s="59">
        <f t="shared" si="1"/>
        <v>115800</v>
      </c>
      <c r="N26" s="105">
        <f t="shared" si="0"/>
        <v>0.26602343211578222</v>
      </c>
      <c r="O26" s="43"/>
    </row>
    <row r="27" spans="1:15" ht="15" x14ac:dyDescent="0.25">
      <c r="A27" s="10" t="s">
        <v>128</v>
      </c>
      <c r="B27" s="10"/>
      <c r="C27" s="55"/>
      <c r="D27" s="55"/>
      <c r="E27" s="55"/>
      <c r="F27" s="55"/>
      <c r="G27" s="60"/>
      <c r="H27" s="60"/>
      <c r="I27" s="60"/>
      <c r="J27" s="60"/>
      <c r="K27" s="61"/>
      <c r="L27" s="61"/>
      <c r="M27" s="55"/>
      <c r="N27" s="55"/>
      <c r="O27" s="43"/>
    </row>
    <row r="28" spans="1:15" ht="15" x14ac:dyDescent="0.25">
      <c r="A28" s="62" t="s">
        <v>27</v>
      </c>
      <c r="B28" s="62"/>
      <c r="C28" s="55"/>
      <c r="D28" s="55"/>
      <c r="E28" s="55"/>
      <c r="F28" s="55"/>
      <c r="G28" s="60"/>
      <c r="H28" s="60"/>
      <c r="I28" s="60"/>
      <c r="J28" s="60"/>
      <c r="K28" s="61"/>
      <c r="L28" s="61"/>
      <c r="M28" s="55"/>
      <c r="N28" s="55"/>
      <c r="O28" s="43"/>
    </row>
    <row r="29" spans="1:15" ht="15" x14ac:dyDescent="0.25">
      <c r="A29" s="62" t="s">
        <v>179</v>
      </c>
      <c r="B29" s="62"/>
      <c r="C29" s="55"/>
      <c r="D29" s="55"/>
      <c r="E29" s="55"/>
      <c r="F29" s="55"/>
      <c r="G29" s="60"/>
      <c r="H29" s="60"/>
      <c r="I29" s="60"/>
      <c r="J29" s="60"/>
      <c r="K29" s="61"/>
      <c r="L29" s="61"/>
      <c r="M29" s="55"/>
      <c r="N29" s="55"/>
      <c r="O29" s="43"/>
    </row>
    <row r="30" spans="1:15" ht="15" x14ac:dyDescent="0.25">
      <c r="A30" s="62" t="s">
        <v>180</v>
      </c>
      <c r="B30" s="62"/>
      <c r="C30" s="55"/>
      <c r="D30" s="55"/>
      <c r="E30" s="55"/>
      <c r="F30" s="55"/>
      <c r="G30" s="60"/>
      <c r="H30" s="60"/>
      <c r="I30" s="60"/>
      <c r="J30" s="60"/>
      <c r="K30" s="61"/>
      <c r="L30" s="61"/>
      <c r="M30" s="55"/>
      <c r="N30" s="55"/>
      <c r="O30" s="43"/>
    </row>
    <row r="31" spans="1:15" ht="15" x14ac:dyDescent="0.25">
      <c r="A31" s="62" t="s">
        <v>181</v>
      </c>
      <c r="B31" s="62"/>
      <c r="C31" s="55"/>
      <c r="D31" s="55"/>
      <c r="E31" s="55"/>
      <c r="F31" s="55"/>
      <c r="G31" s="60"/>
      <c r="H31" s="60"/>
      <c r="I31" s="60"/>
      <c r="J31" s="60"/>
      <c r="K31" s="61"/>
      <c r="L31" s="61"/>
      <c r="M31" s="55"/>
      <c r="N31" s="55"/>
      <c r="O31" s="43"/>
    </row>
    <row r="32" spans="1:15" ht="15" x14ac:dyDescent="0.25">
      <c r="A32" s="62" t="s">
        <v>129</v>
      </c>
      <c r="B32" s="62"/>
      <c r="C32" s="55"/>
      <c r="D32" s="55"/>
      <c r="E32" s="55"/>
      <c r="F32" s="55"/>
      <c r="G32" s="60"/>
      <c r="H32" s="60"/>
      <c r="I32" s="60"/>
      <c r="J32" s="60"/>
      <c r="K32" s="61"/>
      <c r="L32" s="61"/>
      <c r="M32" s="55"/>
      <c r="N32" s="55"/>
      <c r="O32" s="43"/>
    </row>
    <row r="33" spans="1:15" ht="15" x14ac:dyDescent="0.25">
      <c r="A33" s="62" t="s">
        <v>182</v>
      </c>
      <c r="B33" s="62"/>
      <c r="C33" s="55"/>
      <c r="D33" s="55"/>
      <c r="E33" s="55"/>
      <c r="F33" s="55"/>
      <c r="G33" s="60"/>
      <c r="H33" s="60"/>
      <c r="I33" s="60"/>
      <c r="J33" s="60"/>
      <c r="K33" s="61"/>
      <c r="L33" s="61"/>
      <c r="M33" s="55"/>
      <c r="N33" s="55"/>
      <c r="O33" s="43"/>
    </row>
    <row r="34" spans="1:15" ht="15" x14ac:dyDescent="0.25">
      <c r="A34" s="62" t="s">
        <v>183</v>
      </c>
      <c r="B34" s="62"/>
      <c r="C34" s="55"/>
      <c r="D34" s="55"/>
      <c r="E34" s="55"/>
      <c r="F34" s="55"/>
      <c r="G34" s="60"/>
      <c r="H34" s="60"/>
      <c r="I34" s="60"/>
      <c r="J34" s="60"/>
      <c r="K34" s="61"/>
      <c r="L34" s="61"/>
      <c r="M34" s="55"/>
      <c r="N34" s="55"/>
      <c r="O34" s="43"/>
    </row>
    <row r="35" spans="1:15" ht="15" x14ac:dyDescent="0.25">
      <c r="A35" s="62" t="s">
        <v>29</v>
      </c>
      <c r="B35" s="62"/>
      <c r="C35" s="55"/>
      <c r="D35" s="55"/>
      <c r="E35" s="55"/>
      <c r="F35" s="55"/>
      <c r="G35" s="60"/>
      <c r="H35" s="60"/>
      <c r="I35" s="60"/>
      <c r="J35" s="60"/>
      <c r="K35" s="55"/>
      <c r="L35" s="55"/>
      <c r="M35" s="55"/>
      <c r="N35" s="55"/>
      <c r="O35" s="43"/>
    </row>
    <row r="36" spans="1:15" ht="15" x14ac:dyDescent="0.25">
      <c r="A36" s="62" t="s">
        <v>19</v>
      </c>
      <c r="B36" s="62"/>
      <c r="C36" s="55"/>
      <c r="D36" s="55"/>
      <c r="E36" s="55"/>
      <c r="F36" s="55"/>
      <c r="G36" s="60"/>
      <c r="H36" s="60"/>
      <c r="I36" s="60"/>
      <c r="J36" s="60"/>
      <c r="K36" s="55"/>
      <c r="L36" s="55"/>
      <c r="M36" s="55"/>
      <c r="N36" s="55"/>
      <c r="O36" s="43"/>
    </row>
    <row r="37" spans="1:15" ht="15" x14ac:dyDescent="0.25">
      <c r="A37" s="62" t="s">
        <v>20</v>
      </c>
      <c r="B37" s="62"/>
      <c r="C37" s="55"/>
      <c r="D37" s="55"/>
      <c r="E37" s="55"/>
      <c r="F37" s="55"/>
      <c r="G37" s="60"/>
      <c r="H37" s="60"/>
      <c r="I37" s="60"/>
      <c r="J37" s="60"/>
      <c r="K37" s="55"/>
      <c r="L37" s="55"/>
      <c r="M37" s="55"/>
      <c r="N37" s="55"/>
      <c r="O37" s="43"/>
    </row>
    <row r="38" spans="1:15" ht="15" x14ac:dyDescent="0.25">
      <c r="A38" s="62" t="s">
        <v>21</v>
      </c>
      <c r="B38" s="62"/>
      <c r="C38" s="55"/>
      <c r="D38" s="55"/>
      <c r="E38" s="55"/>
      <c r="F38" s="55"/>
      <c r="G38" s="60"/>
      <c r="H38" s="60"/>
      <c r="I38" s="60"/>
      <c r="J38" s="60"/>
      <c r="K38" s="55"/>
      <c r="L38" s="55"/>
      <c r="M38" s="55"/>
      <c r="N38" s="55"/>
      <c r="O38" s="43"/>
    </row>
    <row r="39" spans="1:15" ht="15" x14ac:dyDescent="0.25">
      <c r="A39" s="62" t="s">
        <v>22</v>
      </c>
      <c r="B39" s="62"/>
      <c r="C39" s="55"/>
      <c r="D39" s="55"/>
      <c r="E39" s="55"/>
      <c r="F39" s="55"/>
      <c r="G39" s="60"/>
      <c r="H39" s="60"/>
      <c r="I39" s="60"/>
      <c r="J39" s="60"/>
      <c r="K39" s="55"/>
      <c r="L39" s="55"/>
      <c r="M39" s="55"/>
      <c r="N39" s="55"/>
      <c r="O39" s="43"/>
    </row>
    <row r="40" spans="1:15" ht="15" x14ac:dyDescent="0.25">
      <c r="A40" s="62" t="s">
        <v>23</v>
      </c>
      <c r="B40" s="62"/>
      <c r="C40" s="55"/>
      <c r="D40" s="55"/>
      <c r="E40" s="55"/>
      <c r="F40" s="55"/>
      <c r="G40" s="60"/>
      <c r="H40" s="60"/>
      <c r="I40" s="60"/>
      <c r="J40" s="60"/>
      <c r="K40" s="55"/>
      <c r="L40" s="55"/>
      <c r="M40" s="55"/>
      <c r="N40" s="55"/>
      <c r="O40" s="43"/>
    </row>
    <row r="41" spans="1:15" ht="15" x14ac:dyDescent="0.25">
      <c r="A41" s="69" t="s">
        <v>30</v>
      </c>
      <c r="B41"/>
      <c r="C41"/>
      <c r="D41"/>
      <c r="E41"/>
      <c r="F41"/>
      <c r="G41"/>
      <c r="H41"/>
      <c r="I41"/>
      <c r="J41"/>
      <c r="K41"/>
      <c r="L41"/>
      <c r="M41"/>
      <c r="N41"/>
    </row>
  </sheetData>
  <mergeCells count="3">
    <mergeCell ref="A4:A6"/>
    <mergeCell ref="M4:N4"/>
    <mergeCell ref="M5:N5"/>
  </mergeCells>
  <conditionalFormatting sqref="A28">
    <cfRule type="duplicateValues" dxfId="9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57"/>
  <sheetViews>
    <sheetView showGridLines="0" zoomScale="85" zoomScaleNormal="85" workbookViewId="0"/>
  </sheetViews>
  <sheetFormatPr defaultColWidth="8.85546875" defaultRowHeight="12.75" x14ac:dyDescent="0.2"/>
  <cols>
    <col min="1" max="1" width="31.7109375" style="6" customWidth="1"/>
    <col min="2" max="10" width="9.5703125" style="6" customWidth="1"/>
    <col min="11" max="11" width="10" style="6" customWidth="1"/>
    <col min="12" max="12" width="9.7109375" style="11" customWidth="1"/>
    <col min="13" max="13" width="17.7109375" style="6" customWidth="1"/>
    <col min="14" max="14" width="17.28515625" style="6" customWidth="1"/>
    <col min="15" max="16384" width="8.85546875" style="6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s="7" customFormat="1" ht="15.75" x14ac:dyDescent="0.25">
      <c r="A3" s="1" t="s">
        <v>133</v>
      </c>
      <c r="B3" s="1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8" ht="15" customHeight="1" x14ac:dyDescent="0.2">
      <c r="A4" s="138" t="s">
        <v>28</v>
      </c>
      <c r="B4" s="87"/>
      <c r="C4" s="63"/>
      <c r="D4" s="63"/>
      <c r="E4" s="63"/>
      <c r="F4" s="63"/>
      <c r="G4" s="63"/>
      <c r="H4" s="63"/>
      <c r="I4" s="63"/>
      <c r="J4" s="63"/>
      <c r="K4" s="63"/>
      <c r="L4" s="63"/>
      <c r="M4" s="141" t="s">
        <v>120</v>
      </c>
      <c r="N4" s="142"/>
    </row>
    <row r="5" spans="1:18" ht="15" customHeight="1" x14ac:dyDescent="0.2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</row>
    <row r="6" spans="1:18" ht="15" x14ac:dyDescent="0.2">
      <c r="A6" s="140"/>
      <c r="B6" s="88"/>
      <c r="C6" s="65"/>
      <c r="D6" s="65"/>
      <c r="E6" s="65"/>
      <c r="F6" s="65"/>
      <c r="G6" s="65"/>
      <c r="H6" s="65"/>
      <c r="I6" s="65"/>
      <c r="J6" s="65"/>
      <c r="K6" s="65"/>
      <c r="L6" s="65"/>
      <c r="M6" s="66" t="s">
        <v>13</v>
      </c>
      <c r="N6" s="99" t="s">
        <v>25</v>
      </c>
    </row>
    <row r="7" spans="1:18" ht="15" x14ac:dyDescent="0.25">
      <c r="A7" s="89" t="s">
        <v>43</v>
      </c>
      <c r="B7" s="106" t="s">
        <v>24</v>
      </c>
      <c r="C7" s="106" t="s">
        <v>24</v>
      </c>
      <c r="D7" s="106" t="s">
        <v>24</v>
      </c>
      <c r="E7" s="106" t="s">
        <v>24</v>
      </c>
      <c r="F7" s="106" t="s">
        <v>24</v>
      </c>
      <c r="G7" s="106" t="s">
        <v>24</v>
      </c>
      <c r="H7" s="106" t="s">
        <v>24</v>
      </c>
      <c r="I7" s="106" t="s">
        <v>24</v>
      </c>
      <c r="J7" s="106" t="s">
        <v>24</v>
      </c>
      <c r="K7" s="13">
        <v>37</v>
      </c>
      <c r="L7" s="13">
        <v>51</v>
      </c>
      <c r="M7" s="107" t="s">
        <v>24</v>
      </c>
      <c r="N7" s="108" t="s">
        <v>24</v>
      </c>
    </row>
    <row r="8" spans="1:18" ht="15" x14ac:dyDescent="0.25">
      <c r="A8" s="90" t="s">
        <v>0</v>
      </c>
      <c r="B8" s="109">
        <v>3745</v>
      </c>
      <c r="C8" s="14">
        <v>5099</v>
      </c>
      <c r="D8" s="14">
        <v>4496</v>
      </c>
      <c r="E8" s="14">
        <v>4031</v>
      </c>
      <c r="F8" s="14">
        <v>2573</v>
      </c>
      <c r="G8" s="14">
        <v>3025</v>
      </c>
      <c r="H8" s="14">
        <v>3372</v>
      </c>
      <c r="I8" s="14">
        <v>5644</v>
      </c>
      <c r="J8" s="14">
        <v>3762</v>
      </c>
      <c r="K8" s="14">
        <v>3556</v>
      </c>
      <c r="L8" s="14">
        <v>3495</v>
      </c>
      <c r="M8" s="18">
        <v>123</v>
      </c>
      <c r="N8" s="110">
        <v>3.6476868327402136E-2</v>
      </c>
    </row>
    <row r="9" spans="1:18" ht="15" x14ac:dyDescent="0.25">
      <c r="A9" s="91" t="s">
        <v>1</v>
      </c>
      <c r="B9" s="106">
        <v>2618</v>
      </c>
      <c r="C9" s="13">
        <v>3400</v>
      </c>
      <c r="D9" s="13">
        <v>3394</v>
      </c>
      <c r="E9" s="13">
        <v>2960</v>
      </c>
      <c r="F9" s="13">
        <v>1930</v>
      </c>
      <c r="G9" s="13">
        <v>2194</v>
      </c>
      <c r="H9" s="13">
        <v>2728</v>
      </c>
      <c r="I9" s="13">
        <v>3645</v>
      </c>
      <c r="J9" s="13">
        <v>2390</v>
      </c>
      <c r="K9" s="13">
        <v>2221</v>
      </c>
      <c r="L9" s="13">
        <v>2231</v>
      </c>
      <c r="M9" s="107">
        <v>-497</v>
      </c>
      <c r="N9" s="108">
        <v>-0.18218475073313783</v>
      </c>
    </row>
    <row r="10" spans="1:18" ht="15" x14ac:dyDescent="0.25">
      <c r="A10" s="90" t="s">
        <v>16</v>
      </c>
      <c r="B10" s="109">
        <v>584</v>
      </c>
      <c r="C10" s="14">
        <v>971</v>
      </c>
      <c r="D10" s="14">
        <v>1001</v>
      </c>
      <c r="E10" s="14">
        <v>821</v>
      </c>
      <c r="F10" s="14">
        <v>529</v>
      </c>
      <c r="G10" s="14">
        <v>619</v>
      </c>
      <c r="H10" s="14">
        <v>727</v>
      </c>
      <c r="I10" s="14">
        <v>1073</v>
      </c>
      <c r="J10" s="14">
        <v>521</v>
      </c>
      <c r="K10" s="14">
        <v>530</v>
      </c>
      <c r="L10" s="14">
        <v>507</v>
      </c>
      <c r="M10" s="18">
        <v>-220</v>
      </c>
      <c r="N10" s="110">
        <v>-0.30261348005502064</v>
      </c>
    </row>
    <row r="11" spans="1:18" ht="15" x14ac:dyDescent="0.25">
      <c r="A11" s="91" t="s">
        <v>15</v>
      </c>
      <c r="B11" s="106">
        <v>427</v>
      </c>
      <c r="C11" s="13">
        <v>442</v>
      </c>
      <c r="D11" s="13">
        <v>427</v>
      </c>
      <c r="E11" s="13">
        <v>448</v>
      </c>
      <c r="F11" s="13">
        <v>315</v>
      </c>
      <c r="G11" s="13">
        <v>689</v>
      </c>
      <c r="H11" s="13">
        <v>1050</v>
      </c>
      <c r="I11" s="13">
        <v>1391</v>
      </c>
      <c r="J11" s="13">
        <v>767</v>
      </c>
      <c r="K11" s="13">
        <v>749</v>
      </c>
      <c r="L11" s="13">
        <v>744</v>
      </c>
      <c r="M11" s="107">
        <v>-306</v>
      </c>
      <c r="N11" s="108">
        <v>-0.29142857142857143</v>
      </c>
    </row>
    <row r="12" spans="1:18" ht="15" x14ac:dyDescent="0.25">
      <c r="A12" s="90" t="s">
        <v>134</v>
      </c>
      <c r="B12" s="109">
        <v>2530</v>
      </c>
      <c r="C12" s="14">
        <v>3205</v>
      </c>
      <c r="D12" s="14">
        <v>3765</v>
      </c>
      <c r="E12" s="14">
        <v>3640</v>
      </c>
      <c r="F12" s="14">
        <v>2594</v>
      </c>
      <c r="G12" s="14">
        <v>2705</v>
      </c>
      <c r="H12" s="14">
        <v>3378</v>
      </c>
      <c r="I12" s="14">
        <v>4912</v>
      </c>
      <c r="J12" s="14">
        <v>2950</v>
      </c>
      <c r="K12" s="14">
        <v>2939</v>
      </c>
      <c r="L12" s="14">
        <v>3023</v>
      </c>
      <c r="M12" s="18">
        <v>-355</v>
      </c>
      <c r="N12" s="110">
        <v>-0.10509177027827117</v>
      </c>
    </row>
    <row r="13" spans="1:18" ht="15" x14ac:dyDescent="0.25">
      <c r="A13" s="91" t="s">
        <v>26</v>
      </c>
      <c r="B13" s="106">
        <v>2190</v>
      </c>
      <c r="C13" s="13">
        <v>2940</v>
      </c>
      <c r="D13" s="13">
        <v>3304</v>
      </c>
      <c r="E13" s="13">
        <v>2856</v>
      </c>
      <c r="F13" s="13">
        <v>1999</v>
      </c>
      <c r="G13" s="13">
        <v>1966</v>
      </c>
      <c r="H13" s="13">
        <v>2586</v>
      </c>
      <c r="I13" s="13">
        <v>3292</v>
      </c>
      <c r="J13" s="13">
        <v>2015</v>
      </c>
      <c r="K13" s="13">
        <v>1874</v>
      </c>
      <c r="L13" s="13">
        <v>2021</v>
      </c>
      <c r="M13" s="107">
        <v>-565</v>
      </c>
      <c r="N13" s="108">
        <v>-0.21848414539829852</v>
      </c>
    </row>
    <row r="14" spans="1:18" ht="15" x14ac:dyDescent="0.25">
      <c r="A14" s="90" t="s">
        <v>3</v>
      </c>
      <c r="B14" s="109">
        <v>1237</v>
      </c>
      <c r="C14" s="14">
        <v>1644</v>
      </c>
      <c r="D14" s="14">
        <v>1715</v>
      </c>
      <c r="E14" s="14">
        <v>1847</v>
      </c>
      <c r="F14" s="14">
        <v>1261</v>
      </c>
      <c r="G14" s="14">
        <v>1213</v>
      </c>
      <c r="H14" s="14">
        <v>1434</v>
      </c>
      <c r="I14" s="14">
        <v>1966</v>
      </c>
      <c r="J14" s="14">
        <v>1228</v>
      </c>
      <c r="K14" s="14">
        <v>1044</v>
      </c>
      <c r="L14" s="14">
        <v>1127</v>
      </c>
      <c r="M14" s="18">
        <v>-307</v>
      </c>
      <c r="N14" s="110">
        <v>-0.21408647140864714</v>
      </c>
    </row>
    <row r="15" spans="1:18" ht="15" x14ac:dyDescent="0.25">
      <c r="A15" s="91" t="s">
        <v>135</v>
      </c>
      <c r="B15" s="106">
        <v>2534</v>
      </c>
      <c r="C15" s="13">
        <v>3339</v>
      </c>
      <c r="D15" s="13">
        <v>3005</v>
      </c>
      <c r="E15" s="13">
        <v>2745</v>
      </c>
      <c r="F15" s="13">
        <v>1980</v>
      </c>
      <c r="G15" s="13">
        <v>2170</v>
      </c>
      <c r="H15" s="13">
        <v>2652</v>
      </c>
      <c r="I15" s="13">
        <v>3503</v>
      </c>
      <c r="J15" s="13">
        <v>2373</v>
      </c>
      <c r="K15" s="13">
        <v>2158</v>
      </c>
      <c r="L15" s="13">
        <v>2201</v>
      </c>
      <c r="M15" s="107">
        <v>-451</v>
      </c>
      <c r="N15" s="108">
        <v>-0.17006033182503771</v>
      </c>
    </row>
    <row r="16" spans="1:18" ht="15" x14ac:dyDescent="0.25">
      <c r="A16" s="90" t="s">
        <v>5</v>
      </c>
      <c r="B16" s="109">
        <v>1178</v>
      </c>
      <c r="C16" s="14">
        <v>1499</v>
      </c>
      <c r="D16" s="14">
        <v>1608</v>
      </c>
      <c r="E16" s="14">
        <v>1378</v>
      </c>
      <c r="F16" s="14">
        <v>978</v>
      </c>
      <c r="G16" s="14">
        <v>944</v>
      </c>
      <c r="H16" s="14">
        <v>1091</v>
      </c>
      <c r="I16" s="14">
        <v>1523</v>
      </c>
      <c r="J16" s="14">
        <v>964</v>
      </c>
      <c r="K16" s="14">
        <v>751</v>
      </c>
      <c r="L16" s="14">
        <v>831</v>
      </c>
      <c r="M16" s="18">
        <v>-260</v>
      </c>
      <c r="N16" s="110">
        <v>-0.23831347387717691</v>
      </c>
    </row>
    <row r="17" spans="1:14" ht="15" x14ac:dyDescent="0.25">
      <c r="A17" s="91" t="s">
        <v>136</v>
      </c>
      <c r="B17" s="106">
        <v>738</v>
      </c>
      <c r="C17" s="13">
        <v>803</v>
      </c>
      <c r="D17" s="13">
        <v>872</v>
      </c>
      <c r="E17" s="13">
        <v>785</v>
      </c>
      <c r="F17" s="13">
        <v>494</v>
      </c>
      <c r="G17" s="13">
        <v>546</v>
      </c>
      <c r="H17" s="13">
        <v>761</v>
      </c>
      <c r="I17" s="13">
        <v>986</v>
      </c>
      <c r="J17" s="13">
        <v>671</v>
      </c>
      <c r="K17" s="13">
        <v>718</v>
      </c>
      <c r="L17" s="13">
        <v>619</v>
      </c>
      <c r="M17" s="107">
        <v>-142</v>
      </c>
      <c r="N17" s="108">
        <v>-0.18659658344283836</v>
      </c>
    </row>
    <row r="18" spans="1:14" ht="15" x14ac:dyDescent="0.25">
      <c r="A18" s="90" t="s">
        <v>7</v>
      </c>
      <c r="B18" s="109">
        <v>4270</v>
      </c>
      <c r="C18" s="14">
        <v>5740</v>
      </c>
      <c r="D18" s="14">
        <v>5271</v>
      </c>
      <c r="E18" s="14">
        <v>4954</v>
      </c>
      <c r="F18" s="14">
        <v>3080</v>
      </c>
      <c r="G18" s="14">
        <v>2893</v>
      </c>
      <c r="H18" s="14">
        <v>3512</v>
      </c>
      <c r="I18" s="14">
        <v>5770</v>
      </c>
      <c r="J18" s="14">
        <v>3669</v>
      </c>
      <c r="K18" s="14">
        <v>3208</v>
      </c>
      <c r="L18" s="14">
        <v>2949</v>
      </c>
      <c r="M18" s="18">
        <v>-563</v>
      </c>
      <c r="N18" s="110">
        <v>-0.16030751708428245</v>
      </c>
    </row>
    <row r="19" spans="1:14" ht="15" x14ac:dyDescent="0.25">
      <c r="A19" s="91" t="s">
        <v>137</v>
      </c>
      <c r="B19" s="106">
        <v>4267</v>
      </c>
      <c r="C19" s="13">
        <v>5548</v>
      </c>
      <c r="D19" s="13">
        <v>8389</v>
      </c>
      <c r="E19" s="13">
        <v>9879</v>
      </c>
      <c r="F19" s="13">
        <v>6778</v>
      </c>
      <c r="G19" s="13">
        <v>6315</v>
      </c>
      <c r="H19" s="13">
        <v>7302</v>
      </c>
      <c r="I19" s="13">
        <v>11314</v>
      </c>
      <c r="J19" s="13">
        <v>7070</v>
      </c>
      <c r="K19" s="13">
        <v>6479</v>
      </c>
      <c r="L19" s="13">
        <v>7031</v>
      </c>
      <c r="M19" s="107">
        <v>-271</v>
      </c>
      <c r="N19" s="108">
        <v>-3.7113119693234733E-2</v>
      </c>
    </row>
    <row r="20" spans="1:14" ht="15" x14ac:dyDescent="0.25">
      <c r="A20" s="111" t="s">
        <v>138</v>
      </c>
      <c r="B20" s="109">
        <v>2692</v>
      </c>
      <c r="C20" s="14">
        <v>3972</v>
      </c>
      <c r="D20" s="14">
        <v>3908</v>
      </c>
      <c r="E20" s="14">
        <v>3720</v>
      </c>
      <c r="F20" s="14">
        <v>2401</v>
      </c>
      <c r="G20" s="14">
        <v>2595</v>
      </c>
      <c r="H20" s="14">
        <v>3484</v>
      </c>
      <c r="I20" s="14">
        <v>4749</v>
      </c>
      <c r="J20" s="14">
        <v>2153</v>
      </c>
      <c r="K20" s="14">
        <v>2064</v>
      </c>
      <c r="L20" s="14">
        <v>1926</v>
      </c>
      <c r="M20" s="18">
        <v>-1558</v>
      </c>
      <c r="N20" s="110">
        <v>-0.44718714121699199</v>
      </c>
    </row>
    <row r="21" spans="1:14" ht="15" x14ac:dyDescent="0.25">
      <c r="A21" s="112" t="s">
        <v>139</v>
      </c>
      <c r="B21" s="106">
        <v>1253</v>
      </c>
      <c r="C21" s="13">
        <v>1629</v>
      </c>
      <c r="D21" s="13">
        <v>1984</v>
      </c>
      <c r="E21" s="13">
        <v>1739</v>
      </c>
      <c r="F21" s="13">
        <v>1317</v>
      </c>
      <c r="G21" s="13">
        <v>1197</v>
      </c>
      <c r="H21" s="13">
        <v>1473</v>
      </c>
      <c r="I21" s="13">
        <v>1860</v>
      </c>
      <c r="J21" s="13">
        <v>1126</v>
      </c>
      <c r="K21" s="13">
        <v>939</v>
      </c>
      <c r="L21" s="13">
        <v>1071</v>
      </c>
      <c r="M21" s="107">
        <v>-402</v>
      </c>
      <c r="N21" s="108">
        <v>-0.27291242362525459</v>
      </c>
    </row>
    <row r="22" spans="1:14" ht="15" x14ac:dyDescent="0.25">
      <c r="A22" s="111" t="s">
        <v>140</v>
      </c>
      <c r="B22" s="109">
        <v>1503</v>
      </c>
      <c r="C22" s="14">
        <v>1990</v>
      </c>
      <c r="D22" s="14">
        <v>2579</v>
      </c>
      <c r="E22" s="14">
        <v>3143</v>
      </c>
      <c r="F22" s="14">
        <v>2059</v>
      </c>
      <c r="G22" s="14">
        <v>1787</v>
      </c>
      <c r="H22" s="14">
        <v>2275</v>
      </c>
      <c r="I22" s="14">
        <v>3518</v>
      </c>
      <c r="J22" s="14">
        <v>2090</v>
      </c>
      <c r="K22" s="14">
        <v>1990</v>
      </c>
      <c r="L22" s="14">
        <v>1923</v>
      </c>
      <c r="M22" s="18">
        <v>-352</v>
      </c>
      <c r="N22" s="110">
        <v>-0.15472527472527473</v>
      </c>
    </row>
    <row r="23" spans="1:14" ht="15" x14ac:dyDescent="0.25">
      <c r="A23" s="112" t="s">
        <v>141</v>
      </c>
      <c r="B23" s="106">
        <v>1849</v>
      </c>
      <c r="C23" s="13">
        <v>2470</v>
      </c>
      <c r="D23" s="13">
        <v>2616</v>
      </c>
      <c r="E23" s="13">
        <v>2183</v>
      </c>
      <c r="F23" s="13">
        <v>1566</v>
      </c>
      <c r="G23" s="13">
        <v>1513</v>
      </c>
      <c r="H23" s="13">
        <v>2191</v>
      </c>
      <c r="I23" s="13">
        <v>3124</v>
      </c>
      <c r="J23" s="13">
        <v>1701</v>
      </c>
      <c r="K23" s="13">
        <v>1509</v>
      </c>
      <c r="L23" s="13">
        <v>1971</v>
      </c>
      <c r="M23" s="107">
        <v>-220</v>
      </c>
      <c r="N23" s="108">
        <v>-0.10041077133728891</v>
      </c>
    </row>
    <row r="24" spans="1:14" ht="15" x14ac:dyDescent="0.25">
      <c r="A24" s="90" t="s">
        <v>142</v>
      </c>
      <c r="B24" s="109">
        <v>10545</v>
      </c>
      <c r="C24" s="14">
        <v>12731</v>
      </c>
      <c r="D24" s="14">
        <v>11121</v>
      </c>
      <c r="E24" s="14">
        <v>10098</v>
      </c>
      <c r="F24" s="14">
        <v>7264</v>
      </c>
      <c r="G24" s="14">
        <v>7339</v>
      </c>
      <c r="H24" s="14">
        <v>8446</v>
      </c>
      <c r="I24" s="14">
        <v>12295</v>
      </c>
      <c r="J24" s="14">
        <v>8597</v>
      </c>
      <c r="K24" s="14">
        <v>7512</v>
      </c>
      <c r="L24" s="14">
        <v>7762</v>
      </c>
      <c r="M24" s="18">
        <v>-684</v>
      </c>
      <c r="N24" s="110">
        <v>-8.0985081695477149E-2</v>
      </c>
    </row>
    <row r="25" spans="1:14" ht="15" x14ac:dyDescent="0.25">
      <c r="A25" s="112" t="s">
        <v>143</v>
      </c>
      <c r="B25" s="106">
        <v>3709</v>
      </c>
      <c r="C25" s="13">
        <v>4355</v>
      </c>
      <c r="D25" s="13">
        <v>3639</v>
      </c>
      <c r="E25" s="13">
        <v>3721</v>
      </c>
      <c r="F25" s="13">
        <v>2740</v>
      </c>
      <c r="G25" s="13">
        <v>2831</v>
      </c>
      <c r="H25" s="13">
        <v>3475</v>
      </c>
      <c r="I25" s="13">
        <v>4883</v>
      </c>
      <c r="J25" s="13">
        <v>3104</v>
      </c>
      <c r="K25" s="13">
        <v>2830</v>
      </c>
      <c r="L25" s="13">
        <v>3057</v>
      </c>
      <c r="M25" s="107">
        <v>-418</v>
      </c>
      <c r="N25" s="108">
        <v>-0.12028776978417266</v>
      </c>
    </row>
    <row r="26" spans="1:14" ht="15" x14ac:dyDescent="0.25">
      <c r="A26" s="111" t="s">
        <v>144</v>
      </c>
      <c r="B26" s="109">
        <v>6836</v>
      </c>
      <c r="C26" s="14">
        <v>8376</v>
      </c>
      <c r="D26" s="14">
        <v>7482</v>
      </c>
      <c r="E26" s="14">
        <v>6377</v>
      </c>
      <c r="F26" s="14">
        <v>4524</v>
      </c>
      <c r="G26" s="14">
        <v>4508</v>
      </c>
      <c r="H26" s="14">
        <v>4971</v>
      </c>
      <c r="I26" s="14">
        <v>7412</v>
      </c>
      <c r="J26" s="14">
        <v>5493</v>
      </c>
      <c r="K26" s="14">
        <v>4682</v>
      </c>
      <c r="L26" s="14">
        <v>4705</v>
      </c>
      <c r="M26" s="18">
        <v>-266</v>
      </c>
      <c r="N26" s="110">
        <v>-5.3510360088513377E-2</v>
      </c>
    </row>
    <row r="27" spans="1:14" ht="15" x14ac:dyDescent="0.25">
      <c r="A27" s="91" t="s">
        <v>145</v>
      </c>
      <c r="B27" s="106">
        <v>1038</v>
      </c>
      <c r="C27" s="13">
        <v>1309</v>
      </c>
      <c r="D27" s="13">
        <v>1067</v>
      </c>
      <c r="E27" s="13">
        <v>736</v>
      </c>
      <c r="F27" s="13">
        <v>517</v>
      </c>
      <c r="G27" s="13">
        <v>595</v>
      </c>
      <c r="H27" s="13">
        <v>771</v>
      </c>
      <c r="I27" s="13">
        <v>1028</v>
      </c>
      <c r="J27" s="13">
        <v>667</v>
      </c>
      <c r="K27" s="13">
        <v>633</v>
      </c>
      <c r="L27" s="13">
        <v>641</v>
      </c>
      <c r="M27" s="107">
        <v>-130</v>
      </c>
      <c r="N27" s="108">
        <v>-0.16861219195849547</v>
      </c>
    </row>
    <row r="28" spans="1:14" ht="15" x14ac:dyDescent="0.25">
      <c r="A28" s="90" t="s">
        <v>9</v>
      </c>
      <c r="B28" s="109">
        <v>667</v>
      </c>
      <c r="C28" s="14">
        <v>799</v>
      </c>
      <c r="D28" s="14">
        <v>933</v>
      </c>
      <c r="E28" s="14">
        <v>860</v>
      </c>
      <c r="F28" s="14">
        <v>604</v>
      </c>
      <c r="G28" s="14">
        <v>624</v>
      </c>
      <c r="H28" s="14">
        <v>705</v>
      </c>
      <c r="I28" s="14">
        <v>1137</v>
      </c>
      <c r="J28" s="14">
        <v>826</v>
      </c>
      <c r="K28" s="14">
        <v>733</v>
      </c>
      <c r="L28" s="14">
        <v>0</v>
      </c>
      <c r="M28" s="18">
        <v>-705</v>
      </c>
      <c r="N28" s="110">
        <v>-1</v>
      </c>
    </row>
    <row r="29" spans="1:14" ht="15" x14ac:dyDescent="0.25">
      <c r="A29" s="93" t="s">
        <v>10</v>
      </c>
      <c r="B29" s="113">
        <v>38568</v>
      </c>
      <c r="C29" s="68">
        <v>49469</v>
      </c>
      <c r="D29" s="68">
        <v>50368</v>
      </c>
      <c r="E29" s="68">
        <v>48038</v>
      </c>
      <c r="F29" s="68">
        <v>32896</v>
      </c>
      <c r="G29" s="68">
        <v>33837</v>
      </c>
      <c r="H29" s="68">
        <v>40515</v>
      </c>
      <c r="I29" s="68">
        <v>59479</v>
      </c>
      <c r="J29" s="68">
        <v>38470</v>
      </c>
      <c r="K29" s="68">
        <v>35142</v>
      </c>
      <c r="L29" s="68">
        <v>35233</v>
      </c>
      <c r="M29" s="71">
        <v>-5282</v>
      </c>
      <c r="N29" s="114">
        <v>-0.13037146735776872</v>
      </c>
    </row>
    <row r="30" spans="1:14" ht="15" x14ac:dyDescent="0.25">
      <c r="A30" s="10" t="s">
        <v>128</v>
      </c>
      <c r="B30" s="10"/>
      <c r="C30" s="55"/>
      <c r="D30" s="55"/>
      <c r="E30" s="55"/>
      <c r="F30" s="55"/>
      <c r="G30" s="55"/>
      <c r="H30" s="60"/>
      <c r="I30" s="60"/>
      <c r="J30" s="60"/>
      <c r="K30" s="60"/>
      <c r="L30" s="61"/>
      <c r="M30" s="55"/>
      <c r="N30" s="55"/>
    </row>
    <row r="31" spans="1:14" ht="15" x14ac:dyDescent="0.25">
      <c r="A31" s="62" t="s">
        <v>27</v>
      </c>
      <c r="B31" s="62"/>
      <c r="C31" s="55"/>
      <c r="D31" s="55"/>
      <c r="E31" s="55"/>
      <c r="F31" s="55"/>
      <c r="G31" s="55"/>
      <c r="H31" s="60"/>
      <c r="I31" s="60"/>
      <c r="J31" s="60"/>
      <c r="K31" s="60"/>
      <c r="L31" s="61"/>
      <c r="M31" s="55"/>
      <c r="N31" s="55"/>
    </row>
    <row r="32" spans="1:14" ht="15" x14ac:dyDescent="0.25">
      <c r="A32" s="62" t="s">
        <v>184</v>
      </c>
      <c r="B32" s="62"/>
      <c r="C32" s="55"/>
      <c r="D32" s="55"/>
      <c r="E32" s="55"/>
      <c r="F32" s="55"/>
      <c r="G32" s="55"/>
      <c r="H32" s="60"/>
      <c r="I32" s="60"/>
      <c r="J32" s="60"/>
      <c r="K32" s="60"/>
      <c r="L32" s="55"/>
      <c r="M32" s="55"/>
      <c r="N32" s="55"/>
    </row>
    <row r="33" spans="1:14" ht="15" x14ac:dyDescent="0.25">
      <c r="A33" s="62" t="s">
        <v>146</v>
      </c>
      <c r="B33" s="62"/>
      <c r="C33" s="55"/>
      <c r="D33" s="55"/>
      <c r="E33" s="55"/>
      <c r="F33" s="55"/>
      <c r="G33" s="55"/>
      <c r="H33" s="60"/>
      <c r="I33" s="60"/>
      <c r="J33" s="60"/>
      <c r="K33" s="60"/>
      <c r="L33" s="55"/>
      <c r="M33" s="55"/>
      <c r="N33" s="55"/>
    </row>
    <row r="34" spans="1:14" ht="15" x14ac:dyDescent="0.25">
      <c r="A34" s="62" t="s">
        <v>147</v>
      </c>
      <c r="B34" s="62"/>
      <c r="C34" s="55"/>
      <c r="D34" s="55"/>
      <c r="E34" s="55"/>
      <c r="F34" s="55"/>
      <c r="G34" s="55"/>
      <c r="H34" s="60"/>
      <c r="I34" s="60"/>
      <c r="J34" s="60"/>
      <c r="K34" s="60"/>
      <c r="L34" s="55"/>
      <c r="M34" s="55"/>
      <c r="N34" s="55"/>
    </row>
    <row r="35" spans="1:14" ht="15" x14ac:dyDescent="0.25">
      <c r="A35" s="62" t="s">
        <v>148</v>
      </c>
      <c r="B35" s="62"/>
      <c r="C35" s="55"/>
      <c r="D35" s="55"/>
      <c r="E35" s="55"/>
      <c r="F35" s="55"/>
      <c r="G35" s="55"/>
      <c r="H35" s="60"/>
      <c r="I35" s="60"/>
      <c r="J35" s="60"/>
      <c r="K35" s="60"/>
      <c r="L35" s="55"/>
      <c r="M35" s="55"/>
      <c r="N35" s="55"/>
    </row>
    <row r="36" spans="1:14" ht="15" x14ac:dyDescent="0.25">
      <c r="A36" s="62" t="s">
        <v>149</v>
      </c>
      <c r="B36" s="115"/>
      <c r="C36" s="55"/>
      <c r="D36" s="55"/>
      <c r="E36" s="55"/>
      <c r="F36" s="55"/>
      <c r="G36" s="55"/>
      <c r="H36" s="60"/>
      <c r="I36" s="60"/>
      <c r="J36" s="60"/>
      <c r="K36" s="60"/>
      <c r="L36" s="55"/>
      <c r="M36" s="55"/>
      <c r="N36" s="55"/>
    </row>
    <row r="37" spans="1:14" ht="15" x14ac:dyDescent="0.25">
      <c r="A37" s="62" t="s">
        <v>150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" x14ac:dyDescent="0.25">
      <c r="A38" s="69" t="s">
        <v>30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4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4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4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4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4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4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</sheetData>
  <mergeCells count="3">
    <mergeCell ref="A4:A6"/>
    <mergeCell ref="M4:N4"/>
    <mergeCell ref="M5:N5"/>
  </mergeCells>
  <conditionalFormatting sqref="A30">
    <cfRule type="duplicateValues" dxfId="8" priority="1"/>
  </conditionalFormatting>
  <conditionalFormatting sqref="B30">
    <cfRule type="duplicateValues" dxfId="7" priority="2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showGridLines="0" zoomScale="80" zoomScaleNormal="80" workbookViewId="0"/>
  </sheetViews>
  <sheetFormatPr defaultColWidth="8.85546875" defaultRowHeight="12.75" x14ac:dyDescent="0.2"/>
  <cols>
    <col min="1" max="1" width="27.140625" style="19" customWidth="1"/>
    <col min="2" max="2" width="10.7109375" style="19" customWidth="1"/>
    <col min="3" max="16" width="8.7109375" style="19" customWidth="1"/>
    <col min="17" max="16384" width="8.85546875" style="19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"/>
      <c r="R1" s="12"/>
    </row>
    <row r="2" spans="1:18" customFormat="1" ht="15" x14ac:dyDescent="0.25"/>
    <row r="3" spans="1:18" ht="13.5" customHeight="1" x14ac:dyDescent="0.25">
      <c r="A3" s="20" t="s">
        <v>31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</row>
    <row r="4" spans="1:18" ht="45" customHeight="1" x14ac:dyDescent="0.2">
      <c r="A4" s="129" t="s">
        <v>32</v>
      </c>
      <c r="B4" s="72" t="s">
        <v>33</v>
      </c>
      <c r="C4" s="126" t="s">
        <v>34</v>
      </c>
      <c r="D4" s="127"/>
      <c r="E4" s="126" t="s">
        <v>35</v>
      </c>
      <c r="F4" s="127"/>
      <c r="G4" s="126" t="s">
        <v>36</v>
      </c>
      <c r="H4" s="127"/>
      <c r="I4" s="126" t="s">
        <v>37</v>
      </c>
      <c r="J4" s="127"/>
      <c r="K4" s="126" t="s">
        <v>38</v>
      </c>
      <c r="L4" s="127"/>
      <c r="M4" s="126" t="s">
        <v>39</v>
      </c>
      <c r="N4" s="127"/>
      <c r="O4" s="128" t="s">
        <v>40</v>
      </c>
      <c r="P4" s="127"/>
    </row>
    <row r="5" spans="1:18" ht="15" customHeight="1" x14ac:dyDescent="0.2">
      <c r="A5" s="130"/>
      <c r="B5" s="73" t="s">
        <v>13</v>
      </c>
      <c r="C5" s="74" t="s">
        <v>13</v>
      </c>
      <c r="D5" s="75" t="s">
        <v>25</v>
      </c>
      <c r="E5" s="74" t="s">
        <v>13</v>
      </c>
      <c r="F5" s="75" t="s">
        <v>25</v>
      </c>
      <c r="G5" s="74" t="s">
        <v>13</v>
      </c>
      <c r="H5" s="75" t="s">
        <v>25</v>
      </c>
      <c r="I5" s="74" t="s">
        <v>13</v>
      </c>
      <c r="J5" s="75" t="s">
        <v>25</v>
      </c>
      <c r="K5" s="74" t="s">
        <v>13</v>
      </c>
      <c r="L5" s="75" t="s">
        <v>25</v>
      </c>
      <c r="M5" s="74" t="s">
        <v>13</v>
      </c>
      <c r="N5" s="75" t="s">
        <v>25</v>
      </c>
      <c r="O5" s="76" t="s">
        <v>13</v>
      </c>
      <c r="P5" s="75" t="s">
        <v>25</v>
      </c>
    </row>
    <row r="6" spans="1:18" ht="15" x14ac:dyDescent="0.25">
      <c r="A6" s="89" t="s">
        <v>41</v>
      </c>
      <c r="B6" s="22">
        <v>675</v>
      </c>
      <c r="C6" s="8">
        <v>540</v>
      </c>
      <c r="D6" s="23">
        <v>0.8</v>
      </c>
      <c r="E6" s="8">
        <v>40</v>
      </c>
      <c r="F6" s="23">
        <v>5.9259259259259262E-2</v>
      </c>
      <c r="G6" s="8">
        <v>25</v>
      </c>
      <c r="H6" s="23">
        <f>'[1]3.1.1.'!H6</f>
        <v>0</v>
      </c>
      <c r="I6" s="8">
        <v>0</v>
      </c>
      <c r="J6" s="23">
        <v>0</v>
      </c>
      <c r="K6" s="8">
        <v>0</v>
      </c>
      <c r="L6" s="23">
        <v>0</v>
      </c>
      <c r="M6" s="8">
        <v>0</v>
      </c>
      <c r="N6" s="23">
        <v>0</v>
      </c>
      <c r="O6" s="16">
        <v>70</v>
      </c>
      <c r="P6" s="23">
        <v>0.1037037037037037</v>
      </c>
    </row>
    <row r="7" spans="1:18" ht="15" x14ac:dyDescent="0.25">
      <c r="A7" s="90" t="s">
        <v>42</v>
      </c>
      <c r="B7" s="24">
        <v>230</v>
      </c>
      <c r="C7" s="9">
        <v>215</v>
      </c>
      <c r="D7" s="25">
        <v>0.93478260869565222</v>
      </c>
      <c r="E7" s="9">
        <v>20</v>
      </c>
      <c r="F7" s="25">
        <v>8.6956521739130432E-2</v>
      </c>
      <c r="G7" s="9">
        <v>0</v>
      </c>
      <c r="H7" s="25">
        <v>0</v>
      </c>
      <c r="I7" s="9">
        <v>0</v>
      </c>
      <c r="J7" s="25">
        <v>0</v>
      </c>
      <c r="K7" s="9">
        <v>0</v>
      </c>
      <c r="L7" s="25">
        <v>0</v>
      </c>
      <c r="M7" s="9">
        <v>0</v>
      </c>
      <c r="N7" s="25">
        <v>0</v>
      </c>
      <c r="O7" s="17">
        <v>0</v>
      </c>
      <c r="P7" s="25">
        <v>0</v>
      </c>
    </row>
    <row r="8" spans="1:18" ht="15" x14ac:dyDescent="0.25">
      <c r="A8" s="91" t="s">
        <v>43</v>
      </c>
      <c r="B8" s="22">
        <v>1465</v>
      </c>
      <c r="C8" s="8">
        <v>1365</v>
      </c>
      <c r="D8" s="23">
        <v>0.93174061433447097</v>
      </c>
      <c r="E8" s="8">
        <v>65</v>
      </c>
      <c r="F8" s="23">
        <v>4.4368600682593858E-2</v>
      </c>
      <c r="G8" s="8">
        <v>10</v>
      </c>
      <c r="H8" s="23">
        <v>6.8259385665529011E-3</v>
      </c>
      <c r="I8" s="8">
        <v>0</v>
      </c>
      <c r="J8" s="23">
        <v>0</v>
      </c>
      <c r="K8" s="8">
        <v>30</v>
      </c>
      <c r="L8" s="23">
        <v>2.0477815699658702E-2</v>
      </c>
      <c r="M8" s="8">
        <v>0</v>
      </c>
      <c r="N8" s="23">
        <v>0</v>
      </c>
      <c r="O8" s="16">
        <v>0</v>
      </c>
      <c r="P8" s="23">
        <v>0</v>
      </c>
    </row>
    <row r="9" spans="1:18" ht="15" x14ac:dyDescent="0.25">
      <c r="A9" s="90" t="s">
        <v>0</v>
      </c>
      <c r="B9" s="24">
        <v>61185</v>
      </c>
      <c r="C9" s="9">
        <v>16450</v>
      </c>
      <c r="D9" s="25">
        <v>0.26885674593446107</v>
      </c>
      <c r="E9" s="9">
        <v>9615</v>
      </c>
      <c r="F9" s="25">
        <v>0.15714635940181418</v>
      </c>
      <c r="G9" s="9">
        <v>2245</v>
      </c>
      <c r="H9" s="25">
        <v>3.6691999673122498E-2</v>
      </c>
      <c r="I9" s="9">
        <v>6260</v>
      </c>
      <c r="J9" s="25">
        <v>0.10231265833129034</v>
      </c>
      <c r="K9" s="9">
        <v>9125</v>
      </c>
      <c r="L9" s="25">
        <v>0.14913786058674511</v>
      </c>
      <c r="M9" s="9">
        <v>17375</v>
      </c>
      <c r="N9" s="25">
        <v>0.28397483043229549</v>
      </c>
      <c r="O9" s="17">
        <v>120</v>
      </c>
      <c r="P9" s="25">
        <v>1.9612650159352781E-3</v>
      </c>
    </row>
    <row r="10" spans="1:18" ht="15" x14ac:dyDescent="0.25">
      <c r="A10" s="91" t="s">
        <v>1</v>
      </c>
      <c r="B10" s="22">
        <v>38795</v>
      </c>
      <c r="C10" s="8">
        <v>17175</v>
      </c>
      <c r="D10" s="23">
        <v>0.44271168965072821</v>
      </c>
      <c r="E10" s="8">
        <v>5045</v>
      </c>
      <c r="F10" s="23">
        <v>0.13004253125402759</v>
      </c>
      <c r="G10" s="8">
        <v>1430</v>
      </c>
      <c r="H10" s="23">
        <v>3.6860420157236756E-2</v>
      </c>
      <c r="I10" s="8">
        <v>4320</v>
      </c>
      <c r="J10" s="23">
        <v>0.11135455599948448</v>
      </c>
      <c r="K10" s="8">
        <v>6040</v>
      </c>
      <c r="L10" s="23">
        <v>0.15569016625853846</v>
      </c>
      <c r="M10" s="8">
        <v>4555</v>
      </c>
      <c r="N10" s="23">
        <v>0.11741203763371569</v>
      </c>
      <c r="O10" s="16">
        <v>240</v>
      </c>
      <c r="P10" s="23">
        <v>6.1863642221935819E-3</v>
      </c>
    </row>
    <row r="11" spans="1:18" ht="15" x14ac:dyDescent="0.25">
      <c r="A11" s="90" t="s">
        <v>44</v>
      </c>
      <c r="B11" s="24">
        <v>28785</v>
      </c>
      <c r="C11" s="9">
        <v>18450</v>
      </c>
      <c r="D11" s="25">
        <v>0.64095883272537779</v>
      </c>
      <c r="E11" s="9">
        <v>4145</v>
      </c>
      <c r="F11" s="25">
        <v>0.14399861038735454</v>
      </c>
      <c r="G11" s="9">
        <v>920</v>
      </c>
      <c r="H11" s="25">
        <v>3.1961090845926701E-2</v>
      </c>
      <c r="I11" s="9">
        <v>1795</v>
      </c>
      <c r="J11" s="25">
        <v>6.235886746569394E-2</v>
      </c>
      <c r="K11" s="9">
        <v>2785</v>
      </c>
      <c r="L11" s="25">
        <v>9.6751780441202015E-2</v>
      </c>
      <c r="M11" s="9">
        <v>520</v>
      </c>
      <c r="N11" s="25">
        <v>1.8064964391175959E-2</v>
      </c>
      <c r="O11" s="17">
        <v>170</v>
      </c>
      <c r="P11" s="25">
        <v>5.9058537432690635E-3</v>
      </c>
    </row>
    <row r="12" spans="1:18" ht="15" x14ac:dyDescent="0.25">
      <c r="A12" s="91" t="s">
        <v>45</v>
      </c>
      <c r="B12" s="22">
        <v>3280</v>
      </c>
      <c r="C12" s="8">
        <v>365</v>
      </c>
      <c r="D12" s="23">
        <v>0.11128048780487805</v>
      </c>
      <c r="E12" s="8">
        <v>50</v>
      </c>
      <c r="F12" s="23">
        <v>1.524390243902439E-2</v>
      </c>
      <c r="G12" s="8">
        <v>60</v>
      </c>
      <c r="H12" s="23">
        <v>1.8292682926829267E-2</v>
      </c>
      <c r="I12" s="8">
        <v>260</v>
      </c>
      <c r="J12" s="23">
        <v>7.926829268292683E-2</v>
      </c>
      <c r="K12" s="8">
        <v>1035</v>
      </c>
      <c r="L12" s="23">
        <v>0.31554878048780488</v>
      </c>
      <c r="M12" s="8">
        <v>1500</v>
      </c>
      <c r="N12" s="23">
        <v>0.45731707317073172</v>
      </c>
      <c r="O12" s="16">
        <v>0</v>
      </c>
      <c r="P12" s="23">
        <v>0</v>
      </c>
    </row>
    <row r="13" spans="1:18" ht="15" x14ac:dyDescent="0.25">
      <c r="A13" s="90" t="s">
        <v>46</v>
      </c>
      <c r="B13" s="24">
        <v>7920</v>
      </c>
      <c r="C13" s="9">
        <v>2430</v>
      </c>
      <c r="D13" s="25">
        <v>0.30681818181818182</v>
      </c>
      <c r="E13" s="9">
        <v>430</v>
      </c>
      <c r="F13" s="25">
        <v>5.4292929292929296E-2</v>
      </c>
      <c r="G13" s="9">
        <v>255</v>
      </c>
      <c r="H13" s="25">
        <v>3.2196969696969696E-2</v>
      </c>
      <c r="I13" s="9">
        <v>915</v>
      </c>
      <c r="J13" s="25">
        <v>0.11553030303030302</v>
      </c>
      <c r="K13" s="9">
        <v>3770</v>
      </c>
      <c r="L13" s="25">
        <v>0.47601010101010099</v>
      </c>
      <c r="M13" s="9">
        <v>100</v>
      </c>
      <c r="N13" s="25">
        <v>1.2626262626262626E-2</v>
      </c>
      <c r="O13" s="17">
        <v>0</v>
      </c>
      <c r="P13" s="25">
        <v>0</v>
      </c>
    </row>
    <row r="14" spans="1:18" ht="15" x14ac:dyDescent="0.25">
      <c r="A14" s="91" t="s">
        <v>47</v>
      </c>
      <c r="B14" s="22">
        <v>38430</v>
      </c>
      <c r="C14" s="8">
        <v>19720</v>
      </c>
      <c r="D14" s="23">
        <v>0.51314077543585745</v>
      </c>
      <c r="E14" s="8">
        <v>4290</v>
      </c>
      <c r="F14" s="23">
        <v>0.11163153786104606</v>
      </c>
      <c r="G14" s="8">
        <v>895</v>
      </c>
      <c r="H14" s="23">
        <v>2.3289097059588863E-2</v>
      </c>
      <c r="I14" s="8">
        <v>8595</v>
      </c>
      <c r="J14" s="23">
        <v>0.22365339578454332</v>
      </c>
      <c r="K14" s="8">
        <v>2555</v>
      </c>
      <c r="L14" s="23">
        <v>6.6484517304189431E-2</v>
      </c>
      <c r="M14" s="8">
        <v>960</v>
      </c>
      <c r="N14" s="23">
        <v>2.4980483996877439E-2</v>
      </c>
      <c r="O14" s="16">
        <v>1405</v>
      </c>
      <c r="P14" s="23">
        <v>3.6559979182930004E-2</v>
      </c>
    </row>
    <row r="15" spans="1:18" ht="15" x14ac:dyDescent="0.25">
      <c r="A15" s="90" t="s">
        <v>48</v>
      </c>
      <c r="B15" s="24">
        <v>445</v>
      </c>
      <c r="C15" s="9">
        <v>430</v>
      </c>
      <c r="D15" s="25">
        <v>0.9662921348314607</v>
      </c>
      <c r="E15" s="9">
        <v>0</v>
      </c>
      <c r="F15" s="25">
        <v>0</v>
      </c>
      <c r="G15" s="9">
        <v>0</v>
      </c>
      <c r="H15" s="25">
        <v>0</v>
      </c>
      <c r="I15" s="9">
        <v>20</v>
      </c>
      <c r="J15" s="25">
        <v>4.49438202247191E-2</v>
      </c>
      <c r="K15" s="9">
        <v>0</v>
      </c>
      <c r="L15" s="25">
        <v>0</v>
      </c>
      <c r="M15" s="9">
        <v>0</v>
      </c>
      <c r="N15" s="25">
        <v>0</v>
      </c>
      <c r="O15" s="17">
        <v>0</v>
      </c>
      <c r="P15" s="25">
        <v>0</v>
      </c>
    </row>
    <row r="16" spans="1:18" ht="15" x14ac:dyDescent="0.25">
      <c r="A16" s="91" t="s">
        <v>2</v>
      </c>
      <c r="B16" s="22">
        <v>26210</v>
      </c>
      <c r="C16" s="8">
        <v>15345</v>
      </c>
      <c r="D16" s="23">
        <v>0.58546356352537199</v>
      </c>
      <c r="E16" s="8">
        <v>2890</v>
      </c>
      <c r="F16" s="23">
        <v>0.11026325829835941</v>
      </c>
      <c r="G16" s="8">
        <v>690</v>
      </c>
      <c r="H16" s="23">
        <v>2.6325829835940482E-2</v>
      </c>
      <c r="I16" s="8">
        <v>3965</v>
      </c>
      <c r="J16" s="23">
        <v>0.1512781381152232</v>
      </c>
      <c r="K16" s="8">
        <v>2630</v>
      </c>
      <c r="L16" s="23">
        <v>0.10034338038916445</v>
      </c>
      <c r="M16" s="8">
        <v>515</v>
      </c>
      <c r="N16" s="23">
        <v>1.9648988935520792E-2</v>
      </c>
      <c r="O16" s="16">
        <v>160</v>
      </c>
      <c r="P16" s="23">
        <v>6.1045402518122857E-3</v>
      </c>
    </row>
    <row r="17" spans="1:16" ht="15" x14ac:dyDescent="0.25">
      <c r="A17" s="90" t="s">
        <v>3</v>
      </c>
      <c r="B17" s="24">
        <v>19740</v>
      </c>
      <c r="C17" s="9">
        <v>4385</v>
      </c>
      <c r="D17" s="25">
        <v>0.22213779128672745</v>
      </c>
      <c r="E17" s="9">
        <v>2125</v>
      </c>
      <c r="F17" s="25">
        <v>0.10764944275582573</v>
      </c>
      <c r="G17" s="9">
        <v>135</v>
      </c>
      <c r="H17" s="25">
        <v>6.8389057750759879E-3</v>
      </c>
      <c r="I17" s="9">
        <v>1495</v>
      </c>
      <c r="J17" s="25">
        <v>7.5734549138804452E-2</v>
      </c>
      <c r="K17" s="9">
        <v>5065</v>
      </c>
      <c r="L17" s="25">
        <v>0.25658561296859167</v>
      </c>
      <c r="M17" s="9">
        <v>6510</v>
      </c>
      <c r="N17" s="25">
        <v>0.32978723404255317</v>
      </c>
      <c r="O17" s="17">
        <v>25</v>
      </c>
      <c r="P17" s="25">
        <v>1.2664640324214793E-3</v>
      </c>
    </row>
    <row r="18" spans="1:16" ht="15" x14ac:dyDescent="0.25">
      <c r="A18" s="91" t="s">
        <v>49</v>
      </c>
      <c r="B18" s="22">
        <v>14540</v>
      </c>
      <c r="C18" s="8">
        <v>2525</v>
      </c>
      <c r="D18" s="23">
        <v>0.17365887207702888</v>
      </c>
      <c r="E18" s="8">
        <v>1835</v>
      </c>
      <c r="F18" s="23">
        <v>0.12620357634112792</v>
      </c>
      <c r="G18" s="8">
        <v>660</v>
      </c>
      <c r="H18" s="23">
        <v>4.5392022008253097E-2</v>
      </c>
      <c r="I18" s="8">
        <v>1595</v>
      </c>
      <c r="J18" s="23">
        <v>0.10969738651994498</v>
      </c>
      <c r="K18" s="8">
        <v>4140</v>
      </c>
      <c r="L18" s="23">
        <v>0.28473177441540576</v>
      </c>
      <c r="M18" s="8">
        <v>3765</v>
      </c>
      <c r="N18" s="23">
        <v>0.25894085281980744</v>
      </c>
      <c r="O18" s="16">
        <v>20</v>
      </c>
      <c r="P18" s="23">
        <v>1.375515818431912E-3</v>
      </c>
    </row>
    <row r="19" spans="1:16" ht="15" x14ac:dyDescent="0.25">
      <c r="A19" s="90" t="s">
        <v>50</v>
      </c>
      <c r="B19" s="24">
        <v>24990</v>
      </c>
      <c r="C19" s="9">
        <v>14550</v>
      </c>
      <c r="D19" s="25">
        <v>0.5822328931572629</v>
      </c>
      <c r="E19" s="9">
        <v>3715</v>
      </c>
      <c r="F19" s="25">
        <v>0.1486594637855142</v>
      </c>
      <c r="G19" s="9">
        <v>460</v>
      </c>
      <c r="H19" s="25">
        <v>1.8407362945178071E-2</v>
      </c>
      <c r="I19" s="9">
        <v>1955</v>
      </c>
      <c r="J19" s="25">
        <v>7.8231292517006806E-2</v>
      </c>
      <c r="K19" s="9">
        <v>2855</v>
      </c>
      <c r="L19" s="25">
        <v>0.11424569827931172</v>
      </c>
      <c r="M19" s="9">
        <v>1450</v>
      </c>
      <c r="N19" s="25">
        <v>5.8023209283713482E-2</v>
      </c>
      <c r="O19" s="17">
        <v>10</v>
      </c>
      <c r="P19" s="25">
        <v>4.0016006402561027E-4</v>
      </c>
    </row>
    <row r="20" spans="1:16" ht="15" x14ac:dyDescent="0.25">
      <c r="A20" s="91" t="s">
        <v>4</v>
      </c>
      <c r="B20" s="22">
        <v>5880</v>
      </c>
      <c r="C20" s="8">
        <v>2810</v>
      </c>
      <c r="D20" s="23">
        <v>0.47789115646258501</v>
      </c>
      <c r="E20" s="8">
        <v>445</v>
      </c>
      <c r="F20" s="23">
        <v>7.5680272108843538E-2</v>
      </c>
      <c r="G20" s="8">
        <v>195</v>
      </c>
      <c r="H20" s="23">
        <v>3.3163265306122451E-2</v>
      </c>
      <c r="I20" s="8">
        <v>1050</v>
      </c>
      <c r="J20" s="23">
        <v>0.17857142857142858</v>
      </c>
      <c r="K20" s="8">
        <v>1125</v>
      </c>
      <c r="L20" s="23">
        <v>0.19132653061224489</v>
      </c>
      <c r="M20" s="8">
        <v>75</v>
      </c>
      <c r="N20" s="23">
        <v>1.2755102040816327E-2</v>
      </c>
      <c r="O20" s="16">
        <v>180</v>
      </c>
      <c r="P20" s="23">
        <v>3.0612244897959183E-2</v>
      </c>
    </row>
    <row r="21" spans="1:16" ht="15" x14ac:dyDescent="0.25">
      <c r="A21" s="90" t="s">
        <v>5</v>
      </c>
      <c r="B21" s="24">
        <v>17650</v>
      </c>
      <c r="C21" s="9">
        <v>7550</v>
      </c>
      <c r="D21" s="25">
        <v>0.42776203966005666</v>
      </c>
      <c r="E21" s="9">
        <v>2260</v>
      </c>
      <c r="F21" s="25">
        <v>0.12804532577903682</v>
      </c>
      <c r="G21" s="9">
        <v>610</v>
      </c>
      <c r="H21" s="25">
        <v>3.4560906515580733E-2</v>
      </c>
      <c r="I21" s="9">
        <v>3015</v>
      </c>
      <c r="J21" s="25">
        <v>0.1708215297450425</v>
      </c>
      <c r="K21" s="9">
        <v>3950</v>
      </c>
      <c r="L21" s="25">
        <v>0.22379603399433429</v>
      </c>
      <c r="M21" s="9">
        <v>270</v>
      </c>
      <c r="N21" s="25">
        <v>1.5297450424929179E-2</v>
      </c>
      <c r="O21" s="17">
        <v>0</v>
      </c>
      <c r="P21" s="25">
        <v>0</v>
      </c>
    </row>
    <row r="22" spans="1:16" ht="15" x14ac:dyDescent="0.25">
      <c r="A22" s="91" t="s">
        <v>6</v>
      </c>
      <c r="B22" s="22">
        <v>9900</v>
      </c>
      <c r="C22" s="8">
        <v>3540</v>
      </c>
      <c r="D22" s="23">
        <v>0.3575757575757576</v>
      </c>
      <c r="E22" s="8">
        <v>645</v>
      </c>
      <c r="F22" s="23">
        <v>6.5151515151515155E-2</v>
      </c>
      <c r="G22" s="8">
        <v>400</v>
      </c>
      <c r="H22" s="23">
        <v>4.0404040404040407E-2</v>
      </c>
      <c r="I22" s="8">
        <v>2005</v>
      </c>
      <c r="J22" s="23">
        <v>0.20252525252525252</v>
      </c>
      <c r="K22" s="8">
        <v>2025</v>
      </c>
      <c r="L22" s="23">
        <v>0.20454545454545456</v>
      </c>
      <c r="M22" s="8">
        <v>1290</v>
      </c>
      <c r="N22" s="23">
        <v>0.13030303030303031</v>
      </c>
      <c r="O22" s="16">
        <v>0</v>
      </c>
      <c r="P22" s="23">
        <v>0</v>
      </c>
    </row>
    <row r="23" spans="1:16" ht="15" x14ac:dyDescent="0.25">
      <c r="A23" s="90" t="s">
        <v>7</v>
      </c>
      <c r="B23" s="24">
        <v>57800</v>
      </c>
      <c r="C23" s="9">
        <v>21345</v>
      </c>
      <c r="D23" s="25">
        <v>0.36929065743944639</v>
      </c>
      <c r="E23" s="9">
        <v>2915</v>
      </c>
      <c r="F23" s="25">
        <v>5.0432525951557096E-2</v>
      </c>
      <c r="G23" s="9">
        <v>1220</v>
      </c>
      <c r="H23" s="25">
        <v>2.110726643598616E-2</v>
      </c>
      <c r="I23" s="9">
        <v>12335</v>
      </c>
      <c r="J23" s="25">
        <v>0.21340830449826989</v>
      </c>
      <c r="K23" s="9">
        <v>11105</v>
      </c>
      <c r="L23" s="25">
        <v>0.1921280276816609</v>
      </c>
      <c r="M23" s="9">
        <v>8825</v>
      </c>
      <c r="N23" s="25">
        <v>0.15268166089965399</v>
      </c>
      <c r="O23" s="17">
        <v>50</v>
      </c>
      <c r="P23" s="25">
        <v>8.6505190311418688E-4</v>
      </c>
    </row>
    <row r="24" spans="1:16" ht="15" x14ac:dyDescent="0.25">
      <c r="A24" s="91" t="s">
        <v>51</v>
      </c>
      <c r="B24" s="22">
        <v>129100</v>
      </c>
      <c r="C24" s="8">
        <v>51710</v>
      </c>
      <c r="D24" s="23">
        <v>0.40054221533694812</v>
      </c>
      <c r="E24" s="8">
        <v>23590</v>
      </c>
      <c r="F24" s="23">
        <v>0.18272656855151045</v>
      </c>
      <c r="G24" s="8">
        <v>3135</v>
      </c>
      <c r="H24" s="23">
        <v>2.4283501161890007E-2</v>
      </c>
      <c r="I24" s="8">
        <v>26065</v>
      </c>
      <c r="J24" s="23">
        <v>0.20189775367931836</v>
      </c>
      <c r="K24" s="8">
        <v>19650</v>
      </c>
      <c r="L24" s="23">
        <v>0.15220759101471729</v>
      </c>
      <c r="M24" s="8">
        <v>4005</v>
      </c>
      <c r="N24" s="23">
        <v>3.1022463206816422E-2</v>
      </c>
      <c r="O24" s="16">
        <v>945</v>
      </c>
      <c r="P24" s="23">
        <v>7.31990704879938E-3</v>
      </c>
    </row>
    <row r="25" spans="1:16" ht="15" x14ac:dyDescent="0.25">
      <c r="A25" s="90" t="s">
        <v>52</v>
      </c>
      <c r="B25" s="24">
        <v>715</v>
      </c>
      <c r="C25" s="9">
        <v>325</v>
      </c>
      <c r="D25" s="25">
        <v>0.45454545454545453</v>
      </c>
      <c r="E25" s="9">
        <v>0</v>
      </c>
      <c r="F25" s="25">
        <v>0</v>
      </c>
      <c r="G25" s="9">
        <v>10</v>
      </c>
      <c r="H25" s="25">
        <v>1.3986013986013986E-2</v>
      </c>
      <c r="I25" s="9">
        <v>15</v>
      </c>
      <c r="J25" s="25">
        <v>2.097902097902098E-2</v>
      </c>
      <c r="K25" s="9">
        <v>185</v>
      </c>
      <c r="L25" s="25">
        <v>0.25874125874125875</v>
      </c>
      <c r="M25" s="9">
        <v>110</v>
      </c>
      <c r="N25" s="25">
        <v>0.15384615384615385</v>
      </c>
      <c r="O25" s="17">
        <v>70</v>
      </c>
      <c r="P25" s="25">
        <v>9.7902097902097904E-2</v>
      </c>
    </row>
    <row r="26" spans="1:16" ht="15" x14ac:dyDescent="0.25">
      <c r="A26" s="92" t="s">
        <v>53</v>
      </c>
      <c r="B26" s="22">
        <v>138850</v>
      </c>
      <c r="C26" s="8">
        <v>34560</v>
      </c>
      <c r="D26" s="23">
        <v>0.24890169247389268</v>
      </c>
      <c r="E26" s="8">
        <v>31205</v>
      </c>
      <c r="F26" s="23">
        <v>0.22473892689953187</v>
      </c>
      <c r="G26" s="8">
        <v>3455</v>
      </c>
      <c r="H26" s="23">
        <v>2.4882967230824633E-2</v>
      </c>
      <c r="I26" s="8">
        <v>6025</v>
      </c>
      <c r="J26" s="23">
        <v>4.3392149801944543E-2</v>
      </c>
      <c r="K26" s="8">
        <v>30700</v>
      </c>
      <c r="L26" s="23">
        <v>0.22110190853438963</v>
      </c>
      <c r="M26" s="8">
        <v>32795</v>
      </c>
      <c r="N26" s="23">
        <v>0.23619013323730645</v>
      </c>
      <c r="O26" s="16">
        <v>115</v>
      </c>
      <c r="P26" s="23">
        <v>8.282319049333814E-4</v>
      </c>
    </row>
    <row r="27" spans="1:16" ht="15" x14ac:dyDescent="0.25">
      <c r="A27" s="90" t="s">
        <v>8</v>
      </c>
      <c r="B27" s="24">
        <v>12540</v>
      </c>
      <c r="C27" s="9">
        <v>8145</v>
      </c>
      <c r="D27" s="25">
        <v>0.6495215311004785</v>
      </c>
      <c r="E27" s="9">
        <v>945</v>
      </c>
      <c r="F27" s="25">
        <v>7.5358851674641153E-2</v>
      </c>
      <c r="G27" s="9">
        <v>425</v>
      </c>
      <c r="H27" s="25">
        <v>3.3891547049441785E-2</v>
      </c>
      <c r="I27" s="9">
        <v>325</v>
      </c>
      <c r="J27" s="25">
        <v>2.5917065390749602E-2</v>
      </c>
      <c r="K27" s="9">
        <v>960</v>
      </c>
      <c r="L27" s="25">
        <v>7.6555023923444973E-2</v>
      </c>
      <c r="M27" s="9">
        <v>1730</v>
      </c>
      <c r="N27" s="25">
        <v>0.13795853269537481</v>
      </c>
      <c r="O27" s="17">
        <v>10</v>
      </c>
      <c r="P27" s="25">
        <v>7.9744816586921851E-4</v>
      </c>
    </row>
    <row r="28" spans="1:16" ht="15" x14ac:dyDescent="0.25">
      <c r="A28" s="92" t="s">
        <v>9</v>
      </c>
      <c r="B28" s="22">
        <v>6960</v>
      </c>
      <c r="C28" s="8">
        <v>1960</v>
      </c>
      <c r="D28" s="23">
        <v>0.28160919540229884</v>
      </c>
      <c r="E28" s="8">
        <v>955</v>
      </c>
      <c r="F28" s="23">
        <v>0.13721264367816091</v>
      </c>
      <c r="G28" s="8">
        <v>75</v>
      </c>
      <c r="H28" s="23">
        <v>1.0775862068965518E-2</v>
      </c>
      <c r="I28" s="8">
        <v>130</v>
      </c>
      <c r="J28" s="23">
        <v>1.8678160919540231E-2</v>
      </c>
      <c r="K28" s="8">
        <v>2825</v>
      </c>
      <c r="L28" s="23">
        <v>0.40589080459770116</v>
      </c>
      <c r="M28" s="8">
        <v>1005</v>
      </c>
      <c r="N28" s="23">
        <v>0.14439655172413793</v>
      </c>
      <c r="O28" s="16">
        <v>10</v>
      </c>
      <c r="P28" s="23">
        <v>1.4367816091954023E-3</v>
      </c>
    </row>
    <row r="29" spans="1:16" ht="15" x14ac:dyDescent="0.25">
      <c r="A29" s="93" t="s">
        <v>10</v>
      </c>
      <c r="B29" s="47">
        <v>647870</v>
      </c>
      <c r="C29" s="48">
        <v>246250</v>
      </c>
      <c r="D29" s="49">
        <v>0.38009168506027446</v>
      </c>
      <c r="E29" s="48">
        <v>97250</v>
      </c>
      <c r="F29" s="49">
        <v>0.15010727460756015</v>
      </c>
      <c r="G29" s="48">
        <v>17325</v>
      </c>
      <c r="H29" s="49">
        <v>2.6741475913377683E-2</v>
      </c>
      <c r="I29" s="48">
        <v>82255</v>
      </c>
      <c r="J29" s="49">
        <v>0.12696219920663096</v>
      </c>
      <c r="K29" s="48">
        <v>112635</v>
      </c>
      <c r="L29" s="49">
        <v>0.17385432262645284</v>
      </c>
      <c r="M29" s="48">
        <v>88155</v>
      </c>
      <c r="N29" s="49">
        <v>0.13606896445274516</v>
      </c>
      <c r="O29" s="50">
        <v>4000</v>
      </c>
      <c r="P29" s="49">
        <v>6.1740781329587728E-3</v>
      </c>
    </row>
    <row r="30" spans="1:16" ht="15" x14ac:dyDescent="0.25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2">
      <c r="A31" s="28" t="s">
        <v>55</v>
      </c>
      <c r="B31" s="29"/>
    </row>
    <row r="32" spans="1:16" x14ac:dyDescent="0.2">
      <c r="A32" s="28" t="s">
        <v>56</v>
      </c>
    </row>
    <row r="33" spans="1:1" x14ac:dyDescent="0.2">
      <c r="A33" s="28" t="s">
        <v>57</v>
      </c>
    </row>
  </sheetData>
  <mergeCells count="8">
    <mergeCell ref="M4:N4"/>
    <mergeCell ref="O4:P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8"/>
  <sheetViews>
    <sheetView showGridLines="0" zoomScale="80" zoomScaleNormal="80" workbookViewId="0"/>
  </sheetViews>
  <sheetFormatPr defaultColWidth="8.85546875" defaultRowHeight="12.75" x14ac:dyDescent="0.2"/>
  <cols>
    <col min="1" max="1" width="31.28515625" style="6" customWidth="1"/>
    <col min="2" max="10" width="9.42578125" style="6" customWidth="1"/>
    <col min="11" max="11" width="8.85546875" style="6" customWidth="1"/>
    <col min="12" max="12" width="7.42578125" style="11" customWidth="1"/>
    <col min="13" max="16384" width="8.85546875" style="6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s="7" customFormat="1" ht="18.75" customHeight="1" x14ac:dyDescent="0.25">
      <c r="A3" s="1" t="s">
        <v>151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84"/>
    </row>
    <row r="4" spans="1:18" ht="14.65" customHeight="1" x14ac:dyDescent="0.25">
      <c r="A4" s="138" t="s">
        <v>28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141" t="s">
        <v>120</v>
      </c>
      <c r="N4" s="142"/>
      <c r="O4"/>
    </row>
    <row r="5" spans="1:18" ht="14.65" customHeight="1" x14ac:dyDescent="0.25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  <c r="O5"/>
    </row>
    <row r="6" spans="1:18" ht="15" x14ac:dyDescent="0.25">
      <c r="A6" s="140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6" t="s">
        <v>13</v>
      </c>
      <c r="N6" s="99" t="s">
        <v>25</v>
      </c>
      <c r="O6"/>
    </row>
    <row r="7" spans="1:18" ht="15" x14ac:dyDescent="0.25">
      <c r="A7" s="89" t="s">
        <v>43</v>
      </c>
      <c r="B7" s="106" t="s">
        <v>24</v>
      </c>
      <c r="C7" s="106" t="s">
        <v>24</v>
      </c>
      <c r="D7" s="106" t="s">
        <v>24</v>
      </c>
      <c r="E7" s="106" t="s">
        <v>24</v>
      </c>
      <c r="F7" s="106" t="s">
        <v>24</v>
      </c>
      <c r="G7" s="106" t="s">
        <v>24</v>
      </c>
      <c r="H7" s="106" t="s">
        <v>24</v>
      </c>
      <c r="I7" s="106" t="s">
        <v>24</v>
      </c>
      <c r="J7" s="106" t="s">
        <v>24</v>
      </c>
      <c r="K7" s="13">
        <v>37</v>
      </c>
      <c r="L7" s="13">
        <v>51</v>
      </c>
      <c r="M7" s="107" t="s">
        <v>24</v>
      </c>
      <c r="N7" s="108" t="s">
        <v>24</v>
      </c>
      <c r="O7"/>
    </row>
    <row r="8" spans="1:18" ht="15" x14ac:dyDescent="0.25">
      <c r="A8" s="90" t="s">
        <v>0</v>
      </c>
      <c r="B8" s="109">
        <v>1201</v>
      </c>
      <c r="C8" s="14">
        <v>1599</v>
      </c>
      <c r="D8" s="14">
        <v>1151</v>
      </c>
      <c r="E8" s="14">
        <v>900</v>
      </c>
      <c r="F8" s="14">
        <v>582</v>
      </c>
      <c r="G8" s="14">
        <v>688</v>
      </c>
      <c r="H8" s="14">
        <v>833</v>
      </c>
      <c r="I8" s="14">
        <v>1199</v>
      </c>
      <c r="J8" s="14">
        <v>702</v>
      </c>
      <c r="K8" s="14">
        <v>628</v>
      </c>
      <c r="L8" s="14">
        <v>629</v>
      </c>
      <c r="M8" s="18">
        <v>-204</v>
      </c>
      <c r="N8" s="110">
        <v>-0.24489795918367346</v>
      </c>
      <c r="O8"/>
    </row>
    <row r="9" spans="1:18" ht="15" x14ac:dyDescent="0.25">
      <c r="A9" s="91" t="s">
        <v>1</v>
      </c>
      <c r="B9" s="106">
        <v>1334</v>
      </c>
      <c r="C9" s="13">
        <v>1613</v>
      </c>
      <c r="D9" s="13">
        <v>1389</v>
      </c>
      <c r="E9" s="13">
        <v>1051</v>
      </c>
      <c r="F9" s="13">
        <v>687</v>
      </c>
      <c r="G9" s="13">
        <v>810</v>
      </c>
      <c r="H9" s="13">
        <v>991</v>
      </c>
      <c r="I9" s="13">
        <v>1302</v>
      </c>
      <c r="J9" s="13">
        <v>725</v>
      </c>
      <c r="K9" s="13">
        <v>641</v>
      </c>
      <c r="L9" s="13">
        <v>607</v>
      </c>
      <c r="M9" s="107">
        <v>-384</v>
      </c>
      <c r="N9" s="108">
        <v>-0.38748738647830472</v>
      </c>
      <c r="O9"/>
    </row>
    <row r="10" spans="1:18" ht="15" x14ac:dyDescent="0.25">
      <c r="A10" s="90" t="s">
        <v>16</v>
      </c>
      <c r="B10" s="109">
        <v>463</v>
      </c>
      <c r="C10" s="14">
        <v>783</v>
      </c>
      <c r="D10" s="14">
        <v>698</v>
      </c>
      <c r="E10" s="14">
        <v>618</v>
      </c>
      <c r="F10" s="14">
        <v>383</v>
      </c>
      <c r="G10" s="14">
        <v>452</v>
      </c>
      <c r="H10" s="14">
        <v>552</v>
      </c>
      <c r="I10" s="14">
        <v>763</v>
      </c>
      <c r="J10" s="14">
        <v>338</v>
      </c>
      <c r="K10" s="14">
        <v>365</v>
      </c>
      <c r="L10" s="14">
        <v>353</v>
      </c>
      <c r="M10" s="18">
        <v>-199</v>
      </c>
      <c r="N10" s="110">
        <v>-0.36050724637681159</v>
      </c>
      <c r="O10"/>
    </row>
    <row r="11" spans="1:18" ht="15" x14ac:dyDescent="0.25">
      <c r="A11" s="91" t="s">
        <v>15</v>
      </c>
      <c r="B11" s="106">
        <v>282</v>
      </c>
      <c r="C11" s="13">
        <v>281</v>
      </c>
      <c r="D11" s="13">
        <v>254</v>
      </c>
      <c r="E11" s="13">
        <v>264</v>
      </c>
      <c r="F11" s="13">
        <v>168</v>
      </c>
      <c r="G11" s="13">
        <v>355</v>
      </c>
      <c r="H11" s="13">
        <v>606</v>
      </c>
      <c r="I11" s="13">
        <v>747</v>
      </c>
      <c r="J11" s="13">
        <v>424</v>
      </c>
      <c r="K11" s="13">
        <v>396</v>
      </c>
      <c r="L11" s="13">
        <v>363</v>
      </c>
      <c r="M11" s="107">
        <v>-243</v>
      </c>
      <c r="N11" s="108">
        <v>-0.40099009900990101</v>
      </c>
      <c r="O11"/>
    </row>
    <row r="12" spans="1:18" ht="15" x14ac:dyDescent="0.25">
      <c r="A12" s="90" t="s">
        <v>134</v>
      </c>
      <c r="B12" s="109">
        <v>1251</v>
      </c>
      <c r="C12" s="14">
        <v>1692</v>
      </c>
      <c r="D12" s="14">
        <v>1790</v>
      </c>
      <c r="E12" s="14">
        <v>1402</v>
      </c>
      <c r="F12" s="14">
        <v>949</v>
      </c>
      <c r="G12" s="14">
        <v>956</v>
      </c>
      <c r="H12" s="14">
        <v>1236</v>
      </c>
      <c r="I12" s="14">
        <v>1592</v>
      </c>
      <c r="J12" s="14">
        <v>952</v>
      </c>
      <c r="K12" s="14">
        <v>959</v>
      </c>
      <c r="L12" s="14">
        <v>993</v>
      </c>
      <c r="M12" s="18">
        <v>-243</v>
      </c>
      <c r="N12" s="110">
        <v>-0.19660194174757281</v>
      </c>
      <c r="O12"/>
    </row>
    <row r="13" spans="1:18" ht="15" x14ac:dyDescent="0.25">
      <c r="A13" s="91" t="s">
        <v>26</v>
      </c>
      <c r="B13" s="106">
        <v>1362</v>
      </c>
      <c r="C13" s="13">
        <v>1805</v>
      </c>
      <c r="D13" s="13">
        <v>1913</v>
      </c>
      <c r="E13" s="13">
        <v>1481</v>
      </c>
      <c r="F13" s="13">
        <v>980</v>
      </c>
      <c r="G13" s="13">
        <v>1025</v>
      </c>
      <c r="H13" s="13">
        <v>1357</v>
      </c>
      <c r="I13" s="13">
        <v>1762</v>
      </c>
      <c r="J13" s="13">
        <v>977</v>
      </c>
      <c r="K13" s="13">
        <v>926</v>
      </c>
      <c r="L13" s="13">
        <v>976</v>
      </c>
      <c r="M13" s="107">
        <v>-381</v>
      </c>
      <c r="N13" s="108">
        <v>-0.28076639646278556</v>
      </c>
      <c r="O13"/>
    </row>
    <row r="14" spans="1:18" ht="15" x14ac:dyDescent="0.25">
      <c r="A14" s="90" t="s">
        <v>3</v>
      </c>
      <c r="B14" s="109">
        <v>338</v>
      </c>
      <c r="C14" s="14">
        <v>386</v>
      </c>
      <c r="D14" s="14">
        <v>375</v>
      </c>
      <c r="E14" s="14">
        <v>268</v>
      </c>
      <c r="F14" s="14">
        <v>227</v>
      </c>
      <c r="G14" s="14">
        <v>210</v>
      </c>
      <c r="H14" s="14">
        <v>273</v>
      </c>
      <c r="I14" s="14">
        <v>348</v>
      </c>
      <c r="J14" s="14">
        <v>204</v>
      </c>
      <c r="K14" s="14">
        <v>200</v>
      </c>
      <c r="L14" s="14">
        <v>169</v>
      </c>
      <c r="M14" s="18">
        <v>-104</v>
      </c>
      <c r="N14" s="110">
        <v>-0.38095238095238093</v>
      </c>
      <c r="O14"/>
    </row>
    <row r="15" spans="1:18" ht="15" x14ac:dyDescent="0.25">
      <c r="A15" s="91" t="s">
        <v>135</v>
      </c>
      <c r="B15" s="106">
        <v>1236</v>
      </c>
      <c r="C15" s="13">
        <v>1479</v>
      </c>
      <c r="D15" s="13">
        <v>1243</v>
      </c>
      <c r="E15" s="13">
        <v>1049</v>
      </c>
      <c r="F15" s="13">
        <v>675</v>
      </c>
      <c r="G15" s="13">
        <v>804</v>
      </c>
      <c r="H15" s="13">
        <v>977</v>
      </c>
      <c r="I15" s="13">
        <v>1184</v>
      </c>
      <c r="J15" s="13">
        <v>751</v>
      </c>
      <c r="K15" s="13">
        <v>693</v>
      </c>
      <c r="L15" s="13">
        <v>712</v>
      </c>
      <c r="M15" s="107">
        <v>-265</v>
      </c>
      <c r="N15" s="108">
        <v>-0.2712384851586489</v>
      </c>
      <c r="O15"/>
    </row>
    <row r="16" spans="1:18" ht="15" x14ac:dyDescent="0.25">
      <c r="A16" s="90" t="s">
        <v>5</v>
      </c>
      <c r="B16" s="109">
        <v>476</v>
      </c>
      <c r="C16" s="14">
        <v>586</v>
      </c>
      <c r="D16" s="14">
        <v>578</v>
      </c>
      <c r="E16" s="14">
        <v>481</v>
      </c>
      <c r="F16" s="14">
        <v>307</v>
      </c>
      <c r="G16" s="14">
        <v>297</v>
      </c>
      <c r="H16" s="14">
        <v>375</v>
      </c>
      <c r="I16" s="14">
        <v>555</v>
      </c>
      <c r="J16" s="14">
        <v>323</v>
      </c>
      <c r="K16" s="14">
        <v>249</v>
      </c>
      <c r="L16" s="14">
        <v>255</v>
      </c>
      <c r="M16" s="18">
        <v>-120</v>
      </c>
      <c r="N16" s="110">
        <v>-0.32</v>
      </c>
      <c r="O16"/>
    </row>
    <row r="17" spans="1:15" ht="15" x14ac:dyDescent="0.25">
      <c r="A17" s="91" t="s">
        <v>136</v>
      </c>
      <c r="B17" s="106">
        <v>228</v>
      </c>
      <c r="C17" s="13">
        <v>258</v>
      </c>
      <c r="D17" s="13">
        <v>228</v>
      </c>
      <c r="E17" s="13">
        <v>170</v>
      </c>
      <c r="F17" s="13">
        <v>94</v>
      </c>
      <c r="G17" s="13">
        <v>141</v>
      </c>
      <c r="H17" s="13">
        <v>218</v>
      </c>
      <c r="I17" s="13">
        <v>264</v>
      </c>
      <c r="J17" s="13">
        <v>176</v>
      </c>
      <c r="K17" s="13">
        <v>162</v>
      </c>
      <c r="L17" s="13">
        <v>133</v>
      </c>
      <c r="M17" s="107">
        <v>-85</v>
      </c>
      <c r="N17" s="108">
        <v>-0.38990825688073394</v>
      </c>
      <c r="O17"/>
    </row>
    <row r="18" spans="1:15" ht="15" x14ac:dyDescent="0.25">
      <c r="A18" s="90" t="s">
        <v>7</v>
      </c>
      <c r="B18" s="109">
        <v>1692</v>
      </c>
      <c r="C18" s="14">
        <v>2360</v>
      </c>
      <c r="D18" s="14">
        <v>1664</v>
      </c>
      <c r="E18" s="14">
        <v>1282</v>
      </c>
      <c r="F18" s="14">
        <v>762</v>
      </c>
      <c r="G18" s="14">
        <v>818</v>
      </c>
      <c r="H18" s="14">
        <v>964</v>
      </c>
      <c r="I18" s="14">
        <v>1568</v>
      </c>
      <c r="J18" s="14">
        <v>913</v>
      </c>
      <c r="K18" s="14">
        <v>817</v>
      </c>
      <c r="L18" s="14">
        <v>783</v>
      </c>
      <c r="M18" s="18">
        <v>-181</v>
      </c>
      <c r="N18" s="110">
        <v>-0.18775933609958506</v>
      </c>
      <c r="O18"/>
    </row>
    <row r="19" spans="1:15" ht="15" x14ac:dyDescent="0.25">
      <c r="A19" s="91" t="s">
        <v>137</v>
      </c>
      <c r="B19" s="106">
        <v>1155</v>
      </c>
      <c r="C19" s="13">
        <v>1465</v>
      </c>
      <c r="D19" s="13">
        <v>2535</v>
      </c>
      <c r="E19" s="13">
        <v>3331</v>
      </c>
      <c r="F19" s="13">
        <v>2196</v>
      </c>
      <c r="G19" s="13">
        <v>2020</v>
      </c>
      <c r="H19" s="13">
        <v>2119</v>
      </c>
      <c r="I19" s="13">
        <v>3575</v>
      </c>
      <c r="J19" s="13">
        <v>2399</v>
      </c>
      <c r="K19" s="13">
        <v>2177</v>
      </c>
      <c r="L19" s="13">
        <v>2468</v>
      </c>
      <c r="M19" s="107">
        <v>349</v>
      </c>
      <c r="N19" s="108">
        <v>0.16470033034450213</v>
      </c>
      <c r="O19"/>
    </row>
    <row r="20" spans="1:15" ht="15" x14ac:dyDescent="0.25">
      <c r="A20" s="111" t="s">
        <v>138</v>
      </c>
      <c r="B20" s="109">
        <v>1598</v>
      </c>
      <c r="C20" s="14">
        <v>2577</v>
      </c>
      <c r="D20" s="14">
        <v>2016</v>
      </c>
      <c r="E20" s="14">
        <v>1735</v>
      </c>
      <c r="F20" s="14">
        <v>1088</v>
      </c>
      <c r="G20" s="14">
        <v>1188</v>
      </c>
      <c r="H20" s="14">
        <v>1802</v>
      </c>
      <c r="I20" s="14">
        <v>2202</v>
      </c>
      <c r="J20" s="14">
        <v>830</v>
      </c>
      <c r="K20" s="14">
        <v>805</v>
      </c>
      <c r="L20" s="14">
        <v>739</v>
      </c>
      <c r="M20" s="18">
        <v>-1063</v>
      </c>
      <c r="N20" s="110">
        <v>-0.58990011098779138</v>
      </c>
      <c r="O20"/>
    </row>
    <row r="21" spans="1:15" ht="15" x14ac:dyDescent="0.25">
      <c r="A21" s="112" t="s">
        <v>139</v>
      </c>
      <c r="B21" s="106">
        <v>733</v>
      </c>
      <c r="C21" s="13">
        <v>870</v>
      </c>
      <c r="D21" s="13">
        <v>925</v>
      </c>
      <c r="E21" s="13">
        <v>712</v>
      </c>
      <c r="F21" s="13">
        <v>491</v>
      </c>
      <c r="G21" s="13">
        <v>466</v>
      </c>
      <c r="H21" s="13">
        <v>620</v>
      </c>
      <c r="I21" s="13">
        <v>796</v>
      </c>
      <c r="J21" s="13">
        <v>443</v>
      </c>
      <c r="K21" s="13">
        <v>367</v>
      </c>
      <c r="L21" s="13">
        <v>466</v>
      </c>
      <c r="M21" s="107">
        <v>-154</v>
      </c>
      <c r="N21" s="108">
        <v>-0.24838709677419354</v>
      </c>
      <c r="O21"/>
    </row>
    <row r="22" spans="1:15" ht="15" x14ac:dyDescent="0.25">
      <c r="A22" s="111" t="s">
        <v>140</v>
      </c>
      <c r="B22" s="109">
        <v>808</v>
      </c>
      <c r="C22" s="14">
        <v>1115</v>
      </c>
      <c r="D22" s="14">
        <v>1058</v>
      </c>
      <c r="E22" s="14">
        <v>930</v>
      </c>
      <c r="F22" s="14">
        <v>582</v>
      </c>
      <c r="G22" s="14">
        <v>561</v>
      </c>
      <c r="H22" s="14">
        <v>847</v>
      </c>
      <c r="I22" s="14">
        <v>1143</v>
      </c>
      <c r="J22" s="14">
        <v>475</v>
      </c>
      <c r="K22" s="14">
        <v>472</v>
      </c>
      <c r="L22" s="14">
        <v>450</v>
      </c>
      <c r="M22" s="18">
        <v>-397</v>
      </c>
      <c r="N22" s="110">
        <v>-0.46871310507674147</v>
      </c>
      <c r="O22"/>
    </row>
    <row r="23" spans="1:15" ht="15" customHeight="1" x14ac:dyDescent="0.25">
      <c r="A23" s="112" t="s">
        <v>141</v>
      </c>
      <c r="B23" s="106">
        <v>1046</v>
      </c>
      <c r="C23" s="13">
        <v>1416</v>
      </c>
      <c r="D23" s="13">
        <v>1234</v>
      </c>
      <c r="E23" s="13">
        <v>860</v>
      </c>
      <c r="F23" s="13">
        <v>600</v>
      </c>
      <c r="G23" s="13">
        <v>582</v>
      </c>
      <c r="H23" s="13">
        <v>971</v>
      </c>
      <c r="I23" s="13">
        <v>1371</v>
      </c>
      <c r="J23" s="13">
        <v>651</v>
      </c>
      <c r="K23" s="13">
        <v>556</v>
      </c>
      <c r="L23" s="13">
        <v>673</v>
      </c>
      <c r="M23" s="107">
        <v>-298</v>
      </c>
      <c r="N23" s="108">
        <v>-0.30690010298661174</v>
      </c>
      <c r="O23"/>
    </row>
    <row r="24" spans="1:15" ht="15" x14ac:dyDescent="0.25">
      <c r="A24" s="90" t="s">
        <v>142</v>
      </c>
      <c r="B24" s="109">
        <v>3536</v>
      </c>
      <c r="C24" s="14">
        <v>3974</v>
      </c>
      <c r="D24" s="14">
        <v>3085</v>
      </c>
      <c r="E24" s="14">
        <v>2452</v>
      </c>
      <c r="F24" s="14">
        <v>1627</v>
      </c>
      <c r="G24" s="14">
        <v>1752</v>
      </c>
      <c r="H24" s="14">
        <v>2246</v>
      </c>
      <c r="I24" s="14">
        <v>3007</v>
      </c>
      <c r="J24" s="14">
        <v>1818</v>
      </c>
      <c r="K24" s="14">
        <v>1719</v>
      </c>
      <c r="L24" s="14">
        <v>1675</v>
      </c>
      <c r="M24" s="18">
        <v>-571</v>
      </c>
      <c r="N24" s="110">
        <v>-0.25422974176313445</v>
      </c>
      <c r="O24"/>
    </row>
    <row r="25" spans="1:15" ht="15" x14ac:dyDescent="0.25">
      <c r="A25" s="112" t="s">
        <v>143</v>
      </c>
      <c r="B25" s="106">
        <v>1753</v>
      </c>
      <c r="C25" s="13">
        <v>1943</v>
      </c>
      <c r="D25" s="13">
        <v>1494</v>
      </c>
      <c r="E25" s="13">
        <v>1394</v>
      </c>
      <c r="F25" s="13">
        <v>922</v>
      </c>
      <c r="G25" s="13">
        <v>1000</v>
      </c>
      <c r="H25" s="13">
        <v>1317</v>
      </c>
      <c r="I25" s="13">
        <v>1797</v>
      </c>
      <c r="J25" s="13">
        <v>958</v>
      </c>
      <c r="K25" s="13">
        <v>901</v>
      </c>
      <c r="L25" s="13">
        <v>882</v>
      </c>
      <c r="M25" s="107">
        <v>-435</v>
      </c>
      <c r="N25" s="108">
        <v>-0.33029612756264237</v>
      </c>
      <c r="O25"/>
    </row>
    <row r="26" spans="1:15" ht="15" x14ac:dyDescent="0.25">
      <c r="A26" s="111" t="s">
        <v>144</v>
      </c>
      <c r="B26" s="109">
        <v>1783</v>
      </c>
      <c r="C26" s="14">
        <v>2031</v>
      </c>
      <c r="D26" s="14">
        <v>1591</v>
      </c>
      <c r="E26" s="14">
        <v>1058</v>
      </c>
      <c r="F26" s="14">
        <v>705</v>
      </c>
      <c r="G26" s="14">
        <v>752</v>
      </c>
      <c r="H26" s="14">
        <v>929</v>
      </c>
      <c r="I26" s="14">
        <v>1210</v>
      </c>
      <c r="J26" s="14">
        <v>860</v>
      </c>
      <c r="K26" s="14">
        <v>818</v>
      </c>
      <c r="L26" s="14">
        <v>793</v>
      </c>
      <c r="M26" s="18">
        <v>-136</v>
      </c>
      <c r="N26" s="110">
        <v>-0.14639397201291712</v>
      </c>
      <c r="O26"/>
    </row>
    <row r="27" spans="1:15" ht="15" x14ac:dyDescent="0.25">
      <c r="A27" s="91" t="s">
        <v>145</v>
      </c>
      <c r="B27" s="106">
        <v>796</v>
      </c>
      <c r="C27" s="13">
        <v>1019</v>
      </c>
      <c r="D27" s="13">
        <v>786</v>
      </c>
      <c r="E27" s="13">
        <v>473</v>
      </c>
      <c r="F27" s="13">
        <v>309</v>
      </c>
      <c r="G27" s="13">
        <v>434</v>
      </c>
      <c r="H27" s="13">
        <v>555</v>
      </c>
      <c r="I27" s="13">
        <v>688</v>
      </c>
      <c r="J27" s="13">
        <v>437</v>
      </c>
      <c r="K27" s="13">
        <v>368</v>
      </c>
      <c r="L27" s="13">
        <v>401</v>
      </c>
      <c r="M27" s="107">
        <v>-154</v>
      </c>
      <c r="N27" s="108">
        <v>-0.27747747747747747</v>
      </c>
      <c r="O27"/>
    </row>
    <row r="28" spans="1:15" ht="15" x14ac:dyDescent="0.25">
      <c r="A28" s="90" t="s">
        <v>9</v>
      </c>
      <c r="B28" s="109">
        <v>315</v>
      </c>
      <c r="C28" s="14">
        <v>380</v>
      </c>
      <c r="D28" s="14">
        <v>446</v>
      </c>
      <c r="E28" s="14">
        <v>419</v>
      </c>
      <c r="F28" s="14">
        <v>289</v>
      </c>
      <c r="G28" s="14">
        <v>296</v>
      </c>
      <c r="H28" s="14">
        <v>337</v>
      </c>
      <c r="I28" s="14">
        <v>542</v>
      </c>
      <c r="J28" s="14">
        <v>392</v>
      </c>
      <c r="K28" s="14">
        <v>353</v>
      </c>
      <c r="L28" s="14">
        <v>0</v>
      </c>
      <c r="M28" s="18">
        <v>-337</v>
      </c>
      <c r="N28" s="110">
        <v>-1</v>
      </c>
      <c r="O28"/>
    </row>
    <row r="29" spans="1:15" ht="15" x14ac:dyDescent="0.25">
      <c r="A29" s="93" t="s">
        <v>10</v>
      </c>
      <c r="B29" s="116">
        <v>15665</v>
      </c>
      <c r="C29" s="68">
        <v>19680</v>
      </c>
      <c r="D29" s="68">
        <v>18135</v>
      </c>
      <c r="E29" s="68">
        <v>15641</v>
      </c>
      <c r="F29" s="68">
        <v>10235</v>
      </c>
      <c r="G29" s="68">
        <v>11058</v>
      </c>
      <c r="H29" s="68">
        <v>13639</v>
      </c>
      <c r="I29" s="68">
        <v>19096</v>
      </c>
      <c r="J29" s="68">
        <v>11531</v>
      </c>
      <c r="K29" s="68">
        <v>10690</v>
      </c>
      <c r="L29" s="68">
        <v>10568</v>
      </c>
      <c r="M29" s="117">
        <v>-3071</v>
      </c>
      <c r="N29" s="114">
        <v>-0.22516313512720873</v>
      </c>
      <c r="O29"/>
    </row>
    <row r="30" spans="1:15" ht="15" x14ac:dyDescent="0.25">
      <c r="A30" s="10" t="s">
        <v>128</v>
      </c>
      <c r="B30" s="55"/>
      <c r="C30" s="55"/>
      <c r="D30" s="55"/>
      <c r="E30" s="55"/>
      <c r="F30" s="55"/>
      <c r="G30" s="60"/>
      <c r="H30" s="60"/>
      <c r="I30" s="60"/>
      <c r="J30" s="60"/>
      <c r="K30" s="60"/>
      <c r="L30" s="61"/>
      <c r="M30" s="55"/>
      <c r="N30" s="55"/>
    </row>
    <row r="31" spans="1:15" ht="15" x14ac:dyDescent="0.25">
      <c r="A31" s="62" t="s">
        <v>27</v>
      </c>
      <c r="B31" s="55"/>
      <c r="C31" s="55"/>
      <c r="D31" s="55"/>
      <c r="E31" s="55"/>
      <c r="F31" s="55"/>
      <c r="G31" s="60"/>
      <c r="H31" s="60"/>
      <c r="I31" s="60"/>
      <c r="J31" s="60"/>
      <c r="K31" s="60"/>
      <c r="L31" s="61"/>
      <c r="M31" s="55"/>
      <c r="N31" s="55"/>
    </row>
    <row r="32" spans="1:15" ht="15" x14ac:dyDescent="0.25">
      <c r="A32" s="62" t="s">
        <v>184</v>
      </c>
      <c r="B32" s="55"/>
      <c r="C32" s="55"/>
      <c r="D32" s="55"/>
      <c r="E32" s="55"/>
      <c r="F32" s="55"/>
      <c r="G32" s="60"/>
      <c r="H32" s="60"/>
      <c r="I32" s="60"/>
      <c r="J32" s="60"/>
      <c r="K32" s="60"/>
      <c r="L32" s="55"/>
      <c r="M32" s="55"/>
      <c r="N32" s="55"/>
    </row>
    <row r="33" spans="1:14" ht="15" x14ac:dyDescent="0.25">
      <c r="A33" s="62" t="s">
        <v>146</v>
      </c>
      <c r="B33" s="55"/>
      <c r="C33" s="55"/>
      <c r="D33" s="55"/>
      <c r="E33" s="55"/>
      <c r="F33" s="55"/>
      <c r="G33" s="60"/>
      <c r="H33" s="60"/>
      <c r="I33" s="60"/>
      <c r="J33" s="60"/>
      <c r="K33" s="60"/>
      <c r="L33" s="55"/>
      <c r="M33" s="55"/>
      <c r="N33" s="55"/>
    </row>
    <row r="34" spans="1:14" ht="15" x14ac:dyDescent="0.25">
      <c r="A34" s="62" t="s">
        <v>147</v>
      </c>
      <c r="B34" s="55"/>
      <c r="C34" s="55"/>
      <c r="D34" s="55"/>
      <c r="E34" s="55"/>
      <c r="F34" s="55"/>
      <c r="G34" s="60"/>
      <c r="H34" s="60"/>
      <c r="I34" s="60"/>
      <c r="J34" s="60"/>
      <c r="K34" s="60"/>
      <c r="L34" s="55"/>
      <c r="M34" s="55"/>
      <c r="N34" s="55"/>
    </row>
    <row r="35" spans="1:14" ht="15" x14ac:dyDescent="0.25">
      <c r="A35" s="62" t="s">
        <v>148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" x14ac:dyDescent="0.25">
      <c r="A36" s="62" t="s">
        <v>149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" x14ac:dyDescent="0.25">
      <c r="A37" s="62" t="s">
        <v>150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" x14ac:dyDescent="0.25">
      <c r="A38" s="69" t="s">
        <v>30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</sheetData>
  <mergeCells count="3">
    <mergeCell ref="A4:A6"/>
    <mergeCell ref="M4:N4"/>
    <mergeCell ref="M5:N5"/>
  </mergeCells>
  <conditionalFormatting sqref="A30">
    <cfRule type="duplicateValues" dxfId="6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8"/>
  <sheetViews>
    <sheetView showGridLines="0" zoomScale="80" zoomScaleNormal="80" workbookViewId="0"/>
  </sheetViews>
  <sheetFormatPr defaultColWidth="8.85546875" defaultRowHeight="12.75" x14ac:dyDescent="0.2"/>
  <cols>
    <col min="1" max="1" width="31.85546875" style="6" customWidth="1"/>
    <col min="2" max="4" width="8.7109375" style="6" customWidth="1"/>
    <col min="5" max="6" width="9.7109375" style="6" customWidth="1"/>
    <col min="7" max="9" width="9.7109375" style="11" customWidth="1"/>
    <col min="10" max="11" width="9.7109375" style="6" customWidth="1"/>
    <col min="12" max="12" width="9.28515625" style="6" customWidth="1"/>
    <col min="13" max="16384" width="8.85546875" style="6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ht="18" customHeight="1" x14ac:dyDescent="0.25">
      <c r="A3" s="1" t="s">
        <v>152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/>
    </row>
    <row r="4" spans="1:18" ht="14.65" customHeight="1" x14ac:dyDescent="0.25">
      <c r="A4" s="138" t="s">
        <v>28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141" t="s">
        <v>120</v>
      </c>
      <c r="N4" s="142"/>
      <c r="O4"/>
    </row>
    <row r="5" spans="1:18" ht="14.65" customHeight="1" x14ac:dyDescent="0.25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  <c r="O5"/>
    </row>
    <row r="6" spans="1:18" ht="15" x14ac:dyDescent="0.25">
      <c r="A6" s="140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6" t="s">
        <v>13</v>
      </c>
      <c r="N6" s="99" t="s">
        <v>25</v>
      </c>
      <c r="O6"/>
    </row>
    <row r="7" spans="1:18" ht="15" x14ac:dyDescent="0.25">
      <c r="A7" s="89" t="s">
        <v>43</v>
      </c>
      <c r="B7" s="106" t="s">
        <v>24</v>
      </c>
      <c r="C7" s="106" t="s">
        <v>24</v>
      </c>
      <c r="D7" s="106" t="s">
        <v>24</v>
      </c>
      <c r="E7" s="106" t="s">
        <v>24</v>
      </c>
      <c r="F7" s="106" t="s">
        <v>24</v>
      </c>
      <c r="G7" s="106" t="s">
        <v>24</v>
      </c>
      <c r="H7" s="106" t="s">
        <v>24</v>
      </c>
      <c r="I7" s="106" t="s">
        <v>24</v>
      </c>
      <c r="J7" s="106" t="s">
        <v>24</v>
      </c>
      <c r="K7" s="13">
        <v>0</v>
      </c>
      <c r="L7" s="13">
        <v>0</v>
      </c>
      <c r="M7" s="107" t="s">
        <v>24</v>
      </c>
      <c r="N7" s="108" t="s">
        <v>24</v>
      </c>
      <c r="O7"/>
    </row>
    <row r="8" spans="1:18" ht="15" x14ac:dyDescent="0.25">
      <c r="A8" s="90" t="s">
        <v>0</v>
      </c>
      <c r="B8" s="109">
        <v>764</v>
      </c>
      <c r="C8" s="14">
        <v>1058</v>
      </c>
      <c r="D8" s="14">
        <v>757</v>
      </c>
      <c r="E8" s="14">
        <v>748</v>
      </c>
      <c r="F8" s="14">
        <v>493</v>
      </c>
      <c r="G8" s="14">
        <v>581</v>
      </c>
      <c r="H8" s="14">
        <v>631</v>
      </c>
      <c r="I8" s="14">
        <v>1063</v>
      </c>
      <c r="J8" s="14">
        <v>575</v>
      </c>
      <c r="K8" s="14">
        <v>569</v>
      </c>
      <c r="L8" s="14">
        <v>515</v>
      </c>
      <c r="M8" s="18">
        <v>-116</v>
      </c>
      <c r="N8" s="110">
        <v>-0.18383518225039619</v>
      </c>
      <c r="O8"/>
    </row>
    <row r="9" spans="1:18" ht="15" x14ac:dyDescent="0.25">
      <c r="A9" s="91" t="s">
        <v>1</v>
      </c>
      <c r="B9" s="106">
        <v>501</v>
      </c>
      <c r="C9" s="13">
        <v>609</v>
      </c>
      <c r="D9" s="13">
        <v>541</v>
      </c>
      <c r="E9" s="13">
        <v>517</v>
      </c>
      <c r="F9" s="13">
        <v>345</v>
      </c>
      <c r="G9" s="13">
        <v>448</v>
      </c>
      <c r="H9" s="13">
        <v>616</v>
      </c>
      <c r="I9" s="13">
        <v>641</v>
      </c>
      <c r="J9" s="13">
        <v>372</v>
      </c>
      <c r="K9" s="13">
        <v>467</v>
      </c>
      <c r="L9" s="13">
        <v>460</v>
      </c>
      <c r="M9" s="107">
        <v>-156</v>
      </c>
      <c r="N9" s="108">
        <v>-0.25324675324675322</v>
      </c>
      <c r="O9"/>
    </row>
    <row r="10" spans="1:18" ht="15" x14ac:dyDescent="0.25">
      <c r="A10" s="90" t="s">
        <v>16</v>
      </c>
      <c r="B10" s="109">
        <v>88</v>
      </c>
      <c r="C10" s="14">
        <v>144</v>
      </c>
      <c r="D10" s="14">
        <v>121</v>
      </c>
      <c r="E10" s="14">
        <v>100</v>
      </c>
      <c r="F10" s="14">
        <v>72</v>
      </c>
      <c r="G10" s="14">
        <v>66</v>
      </c>
      <c r="H10" s="14">
        <v>104</v>
      </c>
      <c r="I10" s="14">
        <v>134</v>
      </c>
      <c r="J10" s="14">
        <v>75</v>
      </c>
      <c r="K10" s="14">
        <v>77</v>
      </c>
      <c r="L10" s="14">
        <v>67</v>
      </c>
      <c r="M10" s="18">
        <v>-37</v>
      </c>
      <c r="N10" s="110">
        <v>-0.35576923076923078</v>
      </c>
      <c r="O10"/>
    </row>
    <row r="11" spans="1:18" ht="15" x14ac:dyDescent="0.25">
      <c r="A11" s="91" t="s">
        <v>15</v>
      </c>
      <c r="B11" s="106">
        <v>69</v>
      </c>
      <c r="C11" s="13">
        <v>65</v>
      </c>
      <c r="D11" s="13">
        <v>107</v>
      </c>
      <c r="E11" s="13">
        <v>115</v>
      </c>
      <c r="F11" s="13">
        <v>84</v>
      </c>
      <c r="G11" s="13">
        <v>145</v>
      </c>
      <c r="H11" s="13">
        <v>217</v>
      </c>
      <c r="I11" s="13">
        <v>274</v>
      </c>
      <c r="J11" s="13">
        <v>132</v>
      </c>
      <c r="K11" s="13">
        <v>173</v>
      </c>
      <c r="L11" s="13">
        <v>197</v>
      </c>
      <c r="M11" s="107">
        <v>-20</v>
      </c>
      <c r="N11" s="108">
        <v>-9.2165898617511524E-2</v>
      </c>
      <c r="O11"/>
    </row>
    <row r="12" spans="1:18" ht="15" x14ac:dyDescent="0.25">
      <c r="A12" s="90" t="s">
        <v>134</v>
      </c>
      <c r="B12" s="109">
        <v>800</v>
      </c>
      <c r="C12" s="14">
        <v>934</v>
      </c>
      <c r="D12" s="14">
        <v>1057</v>
      </c>
      <c r="E12" s="14">
        <v>1143</v>
      </c>
      <c r="F12" s="14">
        <v>797</v>
      </c>
      <c r="G12" s="14">
        <v>922</v>
      </c>
      <c r="H12" s="14">
        <v>1102</v>
      </c>
      <c r="I12" s="14">
        <v>1593</v>
      </c>
      <c r="J12" s="14">
        <v>861</v>
      </c>
      <c r="K12" s="14">
        <v>842</v>
      </c>
      <c r="L12" s="14">
        <v>927</v>
      </c>
      <c r="M12" s="18">
        <v>-175</v>
      </c>
      <c r="N12" s="110">
        <v>-0.1588021778584392</v>
      </c>
      <c r="O12"/>
    </row>
    <row r="13" spans="1:18" ht="15" x14ac:dyDescent="0.25">
      <c r="A13" s="91" t="s">
        <v>26</v>
      </c>
      <c r="B13" s="106">
        <v>466</v>
      </c>
      <c r="C13" s="13">
        <v>753</v>
      </c>
      <c r="D13" s="13">
        <v>765</v>
      </c>
      <c r="E13" s="13">
        <v>672</v>
      </c>
      <c r="F13" s="13">
        <v>453</v>
      </c>
      <c r="G13" s="13">
        <v>532</v>
      </c>
      <c r="H13" s="13">
        <v>755</v>
      </c>
      <c r="I13" s="13">
        <v>795</v>
      </c>
      <c r="J13" s="13">
        <v>541</v>
      </c>
      <c r="K13" s="13">
        <v>493</v>
      </c>
      <c r="L13" s="13">
        <v>602</v>
      </c>
      <c r="M13" s="107">
        <v>-153</v>
      </c>
      <c r="N13" s="108">
        <v>-0.20264900662251656</v>
      </c>
      <c r="O13"/>
    </row>
    <row r="14" spans="1:18" ht="15" x14ac:dyDescent="0.25">
      <c r="A14" s="90" t="s">
        <v>3</v>
      </c>
      <c r="B14" s="109">
        <v>100</v>
      </c>
      <c r="C14" s="14">
        <v>163</v>
      </c>
      <c r="D14" s="14">
        <v>143</v>
      </c>
      <c r="E14" s="14">
        <v>208</v>
      </c>
      <c r="F14" s="14">
        <v>107</v>
      </c>
      <c r="G14" s="14">
        <v>105</v>
      </c>
      <c r="H14" s="14">
        <v>208</v>
      </c>
      <c r="I14" s="14">
        <v>235</v>
      </c>
      <c r="J14" s="14">
        <v>135</v>
      </c>
      <c r="K14" s="14">
        <v>106</v>
      </c>
      <c r="L14" s="14">
        <v>121</v>
      </c>
      <c r="M14" s="18">
        <v>-87</v>
      </c>
      <c r="N14" s="110">
        <v>-0.41826923076923078</v>
      </c>
      <c r="O14"/>
    </row>
    <row r="15" spans="1:18" ht="15" x14ac:dyDescent="0.25">
      <c r="A15" s="91" t="s">
        <v>135</v>
      </c>
      <c r="B15" s="106">
        <v>398</v>
      </c>
      <c r="C15" s="13">
        <v>522</v>
      </c>
      <c r="D15" s="13">
        <v>463</v>
      </c>
      <c r="E15" s="13">
        <v>413</v>
      </c>
      <c r="F15" s="13">
        <v>345</v>
      </c>
      <c r="G15" s="13">
        <v>370</v>
      </c>
      <c r="H15" s="13">
        <v>460</v>
      </c>
      <c r="I15" s="13">
        <v>642</v>
      </c>
      <c r="J15" s="13">
        <v>414</v>
      </c>
      <c r="K15" s="13">
        <v>386</v>
      </c>
      <c r="L15" s="13">
        <v>419</v>
      </c>
      <c r="M15" s="107">
        <v>-41</v>
      </c>
      <c r="N15" s="108">
        <v>-8.9130434782608695E-2</v>
      </c>
      <c r="O15"/>
    </row>
    <row r="16" spans="1:18" ht="15" x14ac:dyDescent="0.25">
      <c r="A16" s="90" t="s">
        <v>5</v>
      </c>
      <c r="B16" s="109">
        <v>345</v>
      </c>
      <c r="C16" s="14">
        <v>386</v>
      </c>
      <c r="D16" s="14">
        <v>330</v>
      </c>
      <c r="E16" s="14">
        <v>311</v>
      </c>
      <c r="F16" s="14">
        <v>232</v>
      </c>
      <c r="G16" s="14">
        <v>258</v>
      </c>
      <c r="H16" s="14">
        <v>291</v>
      </c>
      <c r="I16" s="14">
        <v>331</v>
      </c>
      <c r="J16" s="14">
        <v>222</v>
      </c>
      <c r="K16" s="14">
        <v>170</v>
      </c>
      <c r="L16" s="14">
        <v>223</v>
      </c>
      <c r="M16" s="18">
        <v>-68</v>
      </c>
      <c r="N16" s="110">
        <v>-0.23367697594501718</v>
      </c>
      <c r="O16"/>
    </row>
    <row r="17" spans="1:15" ht="15" x14ac:dyDescent="0.25">
      <c r="A17" s="91" t="s">
        <v>136</v>
      </c>
      <c r="B17" s="106">
        <v>221</v>
      </c>
      <c r="C17" s="13">
        <v>210</v>
      </c>
      <c r="D17" s="13">
        <v>229</v>
      </c>
      <c r="E17" s="13">
        <v>206</v>
      </c>
      <c r="F17" s="13">
        <v>145</v>
      </c>
      <c r="G17" s="13">
        <v>153</v>
      </c>
      <c r="H17" s="13">
        <v>228</v>
      </c>
      <c r="I17" s="13">
        <v>278</v>
      </c>
      <c r="J17" s="13">
        <v>180</v>
      </c>
      <c r="K17" s="13">
        <v>166</v>
      </c>
      <c r="L17" s="13">
        <v>175</v>
      </c>
      <c r="M17" s="107">
        <v>-53</v>
      </c>
      <c r="N17" s="108">
        <v>-0.23245614035087719</v>
      </c>
      <c r="O17"/>
    </row>
    <row r="18" spans="1:15" ht="15" x14ac:dyDescent="0.25">
      <c r="A18" s="90" t="s">
        <v>7</v>
      </c>
      <c r="B18" s="109">
        <v>1079</v>
      </c>
      <c r="C18" s="14">
        <v>1325</v>
      </c>
      <c r="D18" s="14">
        <v>1042</v>
      </c>
      <c r="E18" s="14">
        <v>1182</v>
      </c>
      <c r="F18" s="14">
        <v>681</v>
      </c>
      <c r="G18" s="14">
        <v>649</v>
      </c>
      <c r="H18" s="14">
        <v>893</v>
      </c>
      <c r="I18" s="14">
        <v>1389</v>
      </c>
      <c r="J18" s="14">
        <v>775</v>
      </c>
      <c r="K18" s="14">
        <v>651</v>
      </c>
      <c r="L18" s="14">
        <v>640</v>
      </c>
      <c r="M18" s="18">
        <v>-253</v>
      </c>
      <c r="N18" s="110">
        <v>-0.28331466965285557</v>
      </c>
      <c r="O18"/>
    </row>
    <row r="19" spans="1:15" ht="15" x14ac:dyDescent="0.25">
      <c r="A19" s="91" t="s">
        <v>137</v>
      </c>
      <c r="B19" s="106">
        <v>1957</v>
      </c>
      <c r="C19" s="13">
        <v>2618</v>
      </c>
      <c r="D19" s="13">
        <v>3319</v>
      </c>
      <c r="E19" s="13">
        <v>3217</v>
      </c>
      <c r="F19" s="13">
        <v>2386</v>
      </c>
      <c r="G19" s="13">
        <v>2275</v>
      </c>
      <c r="H19" s="13">
        <v>3064</v>
      </c>
      <c r="I19" s="13">
        <v>4164</v>
      </c>
      <c r="J19" s="13">
        <v>2272</v>
      </c>
      <c r="K19" s="13">
        <v>2125</v>
      </c>
      <c r="L19" s="13">
        <v>2095</v>
      </c>
      <c r="M19" s="107">
        <v>-969</v>
      </c>
      <c r="N19" s="108">
        <v>-0.31625326370757179</v>
      </c>
      <c r="O19"/>
    </row>
    <row r="20" spans="1:15" ht="15" x14ac:dyDescent="0.25">
      <c r="A20" s="111" t="s">
        <v>138</v>
      </c>
      <c r="B20" s="109">
        <v>859</v>
      </c>
      <c r="C20" s="14">
        <v>1089</v>
      </c>
      <c r="D20" s="14">
        <v>1401</v>
      </c>
      <c r="E20" s="14">
        <v>1448</v>
      </c>
      <c r="F20" s="14">
        <v>976</v>
      </c>
      <c r="G20" s="14">
        <v>1021</v>
      </c>
      <c r="H20" s="14">
        <v>1383</v>
      </c>
      <c r="I20" s="14">
        <v>1926</v>
      </c>
      <c r="J20" s="14">
        <v>932</v>
      </c>
      <c r="K20" s="14">
        <v>906</v>
      </c>
      <c r="L20" s="14">
        <v>860</v>
      </c>
      <c r="M20" s="18">
        <v>-523</v>
      </c>
      <c r="N20" s="110">
        <v>-0.3781634128705712</v>
      </c>
      <c r="O20"/>
    </row>
    <row r="21" spans="1:15" ht="15" x14ac:dyDescent="0.25">
      <c r="A21" s="112" t="s">
        <v>139</v>
      </c>
      <c r="B21" s="106">
        <v>405</v>
      </c>
      <c r="C21" s="13">
        <v>587</v>
      </c>
      <c r="D21" s="13">
        <v>737</v>
      </c>
      <c r="E21" s="13">
        <v>640</v>
      </c>
      <c r="F21" s="13">
        <v>584</v>
      </c>
      <c r="G21" s="13">
        <v>464</v>
      </c>
      <c r="H21" s="13">
        <v>600</v>
      </c>
      <c r="I21" s="13">
        <v>727</v>
      </c>
      <c r="J21" s="13">
        <v>449</v>
      </c>
      <c r="K21" s="13">
        <v>409</v>
      </c>
      <c r="L21" s="13">
        <v>444</v>
      </c>
      <c r="M21" s="107">
        <v>-156</v>
      </c>
      <c r="N21" s="108">
        <v>-0.26</v>
      </c>
      <c r="O21"/>
    </row>
    <row r="22" spans="1:15" ht="15" x14ac:dyDescent="0.25">
      <c r="A22" s="111" t="s">
        <v>140</v>
      </c>
      <c r="B22" s="109">
        <v>207</v>
      </c>
      <c r="C22" s="14">
        <v>250</v>
      </c>
      <c r="D22" s="14">
        <v>381</v>
      </c>
      <c r="E22" s="14">
        <v>362</v>
      </c>
      <c r="F22" s="14">
        <v>228</v>
      </c>
      <c r="G22" s="14">
        <v>213</v>
      </c>
      <c r="H22" s="14">
        <v>306</v>
      </c>
      <c r="I22" s="14">
        <v>448</v>
      </c>
      <c r="J22" s="14">
        <v>250</v>
      </c>
      <c r="K22" s="14">
        <v>261</v>
      </c>
      <c r="L22" s="14">
        <v>210</v>
      </c>
      <c r="M22" s="18">
        <v>-96</v>
      </c>
      <c r="N22" s="110">
        <v>-0.31372549019607843</v>
      </c>
      <c r="O22"/>
    </row>
    <row r="23" spans="1:15" ht="15" x14ac:dyDescent="0.25">
      <c r="A23" s="112" t="s">
        <v>141</v>
      </c>
      <c r="B23" s="106">
        <v>486</v>
      </c>
      <c r="C23" s="13">
        <v>692</v>
      </c>
      <c r="D23" s="13">
        <v>800</v>
      </c>
      <c r="E23" s="13">
        <v>767</v>
      </c>
      <c r="F23" s="13">
        <v>598</v>
      </c>
      <c r="G23" s="13">
        <v>577</v>
      </c>
      <c r="H23" s="13">
        <v>775</v>
      </c>
      <c r="I23" s="13">
        <v>1063</v>
      </c>
      <c r="J23" s="13">
        <v>641</v>
      </c>
      <c r="K23" s="13">
        <v>549</v>
      </c>
      <c r="L23" s="13">
        <v>581</v>
      </c>
      <c r="M23" s="107">
        <v>-194</v>
      </c>
      <c r="N23" s="108">
        <v>-0.25032258064516127</v>
      </c>
      <c r="O23"/>
    </row>
    <row r="24" spans="1:15" ht="15" x14ac:dyDescent="0.25">
      <c r="A24" s="90" t="s">
        <v>142</v>
      </c>
      <c r="B24" s="109">
        <v>1165</v>
      </c>
      <c r="C24" s="14">
        <v>1456</v>
      </c>
      <c r="D24" s="14">
        <v>1151</v>
      </c>
      <c r="E24" s="14">
        <v>1113</v>
      </c>
      <c r="F24" s="14">
        <v>877</v>
      </c>
      <c r="G24" s="14">
        <v>960</v>
      </c>
      <c r="H24" s="14">
        <v>1151</v>
      </c>
      <c r="I24" s="14">
        <v>1720</v>
      </c>
      <c r="J24" s="14">
        <v>1139</v>
      </c>
      <c r="K24" s="14">
        <v>1153</v>
      </c>
      <c r="L24" s="14">
        <v>1430</v>
      </c>
      <c r="M24" s="18">
        <v>279</v>
      </c>
      <c r="N24" s="110">
        <v>0.24239791485664638</v>
      </c>
      <c r="O24"/>
    </row>
    <row r="25" spans="1:15" ht="15" x14ac:dyDescent="0.25">
      <c r="A25" s="112" t="s">
        <v>143</v>
      </c>
      <c r="B25" s="106">
        <v>507</v>
      </c>
      <c r="C25" s="13">
        <v>568</v>
      </c>
      <c r="D25" s="13">
        <v>441</v>
      </c>
      <c r="E25" s="13">
        <v>482</v>
      </c>
      <c r="F25" s="13">
        <v>406</v>
      </c>
      <c r="G25" s="13">
        <v>461</v>
      </c>
      <c r="H25" s="13">
        <v>576</v>
      </c>
      <c r="I25" s="13">
        <v>843</v>
      </c>
      <c r="J25" s="13">
        <v>581</v>
      </c>
      <c r="K25" s="13">
        <v>643</v>
      </c>
      <c r="L25" s="13">
        <v>816</v>
      </c>
      <c r="M25" s="107">
        <v>240</v>
      </c>
      <c r="N25" s="108">
        <v>0.41666666666666669</v>
      </c>
      <c r="O25"/>
    </row>
    <row r="26" spans="1:15" ht="15" x14ac:dyDescent="0.25">
      <c r="A26" s="111" t="s">
        <v>144</v>
      </c>
      <c r="B26" s="109">
        <v>658</v>
      </c>
      <c r="C26" s="14">
        <v>888</v>
      </c>
      <c r="D26" s="14">
        <v>710</v>
      </c>
      <c r="E26" s="14">
        <v>631</v>
      </c>
      <c r="F26" s="14">
        <v>471</v>
      </c>
      <c r="G26" s="14">
        <v>499</v>
      </c>
      <c r="H26" s="14">
        <v>575</v>
      </c>
      <c r="I26" s="14">
        <v>877</v>
      </c>
      <c r="J26" s="14">
        <v>558</v>
      </c>
      <c r="K26" s="14">
        <v>510</v>
      </c>
      <c r="L26" s="14">
        <v>614</v>
      </c>
      <c r="M26" s="18">
        <v>39</v>
      </c>
      <c r="N26" s="110">
        <v>6.7826086956521744E-2</v>
      </c>
      <c r="O26"/>
    </row>
    <row r="27" spans="1:15" ht="15" x14ac:dyDescent="0.25">
      <c r="A27" s="91" t="s">
        <v>145</v>
      </c>
      <c r="B27" s="106">
        <v>61</v>
      </c>
      <c r="C27" s="13">
        <v>83</v>
      </c>
      <c r="D27" s="13">
        <v>58</v>
      </c>
      <c r="E27" s="13">
        <v>60</v>
      </c>
      <c r="F27" s="13">
        <v>38</v>
      </c>
      <c r="G27" s="13">
        <v>40</v>
      </c>
      <c r="H27" s="13">
        <v>58</v>
      </c>
      <c r="I27" s="13">
        <v>100</v>
      </c>
      <c r="J27" s="13">
        <v>59</v>
      </c>
      <c r="K27" s="13">
        <v>45</v>
      </c>
      <c r="L27" s="13">
        <v>43</v>
      </c>
      <c r="M27" s="107">
        <v>-15</v>
      </c>
      <c r="N27" s="108">
        <v>-0.25862068965517243</v>
      </c>
      <c r="O27"/>
    </row>
    <row r="28" spans="1:15" ht="15" x14ac:dyDescent="0.25">
      <c r="A28" s="90" t="s">
        <v>9</v>
      </c>
      <c r="B28" s="109">
        <v>37</v>
      </c>
      <c r="C28" s="14">
        <v>39</v>
      </c>
      <c r="D28" s="14">
        <v>41</v>
      </c>
      <c r="E28" s="14">
        <v>22</v>
      </c>
      <c r="F28" s="14">
        <v>26</v>
      </c>
      <c r="G28" s="14">
        <v>32</v>
      </c>
      <c r="H28" s="14">
        <v>31</v>
      </c>
      <c r="I28" s="14">
        <v>53</v>
      </c>
      <c r="J28" s="14">
        <v>42</v>
      </c>
      <c r="K28" s="14">
        <v>27</v>
      </c>
      <c r="L28" s="14">
        <v>0</v>
      </c>
      <c r="M28" s="18">
        <v>-31</v>
      </c>
      <c r="N28" s="110">
        <v>-1</v>
      </c>
      <c r="O28"/>
    </row>
    <row r="29" spans="1:15" ht="15" x14ac:dyDescent="0.25">
      <c r="A29" s="93" t="s">
        <v>10</v>
      </c>
      <c r="B29" s="113">
        <v>8051</v>
      </c>
      <c r="C29" s="68">
        <v>10365</v>
      </c>
      <c r="D29" s="68">
        <v>10124</v>
      </c>
      <c r="E29" s="68">
        <v>10027</v>
      </c>
      <c r="F29" s="68">
        <v>7081</v>
      </c>
      <c r="G29" s="68">
        <v>7536</v>
      </c>
      <c r="H29" s="68">
        <v>9809</v>
      </c>
      <c r="I29" s="68">
        <v>13412</v>
      </c>
      <c r="J29" s="68">
        <v>7794</v>
      </c>
      <c r="K29" s="68">
        <v>7450</v>
      </c>
      <c r="L29" s="68">
        <v>7914</v>
      </c>
      <c r="M29" s="71">
        <v>-1895</v>
      </c>
      <c r="N29" s="114">
        <v>-0.19318992761749415</v>
      </c>
      <c r="O29"/>
    </row>
    <row r="30" spans="1:15" ht="15" x14ac:dyDescent="0.25">
      <c r="A30" s="10" t="s">
        <v>128</v>
      </c>
      <c r="B30" s="55"/>
      <c r="C30" s="55"/>
      <c r="D30" s="55"/>
      <c r="E30" s="55"/>
      <c r="F30" s="55"/>
      <c r="G30" s="60"/>
      <c r="H30" s="60"/>
      <c r="I30" s="60"/>
      <c r="J30" s="60"/>
      <c r="K30" s="60"/>
      <c r="L30" s="61"/>
      <c r="M30" s="55"/>
      <c r="N30" s="55"/>
    </row>
    <row r="31" spans="1:15" ht="15" x14ac:dyDescent="0.25">
      <c r="A31" s="62" t="s">
        <v>27</v>
      </c>
      <c r="B31" s="55"/>
      <c r="C31" s="55"/>
      <c r="D31" s="55"/>
      <c r="E31" s="55"/>
      <c r="F31" s="55"/>
      <c r="G31" s="60"/>
      <c r="H31" s="60"/>
      <c r="I31" s="60"/>
      <c r="J31" s="60"/>
      <c r="K31" s="60"/>
      <c r="L31" s="61"/>
      <c r="M31" s="55"/>
      <c r="N31" s="55"/>
    </row>
    <row r="32" spans="1:15" ht="15" x14ac:dyDescent="0.25">
      <c r="A32" s="62" t="s">
        <v>184</v>
      </c>
      <c r="B32" s="55"/>
      <c r="C32" s="55"/>
      <c r="D32" s="55"/>
      <c r="E32" s="55"/>
      <c r="F32" s="55"/>
      <c r="G32" s="60"/>
      <c r="H32" s="60"/>
      <c r="I32" s="60"/>
      <c r="J32" s="60"/>
      <c r="K32" s="60"/>
      <c r="L32" s="55"/>
      <c r="M32" s="55"/>
      <c r="N32" s="55"/>
    </row>
    <row r="33" spans="1:14" ht="15" x14ac:dyDescent="0.25">
      <c r="A33" s="62" t="s">
        <v>146</v>
      </c>
      <c r="B33" s="55"/>
      <c r="C33" s="55"/>
      <c r="D33" s="55"/>
      <c r="E33" s="55"/>
      <c r="F33" s="55"/>
      <c r="G33" s="60"/>
      <c r="H33" s="60"/>
      <c r="I33" s="60"/>
      <c r="J33" s="60"/>
      <c r="K33" s="60"/>
      <c r="L33" s="55"/>
      <c r="M33" s="55"/>
      <c r="N33" s="55"/>
    </row>
    <row r="34" spans="1:14" ht="15" x14ac:dyDescent="0.25">
      <c r="A34" s="62" t="s">
        <v>147</v>
      </c>
      <c r="B34" s="55"/>
      <c r="C34" s="55"/>
      <c r="D34" s="55"/>
      <c r="E34" s="55"/>
      <c r="F34" s="55"/>
      <c r="G34" s="60"/>
      <c r="H34" s="60"/>
      <c r="I34" s="60"/>
      <c r="J34" s="60"/>
      <c r="K34" s="60"/>
      <c r="L34" s="55"/>
      <c r="M34" s="55"/>
      <c r="N34" s="55"/>
    </row>
    <row r="35" spans="1:14" ht="15" x14ac:dyDescent="0.25">
      <c r="A35" s="62" t="s">
        <v>148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" x14ac:dyDescent="0.25">
      <c r="A36" s="62" t="s">
        <v>149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" x14ac:dyDescent="0.25">
      <c r="A37" s="62" t="s">
        <v>150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" x14ac:dyDescent="0.25">
      <c r="A38" s="69" t="s">
        <v>30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</sheetData>
  <mergeCells count="3">
    <mergeCell ref="A4:A6"/>
    <mergeCell ref="M4:N4"/>
    <mergeCell ref="M5:N5"/>
  </mergeCells>
  <conditionalFormatting sqref="A30">
    <cfRule type="duplicateValues" dxfId="5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38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9.28515625" style="6" customWidth="1"/>
    <col min="3" max="5" width="8.7109375" style="6" customWidth="1"/>
    <col min="6" max="6" width="9.7109375" style="6" customWidth="1"/>
    <col min="7" max="8" width="9.7109375" style="11" customWidth="1"/>
    <col min="9" max="9" width="10.28515625" style="11" customWidth="1"/>
    <col min="10" max="10" width="9.7109375" style="1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"/>
      <c r="P1" s="12"/>
      <c r="Q1" s="12"/>
      <c r="R1" s="12"/>
    </row>
    <row r="2" spans="1:18" customFormat="1" ht="15" x14ac:dyDescent="0.25"/>
    <row r="3" spans="1:18" s="7" customFormat="1" ht="18.75" customHeight="1" x14ac:dyDescent="0.25">
      <c r="A3" s="1" t="s">
        <v>153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8" ht="14.65" customHeight="1" x14ac:dyDescent="0.2">
      <c r="A4" s="138" t="s">
        <v>28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141" t="s">
        <v>120</v>
      </c>
      <c r="N4" s="142"/>
    </row>
    <row r="5" spans="1:18" ht="14.65" customHeight="1" x14ac:dyDescent="0.2">
      <c r="A5" s="139"/>
      <c r="B5" s="64">
        <v>2014</v>
      </c>
      <c r="C5" s="64">
        <v>2015</v>
      </c>
      <c r="D5" s="64">
        <v>2016</v>
      </c>
      <c r="E5" s="64">
        <v>2017</v>
      </c>
      <c r="F5" s="64">
        <v>2018</v>
      </c>
      <c r="G5" s="64">
        <v>2019</v>
      </c>
      <c r="H5" s="64">
        <v>2020</v>
      </c>
      <c r="I5" s="64">
        <v>2021</v>
      </c>
      <c r="J5" s="64">
        <v>2022</v>
      </c>
      <c r="K5" s="64">
        <v>2023</v>
      </c>
      <c r="L5" s="64">
        <v>2024</v>
      </c>
      <c r="M5" s="143" t="s">
        <v>121</v>
      </c>
      <c r="N5" s="144"/>
    </row>
    <row r="6" spans="1:18" ht="15" x14ac:dyDescent="0.2">
      <c r="A6" s="140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 t="s">
        <v>13</v>
      </c>
      <c r="N6" s="99" t="s">
        <v>25</v>
      </c>
    </row>
    <row r="7" spans="1:18" ht="15" x14ac:dyDescent="0.25">
      <c r="A7" s="89" t="s">
        <v>43</v>
      </c>
      <c r="B7" s="106" t="s">
        <v>24</v>
      </c>
      <c r="C7" s="106" t="s">
        <v>24</v>
      </c>
      <c r="D7" s="106" t="s">
        <v>24</v>
      </c>
      <c r="E7" s="106" t="s">
        <v>24</v>
      </c>
      <c r="F7" s="106" t="s">
        <v>24</v>
      </c>
      <c r="G7" s="106" t="s">
        <v>24</v>
      </c>
      <c r="H7" s="106" t="s">
        <v>24</v>
      </c>
      <c r="I7" s="106" t="s">
        <v>24</v>
      </c>
      <c r="J7" s="106" t="s">
        <v>24</v>
      </c>
      <c r="K7" s="13">
        <v>0</v>
      </c>
      <c r="L7" s="13">
        <v>0</v>
      </c>
      <c r="M7" s="107" t="s">
        <v>24</v>
      </c>
      <c r="N7" s="108" t="s">
        <v>24</v>
      </c>
    </row>
    <row r="8" spans="1:18" ht="15" x14ac:dyDescent="0.25">
      <c r="A8" s="90" t="s">
        <v>0</v>
      </c>
      <c r="B8" s="109">
        <v>1780</v>
      </c>
      <c r="C8" s="14">
        <v>2442</v>
      </c>
      <c r="D8" s="14">
        <v>2588</v>
      </c>
      <c r="E8" s="14">
        <v>2383</v>
      </c>
      <c r="F8" s="14">
        <v>1498</v>
      </c>
      <c r="G8" s="14">
        <v>1756</v>
      </c>
      <c r="H8" s="14">
        <v>1908</v>
      </c>
      <c r="I8" s="14">
        <v>3382</v>
      </c>
      <c r="J8" s="14">
        <v>2485</v>
      </c>
      <c r="K8" s="14">
        <v>2359</v>
      </c>
      <c r="L8" s="14">
        <v>2351</v>
      </c>
      <c r="M8" s="18">
        <v>443</v>
      </c>
      <c r="N8" s="110">
        <v>0.23218029350104821</v>
      </c>
    </row>
    <row r="9" spans="1:18" ht="15" x14ac:dyDescent="0.25">
      <c r="A9" s="91" t="s">
        <v>1</v>
      </c>
      <c r="B9" s="106">
        <v>783</v>
      </c>
      <c r="C9" s="13">
        <v>1178</v>
      </c>
      <c r="D9" s="13">
        <v>1464</v>
      </c>
      <c r="E9" s="13">
        <v>1392</v>
      </c>
      <c r="F9" s="13">
        <v>898</v>
      </c>
      <c r="G9" s="13">
        <v>936</v>
      </c>
      <c r="H9" s="13">
        <v>1121</v>
      </c>
      <c r="I9" s="13">
        <v>1702</v>
      </c>
      <c r="J9" s="13">
        <v>1293</v>
      </c>
      <c r="K9" s="13">
        <v>1113</v>
      </c>
      <c r="L9" s="13">
        <v>1164</v>
      </c>
      <c r="M9" s="107">
        <v>43</v>
      </c>
      <c r="N9" s="108">
        <v>3.8358608385370203E-2</v>
      </c>
    </row>
    <row r="10" spans="1:18" ht="15" x14ac:dyDescent="0.25">
      <c r="A10" s="90" t="s">
        <v>16</v>
      </c>
      <c r="B10" s="109">
        <v>33</v>
      </c>
      <c r="C10" s="14">
        <v>44</v>
      </c>
      <c r="D10" s="14">
        <v>182</v>
      </c>
      <c r="E10" s="14">
        <v>103</v>
      </c>
      <c r="F10" s="14">
        <v>74</v>
      </c>
      <c r="G10" s="14">
        <v>101</v>
      </c>
      <c r="H10" s="14">
        <v>71</v>
      </c>
      <c r="I10" s="14">
        <v>176</v>
      </c>
      <c r="J10" s="14">
        <v>108</v>
      </c>
      <c r="K10" s="14">
        <v>88</v>
      </c>
      <c r="L10" s="14">
        <v>87</v>
      </c>
      <c r="M10" s="18">
        <v>16</v>
      </c>
      <c r="N10" s="110">
        <v>0.22535211267605634</v>
      </c>
    </row>
    <row r="11" spans="1:18" ht="15" x14ac:dyDescent="0.25">
      <c r="A11" s="91" t="s">
        <v>15</v>
      </c>
      <c r="B11" s="106">
        <v>76</v>
      </c>
      <c r="C11" s="13">
        <v>96</v>
      </c>
      <c r="D11" s="13">
        <v>66</v>
      </c>
      <c r="E11" s="13">
        <v>69</v>
      </c>
      <c r="F11" s="13">
        <v>63</v>
      </c>
      <c r="G11" s="13">
        <v>189</v>
      </c>
      <c r="H11" s="13">
        <v>227</v>
      </c>
      <c r="I11" s="13">
        <v>370</v>
      </c>
      <c r="J11" s="13">
        <v>211</v>
      </c>
      <c r="K11" s="13">
        <v>180</v>
      </c>
      <c r="L11" s="13">
        <v>184</v>
      </c>
      <c r="M11" s="107">
        <v>-43</v>
      </c>
      <c r="N11" s="108">
        <v>-0.1894273127753304</v>
      </c>
    </row>
    <row r="12" spans="1:18" ht="15" x14ac:dyDescent="0.25">
      <c r="A12" s="90" t="s">
        <v>134</v>
      </c>
      <c r="B12" s="109">
        <v>479</v>
      </c>
      <c r="C12" s="14">
        <v>579</v>
      </c>
      <c r="D12" s="14">
        <v>918</v>
      </c>
      <c r="E12" s="14">
        <v>1095</v>
      </c>
      <c r="F12" s="14">
        <v>848</v>
      </c>
      <c r="G12" s="14">
        <v>827</v>
      </c>
      <c r="H12" s="14">
        <v>1040</v>
      </c>
      <c r="I12" s="14">
        <v>1727</v>
      </c>
      <c r="J12" s="14">
        <v>1137</v>
      </c>
      <c r="K12" s="14">
        <v>1138</v>
      </c>
      <c r="L12" s="14">
        <v>1103</v>
      </c>
      <c r="M12" s="18">
        <v>63</v>
      </c>
      <c r="N12" s="110">
        <v>6.0576923076923077E-2</v>
      </c>
    </row>
    <row r="13" spans="1:18" ht="15" x14ac:dyDescent="0.25">
      <c r="A13" s="91" t="s">
        <v>26</v>
      </c>
      <c r="B13" s="106">
        <v>362</v>
      </c>
      <c r="C13" s="13">
        <v>382</v>
      </c>
      <c r="D13" s="13">
        <v>626</v>
      </c>
      <c r="E13" s="13">
        <v>703</v>
      </c>
      <c r="F13" s="13">
        <v>566</v>
      </c>
      <c r="G13" s="13">
        <v>409</v>
      </c>
      <c r="H13" s="13">
        <v>474</v>
      </c>
      <c r="I13" s="13">
        <v>735</v>
      </c>
      <c r="J13" s="13">
        <v>497</v>
      </c>
      <c r="K13" s="13">
        <v>455</v>
      </c>
      <c r="L13" s="13">
        <v>443</v>
      </c>
      <c r="M13" s="107">
        <v>-31</v>
      </c>
      <c r="N13" s="108">
        <v>-6.5400843881856546E-2</v>
      </c>
    </row>
    <row r="14" spans="1:18" ht="15" x14ac:dyDescent="0.25">
      <c r="A14" s="90" t="s">
        <v>3</v>
      </c>
      <c r="B14" s="109">
        <v>799</v>
      </c>
      <c r="C14" s="14">
        <v>1095</v>
      </c>
      <c r="D14" s="14">
        <v>1197</v>
      </c>
      <c r="E14" s="14">
        <v>1371</v>
      </c>
      <c r="F14" s="14">
        <v>927</v>
      </c>
      <c r="G14" s="14">
        <v>898</v>
      </c>
      <c r="H14" s="14">
        <v>953</v>
      </c>
      <c r="I14" s="14">
        <v>1383</v>
      </c>
      <c r="J14" s="14">
        <v>889</v>
      </c>
      <c r="K14" s="14">
        <v>738</v>
      </c>
      <c r="L14" s="14">
        <v>837</v>
      </c>
      <c r="M14" s="18">
        <v>-116</v>
      </c>
      <c r="N14" s="110">
        <v>-0.12172088142707241</v>
      </c>
    </row>
    <row r="15" spans="1:18" ht="15" x14ac:dyDescent="0.25">
      <c r="A15" s="91" t="s">
        <v>135</v>
      </c>
      <c r="B15" s="106">
        <v>900</v>
      </c>
      <c r="C15" s="13">
        <v>1338</v>
      </c>
      <c r="D15" s="13">
        <v>1299</v>
      </c>
      <c r="E15" s="13">
        <v>1283</v>
      </c>
      <c r="F15" s="13">
        <v>960</v>
      </c>
      <c r="G15" s="13">
        <v>996</v>
      </c>
      <c r="H15" s="13">
        <v>1215</v>
      </c>
      <c r="I15" s="13">
        <v>1677</v>
      </c>
      <c r="J15" s="13">
        <v>1208</v>
      </c>
      <c r="K15" s="13">
        <v>1079</v>
      </c>
      <c r="L15" s="13">
        <v>1070</v>
      </c>
      <c r="M15" s="107">
        <v>-145</v>
      </c>
      <c r="N15" s="108">
        <v>-0.11934156378600823</v>
      </c>
    </row>
    <row r="16" spans="1:18" ht="15" x14ac:dyDescent="0.25">
      <c r="A16" s="90" t="s">
        <v>5</v>
      </c>
      <c r="B16" s="109">
        <v>357</v>
      </c>
      <c r="C16" s="14">
        <v>527</v>
      </c>
      <c r="D16" s="14">
        <v>700</v>
      </c>
      <c r="E16" s="14">
        <v>586</v>
      </c>
      <c r="F16" s="14">
        <v>439</v>
      </c>
      <c r="G16" s="14">
        <v>389</v>
      </c>
      <c r="H16" s="14">
        <v>425</v>
      </c>
      <c r="I16" s="14">
        <v>637</v>
      </c>
      <c r="J16" s="14">
        <v>419</v>
      </c>
      <c r="K16" s="14">
        <v>332</v>
      </c>
      <c r="L16" s="14">
        <v>353</v>
      </c>
      <c r="M16" s="18">
        <v>-72</v>
      </c>
      <c r="N16" s="110">
        <v>-0.16941176470588235</v>
      </c>
    </row>
    <row r="17" spans="1:14" ht="15" x14ac:dyDescent="0.25">
      <c r="A17" s="91" t="s">
        <v>136</v>
      </c>
      <c r="B17" s="106">
        <v>289</v>
      </c>
      <c r="C17" s="13">
        <v>335</v>
      </c>
      <c r="D17" s="13">
        <v>415</v>
      </c>
      <c r="E17" s="13">
        <v>409</v>
      </c>
      <c r="F17" s="13">
        <v>255</v>
      </c>
      <c r="G17" s="13">
        <v>252</v>
      </c>
      <c r="H17" s="13">
        <v>315</v>
      </c>
      <c r="I17" s="13">
        <v>444</v>
      </c>
      <c r="J17" s="13">
        <v>315</v>
      </c>
      <c r="K17" s="13">
        <v>390</v>
      </c>
      <c r="L17" s="13">
        <v>311</v>
      </c>
      <c r="M17" s="107">
        <v>-4</v>
      </c>
      <c r="N17" s="108">
        <v>-1.2698412698412698E-2</v>
      </c>
    </row>
    <row r="18" spans="1:14" ht="15" x14ac:dyDescent="0.25">
      <c r="A18" s="90" t="s">
        <v>7</v>
      </c>
      <c r="B18" s="109">
        <v>1499</v>
      </c>
      <c r="C18" s="14">
        <v>2055</v>
      </c>
      <c r="D18" s="14">
        <v>2565</v>
      </c>
      <c r="E18" s="14">
        <v>2490</v>
      </c>
      <c r="F18" s="14">
        <v>1637</v>
      </c>
      <c r="G18" s="14">
        <v>1426</v>
      </c>
      <c r="H18" s="14">
        <v>1655</v>
      </c>
      <c r="I18" s="14">
        <v>2813</v>
      </c>
      <c r="J18" s="14">
        <v>1981</v>
      </c>
      <c r="K18" s="14">
        <v>1740</v>
      </c>
      <c r="L18" s="14">
        <v>1526</v>
      </c>
      <c r="M18" s="18">
        <v>-129</v>
      </c>
      <c r="N18" s="110">
        <v>-7.7945619335347438E-2</v>
      </c>
    </row>
    <row r="19" spans="1:14" ht="15" x14ac:dyDescent="0.25">
      <c r="A19" s="91" t="s">
        <v>137</v>
      </c>
      <c r="B19" s="106">
        <v>1155</v>
      </c>
      <c r="C19" s="13">
        <v>1465</v>
      </c>
      <c r="D19" s="13">
        <v>2535</v>
      </c>
      <c r="E19" s="13">
        <v>3331</v>
      </c>
      <c r="F19" s="13">
        <v>2196</v>
      </c>
      <c r="G19" s="13">
        <v>2020</v>
      </c>
      <c r="H19" s="13">
        <v>2119</v>
      </c>
      <c r="I19" s="13">
        <v>3575</v>
      </c>
      <c r="J19" s="13">
        <v>2399</v>
      </c>
      <c r="K19" s="13">
        <v>2177</v>
      </c>
      <c r="L19" s="13">
        <v>2468</v>
      </c>
      <c r="M19" s="107">
        <v>349</v>
      </c>
      <c r="N19" s="108">
        <v>0.16470033034450213</v>
      </c>
    </row>
    <row r="20" spans="1:14" ht="15" x14ac:dyDescent="0.25">
      <c r="A20" s="111" t="s">
        <v>138</v>
      </c>
      <c r="B20" s="109">
        <v>235</v>
      </c>
      <c r="C20" s="14">
        <v>306</v>
      </c>
      <c r="D20" s="14">
        <v>491</v>
      </c>
      <c r="E20" s="14">
        <v>537</v>
      </c>
      <c r="F20" s="14">
        <v>337</v>
      </c>
      <c r="G20" s="14">
        <v>386</v>
      </c>
      <c r="H20" s="14">
        <v>299</v>
      </c>
      <c r="I20" s="14">
        <v>621</v>
      </c>
      <c r="J20" s="14">
        <v>391</v>
      </c>
      <c r="K20" s="14">
        <v>353</v>
      </c>
      <c r="L20" s="14">
        <v>327</v>
      </c>
      <c r="M20" s="18">
        <v>28</v>
      </c>
      <c r="N20" s="110">
        <v>9.3645484949832769E-2</v>
      </c>
    </row>
    <row r="21" spans="1:14" ht="15" x14ac:dyDescent="0.25">
      <c r="A21" s="112" t="s">
        <v>139</v>
      </c>
      <c r="B21" s="106">
        <v>115</v>
      </c>
      <c r="C21" s="13">
        <v>172</v>
      </c>
      <c r="D21" s="13">
        <v>322</v>
      </c>
      <c r="E21" s="13">
        <v>387</v>
      </c>
      <c r="F21" s="13">
        <v>242</v>
      </c>
      <c r="G21" s="13">
        <v>267</v>
      </c>
      <c r="H21" s="13">
        <v>253</v>
      </c>
      <c r="I21" s="13">
        <v>337</v>
      </c>
      <c r="J21" s="13">
        <v>234</v>
      </c>
      <c r="K21" s="13">
        <v>163</v>
      </c>
      <c r="L21" s="13">
        <v>161</v>
      </c>
      <c r="M21" s="107">
        <v>-92</v>
      </c>
      <c r="N21" s="108">
        <v>-0.36363636363636365</v>
      </c>
    </row>
    <row r="22" spans="1:14" ht="15" x14ac:dyDescent="0.25">
      <c r="A22" s="111" t="s">
        <v>140</v>
      </c>
      <c r="B22" s="109">
        <v>488</v>
      </c>
      <c r="C22" s="14">
        <v>625</v>
      </c>
      <c r="D22" s="14">
        <v>1140</v>
      </c>
      <c r="E22" s="14">
        <v>1851</v>
      </c>
      <c r="F22" s="14">
        <v>1249</v>
      </c>
      <c r="G22" s="14">
        <v>1013</v>
      </c>
      <c r="H22" s="14">
        <v>1122</v>
      </c>
      <c r="I22" s="14">
        <v>1927</v>
      </c>
      <c r="J22" s="14">
        <v>1365</v>
      </c>
      <c r="K22" s="14">
        <v>1257</v>
      </c>
      <c r="L22" s="14">
        <v>1263</v>
      </c>
      <c r="M22" s="18">
        <v>141</v>
      </c>
      <c r="N22" s="110">
        <v>0.12566844919786097</v>
      </c>
    </row>
    <row r="23" spans="1:14" ht="15" x14ac:dyDescent="0.25">
      <c r="A23" s="112" t="s">
        <v>154</v>
      </c>
      <c r="B23" s="106">
        <v>317</v>
      </c>
      <c r="C23" s="13">
        <v>362</v>
      </c>
      <c r="D23" s="13">
        <v>582</v>
      </c>
      <c r="E23" s="13">
        <v>556</v>
      </c>
      <c r="F23" s="13">
        <v>368</v>
      </c>
      <c r="G23" s="13">
        <v>354</v>
      </c>
      <c r="H23" s="13">
        <v>445</v>
      </c>
      <c r="I23" s="13">
        <v>690</v>
      </c>
      <c r="J23" s="13">
        <v>409</v>
      </c>
      <c r="K23" s="13">
        <v>404</v>
      </c>
      <c r="L23" s="13">
        <v>717</v>
      </c>
      <c r="M23" s="107">
        <v>272</v>
      </c>
      <c r="N23" s="108">
        <v>0.61123595505617978</v>
      </c>
    </row>
    <row r="24" spans="1:14" ht="15" x14ac:dyDescent="0.25">
      <c r="A24" s="90" t="s">
        <v>142</v>
      </c>
      <c r="B24" s="109">
        <v>5844</v>
      </c>
      <c r="C24" s="14">
        <v>7301</v>
      </c>
      <c r="D24" s="14">
        <v>6885</v>
      </c>
      <c r="E24" s="14">
        <v>6533</v>
      </c>
      <c r="F24" s="14">
        <v>4760</v>
      </c>
      <c r="G24" s="14">
        <v>4627</v>
      </c>
      <c r="H24" s="14">
        <v>5049</v>
      </c>
      <c r="I24" s="14">
        <v>7568</v>
      </c>
      <c r="J24" s="14">
        <v>5640</v>
      </c>
      <c r="K24" s="14">
        <v>4640</v>
      </c>
      <c r="L24" s="14">
        <v>4657</v>
      </c>
      <c r="M24" s="18">
        <v>-392</v>
      </c>
      <c r="N24" s="110">
        <v>-7.7639136462665875E-2</v>
      </c>
    </row>
    <row r="25" spans="1:14" ht="15" x14ac:dyDescent="0.25">
      <c r="A25" s="112" t="s">
        <v>143</v>
      </c>
      <c r="B25" s="106">
        <v>1449</v>
      </c>
      <c r="C25" s="13">
        <v>1844</v>
      </c>
      <c r="D25" s="13">
        <v>1704</v>
      </c>
      <c r="E25" s="13">
        <v>1845</v>
      </c>
      <c r="F25" s="13">
        <v>1412</v>
      </c>
      <c r="G25" s="13">
        <v>1370</v>
      </c>
      <c r="H25" s="13">
        <v>1582</v>
      </c>
      <c r="I25" s="13">
        <v>2243</v>
      </c>
      <c r="J25" s="13">
        <v>1565</v>
      </c>
      <c r="K25" s="13">
        <v>1286</v>
      </c>
      <c r="L25" s="13">
        <v>1359</v>
      </c>
      <c r="M25" s="107">
        <v>-223</v>
      </c>
      <c r="N25" s="108">
        <v>-0.14096080910240202</v>
      </c>
    </row>
    <row r="26" spans="1:14" ht="15" x14ac:dyDescent="0.25">
      <c r="A26" s="111" t="s">
        <v>144</v>
      </c>
      <c r="B26" s="109">
        <v>4395</v>
      </c>
      <c r="C26" s="14">
        <v>5457</v>
      </c>
      <c r="D26" s="14">
        <v>5181</v>
      </c>
      <c r="E26" s="14">
        <v>4688</v>
      </c>
      <c r="F26" s="14">
        <v>3348</v>
      </c>
      <c r="G26" s="14">
        <v>3257</v>
      </c>
      <c r="H26" s="14">
        <v>3467</v>
      </c>
      <c r="I26" s="14">
        <v>5325</v>
      </c>
      <c r="J26" s="14">
        <v>4075</v>
      </c>
      <c r="K26" s="14">
        <v>3354</v>
      </c>
      <c r="L26" s="14">
        <v>3298</v>
      </c>
      <c r="M26" s="18">
        <v>-169</v>
      </c>
      <c r="N26" s="110">
        <v>-4.874531295067782E-2</v>
      </c>
    </row>
    <row r="27" spans="1:14" ht="15" x14ac:dyDescent="0.25">
      <c r="A27" s="91" t="s">
        <v>145</v>
      </c>
      <c r="B27" s="106">
        <v>181</v>
      </c>
      <c r="C27" s="13">
        <v>207</v>
      </c>
      <c r="D27" s="13">
        <v>223</v>
      </c>
      <c r="E27" s="13">
        <v>203</v>
      </c>
      <c r="F27" s="13">
        <v>170</v>
      </c>
      <c r="G27" s="13">
        <v>121</v>
      </c>
      <c r="H27" s="13">
        <v>158</v>
      </c>
      <c r="I27" s="13">
        <v>240</v>
      </c>
      <c r="J27" s="13">
        <v>171</v>
      </c>
      <c r="K27" s="13">
        <v>220</v>
      </c>
      <c r="L27" s="13">
        <v>197</v>
      </c>
      <c r="M27" s="107">
        <v>39</v>
      </c>
      <c r="N27" s="108">
        <v>0.24683544303797469</v>
      </c>
    </row>
    <row r="28" spans="1:14" ht="15" x14ac:dyDescent="0.25">
      <c r="A28" s="90" t="s">
        <v>155</v>
      </c>
      <c r="B28" s="109">
        <v>315</v>
      </c>
      <c r="C28" s="14">
        <v>380</v>
      </c>
      <c r="D28" s="14">
        <v>446</v>
      </c>
      <c r="E28" s="14">
        <v>419</v>
      </c>
      <c r="F28" s="14">
        <v>289</v>
      </c>
      <c r="G28" s="14">
        <v>296</v>
      </c>
      <c r="H28" s="14">
        <v>337</v>
      </c>
      <c r="I28" s="14">
        <v>542</v>
      </c>
      <c r="J28" s="14">
        <v>392</v>
      </c>
      <c r="K28" s="14">
        <v>353</v>
      </c>
      <c r="L28" s="14">
        <v>0</v>
      </c>
      <c r="M28" s="18">
        <v>-337</v>
      </c>
      <c r="N28" s="110">
        <v>-1</v>
      </c>
    </row>
    <row r="29" spans="1:14" ht="15" x14ac:dyDescent="0.25">
      <c r="A29" s="93" t="s">
        <v>10</v>
      </c>
      <c r="B29" s="113">
        <v>14852</v>
      </c>
      <c r="C29" s="68">
        <v>19424</v>
      </c>
      <c r="D29" s="68">
        <v>22109</v>
      </c>
      <c r="E29" s="68">
        <v>22370</v>
      </c>
      <c r="F29" s="68">
        <v>15580</v>
      </c>
      <c r="G29" s="68">
        <v>15243</v>
      </c>
      <c r="H29" s="68">
        <v>17067</v>
      </c>
      <c r="I29" s="68">
        <v>26971</v>
      </c>
      <c r="J29" s="68">
        <v>19145</v>
      </c>
      <c r="K29" s="68">
        <v>17002</v>
      </c>
      <c r="L29" s="68">
        <v>16751</v>
      </c>
      <c r="M29" s="71">
        <v>-316</v>
      </c>
      <c r="N29" s="114">
        <v>-1.851526337376223E-2</v>
      </c>
    </row>
    <row r="30" spans="1:14" ht="15" x14ac:dyDescent="0.25">
      <c r="A30" s="10" t="s">
        <v>128</v>
      </c>
      <c r="B30" s="55"/>
      <c r="C30" s="55"/>
      <c r="D30" s="55"/>
      <c r="E30" s="55"/>
      <c r="F30" s="55"/>
      <c r="G30" s="60"/>
      <c r="H30" s="60"/>
      <c r="I30" s="60"/>
      <c r="J30" s="60"/>
      <c r="K30" s="60"/>
      <c r="L30" s="61"/>
      <c r="M30" s="55"/>
      <c r="N30" s="55"/>
    </row>
    <row r="31" spans="1:14" ht="15" x14ac:dyDescent="0.25">
      <c r="A31" s="62" t="s">
        <v>27</v>
      </c>
      <c r="B31" s="55"/>
      <c r="C31" s="55"/>
      <c r="D31" s="55"/>
      <c r="E31" s="55"/>
      <c r="F31" s="55"/>
      <c r="G31" s="60"/>
      <c r="H31" s="60"/>
      <c r="I31" s="60"/>
      <c r="J31" s="60"/>
      <c r="K31" s="60"/>
      <c r="L31" s="61"/>
      <c r="M31" s="55"/>
      <c r="N31" s="55"/>
    </row>
    <row r="32" spans="1:14" ht="15" x14ac:dyDescent="0.25">
      <c r="A32" s="62" t="s">
        <v>184</v>
      </c>
      <c r="B32" s="55"/>
      <c r="C32" s="55"/>
      <c r="D32" s="55"/>
      <c r="E32" s="55"/>
      <c r="F32" s="55"/>
      <c r="G32" s="60"/>
      <c r="H32" s="60"/>
      <c r="I32" s="60"/>
      <c r="J32" s="60"/>
      <c r="K32" s="60"/>
      <c r="L32" s="55"/>
      <c r="M32" s="55"/>
      <c r="N32" s="55"/>
    </row>
    <row r="33" spans="1:14" ht="15" x14ac:dyDescent="0.25">
      <c r="A33" s="62" t="s">
        <v>185</v>
      </c>
      <c r="B33" s="55"/>
      <c r="C33" s="55"/>
      <c r="D33" s="55"/>
      <c r="E33" s="55"/>
      <c r="F33" s="55"/>
      <c r="G33" s="60"/>
      <c r="H33" s="60"/>
      <c r="I33" s="60"/>
      <c r="J33" s="60"/>
      <c r="K33" s="60"/>
      <c r="L33" s="55"/>
      <c r="M33" s="55"/>
      <c r="N33" s="55"/>
    </row>
    <row r="34" spans="1:14" ht="15" x14ac:dyDescent="0.25">
      <c r="A34" s="62" t="s">
        <v>147</v>
      </c>
      <c r="B34" s="55"/>
      <c r="C34" s="55"/>
      <c r="D34" s="55"/>
      <c r="E34" s="55"/>
      <c r="F34" s="55"/>
      <c r="G34" s="60"/>
      <c r="H34" s="60"/>
      <c r="I34" s="60"/>
      <c r="J34" s="60"/>
      <c r="K34" s="60"/>
      <c r="L34" s="55"/>
      <c r="M34" s="55"/>
      <c r="N34" s="55"/>
    </row>
    <row r="35" spans="1:14" ht="15" x14ac:dyDescent="0.25">
      <c r="A35" s="62" t="s">
        <v>148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" x14ac:dyDescent="0.25">
      <c r="A36" s="62" t="s">
        <v>149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" x14ac:dyDescent="0.25">
      <c r="A37" s="62" t="s">
        <v>150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" x14ac:dyDescent="0.25">
      <c r="A38" s="69" t="s">
        <v>30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</sheetData>
  <mergeCells count="3">
    <mergeCell ref="A4:A6"/>
    <mergeCell ref="M4:N4"/>
    <mergeCell ref="M5:N5"/>
  </mergeCells>
  <conditionalFormatting sqref="A30">
    <cfRule type="duplicateValues" dxfId="4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36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17.28515625" style="6" customWidth="1"/>
    <col min="3" max="3" width="22.85546875" style="6" customWidth="1"/>
    <col min="4" max="4" width="15.140625" style="6" customWidth="1"/>
    <col min="5" max="5" width="11.42578125" style="6" customWidth="1"/>
    <col min="6" max="6" width="12.7109375" style="6" customWidth="1"/>
    <col min="7" max="7" width="11.42578125" style="11" customWidth="1"/>
    <col min="8" max="8" width="13.140625" style="11" customWidth="1"/>
    <col min="9" max="9" width="15" style="11" customWidth="1"/>
    <col min="10" max="10" width="15.28515625" style="11" bestFit="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6"/>
      <c r="L1" s="6"/>
      <c r="M1" s="12"/>
      <c r="N1" s="12"/>
      <c r="O1" s="12"/>
      <c r="P1" s="12"/>
      <c r="Q1" s="12"/>
      <c r="R1" s="12"/>
    </row>
    <row r="2" spans="1:18" customFormat="1" ht="15" x14ac:dyDescent="0.25"/>
    <row r="3" spans="1:18" s="7" customFormat="1" ht="18.75" customHeight="1" x14ac:dyDescent="0.25">
      <c r="A3" s="20" t="s">
        <v>156</v>
      </c>
      <c r="B3" s="20"/>
      <c r="C3" s="20"/>
      <c r="D3" s="21"/>
      <c r="E3" s="21"/>
      <c r="F3" s="20"/>
      <c r="G3" s="20"/>
      <c r="H3" s="20"/>
      <c r="I3" s="20"/>
      <c r="J3" s="21"/>
      <c r="K3" s="6"/>
      <c r="L3" s="6"/>
      <c r="M3" s="6"/>
      <c r="N3" s="6"/>
      <c r="O3" s="6"/>
    </row>
    <row r="4" spans="1:18" ht="14.65" customHeight="1" x14ac:dyDescent="0.2">
      <c r="A4" s="129" t="s">
        <v>32</v>
      </c>
      <c r="B4" s="128" t="s">
        <v>115</v>
      </c>
      <c r="C4" s="126"/>
      <c r="D4" s="127"/>
      <c r="E4" s="128" t="s">
        <v>116</v>
      </c>
      <c r="F4" s="126"/>
      <c r="G4" s="126"/>
      <c r="H4" s="126"/>
      <c r="I4" s="126"/>
      <c r="J4" s="127"/>
    </row>
    <row r="5" spans="1:18" ht="88.5" customHeight="1" x14ac:dyDescent="0.2">
      <c r="A5" s="130"/>
      <c r="B5" s="85" t="s">
        <v>157</v>
      </c>
      <c r="C5" s="85" t="s">
        <v>158</v>
      </c>
      <c r="D5" s="85" t="s">
        <v>159</v>
      </c>
      <c r="E5" s="85" t="s">
        <v>34</v>
      </c>
      <c r="F5" s="85" t="s">
        <v>35</v>
      </c>
      <c r="G5" s="85" t="s">
        <v>109</v>
      </c>
      <c r="H5" s="85" t="s">
        <v>37</v>
      </c>
      <c r="I5" s="85" t="s">
        <v>38</v>
      </c>
      <c r="J5" s="85" t="s">
        <v>39</v>
      </c>
    </row>
    <row r="6" spans="1:18" ht="15" x14ac:dyDescent="0.25">
      <c r="A6" s="89" t="s">
        <v>41</v>
      </c>
      <c r="B6" s="22" t="s">
        <v>24</v>
      </c>
      <c r="C6" s="22">
        <v>170000</v>
      </c>
      <c r="D6" s="22" t="s">
        <v>24</v>
      </c>
      <c r="E6" s="82" t="s">
        <v>24</v>
      </c>
      <c r="F6" s="82" t="s">
        <v>24</v>
      </c>
      <c r="G6" s="82" t="s">
        <v>24</v>
      </c>
      <c r="H6" s="82" t="s">
        <v>24</v>
      </c>
      <c r="I6" s="82" t="s">
        <v>24</v>
      </c>
      <c r="J6" s="118" t="s">
        <v>24</v>
      </c>
    </row>
    <row r="7" spans="1:18" ht="15" x14ac:dyDescent="0.25">
      <c r="A7" s="90" t="s">
        <v>42</v>
      </c>
      <c r="B7" s="24" t="s">
        <v>24</v>
      </c>
      <c r="C7" s="24">
        <v>166000</v>
      </c>
      <c r="D7" s="24" t="s">
        <v>24</v>
      </c>
      <c r="E7" s="83" t="s">
        <v>24</v>
      </c>
      <c r="F7" s="83" t="s">
        <v>24</v>
      </c>
      <c r="G7" s="83" t="s">
        <v>24</v>
      </c>
      <c r="H7" s="83" t="s">
        <v>24</v>
      </c>
      <c r="I7" s="83" t="s">
        <v>24</v>
      </c>
      <c r="J7" s="83" t="s">
        <v>24</v>
      </c>
    </row>
    <row r="8" spans="1:18" ht="15" x14ac:dyDescent="0.25">
      <c r="A8" s="91" t="s">
        <v>43</v>
      </c>
      <c r="B8" s="22" t="s">
        <v>24</v>
      </c>
      <c r="C8" s="22">
        <v>122000</v>
      </c>
      <c r="D8" s="22" t="s">
        <v>24</v>
      </c>
      <c r="E8" s="82" t="s">
        <v>24</v>
      </c>
      <c r="F8" s="82" t="s">
        <v>24</v>
      </c>
      <c r="G8" s="82" t="s">
        <v>24</v>
      </c>
      <c r="H8" s="82" t="s">
        <v>24</v>
      </c>
      <c r="I8" s="82" t="s">
        <v>24</v>
      </c>
      <c r="J8" s="82" t="s">
        <v>24</v>
      </c>
    </row>
    <row r="9" spans="1:18" ht="15" x14ac:dyDescent="0.25">
      <c r="A9" s="90" t="s">
        <v>0</v>
      </c>
      <c r="B9" s="24">
        <v>980000</v>
      </c>
      <c r="C9" s="24">
        <v>98000</v>
      </c>
      <c r="D9" s="83">
        <f>B9/C9</f>
        <v>10</v>
      </c>
      <c r="E9" s="83">
        <v>13.492063492063492</v>
      </c>
      <c r="F9" s="83">
        <v>14.159292035398231</v>
      </c>
      <c r="G9" s="83">
        <v>9.7560975609756095</v>
      </c>
      <c r="H9" s="83">
        <v>6.9565217391304346</v>
      </c>
      <c r="I9" s="83">
        <v>7.1428571428571432</v>
      </c>
      <c r="J9" s="83">
        <v>9.3055555555555554</v>
      </c>
    </row>
    <row r="10" spans="1:18" ht="15" x14ac:dyDescent="0.25">
      <c r="A10" s="91" t="s">
        <v>1</v>
      </c>
      <c r="B10" s="22">
        <v>1100000</v>
      </c>
      <c r="C10" s="22">
        <v>109000</v>
      </c>
      <c r="D10" s="82">
        <f t="shared" ref="D10:D14" si="0">B10/C10</f>
        <v>10.091743119266056</v>
      </c>
      <c r="E10" s="82">
        <v>10.606060606060606</v>
      </c>
      <c r="F10" s="82">
        <v>11.71875</v>
      </c>
      <c r="G10" s="82">
        <v>8.4033613445378155</v>
      </c>
      <c r="H10" s="82">
        <v>6.9565217391304346</v>
      </c>
      <c r="I10" s="82">
        <v>7.227586206896552</v>
      </c>
      <c r="J10" s="82">
        <v>8.7943262411347511</v>
      </c>
    </row>
    <row r="11" spans="1:18" ht="15" x14ac:dyDescent="0.25">
      <c r="A11" s="90" t="s">
        <v>44</v>
      </c>
      <c r="B11" s="24">
        <v>1190000</v>
      </c>
      <c r="C11" s="24">
        <v>120000</v>
      </c>
      <c r="D11" s="83">
        <f t="shared" si="0"/>
        <v>9.9166666666666661</v>
      </c>
      <c r="E11" s="83">
        <v>9.1603053435114496</v>
      </c>
      <c r="F11" s="83">
        <v>9.1603053435114496</v>
      </c>
      <c r="G11" s="83">
        <v>8.2905982905982913</v>
      </c>
      <c r="H11" s="83">
        <v>6.4814814814814818</v>
      </c>
      <c r="I11" s="83">
        <v>7.7808219178082192</v>
      </c>
      <c r="J11" s="83">
        <v>7.2992700729927007</v>
      </c>
    </row>
    <row r="12" spans="1:18" ht="15" x14ac:dyDescent="0.25">
      <c r="A12" s="91" t="s">
        <v>45</v>
      </c>
      <c r="B12" s="22">
        <v>1100000</v>
      </c>
      <c r="C12" s="22">
        <v>78500</v>
      </c>
      <c r="D12" s="82">
        <f t="shared" si="0"/>
        <v>14.012738853503185</v>
      </c>
      <c r="E12" s="82">
        <v>32.467532467532465</v>
      </c>
      <c r="F12" s="82">
        <v>28.903225806451612</v>
      </c>
      <c r="G12" s="82">
        <v>15.625</v>
      </c>
      <c r="H12" s="82">
        <v>14.705882352941176</v>
      </c>
      <c r="I12" s="82">
        <v>12.5</v>
      </c>
      <c r="J12" s="82">
        <v>18.307692307692307</v>
      </c>
    </row>
    <row r="13" spans="1:18" ht="15" x14ac:dyDescent="0.25">
      <c r="A13" s="90" t="s">
        <v>46</v>
      </c>
      <c r="B13" s="24">
        <v>548000</v>
      </c>
      <c r="C13" s="24">
        <v>91000</v>
      </c>
      <c r="D13" s="83">
        <f t="shared" si="0"/>
        <v>6.0219780219780219</v>
      </c>
      <c r="E13" s="83">
        <v>7.6923076923076925</v>
      </c>
      <c r="F13" s="83">
        <v>7.7519379844961236</v>
      </c>
      <c r="G13" s="83">
        <v>11.224489795918368</v>
      </c>
      <c r="H13" s="83">
        <v>5.935483870967742</v>
      </c>
      <c r="I13" s="83">
        <v>5.6338028169014081</v>
      </c>
      <c r="J13" s="83">
        <v>5.0181818181818185</v>
      </c>
    </row>
    <row r="14" spans="1:18" ht="15" x14ac:dyDescent="0.25">
      <c r="A14" s="91" t="s">
        <v>47</v>
      </c>
      <c r="B14" s="22">
        <v>1000000</v>
      </c>
      <c r="C14" s="22">
        <v>118000</v>
      </c>
      <c r="D14" s="82">
        <f t="shared" si="0"/>
        <v>8.4745762711864412</v>
      </c>
      <c r="E14" s="82">
        <v>9.2857142857142865</v>
      </c>
      <c r="F14" s="82">
        <v>9.485294117647058</v>
      </c>
      <c r="G14" s="82">
        <v>10.126582278481013</v>
      </c>
      <c r="H14" s="82">
        <v>6.4485981308411215</v>
      </c>
      <c r="I14" s="82">
        <v>6.5401459854014599</v>
      </c>
      <c r="J14" s="82">
        <v>6.9433962264150946</v>
      </c>
    </row>
    <row r="15" spans="1:18" ht="15" x14ac:dyDescent="0.25">
      <c r="A15" s="90" t="s">
        <v>48</v>
      </c>
      <c r="B15" s="24" t="s">
        <v>24</v>
      </c>
      <c r="C15" s="24">
        <v>151000</v>
      </c>
      <c r="D15" s="24" t="s">
        <v>24</v>
      </c>
      <c r="E15" s="83" t="s">
        <v>24</v>
      </c>
      <c r="F15" s="83" t="s">
        <v>24</v>
      </c>
      <c r="G15" s="83" t="s">
        <v>24</v>
      </c>
      <c r="H15" s="83" t="s">
        <v>24</v>
      </c>
      <c r="I15" s="83" t="s">
        <v>24</v>
      </c>
      <c r="J15" s="83" t="s">
        <v>24</v>
      </c>
    </row>
    <row r="16" spans="1:18" ht="15" x14ac:dyDescent="0.25">
      <c r="A16" s="91" t="s">
        <v>2</v>
      </c>
      <c r="B16" s="22">
        <v>900000</v>
      </c>
      <c r="C16" s="22">
        <v>117000</v>
      </c>
      <c r="D16" s="82">
        <f t="shared" ref="D16:D29" si="1">B16/C16</f>
        <v>7.6923076923076925</v>
      </c>
      <c r="E16" s="82">
        <v>7.5757575757575761</v>
      </c>
      <c r="F16" s="82">
        <v>8.2089552238805972</v>
      </c>
      <c r="G16" s="82">
        <v>6.1946902654867255</v>
      </c>
      <c r="H16" s="82">
        <v>5.7358490566037732</v>
      </c>
      <c r="I16" s="82">
        <v>6.2893081761006293</v>
      </c>
      <c r="J16" s="82">
        <v>7.535211267605634</v>
      </c>
    </row>
    <row r="17" spans="1:12" ht="15" x14ac:dyDescent="0.25">
      <c r="A17" s="90" t="s">
        <v>3</v>
      </c>
      <c r="B17" s="24">
        <v>700000</v>
      </c>
      <c r="C17" s="24">
        <v>105000</v>
      </c>
      <c r="D17" s="83">
        <f t="shared" si="1"/>
        <v>6.666666666666667</v>
      </c>
      <c r="E17" s="83">
        <v>8.9655172413793096</v>
      </c>
      <c r="F17" s="83">
        <v>9.2198581560283692</v>
      </c>
      <c r="G17" s="83">
        <v>12.659574468085106</v>
      </c>
      <c r="H17" s="83">
        <v>6.1417322834645667</v>
      </c>
      <c r="I17" s="83">
        <v>6.1395348837209305</v>
      </c>
      <c r="J17" s="83">
        <v>6.3908045977011492</v>
      </c>
    </row>
    <row r="18" spans="1:12" ht="15" x14ac:dyDescent="0.25">
      <c r="A18" s="91" t="s">
        <v>49</v>
      </c>
      <c r="B18" s="22">
        <v>990000</v>
      </c>
      <c r="C18" s="22">
        <v>105000</v>
      </c>
      <c r="D18" s="82">
        <f t="shared" si="1"/>
        <v>9.4285714285714288</v>
      </c>
      <c r="E18" s="82">
        <v>11.258278145695364</v>
      </c>
      <c r="F18" s="82">
        <v>13.076923076923077</v>
      </c>
      <c r="G18" s="82">
        <v>11.300813008130081</v>
      </c>
      <c r="H18" s="82">
        <v>7.8740157480314963</v>
      </c>
      <c r="I18" s="82">
        <v>6.8965517241379306</v>
      </c>
      <c r="J18" s="82">
        <v>9.1954022988505741</v>
      </c>
    </row>
    <row r="19" spans="1:12" ht="15" x14ac:dyDescent="0.25">
      <c r="A19" s="90" t="s">
        <v>50</v>
      </c>
      <c r="B19" s="24">
        <v>1600000</v>
      </c>
      <c r="C19" s="24">
        <v>141000</v>
      </c>
      <c r="D19" s="83">
        <f t="shared" si="1"/>
        <v>11.347517730496454</v>
      </c>
      <c r="E19" s="83">
        <v>11.25</v>
      </c>
      <c r="F19" s="83">
        <v>11.320754716981131</v>
      </c>
      <c r="G19" s="83">
        <v>9.4074074074074066</v>
      </c>
      <c r="H19" s="83">
        <v>8.4033613445378155</v>
      </c>
      <c r="I19" s="83">
        <v>8.2417582417582409</v>
      </c>
      <c r="J19" s="83">
        <v>9.3023255813953494</v>
      </c>
    </row>
    <row r="20" spans="1:12" ht="15" x14ac:dyDescent="0.25">
      <c r="A20" s="91" t="s">
        <v>4</v>
      </c>
      <c r="B20" s="22">
        <v>890000</v>
      </c>
      <c r="C20" s="22">
        <v>117000</v>
      </c>
      <c r="D20" s="82">
        <f t="shared" si="1"/>
        <v>7.6068376068376065</v>
      </c>
      <c r="E20" s="82">
        <v>6.8965517241379306</v>
      </c>
      <c r="F20" s="82">
        <v>8.6206896551724146</v>
      </c>
      <c r="G20" s="82">
        <v>6.4</v>
      </c>
      <c r="H20" s="82">
        <v>5.9633027522935782</v>
      </c>
      <c r="I20" s="82">
        <v>5.8139534883720927</v>
      </c>
      <c r="J20" s="82">
        <v>5.4569536423841063</v>
      </c>
    </row>
    <row r="21" spans="1:12" ht="15" x14ac:dyDescent="0.25">
      <c r="A21" s="90" t="s">
        <v>5</v>
      </c>
      <c r="B21" s="24">
        <v>900000</v>
      </c>
      <c r="C21" s="24">
        <v>114000</v>
      </c>
      <c r="D21" s="83">
        <f t="shared" si="1"/>
        <v>7.8947368421052628</v>
      </c>
      <c r="E21" s="83">
        <v>8.3458646616541348</v>
      </c>
      <c r="F21" s="83">
        <v>8.8000000000000007</v>
      </c>
      <c r="G21" s="83">
        <v>6.9565217391304346</v>
      </c>
      <c r="H21" s="83">
        <v>6.3559322033898304</v>
      </c>
      <c r="I21" s="83">
        <v>5.6790123456790127</v>
      </c>
      <c r="J21" s="83">
        <v>6</v>
      </c>
    </row>
    <row r="22" spans="1:12" ht="15" x14ac:dyDescent="0.25">
      <c r="A22" s="91" t="s">
        <v>6</v>
      </c>
      <c r="B22" s="22">
        <v>1000000</v>
      </c>
      <c r="C22" s="22">
        <v>129000</v>
      </c>
      <c r="D22" s="82">
        <f t="shared" si="1"/>
        <v>7.7519379844961236</v>
      </c>
      <c r="E22" s="82">
        <v>9.67741935483871</v>
      </c>
      <c r="F22" s="82">
        <v>9.433962264150944</v>
      </c>
      <c r="G22" s="82">
        <v>9.67741935483871</v>
      </c>
      <c r="H22" s="82">
        <v>5.7971014492753623</v>
      </c>
      <c r="I22" s="82">
        <v>6.04</v>
      </c>
      <c r="J22" s="82">
        <v>8.6206896551724146</v>
      </c>
    </row>
    <row r="23" spans="1:12" ht="15" x14ac:dyDescent="0.25">
      <c r="A23" s="90" t="s">
        <v>7</v>
      </c>
      <c r="B23" s="24">
        <v>990000</v>
      </c>
      <c r="C23" s="24">
        <v>86000</v>
      </c>
      <c r="D23" s="83">
        <f t="shared" si="1"/>
        <v>11.511627906976743</v>
      </c>
      <c r="E23" s="83">
        <v>14.545454545454545</v>
      </c>
      <c r="F23" s="83">
        <v>16</v>
      </c>
      <c r="G23" s="83">
        <v>9.5238095238095237</v>
      </c>
      <c r="H23" s="83">
        <v>8.7234042553191493</v>
      </c>
      <c r="I23" s="83">
        <v>7.2992700729927007</v>
      </c>
      <c r="J23" s="83">
        <v>11.524822695035461</v>
      </c>
    </row>
    <row r="24" spans="1:12" ht="15" x14ac:dyDescent="0.25">
      <c r="A24" s="91" t="s">
        <v>51</v>
      </c>
      <c r="B24" s="22">
        <v>1000000</v>
      </c>
      <c r="C24" s="22">
        <v>113000</v>
      </c>
      <c r="D24" s="82">
        <f t="shared" si="1"/>
        <v>8.8495575221238933</v>
      </c>
      <c r="E24" s="82">
        <v>10</v>
      </c>
      <c r="F24" s="82">
        <v>9.7014925373134329</v>
      </c>
      <c r="G24" s="82">
        <v>8.5</v>
      </c>
      <c r="H24" s="82">
        <v>6.4018691588785046</v>
      </c>
      <c r="I24" s="82">
        <v>6.0975609756097562</v>
      </c>
      <c r="J24" s="82">
        <v>6.3098591549295771</v>
      </c>
    </row>
    <row r="25" spans="1:12" ht="15" x14ac:dyDescent="0.25">
      <c r="A25" s="90" t="s">
        <v>52</v>
      </c>
      <c r="B25" s="24" t="s">
        <v>24</v>
      </c>
      <c r="C25" s="24">
        <v>101000</v>
      </c>
      <c r="D25" s="24" t="s">
        <v>24</v>
      </c>
      <c r="E25" s="83" t="s">
        <v>24</v>
      </c>
      <c r="F25" s="83" t="s">
        <v>24</v>
      </c>
      <c r="G25" s="83" t="s">
        <v>24</v>
      </c>
      <c r="H25" s="83" t="s">
        <v>24</v>
      </c>
      <c r="I25" s="83" t="s">
        <v>24</v>
      </c>
      <c r="J25" s="83" t="s">
        <v>24</v>
      </c>
    </row>
    <row r="26" spans="1:12" ht="15" x14ac:dyDescent="0.25">
      <c r="A26" s="92" t="s">
        <v>53</v>
      </c>
      <c r="B26" s="22">
        <v>1450000</v>
      </c>
      <c r="C26" s="22">
        <v>106000</v>
      </c>
      <c r="D26" s="82">
        <f t="shared" si="1"/>
        <v>13.679245283018869</v>
      </c>
      <c r="E26" s="82">
        <v>17.1875</v>
      </c>
      <c r="F26" s="82">
        <v>15.789473684210526</v>
      </c>
      <c r="G26" s="82">
        <v>11.111111111111111</v>
      </c>
      <c r="H26" s="82">
        <v>7.7519379844961236</v>
      </c>
      <c r="I26" s="82">
        <v>8.2608695652173907</v>
      </c>
      <c r="J26" s="82">
        <v>9.4505494505494507</v>
      </c>
    </row>
    <row r="27" spans="1:12" ht="15" x14ac:dyDescent="0.25">
      <c r="A27" s="90" t="s">
        <v>8</v>
      </c>
      <c r="B27" s="24">
        <v>2500000</v>
      </c>
      <c r="C27" s="24">
        <v>126000</v>
      </c>
      <c r="D27" s="83">
        <f t="shared" si="1"/>
        <v>19.841269841269842</v>
      </c>
      <c r="E27" s="83">
        <v>20</v>
      </c>
      <c r="F27" s="83">
        <v>19.285714285714285</v>
      </c>
      <c r="G27" s="83">
        <v>15.602836879432624</v>
      </c>
      <c r="H27" s="83">
        <v>13.445378151260504</v>
      </c>
      <c r="I27" s="83">
        <v>12.5</v>
      </c>
      <c r="J27" s="83">
        <v>14.285714285714286</v>
      </c>
    </row>
    <row r="28" spans="1:12" ht="15" x14ac:dyDescent="0.25">
      <c r="A28" s="92" t="s">
        <v>9</v>
      </c>
      <c r="B28" s="22">
        <v>900000</v>
      </c>
      <c r="C28" s="22">
        <v>83000</v>
      </c>
      <c r="D28" s="82">
        <f t="shared" si="1"/>
        <v>10.843373493975903</v>
      </c>
      <c r="E28" s="82">
        <v>12.905982905982906</v>
      </c>
      <c r="F28" s="82">
        <v>12.142857142857142</v>
      </c>
      <c r="G28" s="82">
        <v>6.9930069930069934</v>
      </c>
      <c r="H28" s="82">
        <v>8.0952380952380949</v>
      </c>
      <c r="I28" s="82">
        <v>7.3248407643312099</v>
      </c>
      <c r="J28" s="82">
        <v>8.3333333333333339</v>
      </c>
      <c r="K28" s="55"/>
      <c r="L28" s="55"/>
    </row>
    <row r="29" spans="1:12" ht="15" x14ac:dyDescent="0.25">
      <c r="A29" s="93" t="s">
        <v>10</v>
      </c>
      <c r="B29" s="47">
        <v>1050000</v>
      </c>
      <c r="C29" s="47">
        <v>108000</v>
      </c>
      <c r="D29" s="120">
        <f t="shared" si="1"/>
        <v>9.7222222222222214</v>
      </c>
      <c r="E29" s="120">
        <v>11.363636363636363</v>
      </c>
      <c r="F29" s="120">
        <v>11.904761904761905</v>
      </c>
      <c r="G29" s="120">
        <v>8.695652173913043</v>
      </c>
      <c r="H29" s="120">
        <v>6.8181818181818183</v>
      </c>
      <c r="I29" s="120">
        <v>7.0617283950617287</v>
      </c>
      <c r="J29" s="120">
        <v>8.9171974522292992</v>
      </c>
      <c r="K29"/>
      <c r="L29"/>
    </row>
    <row r="30" spans="1:12" ht="15" x14ac:dyDescent="0.25">
      <c r="A30" s="26" t="s">
        <v>110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2" ht="12.75" customHeight="1" x14ac:dyDescent="0.2">
      <c r="A31" s="28" t="s">
        <v>186</v>
      </c>
      <c r="B31" s="28"/>
      <c r="C31" s="28"/>
      <c r="D31" s="28"/>
      <c r="E31" s="28"/>
      <c r="F31" s="28"/>
      <c r="G31" s="28"/>
      <c r="H31" s="28"/>
      <c r="I31" s="28"/>
      <c r="J31" s="19"/>
    </row>
    <row r="32" spans="1:12" x14ac:dyDescent="0.2">
      <c r="A32" s="28" t="s">
        <v>187</v>
      </c>
      <c r="B32" s="28"/>
      <c r="C32" s="28"/>
      <c r="D32" s="28"/>
      <c r="E32" s="28"/>
      <c r="F32" s="28"/>
      <c r="G32" s="28"/>
      <c r="H32" s="28"/>
      <c r="I32" s="28"/>
      <c r="J32" s="19"/>
    </row>
    <row r="33" spans="1:10" x14ac:dyDescent="0.2">
      <c r="A33" s="28" t="s">
        <v>111</v>
      </c>
      <c r="B33" s="86"/>
      <c r="C33" s="86"/>
      <c r="D33" s="86"/>
      <c r="E33" s="86"/>
      <c r="F33" s="86"/>
      <c r="G33" s="86"/>
      <c r="H33" s="86"/>
      <c r="I33" s="19"/>
      <c r="J33" s="19"/>
    </row>
    <row r="34" spans="1:10" x14ac:dyDescent="0.2">
      <c r="A34" s="28" t="s">
        <v>56</v>
      </c>
      <c r="B34" s="86"/>
      <c r="C34" s="86"/>
      <c r="D34" s="86"/>
      <c r="E34" s="86"/>
      <c r="F34" s="86"/>
      <c r="G34" s="86"/>
      <c r="H34" s="86"/>
      <c r="I34" s="19"/>
      <c r="J34" s="19"/>
    </row>
    <row r="35" spans="1:10" x14ac:dyDescent="0.2">
      <c r="A35" s="28" t="s">
        <v>188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x14ac:dyDescent="0.2">
      <c r="A36" s="28" t="s">
        <v>57</v>
      </c>
      <c r="B36" s="29"/>
      <c r="C36" s="19"/>
      <c r="D36" s="19"/>
      <c r="E36" s="19"/>
      <c r="F36" s="19"/>
      <c r="G36" s="19"/>
      <c r="H36" s="19"/>
      <c r="I36" s="19"/>
      <c r="J36" s="19"/>
    </row>
  </sheetData>
  <mergeCells count="3">
    <mergeCell ref="A4:A5"/>
    <mergeCell ref="B4:D4"/>
    <mergeCell ref="E4:J4"/>
  </mergeCells>
  <conditionalFormatting sqref="A25">
    <cfRule type="duplicateValues" dxfId="3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37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23.28515625" style="6" customWidth="1"/>
    <col min="3" max="3" width="22.28515625" style="6" customWidth="1"/>
    <col min="4" max="4" width="19.5703125" style="6" customWidth="1"/>
    <col min="5" max="5" width="11.42578125" style="6" customWidth="1"/>
    <col min="6" max="6" width="12.7109375" style="6" customWidth="1"/>
    <col min="7" max="7" width="11.42578125" style="11" customWidth="1"/>
    <col min="8" max="8" width="13.140625" style="11" customWidth="1"/>
    <col min="9" max="9" width="13" style="11" customWidth="1"/>
    <col min="10" max="10" width="12.5703125" style="1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6"/>
      <c r="F1" s="6"/>
      <c r="G1" s="6"/>
      <c r="H1" s="6"/>
      <c r="I1" s="6"/>
      <c r="J1" s="6"/>
      <c r="K1" s="6"/>
      <c r="L1" s="6"/>
      <c r="M1" s="12"/>
      <c r="N1" s="12"/>
      <c r="O1" s="12"/>
      <c r="P1" s="12"/>
      <c r="Q1" s="12"/>
      <c r="R1" s="12"/>
    </row>
    <row r="2" spans="1:18" customFormat="1" ht="15" x14ac:dyDescent="0.25">
      <c r="E2" s="6"/>
      <c r="F2" s="6"/>
      <c r="G2" s="6"/>
      <c r="H2" s="6"/>
      <c r="I2" s="6"/>
      <c r="J2" s="6"/>
    </row>
    <row r="3" spans="1:18" customFormat="1" ht="15" x14ac:dyDescent="0.25">
      <c r="A3" s="20" t="s">
        <v>160</v>
      </c>
      <c r="B3" s="20"/>
      <c r="C3" s="20"/>
      <c r="D3" s="21"/>
      <c r="E3" s="21"/>
      <c r="F3" s="6"/>
      <c r="G3" s="11"/>
      <c r="H3" s="11"/>
      <c r="I3" s="11"/>
      <c r="J3" s="11"/>
      <c r="K3" s="6"/>
      <c r="L3" s="6"/>
    </row>
    <row r="4" spans="1:18" s="7" customFormat="1" ht="15.75" x14ac:dyDescent="0.25">
      <c r="A4" s="20" t="s">
        <v>162</v>
      </c>
      <c r="B4" s="19"/>
      <c r="C4" s="19"/>
      <c r="D4" s="19"/>
      <c r="E4" s="19"/>
      <c r="M4" s="6"/>
      <c r="N4" s="6"/>
      <c r="O4" s="6"/>
    </row>
    <row r="5" spans="1:18" ht="14.65" customHeight="1" x14ac:dyDescent="0.2">
      <c r="A5" s="129" t="s">
        <v>32</v>
      </c>
      <c r="B5" s="136" t="s">
        <v>157</v>
      </c>
      <c r="C5" s="136" t="s">
        <v>158</v>
      </c>
      <c r="D5" s="136" t="s">
        <v>117</v>
      </c>
      <c r="G5" s="6"/>
      <c r="H5" s="6"/>
      <c r="I5" s="6"/>
      <c r="J5" s="6"/>
    </row>
    <row r="6" spans="1:18" ht="36.75" customHeight="1" x14ac:dyDescent="0.2">
      <c r="A6" s="130"/>
      <c r="B6" s="137"/>
      <c r="C6" s="137"/>
      <c r="D6" s="137"/>
      <c r="G6" s="6"/>
      <c r="H6" s="6"/>
      <c r="I6" s="6"/>
      <c r="J6" s="6"/>
    </row>
    <row r="7" spans="1:18" ht="15" x14ac:dyDescent="0.25">
      <c r="A7" s="89" t="s">
        <v>41</v>
      </c>
      <c r="B7" s="22" t="s">
        <v>24</v>
      </c>
      <c r="C7" s="22">
        <v>182000</v>
      </c>
      <c r="D7" s="118" t="s">
        <v>24</v>
      </c>
      <c r="G7" s="6"/>
      <c r="H7" s="6"/>
      <c r="I7" s="6"/>
      <c r="J7" s="6"/>
    </row>
    <row r="8" spans="1:18" ht="15" x14ac:dyDescent="0.25">
      <c r="A8" s="90" t="s">
        <v>42</v>
      </c>
      <c r="B8" s="24" t="s">
        <v>24</v>
      </c>
      <c r="C8" s="24">
        <v>166000</v>
      </c>
      <c r="D8" s="83" t="s">
        <v>24</v>
      </c>
      <c r="G8" s="6"/>
      <c r="H8" s="6"/>
      <c r="I8" s="6"/>
      <c r="J8" s="6"/>
    </row>
    <row r="9" spans="1:18" ht="15" x14ac:dyDescent="0.25">
      <c r="A9" s="91" t="s">
        <v>43</v>
      </c>
      <c r="B9" s="22" t="s">
        <v>24</v>
      </c>
      <c r="C9" s="22">
        <v>123000</v>
      </c>
      <c r="D9" s="82" t="s">
        <v>24</v>
      </c>
      <c r="G9" s="6"/>
      <c r="H9" s="6"/>
      <c r="I9" s="6"/>
      <c r="J9" s="6"/>
    </row>
    <row r="10" spans="1:18" ht="15" x14ac:dyDescent="0.25">
      <c r="A10" s="90" t="s">
        <v>0</v>
      </c>
      <c r="B10" s="24">
        <v>1700000</v>
      </c>
      <c r="C10" s="24">
        <v>126000</v>
      </c>
      <c r="D10" s="83">
        <f>B10/C10</f>
        <v>13.492063492063492</v>
      </c>
      <c r="G10" s="6"/>
      <c r="H10" s="6"/>
      <c r="I10" s="6"/>
      <c r="J10" s="6"/>
    </row>
    <row r="11" spans="1:18" ht="15" x14ac:dyDescent="0.25">
      <c r="A11" s="91" t="s">
        <v>1</v>
      </c>
      <c r="B11" s="22">
        <v>1400000</v>
      </c>
      <c r="C11" s="22">
        <v>132000</v>
      </c>
      <c r="D11" s="82">
        <f t="shared" ref="D11:D15" si="0">B11/C11</f>
        <v>10.606060606060606</v>
      </c>
      <c r="G11" s="6"/>
      <c r="H11" s="6"/>
      <c r="I11" s="6"/>
      <c r="J11" s="6"/>
    </row>
    <row r="12" spans="1:18" ht="15" x14ac:dyDescent="0.25">
      <c r="A12" s="90" t="s">
        <v>44</v>
      </c>
      <c r="B12" s="24">
        <v>1200000</v>
      </c>
      <c r="C12" s="24">
        <v>131000</v>
      </c>
      <c r="D12" s="83">
        <f t="shared" si="0"/>
        <v>9.1603053435114496</v>
      </c>
      <c r="G12" s="6"/>
      <c r="H12" s="6"/>
      <c r="I12" s="6"/>
      <c r="J12" s="6"/>
    </row>
    <row r="13" spans="1:18" ht="15" x14ac:dyDescent="0.25">
      <c r="A13" s="91" t="s">
        <v>45</v>
      </c>
      <c r="B13" s="22">
        <v>5000000</v>
      </c>
      <c r="C13" s="22">
        <v>154000</v>
      </c>
      <c r="D13" s="82">
        <f t="shared" si="0"/>
        <v>32.467532467532465</v>
      </c>
      <c r="G13" s="6"/>
      <c r="H13" s="6"/>
      <c r="I13" s="6"/>
      <c r="J13" s="6"/>
    </row>
    <row r="14" spans="1:18" ht="15" x14ac:dyDescent="0.25">
      <c r="A14" s="90" t="s">
        <v>46</v>
      </c>
      <c r="B14" s="24">
        <v>1000000</v>
      </c>
      <c r="C14" s="24">
        <v>130000</v>
      </c>
      <c r="D14" s="83">
        <f t="shared" si="0"/>
        <v>7.6923076923076925</v>
      </c>
      <c r="G14" s="6"/>
      <c r="H14" s="6"/>
      <c r="I14" s="6"/>
      <c r="J14" s="6"/>
    </row>
    <row r="15" spans="1:18" ht="15" x14ac:dyDescent="0.25">
      <c r="A15" s="91" t="s">
        <v>47</v>
      </c>
      <c r="B15" s="22">
        <v>1300000</v>
      </c>
      <c r="C15" s="22">
        <v>140000</v>
      </c>
      <c r="D15" s="82">
        <f t="shared" si="0"/>
        <v>9.2857142857142865</v>
      </c>
      <c r="G15" s="6"/>
      <c r="H15" s="6"/>
      <c r="I15" s="6"/>
      <c r="J15" s="6"/>
    </row>
    <row r="16" spans="1:18" ht="15" x14ac:dyDescent="0.25">
      <c r="A16" s="90" t="s">
        <v>48</v>
      </c>
      <c r="B16" s="24" t="s">
        <v>24</v>
      </c>
      <c r="C16" s="24">
        <v>149000</v>
      </c>
      <c r="D16" s="83" t="s">
        <v>24</v>
      </c>
      <c r="G16" s="6"/>
      <c r="H16" s="6"/>
      <c r="I16" s="6"/>
      <c r="J16" s="6"/>
    </row>
    <row r="17" spans="1:12" ht="15" x14ac:dyDescent="0.25">
      <c r="A17" s="91" t="s">
        <v>2</v>
      </c>
      <c r="B17" s="22">
        <v>1000000</v>
      </c>
      <c r="C17" s="22">
        <v>132000</v>
      </c>
      <c r="D17" s="82">
        <f t="shared" ref="D17:D25" si="1">B17/C17</f>
        <v>7.5757575757575761</v>
      </c>
      <c r="G17" s="6"/>
      <c r="H17" s="6"/>
      <c r="I17" s="6"/>
      <c r="J17" s="6"/>
    </row>
    <row r="18" spans="1:12" ht="15" x14ac:dyDescent="0.25">
      <c r="A18" s="90" t="s">
        <v>3</v>
      </c>
      <c r="B18" s="24">
        <v>1300000</v>
      </c>
      <c r="C18" s="24">
        <v>145000</v>
      </c>
      <c r="D18" s="83">
        <f t="shared" si="1"/>
        <v>8.9655172413793096</v>
      </c>
      <c r="G18" s="6"/>
      <c r="H18" s="6"/>
      <c r="I18" s="6"/>
      <c r="J18" s="6"/>
    </row>
    <row r="19" spans="1:12" ht="15" x14ac:dyDescent="0.25">
      <c r="A19" s="91" t="s">
        <v>49</v>
      </c>
      <c r="B19" s="22">
        <v>1700000</v>
      </c>
      <c r="C19" s="22">
        <v>151000</v>
      </c>
      <c r="D19" s="82">
        <f t="shared" si="1"/>
        <v>11.258278145695364</v>
      </c>
      <c r="G19" s="6"/>
      <c r="H19" s="6"/>
      <c r="I19" s="6"/>
      <c r="J19" s="6"/>
    </row>
    <row r="20" spans="1:12" ht="15" x14ac:dyDescent="0.25">
      <c r="A20" s="90" t="s">
        <v>50</v>
      </c>
      <c r="B20" s="24">
        <v>1800000</v>
      </c>
      <c r="C20" s="24">
        <v>160000</v>
      </c>
      <c r="D20" s="83">
        <f t="shared" si="1"/>
        <v>11.25</v>
      </c>
      <c r="G20" s="6"/>
      <c r="H20" s="6"/>
      <c r="I20" s="6"/>
      <c r="J20" s="6"/>
    </row>
    <row r="21" spans="1:12" ht="15" x14ac:dyDescent="0.25">
      <c r="A21" s="91" t="s">
        <v>4</v>
      </c>
      <c r="B21" s="22">
        <v>1000000</v>
      </c>
      <c r="C21" s="22">
        <v>145000</v>
      </c>
      <c r="D21" s="82">
        <f t="shared" si="1"/>
        <v>6.8965517241379306</v>
      </c>
      <c r="G21" s="6"/>
      <c r="H21" s="6"/>
      <c r="I21" s="6"/>
      <c r="J21" s="6"/>
    </row>
    <row r="22" spans="1:12" ht="15" x14ac:dyDescent="0.25">
      <c r="A22" s="90" t="s">
        <v>5</v>
      </c>
      <c r="B22" s="24">
        <v>1110000</v>
      </c>
      <c r="C22" s="24">
        <v>133000</v>
      </c>
      <c r="D22" s="83">
        <f t="shared" si="1"/>
        <v>8.3458646616541348</v>
      </c>
      <c r="G22" s="6"/>
      <c r="H22" s="6"/>
      <c r="I22" s="6"/>
      <c r="J22" s="6"/>
    </row>
    <row r="23" spans="1:12" ht="15" x14ac:dyDescent="0.25">
      <c r="A23" s="91" t="s">
        <v>6</v>
      </c>
      <c r="B23" s="22">
        <v>1500000</v>
      </c>
      <c r="C23" s="22">
        <v>155000</v>
      </c>
      <c r="D23" s="82">
        <f t="shared" si="1"/>
        <v>9.67741935483871</v>
      </c>
      <c r="G23" s="6"/>
      <c r="H23" s="6"/>
      <c r="I23" s="6"/>
      <c r="J23" s="6"/>
    </row>
    <row r="24" spans="1:12" ht="15" x14ac:dyDescent="0.25">
      <c r="A24" s="90" t="s">
        <v>7</v>
      </c>
      <c r="B24" s="24">
        <v>1600000</v>
      </c>
      <c r="C24" s="24">
        <v>110000</v>
      </c>
      <c r="D24" s="83">
        <f t="shared" si="1"/>
        <v>14.545454545454545</v>
      </c>
      <c r="G24" s="6"/>
      <c r="H24" s="6"/>
      <c r="I24" s="6"/>
      <c r="J24" s="6"/>
    </row>
    <row r="25" spans="1:12" ht="15" x14ac:dyDescent="0.25">
      <c r="A25" s="91" t="s">
        <v>51</v>
      </c>
      <c r="B25" s="22">
        <v>1300000</v>
      </c>
      <c r="C25" s="22">
        <v>130000</v>
      </c>
      <c r="D25" s="82">
        <f t="shared" si="1"/>
        <v>10</v>
      </c>
      <c r="G25" s="6"/>
      <c r="H25" s="6"/>
      <c r="I25" s="6"/>
      <c r="J25" s="6"/>
    </row>
    <row r="26" spans="1:12" ht="15" x14ac:dyDescent="0.25">
      <c r="A26" s="90" t="s">
        <v>52</v>
      </c>
      <c r="B26" s="24" t="s">
        <v>24</v>
      </c>
      <c r="C26" s="24">
        <v>111000</v>
      </c>
      <c r="D26" s="83" t="s">
        <v>24</v>
      </c>
      <c r="G26" s="6"/>
      <c r="H26" s="6"/>
      <c r="I26" s="6"/>
      <c r="J26" s="6"/>
    </row>
    <row r="27" spans="1:12" ht="15" x14ac:dyDescent="0.25">
      <c r="A27" s="92" t="s">
        <v>53</v>
      </c>
      <c r="B27" s="22">
        <v>2200000</v>
      </c>
      <c r="C27" s="22">
        <v>128000</v>
      </c>
      <c r="D27" s="82">
        <f t="shared" ref="D27:D30" si="2">B27/C27</f>
        <v>17.1875</v>
      </c>
      <c r="G27" s="6"/>
      <c r="H27" s="6"/>
      <c r="I27" s="6"/>
      <c r="J27" s="6"/>
    </row>
    <row r="28" spans="1:12" ht="15" x14ac:dyDescent="0.25">
      <c r="A28" s="90" t="s">
        <v>8</v>
      </c>
      <c r="B28" s="24">
        <v>3000000</v>
      </c>
      <c r="C28" s="24">
        <v>150000</v>
      </c>
      <c r="D28" s="83">
        <f t="shared" si="2"/>
        <v>20</v>
      </c>
      <c r="G28" s="6"/>
      <c r="H28" s="6"/>
      <c r="I28" s="6"/>
      <c r="J28" s="6"/>
    </row>
    <row r="29" spans="1:12" ht="15" x14ac:dyDescent="0.25">
      <c r="A29" s="92" t="s">
        <v>9</v>
      </c>
      <c r="B29" s="22">
        <v>1510000</v>
      </c>
      <c r="C29" s="22">
        <v>117000</v>
      </c>
      <c r="D29" s="82">
        <f t="shared" si="2"/>
        <v>12.905982905982906</v>
      </c>
      <c r="G29" s="6"/>
      <c r="H29" s="6"/>
      <c r="I29" s="6"/>
      <c r="J29" s="6"/>
      <c r="L29" s="55"/>
    </row>
    <row r="30" spans="1:12" ht="15" x14ac:dyDescent="0.25">
      <c r="A30" s="93" t="s">
        <v>10</v>
      </c>
      <c r="B30" s="47">
        <v>1500000</v>
      </c>
      <c r="C30" s="47">
        <v>132000</v>
      </c>
      <c r="D30" s="120">
        <f t="shared" si="2"/>
        <v>11.363636363636363</v>
      </c>
      <c r="G30" s="6"/>
      <c r="H30" s="6"/>
      <c r="I30" s="6"/>
      <c r="J30" s="6"/>
      <c r="L30"/>
    </row>
    <row r="31" spans="1:12" ht="15" x14ac:dyDescent="0.25">
      <c r="A31" s="26" t="s">
        <v>110</v>
      </c>
      <c r="B31" s="27"/>
      <c r="C31" s="27"/>
      <c r="D31" s="27"/>
      <c r="G31" s="6"/>
      <c r="H31" s="6"/>
      <c r="I31" s="6"/>
      <c r="J31" s="6"/>
    </row>
    <row r="32" spans="1:12" ht="12.75" customHeight="1" x14ac:dyDescent="0.2">
      <c r="A32" s="28" t="s">
        <v>189</v>
      </c>
      <c r="B32" s="29"/>
      <c r="C32" s="19"/>
      <c r="D32" s="19"/>
      <c r="G32" s="6"/>
      <c r="H32" s="6"/>
      <c r="I32" s="6"/>
      <c r="J32" s="6"/>
    </row>
    <row r="33" spans="1:10" x14ac:dyDescent="0.2">
      <c r="A33" s="28" t="s">
        <v>190</v>
      </c>
      <c r="B33" s="19"/>
      <c r="C33" s="19"/>
      <c r="D33" s="19"/>
      <c r="G33" s="6"/>
      <c r="H33" s="6"/>
      <c r="I33" s="6"/>
      <c r="J33" s="6"/>
    </row>
    <row r="34" spans="1:10" x14ac:dyDescent="0.2">
      <c r="A34" s="28" t="s">
        <v>56</v>
      </c>
      <c r="B34" s="19"/>
      <c r="C34" s="19"/>
      <c r="D34" s="19"/>
      <c r="G34" s="6"/>
      <c r="H34" s="6"/>
      <c r="I34" s="6"/>
      <c r="J34" s="6"/>
    </row>
    <row r="35" spans="1:10" x14ac:dyDescent="0.2">
      <c r="A35" s="28" t="s">
        <v>191</v>
      </c>
      <c r="B35" s="19"/>
      <c r="C35" s="19"/>
      <c r="D35" s="19"/>
      <c r="G35" s="6"/>
      <c r="H35" s="6"/>
      <c r="I35" s="6"/>
      <c r="J35" s="6"/>
    </row>
    <row r="36" spans="1:10" x14ac:dyDescent="0.2">
      <c r="A36" s="28" t="s">
        <v>192</v>
      </c>
      <c r="G36" s="6"/>
      <c r="H36" s="6"/>
      <c r="I36" s="6"/>
      <c r="J36" s="6"/>
    </row>
    <row r="37" spans="1:10" x14ac:dyDescent="0.2">
      <c r="A37" s="28" t="s">
        <v>57</v>
      </c>
    </row>
  </sheetData>
  <mergeCells count="4">
    <mergeCell ref="A5:A6"/>
    <mergeCell ref="B5:B6"/>
    <mergeCell ref="C5:C6"/>
    <mergeCell ref="D5:D6"/>
  </mergeCells>
  <conditionalFormatting sqref="A26">
    <cfRule type="duplicateValues" dxfId="2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39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23.28515625" style="6" customWidth="1"/>
    <col min="3" max="3" width="22.28515625" style="6" customWidth="1"/>
    <col min="4" max="4" width="19.5703125" style="6" customWidth="1"/>
    <col min="5" max="5" width="11.42578125" style="6" customWidth="1"/>
    <col min="6" max="6" width="12.7109375" style="6" customWidth="1"/>
    <col min="7" max="7" width="11.42578125" style="11" customWidth="1"/>
    <col min="8" max="8" width="13.140625" style="11" customWidth="1"/>
    <col min="9" max="9" width="13" style="11" customWidth="1"/>
    <col min="10" max="10" width="12.5703125" style="1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">
      <c r="A1" s="3" t="s">
        <v>175</v>
      </c>
      <c r="B1" s="4"/>
      <c r="C1" s="4"/>
      <c r="D1" s="4"/>
      <c r="E1" s="6"/>
      <c r="F1" s="6"/>
      <c r="G1" s="6"/>
      <c r="H1" s="6"/>
      <c r="I1" s="6"/>
      <c r="J1" s="6"/>
      <c r="K1" s="6"/>
      <c r="L1" s="6"/>
      <c r="M1" s="12"/>
      <c r="N1" s="12"/>
      <c r="O1" s="12"/>
      <c r="P1" s="12"/>
      <c r="Q1" s="12"/>
      <c r="R1" s="12"/>
    </row>
    <row r="2" spans="1:18" customFormat="1" ht="15" x14ac:dyDescent="0.25">
      <c r="E2" s="6"/>
      <c r="F2" s="6"/>
      <c r="G2" s="6"/>
      <c r="H2" s="6"/>
      <c r="I2" s="6"/>
      <c r="J2" s="6"/>
    </row>
    <row r="3" spans="1:18" customFormat="1" ht="15" x14ac:dyDescent="0.25">
      <c r="A3" s="20" t="s">
        <v>161</v>
      </c>
      <c r="B3" s="20"/>
      <c r="C3" s="20"/>
      <c r="D3" s="20"/>
      <c r="E3" s="6"/>
      <c r="H3" s="6"/>
      <c r="I3" s="6"/>
      <c r="J3" s="6"/>
    </row>
    <row r="4" spans="1:18" s="7" customFormat="1" ht="15.75" x14ac:dyDescent="0.25">
      <c r="A4" s="20" t="s">
        <v>162</v>
      </c>
      <c r="B4" s="19"/>
      <c r="C4" s="19"/>
      <c r="D4" s="19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8" ht="14.65" customHeight="1" x14ac:dyDescent="0.2">
      <c r="A5" s="145" t="s">
        <v>32</v>
      </c>
      <c r="B5" s="136" t="s">
        <v>157</v>
      </c>
      <c r="C5" s="136" t="s">
        <v>158</v>
      </c>
      <c r="D5" s="136" t="s">
        <v>117</v>
      </c>
      <c r="G5" s="6"/>
      <c r="H5" s="6"/>
      <c r="I5" s="6"/>
      <c r="J5" s="6"/>
    </row>
    <row r="6" spans="1:18" ht="36.75" customHeight="1" x14ac:dyDescent="0.2">
      <c r="A6" s="146"/>
      <c r="B6" s="137"/>
      <c r="C6" s="137"/>
      <c r="D6" s="137"/>
      <c r="G6" s="6"/>
      <c r="H6" s="6"/>
      <c r="I6" s="6"/>
      <c r="J6" s="6"/>
    </row>
    <row r="7" spans="1:18" ht="15" x14ac:dyDescent="0.25">
      <c r="A7" s="89" t="s">
        <v>41</v>
      </c>
      <c r="B7" s="22" t="s">
        <v>24</v>
      </c>
      <c r="C7" s="22">
        <v>150000</v>
      </c>
      <c r="D7" s="119" t="s">
        <v>24</v>
      </c>
      <c r="G7" s="6"/>
      <c r="H7" s="6"/>
      <c r="I7" s="6"/>
      <c r="J7" s="6"/>
    </row>
    <row r="8" spans="1:18" ht="15" x14ac:dyDescent="0.25">
      <c r="A8" s="90" t="s">
        <v>42</v>
      </c>
      <c r="B8" s="24" t="s">
        <v>24</v>
      </c>
      <c r="C8" s="24" t="s">
        <v>24</v>
      </c>
      <c r="D8" s="24" t="s">
        <v>24</v>
      </c>
      <c r="G8" s="6"/>
      <c r="H8" s="6"/>
      <c r="I8" s="6"/>
      <c r="J8" s="6"/>
    </row>
    <row r="9" spans="1:18" ht="15" x14ac:dyDescent="0.25">
      <c r="A9" s="91" t="s">
        <v>43</v>
      </c>
      <c r="B9" s="22" t="s">
        <v>24</v>
      </c>
      <c r="C9" s="22">
        <v>118000</v>
      </c>
      <c r="D9" s="22" t="s">
        <v>24</v>
      </c>
      <c r="G9" s="6"/>
      <c r="H9" s="6"/>
      <c r="I9" s="6"/>
      <c r="J9" s="6"/>
    </row>
    <row r="10" spans="1:18" ht="15" x14ac:dyDescent="0.25">
      <c r="A10" s="90" t="s">
        <v>0</v>
      </c>
      <c r="B10" s="24">
        <v>1600000</v>
      </c>
      <c r="C10" s="24">
        <v>113000</v>
      </c>
      <c r="D10" s="83">
        <f>B10/C10</f>
        <v>14.159292035398231</v>
      </c>
      <c r="G10" s="6"/>
      <c r="H10" s="6"/>
      <c r="I10" s="6"/>
      <c r="J10" s="6"/>
    </row>
    <row r="11" spans="1:18" ht="15" x14ac:dyDescent="0.25">
      <c r="A11" s="91" t="s">
        <v>1</v>
      </c>
      <c r="B11" s="22">
        <v>1500000</v>
      </c>
      <c r="C11" s="22">
        <v>128000</v>
      </c>
      <c r="D11" s="82">
        <f t="shared" ref="D11:D15" si="0">B11/C11</f>
        <v>11.71875</v>
      </c>
      <c r="G11" s="6"/>
      <c r="H11" s="6"/>
      <c r="I11" s="6"/>
      <c r="J11" s="6"/>
    </row>
    <row r="12" spans="1:18" ht="15" x14ac:dyDescent="0.25">
      <c r="A12" s="90" t="s">
        <v>44</v>
      </c>
      <c r="B12" s="24">
        <v>1200000</v>
      </c>
      <c r="C12" s="24">
        <v>131000</v>
      </c>
      <c r="D12" s="83">
        <f t="shared" si="0"/>
        <v>9.1603053435114496</v>
      </c>
      <c r="G12" s="6"/>
      <c r="H12" s="6"/>
      <c r="I12" s="6"/>
      <c r="J12" s="6"/>
    </row>
    <row r="13" spans="1:18" ht="15" x14ac:dyDescent="0.25">
      <c r="A13" s="91" t="s">
        <v>45</v>
      </c>
      <c r="B13" s="22">
        <v>4480000</v>
      </c>
      <c r="C13" s="22">
        <v>155000</v>
      </c>
      <c r="D13" s="82">
        <f t="shared" si="0"/>
        <v>28.903225806451612</v>
      </c>
      <c r="G13" s="6"/>
      <c r="H13" s="6"/>
      <c r="I13" s="6"/>
      <c r="J13" s="6"/>
    </row>
    <row r="14" spans="1:18" ht="15" x14ac:dyDescent="0.25">
      <c r="A14" s="90" t="s">
        <v>46</v>
      </c>
      <c r="B14" s="24">
        <v>1000000</v>
      </c>
      <c r="C14" s="24">
        <v>129000</v>
      </c>
      <c r="D14" s="83">
        <f t="shared" si="0"/>
        <v>7.7519379844961236</v>
      </c>
      <c r="G14" s="6"/>
      <c r="H14" s="6"/>
      <c r="I14" s="6"/>
      <c r="J14" s="6"/>
    </row>
    <row r="15" spans="1:18" ht="15" x14ac:dyDescent="0.25">
      <c r="A15" s="91" t="s">
        <v>47</v>
      </c>
      <c r="B15" s="22">
        <v>1290000</v>
      </c>
      <c r="C15" s="22">
        <v>136000</v>
      </c>
      <c r="D15" s="82">
        <f t="shared" si="0"/>
        <v>9.485294117647058</v>
      </c>
      <c r="G15" s="6"/>
      <c r="H15" s="6"/>
      <c r="I15" s="6"/>
      <c r="J15" s="6"/>
    </row>
    <row r="16" spans="1:18" ht="15" x14ac:dyDescent="0.25">
      <c r="A16" s="90" t="s">
        <v>48</v>
      </c>
      <c r="B16" s="24" t="s">
        <v>24</v>
      </c>
      <c r="C16" s="24" t="s">
        <v>24</v>
      </c>
      <c r="D16" s="83" t="s">
        <v>24</v>
      </c>
      <c r="G16" s="6"/>
      <c r="H16" s="6"/>
      <c r="I16" s="6"/>
      <c r="J16" s="6"/>
    </row>
    <row r="17" spans="1:12" ht="15" x14ac:dyDescent="0.25">
      <c r="A17" s="91" t="s">
        <v>2</v>
      </c>
      <c r="B17" s="22">
        <v>1100000</v>
      </c>
      <c r="C17" s="22">
        <v>134000</v>
      </c>
      <c r="D17" s="82">
        <f t="shared" ref="D17:D25" si="1">B17/C17</f>
        <v>8.2089552238805972</v>
      </c>
      <c r="G17" s="6"/>
      <c r="H17" s="6"/>
      <c r="I17" s="6"/>
      <c r="J17" s="6"/>
    </row>
    <row r="18" spans="1:12" ht="15" x14ac:dyDescent="0.25">
      <c r="A18" s="90" t="s">
        <v>3</v>
      </c>
      <c r="B18" s="24">
        <v>1300000</v>
      </c>
      <c r="C18" s="24">
        <v>141000</v>
      </c>
      <c r="D18" s="83">
        <f t="shared" si="1"/>
        <v>9.2198581560283692</v>
      </c>
      <c r="G18" s="6"/>
      <c r="H18" s="6"/>
      <c r="I18" s="6"/>
      <c r="J18" s="6"/>
    </row>
    <row r="19" spans="1:12" ht="15" x14ac:dyDescent="0.25">
      <c r="A19" s="91" t="s">
        <v>49</v>
      </c>
      <c r="B19" s="22">
        <v>1700000</v>
      </c>
      <c r="C19" s="22">
        <v>130000</v>
      </c>
      <c r="D19" s="82">
        <f t="shared" si="1"/>
        <v>13.076923076923077</v>
      </c>
      <c r="G19" s="6"/>
      <c r="H19" s="6"/>
      <c r="I19" s="6"/>
      <c r="J19" s="6"/>
    </row>
    <row r="20" spans="1:12" ht="15" x14ac:dyDescent="0.25">
      <c r="A20" s="90" t="s">
        <v>50</v>
      </c>
      <c r="B20" s="24">
        <v>1800000</v>
      </c>
      <c r="C20" s="24">
        <v>159000</v>
      </c>
      <c r="D20" s="83">
        <f t="shared" si="1"/>
        <v>11.320754716981131</v>
      </c>
      <c r="G20" s="6"/>
      <c r="H20" s="6"/>
      <c r="I20" s="6"/>
      <c r="J20" s="6"/>
    </row>
    <row r="21" spans="1:12" ht="15" x14ac:dyDescent="0.25">
      <c r="A21" s="91" t="s">
        <v>4</v>
      </c>
      <c r="B21" s="22">
        <v>1000000</v>
      </c>
      <c r="C21" s="22">
        <v>116000</v>
      </c>
      <c r="D21" s="82">
        <f t="shared" si="1"/>
        <v>8.6206896551724146</v>
      </c>
      <c r="G21" s="6"/>
      <c r="H21" s="6"/>
      <c r="I21" s="6"/>
      <c r="J21" s="6"/>
    </row>
    <row r="22" spans="1:12" ht="15" x14ac:dyDescent="0.25">
      <c r="A22" s="90" t="s">
        <v>5</v>
      </c>
      <c r="B22" s="24">
        <v>1100000</v>
      </c>
      <c r="C22" s="24">
        <v>125000</v>
      </c>
      <c r="D22" s="83">
        <f t="shared" si="1"/>
        <v>8.8000000000000007</v>
      </c>
      <c r="G22" s="6"/>
      <c r="H22" s="6"/>
      <c r="I22" s="6"/>
      <c r="J22" s="6"/>
    </row>
    <row r="23" spans="1:12" ht="15" x14ac:dyDescent="0.25">
      <c r="A23" s="91" t="s">
        <v>6</v>
      </c>
      <c r="B23" s="22">
        <v>1500000</v>
      </c>
      <c r="C23" s="22">
        <v>159000</v>
      </c>
      <c r="D23" s="82">
        <f t="shared" si="1"/>
        <v>9.433962264150944</v>
      </c>
      <c r="G23" s="6"/>
      <c r="H23" s="6"/>
      <c r="I23" s="6"/>
      <c r="J23" s="6"/>
    </row>
    <row r="24" spans="1:12" ht="15" x14ac:dyDescent="0.25">
      <c r="A24" s="90" t="s">
        <v>7</v>
      </c>
      <c r="B24" s="24">
        <v>1600000</v>
      </c>
      <c r="C24" s="24">
        <v>100000</v>
      </c>
      <c r="D24" s="83">
        <f t="shared" si="1"/>
        <v>16</v>
      </c>
      <c r="G24" s="6"/>
      <c r="H24" s="6"/>
      <c r="I24" s="6"/>
      <c r="J24" s="6"/>
    </row>
    <row r="25" spans="1:12" ht="15" x14ac:dyDescent="0.25">
      <c r="A25" s="91" t="s">
        <v>51</v>
      </c>
      <c r="B25" s="22">
        <v>1300000</v>
      </c>
      <c r="C25" s="22">
        <v>134000</v>
      </c>
      <c r="D25" s="82">
        <f t="shared" si="1"/>
        <v>9.7014925373134329</v>
      </c>
      <c r="G25" s="6"/>
      <c r="H25" s="6"/>
      <c r="I25" s="6"/>
      <c r="J25" s="6"/>
    </row>
    <row r="26" spans="1:12" ht="15" x14ac:dyDescent="0.25">
      <c r="A26" s="90" t="s">
        <v>52</v>
      </c>
      <c r="B26" s="24" t="s">
        <v>24</v>
      </c>
      <c r="C26" s="24" t="s">
        <v>24</v>
      </c>
      <c r="D26" s="83" t="s">
        <v>24</v>
      </c>
      <c r="G26" s="6"/>
      <c r="H26" s="6"/>
      <c r="I26" s="6"/>
      <c r="J26" s="6"/>
    </row>
    <row r="27" spans="1:12" ht="15" x14ac:dyDescent="0.25">
      <c r="A27" s="92" t="s">
        <v>53</v>
      </c>
      <c r="B27" s="22">
        <v>1800000</v>
      </c>
      <c r="C27" s="22">
        <v>114000</v>
      </c>
      <c r="D27" s="82">
        <f t="shared" ref="D27:D30" si="2">B27/C27</f>
        <v>15.789473684210526</v>
      </c>
      <c r="G27" s="6"/>
      <c r="H27" s="6"/>
      <c r="I27" s="6"/>
      <c r="J27" s="6"/>
    </row>
    <row r="28" spans="1:12" ht="15" x14ac:dyDescent="0.25">
      <c r="A28" s="90" t="s">
        <v>8</v>
      </c>
      <c r="B28" s="24">
        <v>2700000</v>
      </c>
      <c r="C28" s="24">
        <v>140000</v>
      </c>
      <c r="D28" s="83">
        <f t="shared" si="2"/>
        <v>19.285714285714285</v>
      </c>
      <c r="G28" s="6"/>
      <c r="H28" s="6"/>
      <c r="I28" s="6"/>
      <c r="J28" s="6"/>
    </row>
    <row r="29" spans="1:12" ht="15" x14ac:dyDescent="0.25">
      <c r="A29" s="92" t="s">
        <v>9</v>
      </c>
      <c r="B29" s="22">
        <v>1700000</v>
      </c>
      <c r="C29" s="22">
        <v>140000</v>
      </c>
      <c r="D29" s="82">
        <f t="shared" si="2"/>
        <v>12.142857142857142</v>
      </c>
      <c r="G29" s="6"/>
      <c r="H29" s="6"/>
      <c r="I29" s="6"/>
      <c r="J29" s="6"/>
      <c r="L29" s="55"/>
    </row>
    <row r="30" spans="1:12" ht="15" x14ac:dyDescent="0.25">
      <c r="A30" s="93" t="s">
        <v>10</v>
      </c>
      <c r="B30" s="47">
        <v>1500000</v>
      </c>
      <c r="C30" s="47">
        <v>126000</v>
      </c>
      <c r="D30" s="120">
        <f t="shared" si="2"/>
        <v>11.904761904761905</v>
      </c>
      <c r="G30" s="6"/>
      <c r="H30" s="6"/>
      <c r="I30" s="6"/>
      <c r="J30" s="6"/>
      <c r="L30"/>
    </row>
    <row r="31" spans="1:12" ht="15" x14ac:dyDescent="0.25">
      <c r="A31" s="26" t="s">
        <v>110</v>
      </c>
      <c r="B31" s="27"/>
      <c r="C31" s="27"/>
      <c r="D31" s="27"/>
      <c r="G31" s="6"/>
      <c r="H31" s="6"/>
      <c r="I31" s="6"/>
      <c r="J31" s="6"/>
    </row>
    <row r="32" spans="1:12" ht="12.75" customHeight="1" x14ac:dyDescent="0.2">
      <c r="A32" s="28" t="s">
        <v>189</v>
      </c>
      <c r="B32" s="29"/>
      <c r="C32" s="19"/>
      <c r="D32" s="19"/>
      <c r="G32" s="6"/>
      <c r="H32" s="6"/>
      <c r="I32" s="6"/>
      <c r="J32" s="6"/>
    </row>
    <row r="33" spans="1:10" x14ac:dyDescent="0.2">
      <c r="A33" s="28" t="s">
        <v>193</v>
      </c>
      <c r="B33" s="19"/>
      <c r="C33" s="19"/>
      <c r="D33" s="19"/>
      <c r="G33" s="6"/>
      <c r="H33" s="6"/>
      <c r="I33" s="6"/>
      <c r="J33" s="6"/>
    </row>
    <row r="34" spans="1:10" x14ac:dyDescent="0.2">
      <c r="A34" s="28" t="s">
        <v>194</v>
      </c>
      <c r="B34" s="19"/>
      <c r="C34" s="19"/>
      <c r="D34" s="19"/>
      <c r="G34" s="6"/>
      <c r="H34" s="6"/>
      <c r="I34" s="6"/>
      <c r="J34" s="6"/>
    </row>
    <row r="35" spans="1:10" x14ac:dyDescent="0.2">
      <c r="A35" s="28" t="s">
        <v>195</v>
      </c>
      <c r="B35" s="19"/>
      <c r="C35" s="19"/>
      <c r="D35" s="19"/>
      <c r="G35" s="6"/>
      <c r="H35" s="6"/>
      <c r="I35" s="6"/>
      <c r="J35" s="6"/>
    </row>
    <row r="36" spans="1:10" x14ac:dyDescent="0.2">
      <c r="A36" s="28" t="s">
        <v>56</v>
      </c>
      <c r="B36" s="19"/>
      <c r="C36" s="19"/>
      <c r="D36" s="19"/>
      <c r="G36" s="6"/>
      <c r="H36" s="6"/>
      <c r="I36" s="6"/>
      <c r="J36" s="6"/>
    </row>
    <row r="37" spans="1:10" x14ac:dyDescent="0.2">
      <c r="A37" s="28" t="s">
        <v>191</v>
      </c>
      <c r="B37" s="19"/>
      <c r="C37" s="19"/>
      <c r="D37" s="19"/>
    </row>
    <row r="38" spans="1:10" x14ac:dyDescent="0.2">
      <c r="A38" s="28" t="s">
        <v>192</v>
      </c>
    </row>
    <row r="39" spans="1:10" x14ac:dyDescent="0.2">
      <c r="A39" s="28" t="s">
        <v>57</v>
      </c>
    </row>
  </sheetData>
  <mergeCells count="4">
    <mergeCell ref="A5:A6"/>
    <mergeCell ref="B5:B6"/>
    <mergeCell ref="C5:C6"/>
    <mergeCell ref="D5:D6"/>
  </mergeCells>
  <pageMargins left="0.5" right="0.25" top="0.5" bottom="0.5" header="0.5" footer="0.5"/>
  <pageSetup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37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23.28515625" style="6" customWidth="1"/>
    <col min="3" max="3" width="22.28515625" style="6" customWidth="1"/>
    <col min="4" max="4" width="19.5703125" style="6" customWidth="1"/>
    <col min="5" max="5" width="11.42578125" style="6" customWidth="1"/>
    <col min="6" max="6" width="12.7109375" style="6" customWidth="1"/>
    <col min="7" max="7" width="11.42578125" style="11" customWidth="1"/>
    <col min="8" max="8" width="13.140625" style="11" customWidth="1"/>
    <col min="9" max="9" width="13" style="11" customWidth="1"/>
    <col min="10" max="10" width="12.5703125" style="1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6"/>
      <c r="F1" s="6"/>
      <c r="G1" s="6"/>
      <c r="H1" s="6"/>
      <c r="I1" s="6"/>
      <c r="J1" s="6"/>
      <c r="K1" s="6"/>
      <c r="L1" s="6"/>
      <c r="M1" s="12"/>
      <c r="N1" s="12"/>
      <c r="O1" s="12"/>
      <c r="P1" s="12"/>
      <c r="Q1" s="12"/>
      <c r="R1" s="12"/>
    </row>
    <row r="2" spans="1:18" customFormat="1" ht="15" x14ac:dyDescent="0.25">
      <c r="E2" s="6"/>
      <c r="F2" s="6"/>
      <c r="G2" s="6"/>
      <c r="H2" s="6"/>
      <c r="I2" s="6"/>
      <c r="J2" s="6"/>
    </row>
    <row r="3" spans="1:18" customFormat="1" ht="15" x14ac:dyDescent="0.25">
      <c r="A3" s="20" t="s">
        <v>163</v>
      </c>
      <c r="B3" s="20"/>
      <c r="C3" s="20"/>
      <c r="D3" s="21"/>
      <c r="E3" s="6"/>
      <c r="F3" s="6"/>
      <c r="G3" s="6"/>
      <c r="H3" s="6"/>
      <c r="I3" s="6"/>
      <c r="J3" s="6"/>
    </row>
    <row r="4" spans="1:18" s="7" customFormat="1" ht="15.75" x14ac:dyDescent="0.25">
      <c r="A4" s="20" t="s">
        <v>162</v>
      </c>
      <c r="B4" s="19"/>
      <c r="C4" s="19"/>
      <c r="D4" s="19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8" ht="14.65" customHeight="1" x14ac:dyDescent="0.2">
      <c r="A5" s="129" t="s">
        <v>32</v>
      </c>
      <c r="B5" s="136" t="s">
        <v>157</v>
      </c>
      <c r="C5" s="136" t="s">
        <v>158</v>
      </c>
      <c r="D5" s="136" t="s">
        <v>117</v>
      </c>
      <c r="G5" s="6"/>
      <c r="H5" s="6"/>
      <c r="I5" s="6"/>
      <c r="J5" s="6"/>
    </row>
    <row r="6" spans="1:18" ht="36" customHeight="1" x14ac:dyDescent="0.2">
      <c r="A6" s="130"/>
      <c r="B6" s="137"/>
      <c r="C6" s="137"/>
      <c r="D6" s="137"/>
      <c r="G6" s="6"/>
      <c r="H6" s="6"/>
      <c r="I6" s="6"/>
      <c r="J6" s="6"/>
    </row>
    <row r="7" spans="1:18" ht="15" x14ac:dyDescent="0.25">
      <c r="A7" s="89" t="s">
        <v>41</v>
      </c>
      <c r="B7" s="22" t="s">
        <v>24</v>
      </c>
      <c r="C7" s="22" t="s">
        <v>24</v>
      </c>
      <c r="D7" s="118" t="s">
        <v>24</v>
      </c>
      <c r="G7" s="6"/>
      <c r="H7" s="6"/>
      <c r="I7" s="6"/>
      <c r="J7" s="6"/>
    </row>
    <row r="8" spans="1:18" ht="15" x14ac:dyDescent="0.25">
      <c r="A8" s="90" t="s">
        <v>42</v>
      </c>
      <c r="B8" s="24" t="s">
        <v>24</v>
      </c>
      <c r="C8" s="24" t="s">
        <v>24</v>
      </c>
      <c r="D8" s="83" t="s">
        <v>24</v>
      </c>
      <c r="G8" s="6"/>
      <c r="H8" s="6"/>
      <c r="I8" s="6"/>
      <c r="J8" s="6"/>
    </row>
    <row r="9" spans="1:18" ht="15" x14ac:dyDescent="0.25">
      <c r="A9" s="91" t="s">
        <v>43</v>
      </c>
      <c r="B9" s="22" t="s">
        <v>24</v>
      </c>
      <c r="C9" s="22" t="s">
        <v>24</v>
      </c>
      <c r="D9" s="82" t="s">
        <v>24</v>
      </c>
      <c r="G9" s="6"/>
      <c r="H9" s="6"/>
      <c r="I9" s="6"/>
      <c r="J9" s="6"/>
    </row>
    <row r="10" spans="1:18" ht="15" x14ac:dyDescent="0.25">
      <c r="A10" s="90" t="s">
        <v>0</v>
      </c>
      <c r="B10" s="24">
        <v>1200000</v>
      </c>
      <c r="C10" s="24">
        <v>123000</v>
      </c>
      <c r="D10" s="83">
        <f>B10/C10</f>
        <v>9.7560975609756095</v>
      </c>
      <c r="G10" s="6"/>
      <c r="H10" s="6"/>
      <c r="I10" s="6"/>
      <c r="J10" s="6"/>
    </row>
    <row r="11" spans="1:18" ht="15" x14ac:dyDescent="0.25">
      <c r="A11" s="91" t="s">
        <v>1</v>
      </c>
      <c r="B11" s="22">
        <v>1000000</v>
      </c>
      <c r="C11" s="22">
        <v>119000</v>
      </c>
      <c r="D11" s="82">
        <f t="shared" ref="D11:D15" si="0">B11/C11</f>
        <v>8.4033613445378155</v>
      </c>
      <c r="G11" s="6"/>
      <c r="H11" s="6"/>
      <c r="I11" s="6"/>
      <c r="J11" s="6"/>
    </row>
    <row r="12" spans="1:18" ht="15" x14ac:dyDescent="0.25">
      <c r="A12" s="90" t="s">
        <v>44</v>
      </c>
      <c r="B12" s="24">
        <v>970000</v>
      </c>
      <c r="C12" s="24">
        <v>117000</v>
      </c>
      <c r="D12" s="83">
        <f t="shared" si="0"/>
        <v>8.2905982905982913</v>
      </c>
      <c r="G12" s="6"/>
      <c r="H12" s="6"/>
      <c r="I12" s="6"/>
      <c r="J12" s="6"/>
    </row>
    <row r="13" spans="1:18" ht="15" x14ac:dyDescent="0.25">
      <c r="A13" s="91" t="s">
        <v>45</v>
      </c>
      <c r="B13" s="22">
        <v>2500000</v>
      </c>
      <c r="C13" s="22">
        <v>160000</v>
      </c>
      <c r="D13" s="82">
        <f t="shared" si="0"/>
        <v>15.625</v>
      </c>
      <c r="G13" s="6"/>
      <c r="H13" s="6"/>
      <c r="I13" s="6"/>
      <c r="J13" s="6"/>
    </row>
    <row r="14" spans="1:18" ht="15" x14ac:dyDescent="0.25">
      <c r="A14" s="90" t="s">
        <v>46</v>
      </c>
      <c r="B14" s="24">
        <v>660000</v>
      </c>
      <c r="C14" s="24">
        <v>58800</v>
      </c>
      <c r="D14" s="83">
        <f t="shared" si="0"/>
        <v>11.224489795918368</v>
      </c>
      <c r="G14" s="6"/>
      <c r="H14" s="6"/>
      <c r="I14" s="6"/>
      <c r="J14" s="6"/>
    </row>
    <row r="15" spans="1:18" ht="15" x14ac:dyDescent="0.25">
      <c r="A15" s="91" t="s">
        <v>47</v>
      </c>
      <c r="B15" s="22">
        <v>800000</v>
      </c>
      <c r="C15" s="22">
        <v>79000</v>
      </c>
      <c r="D15" s="82">
        <f t="shared" si="0"/>
        <v>10.126582278481013</v>
      </c>
      <c r="G15" s="6"/>
      <c r="H15" s="6"/>
      <c r="I15" s="6"/>
      <c r="J15" s="6"/>
    </row>
    <row r="16" spans="1:18" ht="15" x14ac:dyDescent="0.25">
      <c r="A16" s="90" t="s">
        <v>48</v>
      </c>
      <c r="B16" s="24" t="s">
        <v>24</v>
      </c>
      <c r="C16" s="24" t="s">
        <v>24</v>
      </c>
      <c r="D16" s="83" t="s">
        <v>24</v>
      </c>
      <c r="G16" s="6"/>
      <c r="H16" s="6"/>
      <c r="I16" s="6"/>
      <c r="J16" s="6"/>
    </row>
    <row r="17" spans="1:12" ht="15" x14ac:dyDescent="0.25">
      <c r="A17" s="91" t="s">
        <v>2</v>
      </c>
      <c r="B17" s="22">
        <v>700000</v>
      </c>
      <c r="C17" s="22">
        <v>113000</v>
      </c>
      <c r="D17" s="82">
        <f t="shared" ref="D17:D25" si="1">B17/C17</f>
        <v>6.1946902654867255</v>
      </c>
      <c r="G17" s="6"/>
      <c r="H17" s="6"/>
      <c r="I17" s="6"/>
      <c r="J17" s="6"/>
    </row>
    <row r="18" spans="1:12" ht="15" x14ac:dyDescent="0.25">
      <c r="A18" s="90" t="s">
        <v>3</v>
      </c>
      <c r="B18" s="24">
        <v>1190000</v>
      </c>
      <c r="C18" s="24">
        <v>94000</v>
      </c>
      <c r="D18" s="83">
        <f t="shared" si="1"/>
        <v>12.659574468085106</v>
      </c>
      <c r="G18" s="6"/>
      <c r="H18" s="6"/>
      <c r="I18" s="6"/>
      <c r="J18" s="6"/>
    </row>
    <row r="19" spans="1:12" ht="15" x14ac:dyDescent="0.25">
      <c r="A19" s="91" t="s">
        <v>49</v>
      </c>
      <c r="B19" s="22">
        <v>1390000</v>
      </c>
      <c r="C19" s="22">
        <v>123000</v>
      </c>
      <c r="D19" s="82">
        <f t="shared" si="1"/>
        <v>11.300813008130081</v>
      </c>
      <c r="G19" s="6"/>
      <c r="H19" s="6"/>
      <c r="I19" s="6"/>
      <c r="J19" s="6"/>
    </row>
    <row r="20" spans="1:12" ht="15" x14ac:dyDescent="0.25">
      <c r="A20" s="90" t="s">
        <v>50</v>
      </c>
      <c r="B20" s="24">
        <v>1270000</v>
      </c>
      <c r="C20" s="24">
        <v>135000</v>
      </c>
      <c r="D20" s="83">
        <f t="shared" si="1"/>
        <v>9.4074074074074066</v>
      </c>
      <c r="G20" s="6"/>
      <c r="H20" s="6"/>
      <c r="I20" s="6"/>
      <c r="J20" s="6"/>
    </row>
    <row r="21" spans="1:12" ht="15" x14ac:dyDescent="0.25">
      <c r="A21" s="91" t="s">
        <v>4</v>
      </c>
      <c r="B21" s="22">
        <v>800000</v>
      </c>
      <c r="C21" s="22">
        <v>125000</v>
      </c>
      <c r="D21" s="82">
        <f t="shared" si="1"/>
        <v>6.4</v>
      </c>
      <c r="G21" s="6"/>
      <c r="H21" s="6"/>
      <c r="I21" s="6"/>
      <c r="J21" s="6"/>
    </row>
    <row r="22" spans="1:12" ht="15" x14ac:dyDescent="0.25">
      <c r="A22" s="90" t="s">
        <v>5</v>
      </c>
      <c r="B22" s="24">
        <v>800000</v>
      </c>
      <c r="C22" s="24">
        <v>115000</v>
      </c>
      <c r="D22" s="83">
        <f t="shared" si="1"/>
        <v>6.9565217391304346</v>
      </c>
      <c r="G22" s="6"/>
      <c r="H22" s="6"/>
      <c r="I22" s="6"/>
      <c r="J22" s="6"/>
    </row>
    <row r="23" spans="1:12" ht="15" x14ac:dyDescent="0.25">
      <c r="A23" s="91" t="s">
        <v>6</v>
      </c>
      <c r="B23" s="22">
        <v>1200000</v>
      </c>
      <c r="C23" s="22">
        <v>124000</v>
      </c>
      <c r="D23" s="82">
        <f t="shared" si="1"/>
        <v>9.67741935483871</v>
      </c>
      <c r="G23" s="6"/>
      <c r="H23" s="6"/>
      <c r="I23" s="6"/>
      <c r="J23" s="6"/>
    </row>
    <row r="24" spans="1:12" ht="15" x14ac:dyDescent="0.25">
      <c r="A24" s="90" t="s">
        <v>7</v>
      </c>
      <c r="B24" s="24">
        <v>1000000</v>
      </c>
      <c r="C24" s="24">
        <v>105000</v>
      </c>
      <c r="D24" s="83">
        <f t="shared" si="1"/>
        <v>9.5238095238095237</v>
      </c>
      <c r="G24" s="6"/>
      <c r="H24" s="6"/>
      <c r="I24" s="6"/>
      <c r="J24" s="6"/>
    </row>
    <row r="25" spans="1:12" ht="15" x14ac:dyDescent="0.25">
      <c r="A25" s="91" t="s">
        <v>51</v>
      </c>
      <c r="B25" s="22">
        <v>850000</v>
      </c>
      <c r="C25" s="22">
        <v>100000</v>
      </c>
      <c r="D25" s="82">
        <f t="shared" si="1"/>
        <v>8.5</v>
      </c>
      <c r="G25" s="6"/>
      <c r="H25" s="6"/>
      <c r="I25" s="6"/>
      <c r="J25" s="6"/>
    </row>
    <row r="26" spans="1:12" ht="15" x14ac:dyDescent="0.25">
      <c r="A26" s="90" t="s">
        <v>52</v>
      </c>
      <c r="B26" s="24" t="s">
        <v>24</v>
      </c>
      <c r="C26" s="24" t="s">
        <v>24</v>
      </c>
      <c r="D26" s="83" t="s">
        <v>24</v>
      </c>
      <c r="G26" s="6"/>
      <c r="H26" s="6"/>
      <c r="I26" s="6"/>
      <c r="J26" s="6"/>
    </row>
    <row r="27" spans="1:12" ht="15" x14ac:dyDescent="0.25">
      <c r="A27" s="92" t="s">
        <v>53</v>
      </c>
      <c r="B27" s="22">
        <v>1500000</v>
      </c>
      <c r="C27" s="22">
        <v>135000</v>
      </c>
      <c r="D27" s="82">
        <f t="shared" ref="D27:D30" si="2">B27/C27</f>
        <v>11.111111111111111</v>
      </c>
      <c r="G27" s="6"/>
      <c r="H27" s="6"/>
      <c r="I27" s="6"/>
      <c r="J27" s="6"/>
    </row>
    <row r="28" spans="1:12" ht="15" x14ac:dyDescent="0.25">
      <c r="A28" s="90" t="s">
        <v>8</v>
      </c>
      <c r="B28" s="24">
        <v>2200000</v>
      </c>
      <c r="C28" s="24">
        <v>141000</v>
      </c>
      <c r="D28" s="83">
        <f t="shared" si="2"/>
        <v>15.602836879432624</v>
      </c>
      <c r="G28" s="6"/>
      <c r="H28" s="6"/>
      <c r="I28" s="6"/>
      <c r="J28" s="6"/>
    </row>
    <row r="29" spans="1:12" ht="15" x14ac:dyDescent="0.25">
      <c r="A29" s="92" t="s">
        <v>9</v>
      </c>
      <c r="B29" s="22">
        <v>1000000</v>
      </c>
      <c r="C29" s="22">
        <v>143000</v>
      </c>
      <c r="D29" s="82">
        <f t="shared" si="2"/>
        <v>6.9930069930069934</v>
      </c>
      <c r="G29" s="6"/>
      <c r="H29" s="6"/>
      <c r="I29" s="6"/>
      <c r="J29" s="6"/>
      <c r="L29" s="55"/>
    </row>
    <row r="30" spans="1:12" ht="15" x14ac:dyDescent="0.25">
      <c r="A30" s="93" t="s">
        <v>10</v>
      </c>
      <c r="B30" s="47">
        <v>1000000</v>
      </c>
      <c r="C30" s="47">
        <v>115000</v>
      </c>
      <c r="D30" s="120">
        <f t="shared" si="2"/>
        <v>8.695652173913043</v>
      </c>
      <c r="G30" s="6"/>
      <c r="H30" s="6"/>
      <c r="I30" s="6"/>
      <c r="J30" s="6"/>
      <c r="L30"/>
    </row>
    <row r="31" spans="1:12" ht="15" x14ac:dyDescent="0.25">
      <c r="A31" s="26" t="s">
        <v>110</v>
      </c>
      <c r="B31" s="27"/>
      <c r="C31" s="27"/>
      <c r="D31" s="27"/>
      <c r="G31" s="6"/>
      <c r="H31" s="6"/>
      <c r="I31" s="6"/>
      <c r="J31" s="6"/>
    </row>
    <row r="32" spans="1:12" ht="12.75" customHeight="1" x14ac:dyDescent="0.2">
      <c r="A32" s="28" t="s">
        <v>189</v>
      </c>
      <c r="B32" s="29"/>
      <c r="C32" s="19"/>
      <c r="D32" s="19"/>
      <c r="G32" s="6"/>
      <c r="H32" s="6"/>
      <c r="I32" s="6"/>
      <c r="J32" s="6"/>
    </row>
    <row r="33" spans="1:10" x14ac:dyDescent="0.2">
      <c r="A33" s="28" t="s">
        <v>190</v>
      </c>
      <c r="B33" s="19"/>
      <c r="C33" s="19"/>
      <c r="D33" s="19"/>
      <c r="G33" s="6"/>
      <c r="H33" s="6"/>
      <c r="I33" s="6"/>
      <c r="J33" s="6"/>
    </row>
    <row r="34" spans="1:10" x14ac:dyDescent="0.2">
      <c r="A34" s="28" t="s">
        <v>56</v>
      </c>
      <c r="B34" s="19"/>
      <c r="C34" s="19"/>
      <c r="D34" s="19"/>
      <c r="G34" s="6"/>
      <c r="H34" s="6"/>
      <c r="I34" s="6"/>
      <c r="J34" s="6"/>
    </row>
    <row r="35" spans="1:10" x14ac:dyDescent="0.2">
      <c r="A35" s="28" t="s">
        <v>191</v>
      </c>
      <c r="B35" s="19"/>
      <c r="C35" s="19"/>
      <c r="D35" s="19"/>
      <c r="G35" s="6"/>
      <c r="H35" s="6"/>
      <c r="I35" s="6"/>
      <c r="J35" s="6"/>
    </row>
    <row r="36" spans="1:10" x14ac:dyDescent="0.2">
      <c r="A36" s="28" t="s">
        <v>192</v>
      </c>
      <c r="G36" s="6"/>
      <c r="H36" s="6"/>
      <c r="I36" s="6"/>
      <c r="J36" s="6"/>
    </row>
    <row r="37" spans="1:10" x14ac:dyDescent="0.2">
      <c r="A37" s="28" t="s">
        <v>57</v>
      </c>
    </row>
  </sheetData>
  <mergeCells count="4">
    <mergeCell ref="A5:A6"/>
    <mergeCell ref="B5:B6"/>
    <mergeCell ref="C5:C6"/>
    <mergeCell ref="D5:D6"/>
  </mergeCells>
  <conditionalFormatting sqref="A26">
    <cfRule type="duplicateValues" dxfId="1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37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23.28515625" style="6" customWidth="1"/>
    <col min="3" max="3" width="22.28515625" style="6" customWidth="1"/>
    <col min="4" max="4" width="19.5703125" style="6" customWidth="1"/>
    <col min="5" max="5" width="11.42578125" style="6" customWidth="1"/>
    <col min="6" max="6" width="12.7109375" style="6" customWidth="1"/>
    <col min="7" max="7" width="11.42578125" style="11" customWidth="1"/>
    <col min="8" max="8" width="13.140625" style="11" customWidth="1"/>
    <col min="9" max="9" width="13" style="11" customWidth="1"/>
    <col min="10" max="10" width="12.5703125" style="1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6"/>
      <c r="F1" s="6"/>
      <c r="G1" s="6"/>
      <c r="H1" s="6"/>
      <c r="I1" s="6"/>
      <c r="J1" s="6"/>
      <c r="K1" s="6"/>
      <c r="L1" s="6"/>
      <c r="M1" s="12"/>
      <c r="N1" s="12"/>
      <c r="O1" s="12"/>
      <c r="P1" s="12"/>
      <c r="Q1" s="12"/>
      <c r="R1" s="12"/>
    </row>
    <row r="2" spans="1:18" customFormat="1" ht="15" x14ac:dyDescent="0.25">
      <c r="E2" s="6"/>
      <c r="F2" s="6"/>
      <c r="G2" s="6"/>
      <c r="H2" s="6"/>
      <c r="I2" s="6"/>
      <c r="J2" s="6"/>
      <c r="K2" s="6"/>
    </row>
    <row r="3" spans="1:18" customFormat="1" ht="15" x14ac:dyDescent="0.25">
      <c r="A3" s="20" t="s">
        <v>164</v>
      </c>
      <c r="B3" s="20"/>
      <c r="C3" s="20"/>
      <c r="D3" s="20"/>
      <c r="E3" s="6"/>
      <c r="F3" s="6"/>
      <c r="G3" s="6"/>
      <c r="H3" s="6"/>
      <c r="I3" s="6"/>
      <c r="J3" s="6"/>
      <c r="K3" s="6"/>
    </row>
    <row r="4" spans="1:18" s="7" customFormat="1" ht="15.75" x14ac:dyDescent="0.25">
      <c r="A4" s="20" t="s">
        <v>165</v>
      </c>
      <c r="B4" s="19"/>
      <c r="C4" s="19"/>
      <c r="D4" s="19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8" ht="14.65" customHeight="1" x14ac:dyDescent="0.2">
      <c r="A5" s="145" t="s">
        <v>32</v>
      </c>
      <c r="B5" s="136" t="s">
        <v>157</v>
      </c>
      <c r="C5" s="136" t="s">
        <v>158</v>
      </c>
      <c r="D5" s="136" t="s">
        <v>117</v>
      </c>
      <c r="G5" s="6"/>
      <c r="H5" s="6"/>
      <c r="I5" s="6"/>
      <c r="J5" s="6"/>
    </row>
    <row r="6" spans="1:18" ht="36.75" customHeight="1" x14ac:dyDescent="0.2">
      <c r="A6" s="146"/>
      <c r="B6" s="137"/>
      <c r="C6" s="137"/>
      <c r="D6" s="137"/>
      <c r="G6" s="6"/>
      <c r="H6" s="6"/>
      <c r="I6" s="6"/>
      <c r="J6" s="6"/>
    </row>
    <row r="7" spans="1:18" ht="15" x14ac:dyDescent="0.25">
      <c r="A7" s="89" t="s">
        <v>41</v>
      </c>
      <c r="B7" s="22" t="s">
        <v>24</v>
      </c>
      <c r="C7" s="22" t="s">
        <v>24</v>
      </c>
      <c r="D7" s="119" t="s">
        <v>24</v>
      </c>
      <c r="G7" s="6"/>
      <c r="H7" s="6"/>
      <c r="I7" s="6"/>
      <c r="J7" s="6"/>
    </row>
    <row r="8" spans="1:18" ht="15" x14ac:dyDescent="0.25">
      <c r="A8" s="90" t="s">
        <v>42</v>
      </c>
      <c r="B8" s="24" t="s">
        <v>24</v>
      </c>
      <c r="C8" s="24" t="s">
        <v>24</v>
      </c>
      <c r="D8" s="24" t="s">
        <v>24</v>
      </c>
      <c r="G8" s="6"/>
      <c r="H8" s="6"/>
      <c r="I8" s="6"/>
      <c r="J8" s="6"/>
    </row>
    <row r="9" spans="1:18" ht="15" x14ac:dyDescent="0.25">
      <c r="A9" s="91" t="s">
        <v>43</v>
      </c>
      <c r="B9" s="22" t="s">
        <v>24</v>
      </c>
      <c r="C9" s="22" t="s">
        <v>24</v>
      </c>
      <c r="D9" s="22" t="s">
        <v>24</v>
      </c>
      <c r="G9" s="6"/>
      <c r="H9" s="6"/>
      <c r="I9" s="6"/>
      <c r="J9" s="6"/>
    </row>
    <row r="10" spans="1:18" ht="15" x14ac:dyDescent="0.25">
      <c r="A10" s="90" t="s">
        <v>0</v>
      </c>
      <c r="B10" s="24">
        <v>800000</v>
      </c>
      <c r="C10" s="24">
        <v>115000</v>
      </c>
      <c r="D10" s="83">
        <f>B10/C10</f>
        <v>6.9565217391304346</v>
      </c>
      <c r="G10" s="6"/>
      <c r="H10" s="6"/>
      <c r="I10" s="6"/>
      <c r="J10" s="6"/>
    </row>
    <row r="11" spans="1:18" ht="15" x14ac:dyDescent="0.25">
      <c r="A11" s="91" t="s">
        <v>1</v>
      </c>
      <c r="B11" s="22">
        <v>800000</v>
      </c>
      <c r="C11" s="22">
        <v>115000</v>
      </c>
      <c r="D11" s="82">
        <f t="shared" ref="D11:D15" si="0">B11/C11</f>
        <v>6.9565217391304346</v>
      </c>
      <c r="G11" s="6"/>
      <c r="H11" s="6"/>
      <c r="I11" s="6"/>
      <c r="J11" s="6"/>
    </row>
    <row r="12" spans="1:18" ht="15" x14ac:dyDescent="0.25">
      <c r="A12" s="90" t="s">
        <v>44</v>
      </c>
      <c r="B12" s="24">
        <v>700000</v>
      </c>
      <c r="C12" s="24">
        <v>108000</v>
      </c>
      <c r="D12" s="83">
        <f t="shared" si="0"/>
        <v>6.4814814814814818</v>
      </c>
      <c r="G12" s="6"/>
      <c r="H12" s="6"/>
      <c r="I12" s="6"/>
      <c r="J12" s="6"/>
    </row>
    <row r="13" spans="1:18" ht="15" x14ac:dyDescent="0.25">
      <c r="A13" s="91" t="s">
        <v>45</v>
      </c>
      <c r="B13" s="22">
        <v>1500000</v>
      </c>
      <c r="C13" s="22">
        <v>102000</v>
      </c>
      <c r="D13" s="82">
        <f t="shared" si="0"/>
        <v>14.705882352941176</v>
      </c>
      <c r="G13" s="6"/>
      <c r="H13" s="6"/>
      <c r="I13" s="6"/>
      <c r="J13" s="6"/>
    </row>
    <row r="14" spans="1:18" ht="15" x14ac:dyDescent="0.25">
      <c r="A14" s="90" t="s">
        <v>46</v>
      </c>
      <c r="B14" s="24">
        <v>552000</v>
      </c>
      <c r="C14" s="24">
        <v>93000</v>
      </c>
      <c r="D14" s="83">
        <f t="shared" si="0"/>
        <v>5.935483870967742</v>
      </c>
      <c r="G14" s="6"/>
      <c r="H14" s="6"/>
      <c r="I14" s="6"/>
      <c r="J14" s="6"/>
    </row>
    <row r="15" spans="1:18" ht="15" x14ac:dyDescent="0.25">
      <c r="A15" s="91" t="s">
        <v>47</v>
      </c>
      <c r="B15" s="22">
        <v>690000</v>
      </c>
      <c r="C15" s="22">
        <v>107000</v>
      </c>
      <c r="D15" s="82">
        <f t="shared" si="0"/>
        <v>6.4485981308411215</v>
      </c>
      <c r="G15" s="6"/>
      <c r="H15" s="6"/>
      <c r="I15" s="6"/>
      <c r="J15" s="6"/>
    </row>
    <row r="16" spans="1:18" ht="15" x14ac:dyDescent="0.25">
      <c r="A16" s="90" t="s">
        <v>48</v>
      </c>
      <c r="B16" s="24" t="s">
        <v>24</v>
      </c>
      <c r="C16" s="24" t="s">
        <v>24</v>
      </c>
      <c r="D16" s="83" t="s">
        <v>24</v>
      </c>
      <c r="G16" s="6"/>
      <c r="H16" s="6"/>
      <c r="I16" s="6"/>
      <c r="J16" s="6"/>
    </row>
    <row r="17" spans="1:12" ht="15" x14ac:dyDescent="0.25">
      <c r="A17" s="91" t="s">
        <v>2</v>
      </c>
      <c r="B17" s="22">
        <v>608000</v>
      </c>
      <c r="C17" s="22">
        <v>106000</v>
      </c>
      <c r="D17" s="82">
        <f t="shared" ref="D17:D25" si="1">B17/C17</f>
        <v>5.7358490566037732</v>
      </c>
      <c r="G17" s="6"/>
      <c r="H17" s="6"/>
      <c r="I17" s="6"/>
      <c r="J17" s="6"/>
    </row>
    <row r="18" spans="1:12" ht="15" x14ac:dyDescent="0.25">
      <c r="A18" s="90" t="s">
        <v>3</v>
      </c>
      <c r="B18" s="24">
        <v>780000</v>
      </c>
      <c r="C18" s="24">
        <v>127000</v>
      </c>
      <c r="D18" s="83">
        <f t="shared" si="1"/>
        <v>6.1417322834645667</v>
      </c>
      <c r="G18" s="6"/>
      <c r="H18" s="6"/>
      <c r="I18" s="6"/>
      <c r="J18" s="6"/>
    </row>
    <row r="19" spans="1:12" ht="15" x14ac:dyDescent="0.25">
      <c r="A19" s="91" t="s">
        <v>49</v>
      </c>
      <c r="B19" s="22">
        <v>1000000</v>
      </c>
      <c r="C19" s="22">
        <v>127000</v>
      </c>
      <c r="D19" s="82">
        <f t="shared" si="1"/>
        <v>7.8740157480314963</v>
      </c>
      <c r="G19" s="6"/>
      <c r="H19" s="6"/>
      <c r="I19" s="6"/>
      <c r="J19" s="6"/>
    </row>
    <row r="20" spans="1:12" ht="15" x14ac:dyDescent="0.25">
      <c r="A20" s="90" t="s">
        <v>50</v>
      </c>
      <c r="B20" s="24">
        <v>1000000</v>
      </c>
      <c r="C20" s="24">
        <v>119000</v>
      </c>
      <c r="D20" s="83">
        <f t="shared" si="1"/>
        <v>8.4033613445378155</v>
      </c>
      <c r="G20" s="6"/>
      <c r="H20" s="6"/>
      <c r="I20" s="6"/>
      <c r="J20" s="6"/>
    </row>
    <row r="21" spans="1:12" ht="15" x14ac:dyDescent="0.25">
      <c r="A21" s="91" t="s">
        <v>4</v>
      </c>
      <c r="B21" s="22">
        <v>650000</v>
      </c>
      <c r="C21" s="22">
        <v>109000</v>
      </c>
      <c r="D21" s="82">
        <f t="shared" si="1"/>
        <v>5.9633027522935782</v>
      </c>
      <c r="G21" s="6"/>
      <c r="H21" s="6"/>
      <c r="I21" s="6"/>
      <c r="J21" s="6"/>
    </row>
    <row r="22" spans="1:12" ht="15" x14ac:dyDescent="0.25">
      <c r="A22" s="90" t="s">
        <v>5</v>
      </c>
      <c r="B22" s="24">
        <v>750000</v>
      </c>
      <c r="C22" s="24">
        <v>118000</v>
      </c>
      <c r="D22" s="83">
        <f t="shared" si="1"/>
        <v>6.3559322033898304</v>
      </c>
      <c r="G22" s="6"/>
      <c r="H22" s="6"/>
      <c r="I22" s="6"/>
      <c r="J22" s="6"/>
    </row>
    <row r="23" spans="1:12" ht="15" x14ac:dyDescent="0.25">
      <c r="A23" s="91" t="s">
        <v>6</v>
      </c>
      <c r="B23" s="22">
        <v>800000</v>
      </c>
      <c r="C23" s="22">
        <v>138000</v>
      </c>
      <c r="D23" s="82">
        <f t="shared" si="1"/>
        <v>5.7971014492753623</v>
      </c>
      <c r="G23" s="6"/>
      <c r="H23" s="6"/>
      <c r="I23" s="6"/>
      <c r="J23" s="6"/>
    </row>
    <row r="24" spans="1:12" ht="15" x14ac:dyDescent="0.25">
      <c r="A24" s="90" t="s">
        <v>7</v>
      </c>
      <c r="B24" s="24">
        <v>820000</v>
      </c>
      <c r="C24" s="24">
        <v>94000</v>
      </c>
      <c r="D24" s="83">
        <f t="shared" si="1"/>
        <v>8.7234042553191493</v>
      </c>
      <c r="G24" s="6"/>
      <c r="H24" s="6"/>
      <c r="I24" s="6"/>
      <c r="J24" s="6"/>
    </row>
    <row r="25" spans="1:12" ht="15" x14ac:dyDescent="0.25">
      <c r="A25" s="91" t="s">
        <v>51</v>
      </c>
      <c r="B25" s="22">
        <v>685000</v>
      </c>
      <c r="C25" s="22">
        <v>107000</v>
      </c>
      <c r="D25" s="82">
        <f t="shared" si="1"/>
        <v>6.4018691588785046</v>
      </c>
      <c r="G25" s="6"/>
      <c r="H25" s="6"/>
      <c r="I25" s="6"/>
      <c r="J25" s="6"/>
    </row>
    <row r="26" spans="1:12" ht="15" x14ac:dyDescent="0.25">
      <c r="A26" s="90" t="s">
        <v>52</v>
      </c>
      <c r="B26" s="24" t="s">
        <v>24</v>
      </c>
      <c r="C26" s="24" t="s">
        <v>24</v>
      </c>
      <c r="D26" s="83" t="s">
        <v>24</v>
      </c>
      <c r="G26" s="6"/>
      <c r="H26" s="6"/>
      <c r="I26" s="6"/>
      <c r="J26" s="6"/>
    </row>
    <row r="27" spans="1:12" ht="15" x14ac:dyDescent="0.25">
      <c r="A27" s="92" t="s">
        <v>53</v>
      </c>
      <c r="B27" s="22">
        <v>1000000</v>
      </c>
      <c r="C27" s="22">
        <v>129000</v>
      </c>
      <c r="D27" s="82">
        <f t="shared" ref="D27:D30" si="2">B27/C27</f>
        <v>7.7519379844961236</v>
      </c>
      <c r="G27" s="6"/>
      <c r="H27" s="6"/>
      <c r="I27" s="6"/>
      <c r="J27" s="6"/>
    </row>
    <row r="28" spans="1:12" ht="15" x14ac:dyDescent="0.25">
      <c r="A28" s="90" t="s">
        <v>8</v>
      </c>
      <c r="B28" s="24">
        <v>1600000</v>
      </c>
      <c r="C28" s="24">
        <v>119000</v>
      </c>
      <c r="D28" s="83">
        <f t="shared" si="2"/>
        <v>13.445378151260504</v>
      </c>
      <c r="G28" s="6"/>
      <c r="H28" s="6"/>
      <c r="I28" s="6"/>
      <c r="J28" s="6"/>
    </row>
    <row r="29" spans="1:12" ht="15" x14ac:dyDescent="0.25">
      <c r="A29" s="92" t="s">
        <v>9</v>
      </c>
      <c r="B29" s="22">
        <v>850000</v>
      </c>
      <c r="C29" s="22">
        <v>105000</v>
      </c>
      <c r="D29" s="82">
        <f t="shared" si="2"/>
        <v>8.0952380952380949</v>
      </c>
      <c r="G29" s="6"/>
      <c r="H29" s="6"/>
      <c r="I29" s="6"/>
      <c r="J29" s="6"/>
      <c r="L29" s="55"/>
    </row>
    <row r="30" spans="1:12" ht="15" x14ac:dyDescent="0.25">
      <c r="A30" s="93" t="s">
        <v>10</v>
      </c>
      <c r="B30" s="47">
        <v>750000</v>
      </c>
      <c r="C30" s="47">
        <v>110000</v>
      </c>
      <c r="D30" s="120">
        <f t="shared" si="2"/>
        <v>6.8181818181818183</v>
      </c>
      <c r="G30" s="6"/>
      <c r="H30" s="6"/>
      <c r="I30" s="6"/>
      <c r="J30" s="6"/>
      <c r="L30"/>
    </row>
    <row r="31" spans="1:12" ht="15" x14ac:dyDescent="0.25">
      <c r="A31" s="26" t="s">
        <v>110</v>
      </c>
      <c r="B31" s="27"/>
      <c r="C31" s="27"/>
      <c r="D31" s="27"/>
      <c r="G31" s="6"/>
      <c r="H31" s="6"/>
      <c r="I31" s="6"/>
      <c r="J31" s="6"/>
    </row>
    <row r="32" spans="1:12" ht="12.75" customHeight="1" x14ac:dyDescent="0.2">
      <c r="A32" s="28" t="s">
        <v>189</v>
      </c>
      <c r="B32" s="29"/>
      <c r="C32" s="19"/>
      <c r="D32" s="19"/>
      <c r="G32" s="6"/>
      <c r="H32" s="6"/>
      <c r="I32" s="6"/>
      <c r="J32" s="6"/>
    </row>
    <row r="33" spans="1:10" x14ac:dyDescent="0.2">
      <c r="A33" s="28" t="s">
        <v>190</v>
      </c>
      <c r="B33" s="19"/>
      <c r="C33" s="19"/>
      <c r="D33" s="19"/>
      <c r="G33" s="6"/>
      <c r="H33" s="6"/>
      <c r="I33" s="6"/>
      <c r="J33" s="6"/>
    </row>
    <row r="34" spans="1:10" x14ac:dyDescent="0.2">
      <c r="A34" s="28" t="s">
        <v>56</v>
      </c>
      <c r="B34" s="19"/>
      <c r="C34" s="19"/>
      <c r="D34" s="19"/>
      <c r="G34" s="6"/>
      <c r="H34" s="6"/>
      <c r="I34" s="6"/>
      <c r="J34" s="6"/>
    </row>
    <row r="35" spans="1:10" x14ac:dyDescent="0.2">
      <c r="A35" s="28" t="s">
        <v>191</v>
      </c>
      <c r="B35" s="19"/>
      <c r="C35" s="19"/>
      <c r="D35" s="19"/>
      <c r="G35" s="6"/>
      <c r="H35" s="6"/>
      <c r="I35" s="6"/>
      <c r="J35" s="6"/>
    </row>
    <row r="36" spans="1:10" x14ac:dyDescent="0.2">
      <c r="A36" s="28" t="s">
        <v>192</v>
      </c>
      <c r="G36" s="6"/>
      <c r="H36" s="6"/>
      <c r="I36" s="6"/>
      <c r="J36" s="6"/>
    </row>
    <row r="37" spans="1:10" x14ac:dyDescent="0.2">
      <c r="A37" s="28" t="s">
        <v>57</v>
      </c>
    </row>
  </sheetData>
  <mergeCells count="4">
    <mergeCell ref="A5:A6"/>
    <mergeCell ref="B5:B6"/>
    <mergeCell ref="C5:C6"/>
    <mergeCell ref="D5:D6"/>
  </mergeCells>
  <pageMargins left="0.5" right="0.25" top="0.5" bottom="0.5" header="0.5" footer="0.5"/>
  <pageSetup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37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23.28515625" style="6" customWidth="1"/>
    <col min="3" max="3" width="22.28515625" style="6" customWidth="1"/>
    <col min="4" max="4" width="19.5703125" style="6" customWidth="1"/>
    <col min="5" max="5" width="11.42578125" style="6" customWidth="1"/>
    <col min="6" max="6" width="12.7109375" style="6" customWidth="1"/>
    <col min="7" max="7" width="11.42578125" style="11" customWidth="1"/>
    <col min="8" max="8" width="13.140625" style="11" customWidth="1"/>
    <col min="9" max="9" width="13" style="11" customWidth="1"/>
    <col min="10" max="10" width="12.5703125" style="1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6"/>
      <c r="F1" s="6"/>
      <c r="G1" s="6"/>
      <c r="H1" s="6"/>
      <c r="I1" s="6"/>
      <c r="J1" s="6"/>
      <c r="K1" s="6"/>
      <c r="L1" s="6"/>
      <c r="M1" s="12"/>
      <c r="N1" s="12"/>
      <c r="O1" s="12"/>
      <c r="P1" s="12"/>
      <c r="Q1" s="12"/>
      <c r="R1" s="12"/>
    </row>
    <row r="2" spans="1:18" customFormat="1" ht="15" x14ac:dyDescent="0.25">
      <c r="E2" s="6"/>
      <c r="F2" s="6"/>
      <c r="G2" s="6"/>
      <c r="H2" s="6"/>
      <c r="I2" s="6"/>
      <c r="J2" s="6"/>
    </row>
    <row r="3" spans="1:18" customFormat="1" ht="15" x14ac:dyDescent="0.25">
      <c r="A3" s="20" t="s">
        <v>166</v>
      </c>
      <c r="B3" s="20"/>
      <c r="C3" s="20"/>
      <c r="D3" s="21"/>
      <c r="E3" s="6"/>
      <c r="F3" s="6"/>
      <c r="G3" s="6"/>
      <c r="H3" s="6"/>
      <c r="I3" s="6"/>
      <c r="J3" s="6"/>
    </row>
    <row r="4" spans="1:18" s="7" customFormat="1" ht="15.75" x14ac:dyDescent="0.25">
      <c r="A4" s="20" t="s">
        <v>167</v>
      </c>
      <c r="B4" s="19"/>
      <c r="C4" s="19"/>
      <c r="D4" s="19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8" ht="14.65" customHeight="1" x14ac:dyDescent="0.2">
      <c r="A5" s="129" t="s">
        <v>32</v>
      </c>
      <c r="B5" s="136" t="s">
        <v>157</v>
      </c>
      <c r="C5" s="136" t="s">
        <v>158</v>
      </c>
      <c r="D5" s="136" t="s">
        <v>117</v>
      </c>
      <c r="G5" s="6"/>
      <c r="H5" s="6"/>
      <c r="I5" s="6"/>
      <c r="J5" s="6"/>
    </row>
    <row r="6" spans="1:18" ht="36.75" customHeight="1" x14ac:dyDescent="0.2">
      <c r="A6" s="130"/>
      <c r="B6" s="137"/>
      <c r="C6" s="137"/>
      <c r="D6" s="137"/>
      <c r="G6" s="6"/>
      <c r="H6" s="6"/>
      <c r="I6" s="6"/>
      <c r="J6" s="6"/>
    </row>
    <row r="7" spans="1:18" ht="15" x14ac:dyDescent="0.25">
      <c r="A7" s="89" t="s">
        <v>41</v>
      </c>
      <c r="B7" s="22" t="s">
        <v>24</v>
      </c>
      <c r="C7" s="22" t="s">
        <v>24</v>
      </c>
      <c r="D7" s="118" t="s">
        <v>24</v>
      </c>
      <c r="G7" s="6"/>
      <c r="H7" s="6"/>
      <c r="I7" s="6"/>
      <c r="J7" s="6"/>
    </row>
    <row r="8" spans="1:18" ht="15" x14ac:dyDescent="0.25">
      <c r="A8" s="90" t="s">
        <v>42</v>
      </c>
      <c r="B8" s="24" t="s">
        <v>24</v>
      </c>
      <c r="C8" s="24" t="s">
        <v>24</v>
      </c>
      <c r="D8" s="83" t="s">
        <v>24</v>
      </c>
      <c r="G8" s="6"/>
      <c r="H8" s="6"/>
      <c r="I8" s="6"/>
      <c r="J8" s="6"/>
    </row>
    <row r="9" spans="1:18" ht="15" x14ac:dyDescent="0.25">
      <c r="A9" s="91" t="s">
        <v>43</v>
      </c>
      <c r="B9" s="22" t="s">
        <v>24</v>
      </c>
      <c r="C9" s="22" t="s">
        <v>24</v>
      </c>
      <c r="D9" s="82" t="s">
        <v>24</v>
      </c>
      <c r="G9" s="6"/>
      <c r="H9" s="6"/>
      <c r="I9" s="6"/>
      <c r="J9" s="6"/>
    </row>
    <row r="10" spans="1:18" ht="15" x14ac:dyDescent="0.25">
      <c r="A10" s="90" t="s">
        <v>0</v>
      </c>
      <c r="B10" s="24">
        <v>600000</v>
      </c>
      <c r="C10" s="24">
        <v>84000</v>
      </c>
      <c r="D10" s="83">
        <f>B10/C10</f>
        <v>7.1428571428571432</v>
      </c>
      <c r="G10" s="6"/>
      <c r="H10" s="6"/>
      <c r="I10" s="6"/>
      <c r="J10" s="6"/>
    </row>
    <row r="11" spans="1:18" ht="15" x14ac:dyDescent="0.25">
      <c r="A11" s="91" t="s">
        <v>1</v>
      </c>
      <c r="B11" s="22">
        <v>524000</v>
      </c>
      <c r="C11" s="22">
        <v>72500</v>
      </c>
      <c r="D11" s="82">
        <f t="shared" ref="D11:D15" si="0">B11/C11</f>
        <v>7.227586206896552</v>
      </c>
      <c r="G11" s="6"/>
      <c r="H11" s="6"/>
      <c r="I11" s="6"/>
      <c r="J11" s="6"/>
    </row>
    <row r="12" spans="1:18" ht="15" x14ac:dyDescent="0.25">
      <c r="A12" s="90" t="s">
        <v>44</v>
      </c>
      <c r="B12" s="24">
        <v>568000</v>
      </c>
      <c r="C12" s="24">
        <v>73000</v>
      </c>
      <c r="D12" s="83">
        <f t="shared" si="0"/>
        <v>7.7808219178082192</v>
      </c>
      <c r="G12" s="6"/>
      <c r="H12" s="6"/>
      <c r="I12" s="6"/>
      <c r="J12" s="6"/>
    </row>
    <row r="13" spans="1:18" ht="15" x14ac:dyDescent="0.25">
      <c r="A13" s="91" t="s">
        <v>45</v>
      </c>
      <c r="B13" s="22">
        <v>900000</v>
      </c>
      <c r="C13" s="22">
        <v>72000</v>
      </c>
      <c r="D13" s="82">
        <f t="shared" si="0"/>
        <v>12.5</v>
      </c>
      <c r="G13" s="6"/>
      <c r="H13" s="6"/>
      <c r="I13" s="6"/>
      <c r="J13" s="6"/>
    </row>
    <row r="14" spans="1:18" ht="15" x14ac:dyDescent="0.25">
      <c r="A14" s="90" t="s">
        <v>46</v>
      </c>
      <c r="B14" s="24">
        <v>400000</v>
      </c>
      <c r="C14" s="24">
        <v>71000</v>
      </c>
      <c r="D14" s="83">
        <f t="shared" si="0"/>
        <v>5.6338028169014081</v>
      </c>
      <c r="G14" s="6"/>
      <c r="H14" s="6"/>
      <c r="I14" s="6"/>
      <c r="J14" s="6"/>
    </row>
    <row r="15" spans="1:18" ht="15" x14ac:dyDescent="0.25">
      <c r="A15" s="91" t="s">
        <v>47</v>
      </c>
      <c r="B15" s="22">
        <v>448000</v>
      </c>
      <c r="C15" s="22">
        <v>68500</v>
      </c>
      <c r="D15" s="82">
        <f t="shared" si="0"/>
        <v>6.5401459854014599</v>
      </c>
      <c r="G15" s="6"/>
      <c r="H15" s="6"/>
      <c r="I15" s="6"/>
      <c r="J15" s="6"/>
    </row>
    <row r="16" spans="1:18" ht="15" x14ac:dyDescent="0.25">
      <c r="A16" s="90" t="s">
        <v>48</v>
      </c>
      <c r="B16" s="24" t="s">
        <v>24</v>
      </c>
      <c r="C16" s="24" t="s">
        <v>24</v>
      </c>
      <c r="D16" s="83" t="s">
        <v>24</v>
      </c>
      <c r="G16" s="6"/>
      <c r="H16" s="6"/>
      <c r="I16" s="6"/>
      <c r="J16" s="6"/>
    </row>
    <row r="17" spans="1:12" ht="15" x14ac:dyDescent="0.25">
      <c r="A17" s="91" t="s">
        <v>2</v>
      </c>
      <c r="B17" s="22">
        <v>400000</v>
      </c>
      <c r="C17" s="22">
        <v>63600</v>
      </c>
      <c r="D17" s="82">
        <f t="shared" ref="D17:D25" si="1">B17/C17</f>
        <v>6.2893081761006293</v>
      </c>
      <c r="G17" s="6"/>
      <c r="H17" s="6"/>
      <c r="I17" s="6"/>
      <c r="J17" s="6"/>
    </row>
    <row r="18" spans="1:12" ht="15" x14ac:dyDescent="0.25">
      <c r="A18" s="90" t="s">
        <v>3</v>
      </c>
      <c r="B18" s="24">
        <v>528000</v>
      </c>
      <c r="C18" s="24">
        <v>86000</v>
      </c>
      <c r="D18" s="83">
        <f t="shared" si="1"/>
        <v>6.1395348837209305</v>
      </c>
      <c r="G18" s="6"/>
      <c r="H18" s="6"/>
      <c r="I18" s="6"/>
      <c r="J18" s="6"/>
    </row>
    <row r="19" spans="1:12" ht="15" x14ac:dyDescent="0.25">
      <c r="A19" s="91" t="s">
        <v>49</v>
      </c>
      <c r="B19" s="22">
        <v>600000</v>
      </c>
      <c r="C19" s="22">
        <v>87000</v>
      </c>
      <c r="D19" s="82">
        <f t="shared" si="1"/>
        <v>6.8965517241379306</v>
      </c>
      <c r="G19" s="6"/>
      <c r="H19" s="6"/>
      <c r="I19" s="6"/>
      <c r="J19" s="6"/>
    </row>
    <row r="20" spans="1:12" ht="15" x14ac:dyDescent="0.25">
      <c r="A20" s="90" t="s">
        <v>50</v>
      </c>
      <c r="B20" s="24">
        <v>750000</v>
      </c>
      <c r="C20" s="24">
        <v>91000</v>
      </c>
      <c r="D20" s="83">
        <f t="shared" si="1"/>
        <v>8.2417582417582409</v>
      </c>
      <c r="G20" s="6"/>
      <c r="H20" s="6"/>
      <c r="I20" s="6"/>
      <c r="J20" s="6"/>
    </row>
    <row r="21" spans="1:12" ht="15" x14ac:dyDescent="0.25">
      <c r="A21" s="91" t="s">
        <v>4</v>
      </c>
      <c r="B21" s="22">
        <v>500000</v>
      </c>
      <c r="C21" s="22">
        <v>86000</v>
      </c>
      <c r="D21" s="82">
        <f t="shared" si="1"/>
        <v>5.8139534883720927</v>
      </c>
      <c r="G21" s="6"/>
      <c r="H21" s="6"/>
      <c r="I21" s="6"/>
      <c r="J21" s="6"/>
    </row>
    <row r="22" spans="1:12" ht="15" x14ac:dyDescent="0.25">
      <c r="A22" s="90" t="s">
        <v>5</v>
      </c>
      <c r="B22" s="24">
        <v>460000</v>
      </c>
      <c r="C22" s="24">
        <v>81000</v>
      </c>
      <c r="D22" s="83">
        <f t="shared" si="1"/>
        <v>5.6790123456790127</v>
      </c>
      <c r="G22" s="6"/>
      <c r="H22" s="6"/>
      <c r="I22" s="6"/>
      <c r="J22" s="6"/>
    </row>
    <row r="23" spans="1:12" ht="15" x14ac:dyDescent="0.25">
      <c r="A23" s="91" t="s">
        <v>6</v>
      </c>
      <c r="B23" s="22">
        <v>604000</v>
      </c>
      <c r="C23" s="22">
        <v>100000</v>
      </c>
      <c r="D23" s="82">
        <f t="shared" si="1"/>
        <v>6.04</v>
      </c>
      <c r="G23" s="6"/>
      <c r="H23" s="6"/>
      <c r="I23" s="6"/>
      <c r="J23" s="6"/>
    </row>
    <row r="24" spans="1:12" ht="15" x14ac:dyDescent="0.25">
      <c r="A24" s="90" t="s">
        <v>7</v>
      </c>
      <c r="B24" s="24">
        <v>500000</v>
      </c>
      <c r="C24" s="24">
        <v>68500</v>
      </c>
      <c r="D24" s="83">
        <f t="shared" si="1"/>
        <v>7.2992700729927007</v>
      </c>
      <c r="G24" s="6"/>
      <c r="H24" s="6"/>
      <c r="I24" s="6"/>
      <c r="J24" s="6"/>
    </row>
    <row r="25" spans="1:12" ht="15" x14ac:dyDescent="0.25">
      <c r="A25" s="91" t="s">
        <v>51</v>
      </c>
      <c r="B25" s="22">
        <v>500000</v>
      </c>
      <c r="C25" s="22">
        <v>82000</v>
      </c>
      <c r="D25" s="82">
        <f t="shared" si="1"/>
        <v>6.0975609756097562</v>
      </c>
      <c r="G25" s="6"/>
      <c r="H25" s="6"/>
      <c r="I25" s="6"/>
      <c r="J25" s="6"/>
    </row>
    <row r="26" spans="1:12" ht="15" x14ac:dyDescent="0.25">
      <c r="A26" s="90" t="s">
        <v>52</v>
      </c>
      <c r="B26" s="24" t="s">
        <v>24</v>
      </c>
      <c r="C26" s="24">
        <v>100000</v>
      </c>
      <c r="D26" s="83" t="s">
        <v>24</v>
      </c>
      <c r="G26" s="6"/>
      <c r="H26" s="6"/>
      <c r="I26" s="6"/>
      <c r="J26" s="6"/>
    </row>
    <row r="27" spans="1:12" ht="15" x14ac:dyDescent="0.25">
      <c r="A27" s="92" t="s">
        <v>53</v>
      </c>
      <c r="B27" s="22">
        <v>760000</v>
      </c>
      <c r="C27" s="22">
        <v>92000</v>
      </c>
      <c r="D27" s="82">
        <f t="shared" ref="D27:D30" si="2">B27/C27</f>
        <v>8.2608695652173907</v>
      </c>
      <c r="G27" s="6"/>
      <c r="H27" s="6"/>
      <c r="I27" s="6"/>
      <c r="J27" s="6"/>
    </row>
    <row r="28" spans="1:12" ht="15" x14ac:dyDescent="0.25">
      <c r="A28" s="90" t="s">
        <v>8</v>
      </c>
      <c r="B28" s="24">
        <v>1000000</v>
      </c>
      <c r="C28" s="24">
        <v>80000</v>
      </c>
      <c r="D28" s="83">
        <f t="shared" si="2"/>
        <v>12.5</v>
      </c>
      <c r="G28" s="6"/>
      <c r="H28" s="6"/>
      <c r="I28" s="6"/>
      <c r="J28" s="6"/>
    </row>
    <row r="29" spans="1:12" ht="15" x14ac:dyDescent="0.25">
      <c r="A29" s="92" t="s">
        <v>9</v>
      </c>
      <c r="B29" s="22">
        <v>460000</v>
      </c>
      <c r="C29" s="22">
        <v>62800</v>
      </c>
      <c r="D29" s="82">
        <f t="shared" si="2"/>
        <v>7.3248407643312099</v>
      </c>
      <c r="G29" s="6"/>
      <c r="H29" s="6"/>
      <c r="I29" s="6"/>
      <c r="J29" s="6"/>
      <c r="L29" s="55"/>
    </row>
    <row r="30" spans="1:12" ht="15" x14ac:dyDescent="0.25">
      <c r="A30" s="93" t="s">
        <v>10</v>
      </c>
      <c r="B30" s="47">
        <v>572000</v>
      </c>
      <c r="C30" s="47">
        <v>81000</v>
      </c>
      <c r="D30" s="120">
        <f t="shared" si="2"/>
        <v>7.0617283950617287</v>
      </c>
      <c r="G30" s="6"/>
      <c r="H30" s="6"/>
      <c r="I30" s="6"/>
      <c r="J30" s="6"/>
      <c r="L30"/>
    </row>
    <row r="31" spans="1:12" ht="15" x14ac:dyDescent="0.25">
      <c r="A31" s="26" t="s">
        <v>110</v>
      </c>
      <c r="B31" s="27"/>
      <c r="C31" s="27"/>
      <c r="D31" s="27"/>
      <c r="G31" s="6"/>
      <c r="H31" s="6"/>
      <c r="I31" s="6"/>
      <c r="J31" s="6"/>
    </row>
    <row r="32" spans="1:12" ht="12.75" customHeight="1" x14ac:dyDescent="0.2">
      <c r="A32" s="28" t="s">
        <v>196</v>
      </c>
      <c r="B32" s="29"/>
      <c r="C32" s="19"/>
      <c r="D32" s="19"/>
      <c r="G32" s="6"/>
      <c r="H32" s="6"/>
      <c r="I32" s="6"/>
      <c r="J32" s="6"/>
    </row>
    <row r="33" spans="1:10" x14ac:dyDescent="0.2">
      <c r="A33" s="28" t="s">
        <v>197</v>
      </c>
      <c r="B33" s="19"/>
      <c r="C33" s="19"/>
      <c r="D33" s="19"/>
      <c r="G33" s="6"/>
      <c r="H33" s="6"/>
      <c r="I33" s="6"/>
      <c r="J33" s="6"/>
    </row>
    <row r="34" spans="1:10" x14ac:dyDescent="0.2">
      <c r="A34" s="28" t="s">
        <v>56</v>
      </c>
      <c r="B34" s="19"/>
      <c r="C34" s="19"/>
      <c r="D34" s="19"/>
      <c r="G34" s="6"/>
      <c r="H34" s="6"/>
      <c r="I34" s="6"/>
      <c r="J34" s="6"/>
    </row>
    <row r="35" spans="1:10" x14ac:dyDescent="0.2">
      <c r="A35" s="28" t="s">
        <v>198</v>
      </c>
      <c r="B35" s="19"/>
      <c r="C35" s="19"/>
      <c r="D35" s="19"/>
      <c r="G35" s="6"/>
      <c r="H35" s="6"/>
      <c r="I35" s="6"/>
      <c r="J35" s="6"/>
    </row>
    <row r="36" spans="1:10" x14ac:dyDescent="0.2">
      <c r="A36" s="28" t="s">
        <v>199</v>
      </c>
      <c r="G36" s="6"/>
      <c r="H36" s="6"/>
      <c r="I36" s="6"/>
      <c r="J36" s="6"/>
    </row>
    <row r="37" spans="1:10" x14ac:dyDescent="0.2">
      <c r="A37" s="28" t="s">
        <v>57</v>
      </c>
    </row>
  </sheetData>
  <mergeCells count="4">
    <mergeCell ref="A5:A6"/>
    <mergeCell ref="B5:B6"/>
    <mergeCell ref="C5:C6"/>
    <mergeCell ref="D5:D6"/>
  </mergeCells>
  <conditionalFormatting sqref="A26">
    <cfRule type="duplicateValues" dxfId="0" priority="1"/>
  </conditionalFormatting>
  <pageMargins left="0.5" right="0.25" top="0.5" bottom="0.5" header="0.5" footer="0.5"/>
  <pageSetup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37"/>
  <sheetViews>
    <sheetView showGridLines="0" zoomScale="80" zoomScaleNormal="80" workbookViewId="0"/>
  </sheetViews>
  <sheetFormatPr defaultColWidth="8.85546875" defaultRowHeight="12.75" x14ac:dyDescent="0.2"/>
  <cols>
    <col min="1" max="1" width="34.42578125" style="6" customWidth="1"/>
    <col min="2" max="2" width="23.28515625" style="6" customWidth="1"/>
    <col min="3" max="3" width="22.28515625" style="6" customWidth="1"/>
    <col min="4" max="4" width="19.5703125" style="6" customWidth="1"/>
    <col min="5" max="5" width="11.42578125" style="6" customWidth="1"/>
    <col min="6" max="6" width="12.7109375" style="6" customWidth="1"/>
    <col min="7" max="7" width="11.42578125" style="11" customWidth="1"/>
    <col min="8" max="8" width="13.140625" style="11" customWidth="1"/>
    <col min="9" max="9" width="13" style="11" customWidth="1"/>
    <col min="10" max="10" width="12.5703125" style="11" customWidth="1"/>
    <col min="11" max="11" width="10.28515625" style="6" customWidth="1"/>
    <col min="12" max="12" width="10.42578125" style="6" customWidth="1"/>
    <col min="13" max="16384" width="8.85546875" style="6"/>
  </cols>
  <sheetData>
    <row r="1" spans="1:18" s="2" customFormat="1" ht="28.9" customHeight="1" x14ac:dyDescent="0.2">
      <c r="A1" s="124" t="s">
        <v>175</v>
      </c>
      <c r="B1" s="125"/>
      <c r="C1" s="125"/>
      <c r="D1" s="125"/>
      <c r="E1" s="6"/>
      <c r="F1" s="6"/>
      <c r="G1" s="6"/>
      <c r="H1" s="6"/>
      <c r="I1" s="6"/>
      <c r="J1" s="6"/>
      <c r="K1" s="6"/>
      <c r="L1" s="6"/>
      <c r="M1" s="12"/>
      <c r="N1" s="12"/>
      <c r="O1" s="12"/>
      <c r="P1" s="12"/>
      <c r="Q1" s="12"/>
      <c r="R1" s="12"/>
    </row>
    <row r="2" spans="1:18" customFormat="1" ht="15" x14ac:dyDescent="0.25">
      <c r="E2" s="6"/>
      <c r="F2" s="6"/>
      <c r="G2" s="6"/>
      <c r="H2" s="6"/>
      <c r="I2" s="6"/>
      <c r="J2" s="6"/>
    </row>
    <row r="3" spans="1:18" customFormat="1" ht="15" x14ac:dyDescent="0.25">
      <c r="A3" s="20" t="s">
        <v>168</v>
      </c>
      <c r="B3" s="20"/>
      <c r="C3" s="20"/>
      <c r="D3" s="20"/>
      <c r="E3" s="6"/>
      <c r="F3" s="6"/>
      <c r="G3" s="6"/>
      <c r="H3" s="6"/>
      <c r="I3" s="6"/>
      <c r="J3" s="6"/>
    </row>
    <row r="4" spans="1:18" s="7" customFormat="1" ht="15.75" x14ac:dyDescent="0.25">
      <c r="A4" s="20" t="s">
        <v>167</v>
      </c>
      <c r="B4" s="19"/>
      <c r="C4" s="19"/>
      <c r="D4" s="19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8" ht="14.65" customHeight="1" x14ac:dyDescent="0.2">
      <c r="A5" s="145" t="s">
        <v>32</v>
      </c>
      <c r="B5" s="136" t="s">
        <v>157</v>
      </c>
      <c r="C5" s="136" t="s">
        <v>158</v>
      </c>
      <c r="D5" s="136" t="s">
        <v>117</v>
      </c>
      <c r="G5" s="6"/>
      <c r="H5" s="6"/>
      <c r="I5" s="6"/>
      <c r="J5" s="6"/>
    </row>
    <row r="6" spans="1:18" ht="33.75" customHeight="1" x14ac:dyDescent="0.2">
      <c r="A6" s="146"/>
      <c r="B6" s="137"/>
      <c r="C6" s="137"/>
      <c r="D6" s="137"/>
      <c r="G6" s="6"/>
      <c r="H6" s="6"/>
      <c r="I6" s="6"/>
      <c r="J6" s="6"/>
    </row>
    <row r="7" spans="1:18" ht="15" x14ac:dyDescent="0.25">
      <c r="A7" s="89" t="s">
        <v>41</v>
      </c>
      <c r="B7" s="22" t="s">
        <v>24</v>
      </c>
      <c r="C7" s="22" t="s">
        <v>24</v>
      </c>
      <c r="D7" s="118" t="s">
        <v>24</v>
      </c>
      <c r="G7" s="6"/>
      <c r="H7" s="6"/>
      <c r="I7" s="6"/>
      <c r="J7" s="6"/>
    </row>
    <row r="8" spans="1:18" ht="15" x14ac:dyDescent="0.25">
      <c r="A8" s="90" t="s">
        <v>42</v>
      </c>
      <c r="B8" s="24" t="s">
        <v>24</v>
      </c>
      <c r="C8" s="24" t="s">
        <v>24</v>
      </c>
      <c r="D8" s="83" t="s">
        <v>24</v>
      </c>
      <c r="G8" s="6"/>
      <c r="H8" s="6"/>
      <c r="I8" s="6"/>
      <c r="J8" s="6"/>
    </row>
    <row r="9" spans="1:18" ht="15" x14ac:dyDescent="0.25">
      <c r="A9" s="91" t="s">
        <v>43</v>
      </c>
      <c r="B9" s="22" t="s">
        <v>24</v>
      </c>
      <c r="C9" s="22" t="s">
        <v>24</v>
      </c>
      <c r="D9" s="82" t="s">
        <v>24</v>
      </c>
      <c r="G9" s="6"/>
      <c r="H9" s="6"/>
      <c r="I9" s="6"/>
      <c r="J9" s="6"/>
    </row>
    <row r="10" spans="1:18" ht="15" x14ac:dyDescent="0.25">
      <c r="A10" s="90" t="s">
        <v>0</v>
      </c>
      <c r="B10" s="24">
        <v>670000</v>
      </c>
      <c r="C10" s="24">
        <v>72000</v>
      </c>
      <c r="D10" s="83">
        <f>B10/C10</f>
        <v>9.3055555555555554</v>
      </c>
      <c r="G10" s="6"/>
      <c r="H10" s="6"/>
      <c r="I10" s="6"/>
      <c r="J10" s="6"/>
    </row>
    <row r="11" spans="1:18" ht="15" x14ac:dyDescent="0.25">
      <c r="A11" s="91" t="s">
        <v>1</v>
      </c>
      <c r="B11" s="22">
        <v>620000</v>
      </c>
      <c r="C11" s="22">
        <v>70500</v>
      </c>
      <c r="D11" s="82">
        <f t="shared" ref="D11:D15" si="0">B11/C11</f>
        <v>8.7943262411347511</v>
      </c>
      <c r="G11" s="6"/>
      <c r="H11" s="6"/>
      <c r="I11" s="6"/>
      <c r="J11" s="6"/>
    </row>
    <row r="12" spans="1:18" ht="15" x14ac:dyDescent="0.25">
      <c r="A12" s="90" t="s">
        <v>44</v>
      </c>
      <c r="B12" s="24">
        <v>500000</v>
      </c>
      <c r="C12" s="24">
        <v>68500</v>
      </c>
      <c r="D12" s="83">
        <f t="shared" si="0"/>
        <v>7.2992700729927007</v>
      </c>
      <c r="G12" s="6"/>
      <c r="H12" s="6"/>
      <c r="I12" s="6"/>
      <c r="J12" s="6"/>
    </row>
    <row r="13" spans="1:18" ht="15" x14ac:dyDescent="0.25">
      <c r="A13" s="91" t="s">
        <v>45</v>
      </c>
      <c r="B13" s="22">
        <v>1190000</v>
      </c>
      <c r="C13" s="22">
        <v>65000</v>
      </c>
      <c r="D13" s="82">
        <f t="shared" si="0"/>
        <v>18.307692307692307</v>
      </c>
      <c r="G13" s="6"/>
      <c r="H13" s="6"/>
      <c r="I13" s="6"/>
      <c r="J13" s="6"/>
    </row>
    <row r="14" spans="1:18" ht="15" x14ac:dyDescent="0.25">
      <c r="A14" s="90" t="s">
        <v>46</v>
      </c>
      <c r="B14" s="24">
        <v>552000</v>
      </c>
      <c r="C14" s="24">
        <v>110000</v>
      </c>
      <c r="D14" s="83">
        <f t="shared" si="0"/>
        <v>5.0181818181818185</v>
      </c>
      <c r="G14" s="6"/>
      <c r="H14" s="6"/>
      <c r="I14" s="6"/>
      <c r="J14" s="6"/>
    </row>
    <row r="15" spans="1:18" ht="15" x14ac:dyDescent="0.25">
      <c r="A15" s="91" t="s">
        <v>47</v>
      </c>
      <c r="B15" s="22">
        <v>552000</v>
      </c>
      <c r="C15" s="22">
        <v>79500</v>
      </c>
      <c r="D15" s="82">
        <f t="shared" si="0"/>
        <v>6.9433962264150946</v>
      </c>
      <c r="G15" s="6"/>
      <c r="H15" s="6"/>
      <c r="I15" s="6"/>
      <c r="J15" s="6"/>
    </row>
    <row r="16" spans="1:18" ht="15" x14ac:dyDescent="0.25">
      <c r="A16" s="90" t="s">
        <v>48</v>
      </c>
      <c r="B16" s="24" t="s">
        <v>24</v>
      </c>
      <c r="C16" s="24" t="s">
        <v>24</v>
      </c>
      <c r="D16" s="83" t="s">
        <v>24</v>
      </c>
      <c r="G16" s="6"/>
      <c r="H16" s="6"/>
      <c r="I16" s="6"/>
      <c r="J16" s="6"/>
    </row>
    <row r="17" spans="1:12" ht="15" x14ac:dyDescent="0.25">
      <c r="A17" s="91" t="s">
        <v>2</v>
      </c>
      <c r="B17" s="22">
        <v>428000</v>
      </c>
      <c r="C17" s="22">
        <v>56800</v>
      </c>
      <c r="D17" s="82">
        <f t="shared" ref="D17:D25" si="1">B17/C17</f>
        <v>7.535211267605634</v>
      </c>
      <c r="G17" s="6"/>
      <c r="H17" s="6"/>
      <c r="I17" s="6"/>
      <c r="J17" s="6"/>
    </row>
    <row r="18" spans="1:12" ht="15" x14ac:dyDescent="0.25">
      <c r="A18" s="90" t="s">
        <v>3</v>
      </c>
      <c r="B18" s="24">
        <v>556000</v>
      </c>
      <c r="C18" s="24">
        <v>87000</v>
      </c>
      <c r="D18" s="83">
        <f t="shared" si="1"/>
        <v>6.3908045977011492</v>
      </c>
      <c r="G18" s="6"/>
      <c r="H18" s="6"/>
      <c r="I18" s="6"/>
      <c r="J18" s="6"/>
    </row>
    <row r="19" spans="1:12" ht="15" x14ac:dyDescent="0.25">
      <c r="A19" s="91" t="s">
        <v>49</v>
      </c>
      <c r="B19" s="22">
        <v>800000</v>
      </c>
      <c r="C19" s="22">
        <v>87000</v>
      </c>
      <c r="D19" s="82">
        <f t="shared" si="1"/>
        <v>9.1954022988505741</v>
      </c>
      <c r="G19" s="6"/>
      <c r="H19" s="6"/>
      <c r="I19" s="6"/>
      <c r="J19" s="6"/>
    </row>
    <row r="20" spans="1:12" ht="15" x14ac:dyDescent="0.25">
      <c r="A20" s="90" t="s">
        <v>50</v>
      </c>
      <c r="B20" s="24">
        <v>600000</v>
      </c>
      <c r="C20" s="24">
        <v>64500</v>
      </c>
      <c r="D20" s="83">
        <f t="shared" si="1"/>
        <v>9.3023255813953494</v>
      </c>
      <c r="G20" s="6"/>
      <c r="H20" s="6"/>
      <c r="I20" s="6"/>
      <c r="J20" s="6"/>
    </row>
    <row r="21" spans="1:12" ht="15" x14ac:dyDescent="0.25">
      <c r="A21" s="91" t="s">
        <v>4</v>
      </c>
      <c r="B21" s="22">
        <v>412000</v>
      </c>
      <c r="C21" s="22">
        <v>75500</v>
      </c>
      <c r="D21" s="82">
        <f t="shared" si="1"/>
        <v>5.4569536423841063</v>
      </c>
      <c r="G21" s="6"/>
      <c r="H21" s="6"/>
      <c r="I21" s="6"/>
      <c r="J21" s="6"/>
    </row>
    <row r="22" spans="1:12" ht="15" x14ac:dyDescent="0.25">
      <c r="A22" s="90" t="s">
        <v>5</v>
      </c>
      <c r="B22" s="24">
        <v>600000</v>
      </c>
      <c r="C22" s="24">
        <v>100000</v>
      </c>
      <c r="D22" s="83">
        <f t="shared" si="1"/>
        <v>6</v>
      </c>
      <c r="G22" s="6"/>
      <c r="H22" s="6"/>
      <c r="I22" s="6"/>
      <c r="J22" s="6"/>
    </row>
    <row r="23" spans="1:12" ht="15" x14ac:dyDescent="0.25">
      <c r="A23" s="91" t="s">
        <v>6</v>
      </c>
      <c r="B23" s="22">
        <v>750000</v>
      </c>
      <c r="C23" s="22">
        <v>87000</v>
      </c>
      <c r="D23" s="82">
        <f t="shared" si="1"/>
        <v>8.6206896551724146</v>
      </c>
      <c r="G23" s="6"/>
      <c r="H23" s="6"/>
      <c r="I23" s="6"/>
      <c r="J23" s="6"/>
    </row>
    <row r="24" spans="1:12" ht="15" x14ac:dyDescent="0.25">
      <c r="A24" s="90" t="s">
        <v>7</v>
      </c>
      <c r="B24" s="24">
        <v>650000</v>
      </c>
      <c r="C24" s="24">
        <v>56400</v>
      </c>
      <c r="D24" s="83">
        <f t="shared" si="1"/>
        <v>11.524822695035461</v>
      </c>
      <c r="G24" s="6"/>
      <c r="H24" s="6"/>
      <c r="I24" s="6"/>
      <c r="J24" s="6"/>
    </row>
    <row r="25" spans="1:12" ht="15" x14ac:dyDescent="0.25">
      <c r="A25" s="91" t="s">
        <v>51</v>
      </c>
      <c r="B25" s="22">
        <v>448000</v>
      </c>
      <c r="C25" s="22">
        <v>71000</v>
      </c>
      <c r="D25" s="82">
        <f t="shared" si="1"/>
        <v>6.3098591549295771</v>
      </c>
      <c r="G25" s="6"/>
      <c r="H25" s="6"/>
      <c r="I25" s="6"/>
      <c r="J25" s="6"/>
    </row>
    <row r="26" spans="1:12" ht="15" x14ac:dyDescent="0.25">
      <c r="A26" s="90" t="s">
        <v>52</v>
      </c>
      <c r="B26" s="24" t="s">
        <v>24</v>
      </c>
      <c r="C26" s="24">
        <v>105000</v>
      </c>
      <c r="D26" s="83" t="s">
        <v>24</v>
      </c>
      <c r="G26" s="6"/>
      <c r="H26" s="6"/>
      <c r="I26" s="6"/>
      <c r="J26" s="6"/>
    </row>
    <row r="27" spans="1:12" ht="15" x14ac:dyDescent="0.25">
      <c r="A27" s="92" t="s">
        <v>53</v>
      </c>
      <c r="B27" s="22">
        <v>860000</v>
      </c>
      <c r="C27" s="22">
        <v>91000</v>
      </c>
      <c r="D27" s="82">
        <f t="shared" ref="D27:D30" si="2">B27/C27</f>
        <v>9.4505494505494507</v>
      </c>
      <c r="G27" s="6"/>
      <c r="H27" s="6"/>
      <c r="I27" s="6"/>
      <c r="J27" s="6"/>
    </row>
    <row r="28" spans="1:12" ht="15" x14ac:dyDescent="0.25">
      <c r="A28" s="90" t="s">
        <v>8</v>
      </c>
      <c r="B28" s="24">
        <v>1000000</v>
      </c>
      <c r="C28" s="24">
        <v>70000</v>
      </c>
      <c r="D28" s="83">
        <f t="shared" si="2"/>
        <v>14.285714285714286</v>
      </c>
      <c r="G28" s="6"/>
      <c r="H28" s="6"/>
      <c r="I28" s="6"/>
      <c r="J28" s="6"/>
    </row>
    <row r="29" spans="1:12" ht="15" x14ac:dyDescent="0.25">
      <c r="A29" s="92" t="s">
        <v>9</v>
      </c>
      <c r="B29" s="22">
        <v>650000</v>
      </c>
      <c r="C29" s="22">
        <v>78000</v>
      </c>
      <c r="D29" s="82">
        <f t="shared" si="2"/>
        <v>8.3333333333333339</v>
      </c>
      <c r="G29" s="6"/>
      <c r="H29" s="6"/>
      <c r="I29" s="6"/>
      <c r="J29" s="6"/>
      <c r="L29" s="55"/>
    </row>
    <row r="30" spans="1:12" ht="15" x14ac:dyDescent="0.25">
      <c r="A30" s="93" t="s">
        <v>10</v>
      </c>
      <c r="B30" s="47">
        <v>700000</v>
      </c>
      <c r="C30" s="47">
        <v>78500</v>
      </c>
      <c r="D30" s="120">
        <f t="shared" si="2"/>
        <v>8.9171974522292992</v>
      </c>
      <c r="G30" s="6"/>
      <c r="H30" s="6"/>
      <c r="I30" s="6"/>
      <c r="J30" s="6"/>
      <c r="L30"/>
    </row>
    <row r="31" spans="1:12" ht="15" x14ac:dyDescent="0.25">
      <c r="A31" s="26" t="s">
        <v>110</v>
      </c>
      <c r="B31" s="27"/>
      <c r="C31" s="27"/>
      <c r="D31" s="27"/>
      <c r="G31" s="6"/>
      <c r="H31" s="6"/>
      <c r="I31" s="6"/>
      <c r="J31" s="6"/>
    </row>
    <row r="32" spans="1:12" ht="12.75" customHeight="1" x14ac:dyDescent="0.2">
      <c r="A32" s="28" t="s">
        <v>196</v>
      </c>
      <c r="B32" s="29"/>
      <c r="C32" s="19"/>
      <c r="D32" s="19"/>
      <c r="G32" s="6"/>
      <c r="H32" s="6"/>
      <c r="I32" s="6"/>
      <c r="J32" s="6"/>
    </row>
    <row r="33" spans="1:10" x14ac:dyDescent="0.2">
      <c r="A33" s="28" t="s">
        <v>197</v>
      </c>
      <c r="B33" s="19"/>
      <c r="C33" s="19"/>
      <c r="D33" s="19"/>
      <c r="G33" s="6"/>
      <c r="H33" s="6"/>
      <c r="I33" s="6"/>
      <c r="J33" s="6"/>
    </row>
    <row r="34" spans="1:10" x14ac:dyDescent="0.2">
      <c r="A34" s="28" t="s">
        <v>56</v>
      </c>
      <c r="B34" s="19"/>
      <c r="C34" s="19"/>
      <c r="D34" s="19"/>
      <c r="G34" s="6"/>
      <c r="H34" s="6"/>
      <c r="I34" s="6"/>
      <c r="J34" s="6"/>
    </row>
    <row r="35" spans="1:10" x14ac:dyDescent="0.2">
      <c r="A35" s="28" t="s">
        <v>198</v>
      </c>
      <c r="B35" s="19"/>
      <c r="C35" s="19"/>
      <c r="D35" s="19"/>
      <c r="G35" s="6"/>
      <c r="H35" s="6"/>
      <c r="I35" s="6"/>
      <c r="J35" s="6"/>
    </row>
    <row r="36" spans="1:10" x14ac:dyDescent="0.2">
      <c r="A36" s="28" t="s">
        <v>199</v>
      </c>
      <c r="G36" s="6"/>
      <c r="H36" s="6"/>
      <c r="I36" s="6"/>
      <c r="J36" s="6"/>
    </row>
    <row r="37" spans="1:10" x14ac:dyDescent="0.2">
      <c r="A37" s="28" t="s">
        <v>57</v>
      </c>
    </row>
  </sheetData>
  <mergeCells count="4">
    <mergeCell ref="A5:A6"/>
    <mergeCell ref="B5:B6"/>
    <mergeCell ref="C5:C6"/>
    <mergeCell ref="D5:D6"/>
  </mergeCells>
  <pageMargins left="0.5" right="0.25" top="0.5" bottom="0.5" header="0.5" footer="0.5"/>
  <pageSetup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"/>
  <sheetViews>
    <sheetView showGridLines="0" zoomScale="80" zoomScaleNormal="80" workbookViewId="0"/>
  </sheetViews>
  <sheetFormatPr defaultColWidth="8.85546875" defaultRowHeight="12.75" x14ac:dyDescent="0.2"/>
  <cols>
    <col min="1" max="1" width="27.5703125" style="19" customWidth="1"/>
    <col min="2" max="2" width="10.5703125" style="19" customWidth="1"/>
    <col min="3" max="18" width="8.5703125" style="19" customWidth="1"/>
    <col min="19" max="16384" width="8.85546875" style="19"/>
  </cols>
  <sheetData>
    <row r="1" spans="1:20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20" customFormat="1" ht="15" x14ac:dyDescent="0.25"/>
    <row r="3" spans="1:20" ht="13.5" customHeight="1" x14ac:dyDescent="0.25">
      <c r="A3" s="20" t="s">
        <v>59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  <c r="Q3" s="21"/>
      <c r="R3" s="20"/>
    </row>
    <row r="4" spans="1:20" ht="45" x14ac:dyDescent="0.2">
      <c r="A4" s="129" t="s">
        <v>32</v>
      </c>
      <c r="B4" s="72" t="s">
        <v>33</v>
      </c>
      <c r="C4" s="126" t="s">
        <v>60</v>
      </c>
      <c r="D4" s="127"/>
      <c r="E4" s="126" t="s">
        <v>61</v>
      </c>
      <c r="F4" s="127"/>
      <c r="G4" s="126" t="s">
        <v>62</v>
      </c>
      <c r="H4" s="127"/>
      <c r="I4" s="126" t="s">
        <v>63</v>
      </c>
      <c r="J4" s="127"/>
      <c r="K4" s="126" t="s">
        <v>64</v>
      </c>
      <c r="L4" s="127"/>
      <c r="M4" s="126" t="s">
        <v>65</v>
      </c>
      <c r="N4" s="127"/>
      <c r="O4" s="126" t="s">
        <v>66</v>
      </c>
      <c r="P4" s="127"/>
      <c r="Q4" s="128" t="s">
        <v>67</v>
      </c>
      <c r="R4" s="127"/>
    </row>
    <row r="5" spans="1:20" ht="15" x14ac:dyDescent="0.2">
      <c r="A5" s="130"/>
      <c r="B5" s="77" t="s">
        <v>13</v>
      </c>
      <c r="C5" s="78" t="s">
        <v>13</v>
      </c>
      <c r="D5" s="79" t="s">
        <v>25</v>
      </c>
      <c r="E5" s="78" t="s">
        <v>13</v>
      </c>
      <c r="F5" s="79" t="s">
        <v>25</v>
      </c>
      <c r="G5" s="78" t="s">
        <v>13</v>
      </c>
      <c r="H5" s="79" t="s">
        <v>25</v>
      </c>
      <c r="I5" s="78" t="s">
        <v>13</v>
      </c>
      <c r="J5" s="79" t="s">
        <v>25</v>
      </c>
      <c r="K5" s="78" t="s">
        <v>13</v>
      </c>
      <c r="L5" s="79" t="s">
        <v>25</v>
      </c>
      <c r="M5" s="78" t="s">
        <v>13</v>
      </c>
      <c r="N5" s="79" t="s">
        <v>25</v>
      </c>
      <c r="O5" s="78" t="s">
        <v>13</v>
      </c>
      <c r="P5" s="79" t="s">
        <v>25</v>
      </c>
      <c r="Q5" s="80" t="s">
        <v>13</v>
      </c>
      <c r="R5" s="79" t="s">
        <v>25</v>
      </c>
    </row>
    <row r="6" spans="1:20" ht="15" x14ac:dyDescent="0.25">
      <c r="A6" s="94" t="s">
        <v>41</v>
      </c>
      <c r="B6" s="30">
        <v>675</v>
      </c>
      <c r="C6" s="31">
        <v>60</v>
      </c>
      <c r="D6" s="32">
        <v>8.8888888888888892E-2</v>
      </c>
      <c r="E6" s="31">
        <v>100</v>
      </c>
      <c r="F6" s="32">
        <v>0.14814814814814814</v>
      </c>
      <c r="G6" s="31">
        <v>200</v>
      </c>
      <c r="H6" s="32">
        <v>0.29629629629629628</v>
      </c>
      <c r="I6" s="31">
        <v>180</v>
      </c>
      <c r="J6" s="32">
        <v>0.26666666666666666</v>
      </c>
      <c r="K6" s="31">
        <v>60</v>
      </c>
      <c r="L6" s="32">
        <v>8.8888888888888892E-2</v>
      </c>
      <c r="M6" s="31">
        <v>30</v>
      </c>
      <c r="N6" s="32">
        <v>4.4444444444444446E-2</v>
      </c>
      <c r="O6" s="31">
        <v>15</v>
      </c>
      <c r="P6" s="32">
        <v>2.2222222222222223E-2</v>
      </c>
      <c r="Q6" s="33">
        <v>20</v>
      </c>
      <c r="R6" s="32">
        <v>2.9629629629629631E-2</v>
      </c>
      <c r="S6" s="34"/>
      <c r="T6" s="34"/>
    </row>
    <row r="7" spans="1:20" ht="15" x14ac:dyDescent="0.25">
      <c r="A7" s="95" t="s">
        <v>42</v>
      </c>
      <c r="B7" s="35">
        <v>230</v>
      </c>
      <c r="C7" s="36">
        <v>10</v>
      </c>
      <c r="D7" s="37">
        <v>4.3478260869565216E-2</v>
      </c>
      <c r="E7" s="36">
        <v>0</v>
      </c>
      <c r="F7" s="37">
        <v>0</v>
      </c>
      <c r="G7" s="36">
        <v>30</v>
      </c>
      <c r="H7" s="37">
        <v>0.13043478260869565</v>
      </c>
      <c r="I7" s="36">
        <v>45</v>
      </c>
      <c r="J7" s="37">
        <v>0.19565217391304349</v>
      </c>
      <c r="K7" s="36">
        <v>45</v>
      </c>
      <c r="L7" s="37">
        <v>0.19565217391304349</v>
      </c>
      <c r="M7" s="36">
        <v>65</v>
      </c>
      <c r="N7" s="37">
        <v>0.28260869565217389</v>
      </c>
      <c r="O7" s="36">
        <v>30</v>
      </c>
      <c r="P7" s="37">
        <v>0.13043478260869565</v>
      </c>
      <c r="Q7" s="38">
        <v>0</v>
      </c>
      <c r="R7" s="37">
        <v>0</v>
      </c>
      <c r="S7" s="34"/>
      <c r="T7" s="34"/>
    </row>
    <row r="8" spans="1:20" ht="15" x14ac:dyDescent="0.25">
      <c r="A8" s="96" t="s">
        <v>43</v>
      </c>
      <c r="B8" s="30">
        <v>1465</v>
      </c>
      <c r="C8" s="31">
        <v>145</v>
      </c>
      <c r="D8" s="32">
        <v>9.8976109215017066E-2</v>
      </c>
      <c r="E8" s="31">
        <v>105</v>
      </c>
      <c r="F8" s="32">
        <v>7.1672354948805458E-2</v>
      </c>
      <c r="G8" s="31">
        <v>220</v>
      </c>
      <c r="H8" s="32">
        <v>0.15017064846416384</v>
      </c>
      <c r="I8" s="31">
        <v>250</v>
      </c>
      <c r="J8" s="32">
        <v>0.17064846416382254</v>
      </c>
      <c r="K8" s="31">
        <v>215</v>
      </c>
      <c r="L8" s="32">
        <v>0.14675767918088736</v>
      </c>
      <c r="M8" s="31">
        <v>265</v>
      </c>
      <c r="N8" s="32">
        <v>0.18088737201365188</v>
      </c>
      <c r="O8" s="31">
        <v>95</v>
      </c>
      <c r="P8" s="32">
        <v>6.4846416382252553E-2</v>
      </c>
      <c r="Q8" s="33">
        <v>175</v>
      </c>
      <c r="R8" s="32">
        <v>0.11945392491467577</v>
      </c>
      <c r="S8" s="34"/>
      <c r="T8" s="34"/>
    </row>
    <row r="9" spans="1:20" ht="15" x14ac:dyDescent="0.25">
      <c r="A9" s="95" t="s">
        <v>0</v>
      </c>
      <c r="B9" s="35">
        <v>61185</v>
      </c>
      <c r="C9" s="36">
        <v>7110</v>
      </c>
      <c r="D9" s="37">
        <v>0.11620495219416524</v>
      </c>
      <c r="E9" s="36">
        <v>5385</v>
      </c>
      <c r="F9" s="37">
        <v>8.8011767590095616E-2</v>
      </c>
      <c r="G9" s="36">
        <v>11110</v>
      </c>
      <c r="H9" s="37">
        <v>0.18158045272534118</v>
      </c>
      <c r="I9" s="36">
        <v>10020</v>
      </c>
      <c r="J9" s="37">
        <v>0.16376562883059573</v>
      </c>
      <c r="K9" s="36">
        <v>8505</v>
      </c>
      <c r="L9" s="37">
        <v>0.13900465800441283</v>
      </c>
      <c r="M9" s="36">
        <v>8145</v>
      </c>
      <c r="N9" s="37">
        <v>0.13312086295660702</v>
      </c>
      <c r="O9" s="36">
        <v>3920</v>
      </c>
      <c r="P9" s="37">
        <v>6.4067990520552426E-2</v>
      </c>
      <c r="Q9" s="38">
        <v>6985</v>
      </c>
      <c r="R9" s="37">
        <v>0.11416196780256599</v>
      </c>
      <c r="S9" s="34"/>
      <c r="T9" s="34"/>
    </row>
    <row r="10" spans="1:20" ht="15" x14ac:dyDescent="0.25">
      <c r="A10" s="96" t="s">
        <v>1</v>
      </c>
      <c r="B10" s="30">
        <v>38795</v>
      </c>
      <c r="C10" s="31">
        <v>4275</v>
      </c>
      <c r="D10" s="32">
        <v>0.11019461270782317</v>
      </c>
      <c r="E10" s="31">
        <v>4245</v>
      </c>
      <c r="F10" s="32">
        <v>0.10942131718004898</v>
      </c>
      <c r="G10" s="31">
        <v>4105</v>
      </c>
      <c r="H10" s="32">
        <v>0.10581260471710272</v>
      </c>
      <c r="I10" s="31">
        <v>8625</v>
      </c>
      <c r="J10" s="32">
        <v>0.22232246423508184</v>
      </c>
      <c r="K10" s="31">
        <v>6990</v>
      </c>
      <c r="L10" s="32">
        <v>0.18017785797138808</v>
      </c>
      <c r="M10" s="31">
        <v>4300</v>
      </c>
      <c r="N10" s="32">
        <v>0.11083902564763501</v>
      </c>
      <c r="O10" s="31">
        <v>3960</v>
      </c>
      <c r="P10" s="32">
        <v>0.10207500966619409</v>
      </c>
      <c r="Q10" s="33">
        <v>2295</v>
      </c>
      <c r="R10" s="32">
        <v>5.9157107874726125E-2</v>
      </c>
      <c r="S10" s="34"/>
      <c r="T10" s="34"/>
    </row>
    <row r="11" spans="1:20" ht="15" x14ac:dyDescent="0.25">
      <c r="A11" s="95" t="s">
        <v>44</v>
      </c>
      <c r="B11" s="35">
        <v>28785</v>
      </c>
      <c r="C11" s="36">
        <v>2015</v>
      </c>
      <c r="D11" s="37">
        <v>7.000173701580685E-2</v>
      </c>
      <c r="E11" s="36">
        <v>1260</v>
      </c>
      <c r="F11" s="37">
        <v>4.3772798332464828E-2</v>
      </c>
      <c r="G11" s="36">
        <v>1870</v>
      </c>
      <c r="H11" s="37">
        <v>6.4964391175959701E-2</v>
      </c>
      <c r="I11" s="36">
        <v>3370</v>
      </c>
      <c r="J11" s="37">
        <v>0.11707486538127497</v>
      </c>
      <c r="K11" s="36">
        <v>4760</v>
      </c>
      <c r="L11" s="37">
        <v>0.16536390481153379</v>
      </c>
      <c r="M11" s="36">
        <v>8540</v>
      </c>
      <c r="N11" s="37">
        <v>0.29668229980892824</v>
      </c>
      <c r="O11" s="36">
        <v>5045</v>
      </c>
      <c r="P11" s="37">
        <v>0.17526489491054367</v>
      </c>
      <c r="Q11" s="38">
        <v>1920</v>
      </c>
      <c r="R11" s="37">
        <v>6.6701406982803538E-2</v>
      </c>
      <c r="S11" s="34"/>
      <c r="T11" s="34"/>
    </row>
    <row r="12" spans="1:20" ht="15" x14ac:dyDescent="0.25">
      <c r="A12" s="96" t="s">
        <v>45</v>
      </c>
      <c r="B12" s="30">
        <v>3280</v>
      </c>
      <c r="C12" s="31">
        <v>495</v>
      </c>
      <c r="D12" s="32">
        <v>0.15091463414634146</v>
      </c>
      <c r="E12" s="31">
        <v>495</v>
      </c>
      <c r="F12" s="32">
        <v>0.15091463414634146</v>
      </c>
      <c r="G12" s="31">
        <v>1205</v>
      </c>
      <c r="H12" s="32">
        <v>0.3673780487804878</v>
      </c>
      <c r="I12" s="31">
        <v>740</v>
      </c>
      <c r="J12" s="32">
        <v>0.22560975609756098</v>
      </c>
      <c r="K12" s="31">
        <v>45</v>
      </c>
      <c r="L12" s="32">
        <v>1.3719512195121951E-2</v>
      </c>
      <c r="M12" s="31">
        <v>50</v>
      </c>
      <c r="N12" s="32">
        <v>1.524390243902439E-2</v>
      </c>
      <c r="O12" s="31">
        <v>10</v>
      </c>
      <c r="P12" s="32">
        <v>3.0487804878048782E-3</v>
      </c>
      <c r="Q12" s="33">
        <v>220</v>
      </c>
      <c r="R12" s="32">
        <v>6.7073170731707321E-2</v>
      </c>
      <c r="S12" s="34"/>
      <c r="T12" s="34"/>
    </row>
    <row r="13" spans="1:20" ht="15" x14ac:dyDescent="0.25">
      <c r="A13" s="95" t="s">
        <v>46</v>
      </c>
      <c r="B13" s="35">
        <v>7920</v>
      </c>
      <c r="C13" s="36">
        <v>475</v>
      </c>
      <c r="D13" s="37">
        <v>5.9974747474747472E-2</v>
      </c>
      <c r="E13" s="36">
        <v>410</v>
      </c>
      <c r="F13" s="37">
        <v>5.1767676767676768E-2</v>
      </c>
      <c r="G13" s="36">
        <v>880</v>
      </c>
      <c r="H13" s="37">
        <v>0.1111111111111111</v>
      </c>
      <c r="I13" s="36">
        <v>2125</v>
      </c>
      <c r="J13" s="37">
        <v>0.26830808080808083</v>
      </c>
      <c r="K13" s="36">
        <v>1350</v>
      </c>
      <c r="L13" s="37">
        <v>0.17045454545454544</v>
      </c>
      <c r="M13" s="36">
        <v>2115</v>
      </c>
      <c r="N13" s="37">
        <v>0.26704545454545453</v>
      </c>
      <c r="O13" s="36">
        <v>385</v>
      </c>
      <c r="P13" s="37">
        <v>4.8611111111111112E-2</v>
      </c>
      <c r="Q13" s="38">
        <v>170</v>
      </c>
      <c r="R13" s="37">
        <v>2.1464646464646464E-2</v>
      </c>
      <c r="S13" s="34"/>
      <c r="T13" s="34"/>
    </row>
    <row r="14" spans="1:20" ht="15" x14ac:dyDescent="0.25">
      <c r="A14" s="96" t="s">
        <v>47</v>
      </c>
      <c r="B14" s="30">
        <v>38430</v>
      </c>
      <c r="C14" s="31">
        <v>4905</v>
      </c>
      <c r="D14" s="32">
        <v>0.12763466042154567</v>
      </c>
      <c r="E14" s="31">
        <v>4175</v>
      </c>
      <c r="F14" s="32">
        <v>0.10863908404892011</v>
      </c>
      <c r="G14" s="31">
        <v>6655</v>
      </c>
      <c r="H14" s="32">
        <v>0.17317200104085351</v>
      </c>
      <c r="I14" s="31">
        <v>7765</v>
      </c>
      <c r="J14" s="32">
        <v>0.20205568566224305</v>
      </c>
      <c r="K14" s="31">
        <v>6300</v>
      </c>
      <c r="L14" s="32">
        <v>0.16393442622950818</v>
      </c>
      <c r="M14" s="31">
        <v>6145</v>
      </c>
      <c r="N14" s="32">
        <v>0.15990111891751235</v>
      </c>
      <c r="O14" s="31">
        <v>1340</v>
      </c>
      <c r="P14" s="32">
        <v>3.4868592245641428E-2</v>
      </c>
      <c r="Q14" s="33">
        <v>1135</v>
      </c>
      <c r="R14" s="32">
        <v>2.9534218058808223E-2</v>
      </c>
      <c r="S14" s="34"/>
      <c r="T14" s="34"/>
    </row>
    <row r="15" spans="1:20" ht="15" x14ac:dyDescent="0.25">
      <c r="A15" s="95" t="s">
        <v>48</v>
      </c>
      <c r="B15" s="35">
        <v>445</v>
      </c>
      <c r="C15" s="36">
        <v>10</v>
      </c>
      <c r="D15" s="37">
        <v>2.247191011235955E-2</v>
      </c>
      <c r="E15" s="36">
        <v>0</v>
      </c>
      <c r="F15" s="37">
        <v>0</v>
      </c>
      <c r="G15" s="36">
        <v>25</v>
      </c>
      <c r="H15" s="37">
        <v>5.6179775280898875E-2</v>
      </c>
      <c r="I15" s="36">
        <v>30</v>
      </c>
      <c r="J15" s="37">
        <v>6.741573033707865E-2</v>
      </c>
      <c r="K15" s="36">
        <v>90</v>
      </c>
      <c r="L15" s="37">
        <v>0.20224719101123595</v>
      </c>
      <c r="M15" s="36">
        <v>225</v>
      </c>
      <c r="N15" s="37">
        <v>0.5056179775280899</v>
      </c>
      <c r="O15" s="36">
        <v>55</v>
      </c>
      <c r="P15" s="37">
        <v>0.12359550561797752</v>
      </c>
      <c r="Q15" s="38">
        <v>0</v>
      </c>
      <c r="R15" s="37">
        <v>0</v>
      </c>
      <c r="S15" s="34"/>
      <c r="T15" s="34"/>
    </row>
    <row r="16" spans="1:20" ht="15" x14ac:dyDescent="0.25">
      <c r="A16" s="96" t="s">
        <v>2</v>
      </c>
      <c r="B16" s="30">
        <v>26210</v>
      </c>
      <c r="C16" s="31">
        <v>2725</v>
      </c>
      <c r="D16" s="32">
        <v>0.10396795116367799</v>
      </c>
      <c r="E16" s="31">
        <v>2070</v>
      </c>
      <c r="F16" s="32">
        <v>7.8977489507821436E-2</v>
      </c>
      <c r="G16" s="31">
        <v>4670</v>
      </c>
      <c r="H16" s="32">
        <v>0.17817626859977109</v>
      </c>
      <c r="I16" s="31">
        <v>5415</v>
      </c>
      <c r="J16" s="32">
        <v>0.20660053414727203</v>
      </c>
      <c r="K16" s="31">
        <v>4820</v>
      </c>
      <c r="L16" s="32">
        <v>0.18389927508584511</v>
      </c>
      <c r="M16" s="31">
        <v>3010</v>
      </c>
      <c r="N16" s="32">
        <v>0.11484166348721862</v>
      </c>
      <c r="O16" s="31">
        <v>1575</v>
      </c>
      <c r="P16" s="32">
        <v>6.0091568103777186E-2</v>
      </c>
      <c r="Q16" s="33">
        <v>1920</v>
      </c>
      <c r="R16" s="32">
        <v>7.3254483021747419E-2</v>
      </c>
      <c r="S16" s="34"/>
      <c r="T16" s="34"/>
    </row>
    <row r="17" spans="1:20" ht="15" x14ac:dyDescent="0.25">
      <c r="A17" s="95" t="s">
        <v>3</v>
      </c>
      <c r="B17" s="35">
        <v>19740</v>
      </c>
      <c r="C17" s="36">
        <v>1940</v>
      </c>
      <c r="D17" s="37">
        <v>9.8277608915906783E-2</v>
      </c>
      <c r="E17" s="36">
        <v>1565</v>
      </c>
      <c r="F17" s="37">
        <v>7.9280648429584599E-2</v>
      </c>
      <c r="G17" s="36">
        <v>3530</v>
      </c>
      <c r="H17" s="37">
        <v>0.17882472137791286</v>
      </c>
      <c r="I17" s="36">
        <v>3970</v>
      </c>
      <c r="J17" s="37">
        <v>0.20111448834853091</v>
      </c>
      <c r="K17" s="36">
        <v>2505</v>
      </c>
      <c r="L17" s="37">
        <v>0.12689969604863222</v>
      </c>
      <c r="M17" s="36">
        <v>1600</v>
      </c>
      <c r="N17" s="37">
        <v>8.1053698074974673E-2</v>
      </c>
      <c r="O17" s="36">
        <v>600</v>
      </c>
      <c r="P17" s="37">
        <v>3.0395136778115502E-2</v>
      </c>
      <c r="Q17" s="38">
        <v>4035</v>
      </c>
      <c r="R17" s="37">
        <v>0.20440729483282674</v>
      </c>
      <c r="S17" s="34"/>
      <c r="T17" s="34"/>
    </row>
    <row r="18" spans="1:20" ht="15" x14ac:dyDescent="0.25">
      <c r="A18" s="96" t="s">
        <v>49</v>
      </c>
      <c r="B18" s="30">
        <v>14540</v>
      </c>
      <c r="C18" s="31">
        <v>1620</v>
      </c>
      <c r="D18" s="32">
        <v>0.11141678129298486</v>
      </c>
      <c r="E18" s="31">
        <v>1410</v>
      </c>
      <c r="F18" s="32">
        <v>9.6973865199449796E-2</v>
      </c>
      <c r="G18" s="31">
        <v>1955</v>
      </c>
      <c r="H18" s="32">
        <v>0.1344566712517194</v>
      </c>
      <c r="I18" s="31">
        <v>2275</v>
      </c>
      <c r="J18" s="32">
        <v>0.15646492434662998</v>
      </c>
      <c r="K18" s="31">
        <v>1990</v>
      </c>
      <c r="L18" s="32">
        <v>0.13686382393397525</v>
      </c>
      <c r="M18" s="31">
        <v>2100</v>
      </c>
      <c r="N18" s="32">
        <v>0.14442916093535077</v>
      </c>
      <c r="O18" s="31">
        <v>1025</v>
      </c>
      <c r="P18" s="32">
        <v>7.049518569463549E-2</v>
      </c>
      <c r="Q18" s="33">
        <v>2160</v>
      </c>
      <c r="R18" s="32">
        <v>0.1485557083906465</v>
      </c>
      <c r="S18" s="34"/>
      <c r="T18" s="34"/>
    </row>
    <row r="19" spans="1:20" ht="15" x14ac:dyDescent="0.25">
      <c r="A19" s="90" t="s">
        <v>50</v>
      </c>
      <c r="B19" s="35">
        <v>24990</v>
      </c>
      <c r="C19" s="36">
        <v>1550</v>
      </c>
      <c r="D19" s="37">
        <v>6.2024809923969589E-2</v>
      </c>
      <c r="E19" s="36">
        <v>1110</v>
      </c>
      <c r="F19" s="37">
        <v>4.441776710684274E-2</v>
      </c>
      <c r="G19" s="36">
        <v>1600</v>
      </c>
      <c r="H19" s="37">
        <v>6.4025610244097642E-2</v>
      </c>
      <c r="I19" s="36">
        <v>2470</v>
      </c>
      <c r="J19" s="37">
        <v>9.8839535814325724E-2</v>
      </c>
      <c r="K19" s="36">
        <v>3515</v>
      </c>
      <c r="L19" s="37">
        <v>0.14065626250500199</v>
      </c>
      <c r="M19" s="36">
        <v>4785</v>
      </c>
      <c r="N19" s="37">
        <v>0.1914765906362545</v>
      </c>
      <c r="O19" s="36">
        <v>4100</v>
      </c>
      <c r="P19" s="37">
        <v>0.1640656262505002</v>
      </c>
      <c r="Q19" s="38">
        <v>5855</v>
      </c>
      <c r="R19" s="37">
        <v>0.23429371748699479</v>
      </c>
      <c r="S19" s="34"/>
      <c r="T19" s="34"/>
    </row>
    <row r="20" spans="1:20" ht="15" x14ac:dyDescent="0.25">
      <c r="A20" s="96" t="s">
        <v>4</v>
      </c>
      <c r="B20" s="30">
        <v>5880</v>
      </c>
      <c r="C20" s="31">
        <v>285</v>
      </c>
      <c r="D20" s="32">
        <v>4.8469387755102039E-2</v>
      </c>
      <c r="E20" s="31">
        <v>440</v>
      </c>
      <c r="F20" s="32">
        <v>7.4829931972789115E-2</v>
      </c>
      <c r="G20" s="31">
        <v>1320</v>
      </c>
      <c r="H20" s="32">
        <v>0.22448979591836735</v>
      </c>
      <c r="I20" s="31">
        <v>1380</v>
      </c>
      <c r="J20" s="32">
        <v>0.23469387755102042</v>
      </c>
      <c r="K20" s="31">
        <v>1220</v>
      </c>
      <c r="L20" s="32">
        <v>0.20748299319727892</v>
      </c>
      <c r="M20" s="31">
        <v>980</v>
      </c>
      <c r="N20" s="32">
        <v>0.16666666666666666</v>
      </c>
      <c r="O20" s="31">
        <v>135</v>
      </c>
      <c r="P20" s="32">
        <v>2.2959183673469389E-2</v>
      </c>
      <c r="Q20" s="33">
        <v>130</v>
      </c>
      <c r="R20" s="32">
        <v>2.2108843537414966E-2</v>
      </c>
      <c r="S20" s="34"/>
      <c r="T20" s="34"/>
    </row>
    <row r="21" spans="1:20" ht="15" x14ac:dyDescent="0.25">
      <c r="A21" s="95" t="s">
        <v>5</v>
      </c>
      <c r="B21" s="35">
        <v>17650</v>
      </c>
      <c r="C21" s="36">
        <v>965</v>
      </c>
      <c r="D21" s="37">
        <v>5.4674220963172808E-2</v>
      </c>
      <c r="E21" s="36">
        <v>1085</v>
      </c>
      <c r="F21" s="37">
        <v>6.1473087818696884E-2</v>
      </c>
      <c r="G21" s="36">
        <v>2380</v>
      </c>
      <c r="H21" s="37">
        <v>0.13484419263456091</v>
      </c>
      <c r="I21" s="36">
        <v>4735</v>
      </c>
      <c r="J21" s="37">
        <v>0.26827195467422094</v>
      </c>
      <c r="K21" s="36">
        <v>2915</v>
      </c>
      <c r="L21" s="37">
        <v>0.16515580736543908</v>
      </c>
      <c r="M21" s="36">
        <v>2740</v>
      </c>
      <c r="N21" s="37">
        <v>0.15524079320113315</v>
      </c>
      <c r="O21" s="36">
        <v>2075</v>
      </c>
      <c r="P21" s="37">
        <v>0.11756373937677053</v>
      </c>
      <c r="Q21" s="38">
        <v>755</v>
      </c>
      <c r="R21" s="37">
        <v>4.2776203966005663E-2</v>
      </c>
      <c r="S21" s="34"/>
      <c r="T21" s="34"/>
    </row>
    <row r="22" spans="1:20" ht="15" x14ac:dyDescent="0.25">
      <c r="A22" s="96" t="s">
        <v>6</v>
      </c>
      <c r="B22" s="30">
        <v>9900</v>
      </c>
      <c r="C22" s="31">
        <v>410</v>
      </c>
      <c r="D22" s="32">
        <v>4.1414141414141417E-2</v>
      </c>
      <c r="E22" s="31">
        <v>555</v>
      </c>
      <c r="F22" s="32">
        <v>5.6060606060606061E-2</v>
      </c>
      <c r="G22" s="31">
        <v>2910</v>
      </c>
      <c r="H22" s="32">
        <v>0.29393939393939394</v>
      </c>
      <c r="I22" s="31">
        <v>1870</v>
      </c>
      <c r="J22" s="32">
        <v>0.18888888888888888</v>
      </c>
      <c r="K22" s="31">
        <v>1090</v>
      </c>
      <c r="L22" s="32">
        <v>0.1101010101010101</v>
      </c>
      <c r="M22" s="31">
        <v>1620</v>
      </c>
      <c r="N22" s="32">
        <v>0.16363636363636364</v>
      </c>
      <c r="O22" s="31">
        <v>840</v>
      </c>
      <c r="P22" s="32">
        <v>8.4848484848484854E-2</v>
      </c>
      <c r="Q22" s="33">
        <v>615</v>
      </c>
      <c r="R22" s="32">
        <v>6.2121212121212119E-2</v>
      </c>
      <c r="S22" s="34"/>
      <c r="T22" s="34"/>
    </row>
    <row r="23" spans="1:20" ht="15" x14ac:dyDescent="0.25">
      <c r="A23" s="95" t="s">
        <v>7</v>
      </c>
      <c r="B23" s="35">
        <v>57800</v>
      </c>
      <c r="C23" s="36">
        <v>6000</v>
      </c>
      <c r="D23" s="37">
        <v>0.10380622837370242</v>
      </c>
      <c r="E23" s="36">
        <v>5425</v>
      </c>
      <c r="F23" s="37">
        <v>9.3858131487889268E-2</v>
      </c>
      <c r="G23" s="36">
        <v>10040</v>
      </c>
      <c r="H23" s="37">
        <v>0.17370242214532872</v>
      </c>
      <c r="I23" s="36">
        <v>12330</v>
      </c>
      <c r="J23" s="37">
        <v>0.21332179930795847</v>
      </c>
      <c r="K23" s="36">
        <v>9655</v>
      </c>
      <c r="L23" s="37">
        <v>0.16704152249134949</v>
      </c>
      <c r="M23" s="36">
        <v>10125</v>
      </c>
      <c r="N23" s="37">
        <v>0.17517301038062283</v>
      </c>
      <c r="O23" s="36">
        <v>2530</v>
      </c>
      <c r="P23" s="37">
        <v>4.3771626297577852E-2</v>
      </c>
      <c r="Q23" s="38">
        <v>1685</v>
      </c>
      <c r="R23" s="37">
        <v>2.9152249134948096E-2</v>
      </c>
      <c r="S23" s="34"/>
      <c r="T23" s="34"/>
    </row>
    <row r="24" spans="1:20" ht="15" x14ac:dyDescent="0.25">
      <c r="A24" s="96" t="s">
        <v>51</v>
      </c>
      <c r="B24" s="30">
        <v>129100</v>
      </c>
      <c r="C24" s="31">
        <v>13705</v>
      </c>
      <c r="D24" s="32">
        <v>0.10615801704105345</v>
      </c>
      <c r="E24" s="31">
        <v>13415</v>
      </c>
      <c r="F24" s="32">
        <v>0.1039116963594113</v>
      </c>
      <c r="G24" s="31">
        <v>29470</v>
      </c>
      <c r="H24" s="32">
        <v>0.22827265685515105</v>
      </c>
      <c r="I24" s="31">
        <v>27475</v>
      </c>
      <c r="J24" s="32">
        <v>0.21281951975213012</v>
      </c>
      <c r="K24" s="31">
        <v>23670</v>
      </c>
      <c r="L24" s="32">
        <v>0.18334624322230827</v>
      </c>
      <c r="M24" s="31">
        <v>12515</v>
      </c>
      <c r="N24" s="32">
        <v>9.694035631293571E-2</v>
      </c>
      <c r="O24" s="31">
        <v>4200</v>
      </c>
      <c r="P24" s="32">
        <v>3.2532920216886134E-2</v>
      </c>
      <c r="Q24" s="33">
        <v>4650</v>
      </c>
      <c r="R24" s="32">
        <v>3.6018590240123938E-2</v>
      </c>
      <c r="S24" s="34"/>
      <c r="T24" s="34"/>
    </row>
    <row r="25" spans="1:20" ht="15" x14ac:dyDescent="0.25">
      <c r="A25" s="90" t="s">
        <v>52</v>
      </c>
      <c r="B25" s="35">
        <v>715</v>
      </c>
      <c r="C25" s="36">
        <v>390</v>
      </c>
      <c r="D25" s="37">
        <v>0.54545454545454541</v>
      </c>
      <c r="E25" s="36">
        <v>45</v>
      </c>
      <c r="F25" s="37">
        <v>6.2937062937062943E-2</v>
      </c>
      <c r="G25" s="36">
        <v>25</v>
      </c>
      <c r="H25" s="37">
        <v>3.4965034965034968E-2</v>
      </c>
      <c r="I25" s="36">
        <v>120</v>
      </c>
      <c r="J25" s="37">
        <v>0.16783216783216784</v>
      </c>
      <c r="K25" s="36">
        <v>95</v>
      </c>
      <c r="L25" s="37">
        <v>0.13286713286713286</v>
      </c>
      <c r="M25" s="36">
        <v>20</v>
      </c>
      <c r="N25" s="37">
        <v>2.7972027972027972E-2</v>
      </c>
      <c r="O25" s="36">
        <v>0</v>
      </c>
      <c r="P25" s="37">
        <v>0</v>
      </c>
      <c r="Q25" s="38">
        <v>10</v>
      </c>
      <c r="R25" s="37">
        <v>1.3986013986013986E-2</v>
      </c>
      <c r="S25" s="34"/>
      <c r="T25" s="34"/>
    </row>
    <row r="26" spans="1:20" ht="15" x14ac:dyDescent="0.25">
      <c r="A26" s="97" t="s">
        <v>53</v>
      </c>
      <c r="B26" s="30">
        <v>138850</v>
      </c>
      <c r="C26" s="31">
        <v>12035</v>
      </c>
      <c r="D26" s="32">
        <v>8.6676269355419513E-2</v>
      </c>
      <c r="E26" s="31">
        <v>10765</v>
      </c>
      <c r="F26" s="32">
        <v>7.752970831832913E-2</v>
      </c>
      <c r="G26" s="31">
        <v>21915</v>
      </c>
      <c r="H26" s="32">
        <v>0.15783219301404394</v>
      </c>
      <c r="I26" s="31">
        <v>27400</v>
      </c>
      <c r="J26" s="32">
        <v>0.19733525387108392</v>
      </c>
      <c r="K26" s="31">
        <v>18015</v>
      </c>
      <c r="L26" s="32">
        <v>0.12974432841195535</v>
      </c>
      <c r="M26" s="31">
        <v>14350</v>
      </c>
      <c r="N26" s="32">
        <v>0.10334893770255671</v>
      </c>
      <c r="O26" s="31">
        <v>6345</v>
      </c>
      <c r="P26" s="32">
        <v>4.5696795102628737E-2</v>
      </c>
      <c r="Q26" s="33">
        <v>28025</v>
      </c>
      <c r="R26" s="32">
        <v>0.20183651422398272</v>
      </c>
      <c r="S26" s="34"/>
      <c r="T26" s="34"/>
    </row>
    <row r="27" spans="1:20" ht="15" x14ac:dyDescent="0.25">
      <c r="A27" s="95" t="s">
        <v>8</v>
      </c>
      <c r="B27" s="35">
        <v>12540</v>
      </c>
      <c r="C27" s="36">
        <v>765</v>
      </c>
      <c r="D27" s="37">
        <v>6.1004784688995214E-2</v>
      </c>
      <c r="E27" s="36">
        <v>665</v>
      </c>
      <c r="F27" s="37">
        <v>5.3030303030303032E-2</v>
      </c>
      <c r="G27" s="36">
        <v>1425</v>
      </c>
      <c r="H27" s="37">
        <v>0.11363636363636363</v>
      </c>
      <c r="I27" s="36">
        <v>1545</v>
      </c>
      <c r="J27" s="37">
        <v>0.12320574162679426</v>
      </c>
      <c r="K27" s="36">
        <v>1925</v>
      </c>
      <c r="L27" s="37">
        <v>0.15350877192982457</v>
      </c>
      <c r="M27" s="36">
        <v>1505</v>
      </c>
      <c r="N27" s="37">
        <v>0.12001594896331738</v>
      </c>
      <c r="O27" s="36">
        <v>2015</v>
      </c>
      <c r="P27" s="37">
        <v>0.16068580542264752</v>
      </c>
      <c r="Q27" s="38">
        <v>2705</v>
      </c>
      <c r="R27" s="37">
        <v>0.2157097288676236</v>
      </c>
      <c r="S27" s="34"/>
      <c r="T27" s="34"/>
    </row>
    <row r="28" spans="1:20" ht="15" x14ac:dyDescent="0.25">
      <c r="A28" s="97" t="s">
        <v>9</v>
      </c>
      <c r="B28" s="30">
        <v>6960</v>
      </c>
      <c r="C28" s="31">
        <v>595</v>
      </c>
      <c r="D28" s="32">
        <v>8.5488505747126436E-2</v>
      </c>
      <c r="E28" s="31">
        <v>560</v>
      </c>
      <c r="F28" s="32">
        <v>8.0459770114942528E-2</v>
      </c>
      <c r="G28" s="31">
        <v>855</v>
      </c>
      <c r="H28" s="32">
        <v>0.12284482758620689</v>
      </c>
      <c r="I28" s="31">
        <v>1280</v>
      </c>
      <c r="J28" s="32">
        <v>0.18390804597701149</v>
      </c>
      <c r="K28" s="31">
        <v>1495</v>
      </c>
      <c r="L28" s="32">
        <v>0.21479885057471265</v>
      </c>
      <c r="M28" s="31">
        <v>1290</v>
      </c>
      <c r="N28" s="32">
        <v>0.18534482758620691</v>
      </c>
      <c r="O28" s="31">
        <v>420</v>
      </c>
      <c r="P28" s="32">
        <v>6.0344827586206899E-2</v>
      </c>
      <c r="Q28" s="33">
        <v>465</v>
      </c>
      <c r="R28" s="32">
        <v>6.6810344827586202E-2</v>
      </c>
      <c r="S28" s="34"/>
      <c r="T28" s="34"/>
    </row>
    <row r="29" spans="1:20" ht="15" x14ac:dyDescent="0.25">
      <c r="A29" s="98" t="s">
        <v>10</v>
      </c>
      <c r="B29" s="51">
        <v>647870</v>
      </c>
      <c r="C29" s="52">
        <v>62800</v>
      </c>
      <c r="D29" s="53">
        <v>9.6933026687452725E-2</v>
      </c>
      <c r="E29" s="52">
        <v>55410</v>
      </c>
      <c r="F29" s="53">
        <v>8.5526417336811392E-2</v>
      </c>
      <c r="G29" s="52">
        <v>108745</v>
      </c>
      <c r="H29" s="53">
        <v>0.16785003164215043</v>
      </c>
      <c r="I29" s="52">
        <v>125720</v>
      </c>
      <c r="J29" s="53">
        <v>0.19405127571889422</v>
      </c>
      <c r="K29" s="52">
        <v>101555</v>
      </c>
      <c r="L29" s="53">
        <v>0.15675212619815704</v>
      </c>
      <c r="M29" s="52">
        <v>86785</v>
      </c>
      <c r="N29" s="53">
        <v>0.13395434269220677</v>
      </c>
      <c r="O29" s="52">
        <v>40825</v>
      </c>
      <c r="P29" s="53">
        <v>6.3014184944510471E-2</v>
      </c>
      <c r="Q29" s="54">
        <v>66015</v>
      </c>
      <c r="R29" s="53">
        <v>0.10189544198681834</v>
      </c>
      <c r="S29" s="34"/>
      <c r="T29" s="34"/>
    </row>
    <row r="30" spans="1:20" ht="15" x14ac:dyDescent="0.25">
      <c r="A30" s="26" t="s">
        <v>54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20" x14ac:dyDescent="0.2">
      <c r="A31" s="28" t="s">
        <v>68</v>
      </c>
    </row>
    <row r="32" spans="1:20" x14ac:dyDescent="0.2">
      <c r="A32" s="28" t="s">
        <v>57</v>
      </c>
    </row>
  </sheetData>
  <mergeCells count="9">
    <mergeCell ref="M4:N4"/>
    <mergeCell ref="O4:P4"/>
    <mergeCell ref="Q4:R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showGridLines="0" zoomScale="80" zoomScaleNormal="80" workbookViewId="0"/>
  </sheetViews>
  <sheetFormatPr defaultColWidth="8.85546875" defaultRowHeight="12.75" x14ac:dyDescent="0.2"/>
  <cols>
    <col min="1" max="1" width="28" style="19" customWidth="1"/>
    <col min="2" max="2" width="9.5703125" style="19" customWidth="1"/>
    <col min="3" max="18" width="8.5703125" style="19" customWidth="1"/>
    <col min="19" max="16384" width="8.85546875" style="19"/>
  </cols>
  <sheetData>
    <row r="1" spans="1:19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9" customFormat="1" ht="15" x14ac:dyDescent="0.25"/>
    <row r="3" spans="1:19" ht="13.5" customHeight="1" x14ac:dyDescent="0.25">
      <c r="A3" s="20" t="s">
        <v>69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  <c r="Q3" s="21"/>
      <c r="R3" s="20"/>
    </row>
    <row r="4" spans="1:19" ht="57.6" customHeight="1" x14ac:dyDescent="0.2">
      <c r="A4" s="129" t="s">
        <v>32</v>
      </c>
      <c r="B4" s="72" t="s">
        <v>70</v>
      </c>
      <c r="C4" s="126" t="s">
        <v>60</v>
      </c>
      <c r="D4" s="127"/>
      <c r="E4" s="126" t="s">
        <v>61</v>
      </c>
      <c r="F4" s="127"/>
      <c r="G4" s="126" t="s">
        <v>62</v>
      </c>
      <c r="H4" s="127"/>
      <c r="I4" s="126" t="s">
        <v>63</v>
      </c>
      <c r="J4" s="127"/>
      <c r="K4" s="126" t="s">
        <v>64</v>
      </c>
      <c r="L4" s="127"/>
      <c r="M4" s="126" t="s">
        <v>65</v>
      </c>
      <c r="N4" s="127"/>
      <c r="O4" s="126" t="s">
        <v>66</v>
      </c>
      <c r="P4" s="127"/>
      <c r="Q4" s="128" t="s">
        <v>67</v>
      </c>
      <c r="R4" s="127"/>
    </row>
    <row r="5" spans="1:19" ht="15" x14ac:dyDescent="0.2">
      <c r="A5" s="130"/>
      <c r="B5" s="77" t="s">
        <v>13</v>
      </c>
      <c r="C5" s="78" t="s">
        <v>13</v>
      </c>
      <c r="D5" s="79" t="s">
        <v>25</v>
      </c>
      <c r="E5" s="78" t="s">
        <v>13</v>
      </c>
      <c r="F5" s="79" t="s">
        <v>25</v>
      </c>
      <c r="G5" s="78" t="s">
        <v>13</v>
      </c>
      <c r="H5" s="79" t="s">
        <v>25</v>
      </c>
      <c r="I5" s="78" t="s">
        <v>13</v>
      </c>
      <c r="J5" s="79" t="s">
        <v>25</v>
      </c>
      <c r="K5" s="78" t="s">
        <v>13</v>
      </c>
      <c r="L5" s="79" t="s">
        <v>25</v>
      </c>
      <c r="M5" s="78" t="s">
        <v>13</v>
      </c>
      <c r="N5" s="79" t="s">
        <v>25</v>
      </c>
      <c r="O5" s="78" t="s">
        <v>13</v>
      </c>
      <c r="P5" s="79" t="s">
        <v>25</v>
      </c>
      <c r="Q5" s="80" t="s">
        <v>13</v>
      </c>
      <c r="R5" s="79" t="s">
        <v>25</v>
      </c>
    </row>
    <row r="6" spans="1:19" ht="15" x14ac:dyDescent="0.25">
      <c r="A6" s="94" t="s">
        <v>41</v>
      </c>
      <c r="B6" s="30">
        <v>540</v>
      </c>
      <c r="C6" s="31">
        <v>45</v>
      </c>
      <c r="D6" s="32">
        <v>8.3333333333333329E-2</v>
      </c>
      <c r="E6" s="31">
        <v>85</v>
      </c>
      <c r="F6" s="32">
        <v>0.15740740740740741</v>
      </c>
      <c r="G6" s="31">
        <v>185</v>
      </c>
      <c r="H6" s="32">
        <v>0.34259259259259262</v>
      </c>
      <c r="I6" s="31">
        <v>150</v>
      </c>
      <c r="J6" s="32">
        <v>0.27777777777777779</v>
      </c>
      <c r="K6" s="31">
        <v>30</v>
      </c>
      <c r="L6" s="32">
        <v>5.5555555555555552E-2</v>
      </c>
      <c r="M6" s="31">
        <v>0</v>
      </c>
      <c r="N6" s="32">
        <v>0</v>
      </c>
      <c r="O6" s="31">
        <v>10</v>
      </c>
      <c r="P6" s="32">
        <v>1.8518518518518517E-2</v>
      </c>
      <c r="Q6" s="33">
        <v>20</v>
      </c>
      <c r="R6" s="32">
        <v>3.7037037037037035E-2</v>
      </c>
      <c r="S6"/>
    </row>
    <row r="7" spans="1:19" ht="15" x14ac:dyDescent="0.25">
      <c r="A7" s="95" t="s">
        <v>42</v>
      </c>
      <c r="B7" s="35">
        <v>215</v>
      </c>
      <c r="C7" s="36">
        <v>10</v>
      </c>
      <c r="D7" s="37">
        <v>4.6511627906976744E-2</v>
      </c>
      <c r="E7" s="36">
        <v>0</v>
      </c>
      <c r="F7" s="37">
        <v>0</v>
      </c>
      <c r="G7" s="36">
        <v>30</v>
      </c>
      <c r="H7" s="37">
        <v>0.13953488372093023</v>
      </c>
      <c r="I7" s="36">
        <v>35</v>
      </c>
      <c r="J7" s="37">
        <v>0.16279069767441862</v>
      </c>
      <c r="K7" s="36">
        <v>35</v>
      </c>
      <c r="L7" s="37">
        <v>0.16279069767441862</v>
      </c>
      <c r="M7" s="36">
        <v>60</v>
      </c>
      <c r="N7" s="37">
        <v>0.27906976744186046</v>
      </c>
      <c r="O7" s="36">
        <v>30</v>
      </c>
      <c r="P7" s="37">
        <v>0.13953488372093023</v>
      </c>
      <c r="Q7" s="38">
        <v>0</v>
      </c>
      <c r="R7" s="37">
        <v>0</v>
      </c>
      <c r="S7"/>
    </row>
    <row r="8" spans="1:19" ht="15" x14ac:dyDescent="0.25">
      <c r="A8" s="96" t="s">
        <v>43</v>
      </c>
      <c r="B8" s="30">
        <v>1365</v>
      </c>
      <c r="C8" s="31">
        <v>125</v>
      </c>
      <c r="D8" s="32">
        <v>9.1575091575091569E-2</v>
      </c>
      <c r="E8" s="31">
        <v>75</v>
      </c>
      <c r="F8" s="32">
        <v>5.4945054945054944E-2</v>
      </c>
      <c r="G8" s="31">
        <v>200</v>
      </c>
      <c r="H8" s="32">
        <v>0.14652014652014653</v>
      </c>
      <c r="I8" s="31">
        <v>245</v>
      </c>
      <c r="J8" s="32">
        <v>0.17948717948717949</v>
      </c>
      <c r="K8" s="31">
        <v>205</v>
      </c>
      <c r="L8" s="32">
        <v>0.15018315018315018</v>
      </c>
      <c r="M8" s="31">
        <v>260</v>
      </c>
      <c r="N8" s="32">
        <v>0.19047619047619047</v>
      </c>
      <c r="O8" s="31">
        <v>85</v>
      </c>
      <c r="P8" s="32">
        <v>6.2271062271062272E-2</v>
      </c>
      <c r="Q8" s="33">
        <v>175</v>
      </c>
      <c r="R8" s="32">
        <v>0.12820512820512819</v>
      </c>
      <c r="S8"/>
    </row>
    <row r="9" spans="1:19" ht="15" x14ac:dyDescent="0.25">
      <c r="A9" s="95" t="s">
        <v>0</v>
      </c>
      <c r="B9" s="35">
        <v>16450</v>
      </c>
      <c r="C9" s="36">
        <v>765</v>
      </c>
      <c r="D9" s="37">
        <v>4.6504559270516714E-2</v>
      </c>
      <c r="E9" s="36">
        <v>950</v>
      </c>
      <c r="F9" s="37">
        <v>5.7750759878419454E-2</v>
      </c>
      <c r="G9" s="36">
        <v>1445</v>
      </c>
      <c r="H9" s="37">
        <v>8.7841945288753803E-2</v>
      </c>
      <c r="I9" s="36">
        <v>1965</v>
      </c>
      <c r="J9" s="37">
        <v>0.11945288753799392</v>
      </c>
      <c r="K9" s="36">
        <v>2105</v>
      </c>
      <c r="L9" s="37">
        <v>0.12796352583586626</v>
      </c>
      <c r="M9" s="36">
        <v>2430</v>
      </c>
      <c r="N9" s="37">
        <v>0.14772036474164132</v>
      </c>
      <c r="O9" s="36">
        <v>2220</v>
      </c>
      <c r="P9" s="37">
        <v>0.13495440729483282</v>
      </c>
      <c r="Q9" s="38">
        <v>4570</v>
      </c>
      <c r="R9" s="37">
        <v>0.27781155015197567</v>
      </c>
      <c r="S9"/>
    </row>
    <row r="10" spans="1:19" ht="15" x14ac:dyDescent="0.25">
      <c r="A10" s="96" t="s">
        <v>1</v>
      </c>
      <c r="B10" s="30">
        <v>17175</v>
      </c>
      <c r="C10" s="31">
        <v>580</v>
      </c>
      <c r="D10" s="32">
        <v>3.3770014556040756E-2</v>
      </c>
      <c r="E10" s="31">
        <v>1115</v>
      </c>
      <c r="F10" s="32">
        <v>6.4919941775836973E-2</v>
      </c>
      <c r="G10" s="31">
        <v>1140</v>
      </c>
      <c r="H10" s="32">
        <v>6.6375545851528384E-2</v>
      </c>
      <c r="I10" s="31">
        <v>2985</v>
      </c>
      <c r="J10" s="32">
        <v>0.17379912663755459</v>
      </c>
      <c r="K10" s="31">
        <v>4055</v>
      </c>
      <c r="L10" s="32">
        <v>0.23609898107714702</v>
      </c>
      <c r="M10" s="31">
        <v>2765</v>
      </c>
      <c r="N10" s="32">
        <v>0.16098981077147015</v>
      </c>
      <c r="O10" s="31">
        <v>2950</v>
      </c>
      <c r="P10" s="32">
        <v>0.1717612809315866</v>
      </c>
      <c r="Q10" s="33">
        <v>1590</v>
      </c>
      <c r="R10" s="32">
        <v>9.2576419213973804E-2</v>
      </c>
      <c r="S10"/>
    </row>
    <row r="11" spans="1:19" ht="15" x14ac:dyDescent="0.25">
      <c r="A11" s="95" t="s">
        <v>44</v>
      </c>
      <c r="B11" s="35">
        <v>18450</v>
      </c>
      <c r="C11" s="36">
        <v>640</v>
      </c>
      <c r="D11" s="37">
        <v>3.4688346883468835E-2</v>
      </c>
      <c r="E11" s="36">
        <v>430</v>
      </c>
      <c r="F11" s="37">
        <v>2.3306233062330622E-2</v>
      </c>
      <c r="G11" s="36">
        <v>1000</v>
      </c>
      <c r="H11" s="37">
        <v>5.4200542005420058E-2</v>
      </c>
      <c r="I11" s="36">
        <v>1475</v>
      </c>
      <c r="J11" s="37">
        <v>7.9945799457994585E-2</v>
      </c>
      <c r="K11" s="36">
        <v>3350</v>
      </c>
      <c r="L11" s="37">
        <v>0.18157181571815717</v>
      </c>
      <c r="M11" s="36">
        <v>6325</v>
      </c>
      <c r="N11" s="37">
        <v>0.34281842818428182</v>
      </c>
      <c r="O11" s="36">
        <v>3740</v>
      </c>
      <c r="P11" s="37">
        <v>0.202710027100271</v>
      </c>
      <c r="Q11" s="38">
        <v>1490</v>
      </c>
      <c r="R11" s="37">
        <v>8.0758807588075882E-2</v>
      </c>
      <c r="S11"/>
    </row>
    <row r="12" spans="1:19" ht="15" x14ac:dyDescent="0.25">
      <c r="A12" s="96" t="s">
        <v>45</v>
      </c>
      <c r="B12" s="30">
        <v>365</v>
      </c>
      <c r="C12" s="31">
        <v>35</v>
      </c>
      <c r="D12" s="32">
        <v>9.5890410958904104E-2</v>
      </c>
      <c r="E12" s="31">
        <v>15</v>
      </c>
      <c r="F12" s="32">
        <v>4.1095890410958902E-2</v>
      </c>
      <c r="G12" s="31">
        <v>35</v>
      </c>
      <c r="H12" s="32">
        <v>9.5890410958904104E-2</v>
      </c>
      <c r="I12" s="31">
        <v>40</v>
      </c>
      <c r="J12" s="32">
        <v>0.1095890410958904</v>
      </c>
      <c r="K12" s="31">
        <v>20</v>
      </c>
      <c r="L12" s="32">
        <v>5.4794520547945202E-2</v>
      </c>
      <c r="M12" s="31">
        <v>20</v>
      </c>
      <c r="N12" s="32">
        <v>5.4794520547945202E-2</v>
      </c>
      <c r="O12" s="31">
        <v>0</v>
      </c>
      <c r="P12" s="32">
        <v>0</v>
      </c>
      <c r="Q12" s="33">
        <v>195</v>
      </c>
      <c r="R12" s="32">
        <v>0.53424657534246578</v>
      </c>
      <c r="S12"/>
    </row>
    <row r="13" spans="1:19" ht="15" x14ac:dyDescent="0.25">
      <c r="A13" s="95" t="s">
        <v>46</v>
      </c>
      <c r="B13" s="35">
        <v>2430</v>
      </c>
      <c r="C13" s="36">
        <v>75</v>
      </c>
      <c r="D13" s="37">
        <v>3.0864197530864196E-2</v>
      </c>
      <c r="E13" s="36">
        <v>30</v>
      </c>
      <c r="F13" s="37">
        <v>1.2345679012345678E-2</v>
      </c>
      <c r="G13" s="36">
        <v>30</v>
      </c>
      <c r="H13" s="37">
        <v>1.2345679012345678E-2</v>
      </c>
      <c r="I13" s="36">
        <v>60</v>
      </c>
      <c r="J13" s="37">
        <v>2.4691358024691357E-2</v>
      </c>
      <c r="K13" s="36">
        <v>465</v>
      </c>
      <c r="L13" s="37">
        <v>0.19135802469135801</v>
      </c>
      <c r="M13" s="36">
        <v>1415</v>
      </c>
      <c r="N13" s="37">
        <v>0.58230452674897115</v>
      </c>
      <c r="O13" s="36">
        <v>250</v>
      </c>
      <c r="P13" s="37">
        <v>0.102880658436214</v>
      </c>
      <c r="Q13" s="38">
        <v>100</v>
      </c>
      <c r="R13" s="37">
        <v>4.1152263374485597E-2</v>
      </c>
      <c r="S13"/>
    </row>
    <row r="14" spans="1:19" ht="15" x14ac:dyDescent="0.25">
      <c r="A14" s="96" t="s">
        <v>47</v>
      </c>
      <c r="B14" s="30">
        <v>19720</v>
      </c>
      <c r="C14" s="31">
        <v>1260</v>
      </c>
      <c r="D14" s="32">
        <v>6.3894523326572014E-2</v>
      </c>
      <c r="E14" s="31">
        <v>960</v>
      </c>
      <c r="F14" s="32">
        <v>4.8681541582150101E-2</v>
      </c>
      <c r="G14" s="31">
        <v>3110</v>
      </c>
      <c r="H14" s="32">
        <v>0.15770791075050711</v>
      </c>
      <c r="I14" s="31">
        <v>3555</v>
      </c>
      <c r="J14" s="32">
        <v>0.1802738336713996</v>
      </c>
      <c r="K14" s="31">
        <v>4205</v>
      </c>
      <c r="L14" s="32">
        <v>0.21323529411764705</v>
      </c>
      <c r="M14" s="31">
        <v>4615</v>
      </c>
      <c r="N14" s="32">
        <v>0.23402636916835701</v>
      </c>
      <c r="O14" s="31">
        <v>1065</v>
      </c>
      <c r="P14" s="32">
        <v>5.400608519269777E-2</v>
      </c>
      <c r="Q14" s="33">
        <v>960</v>
      </c>
      <c r="R14" s="32">
        <v>4.8681541582150101E-2</v>
      </c>
      <c r="S14"/>
    </row>
    <row r="15" spans="1:19" ht="15" x14ac:dyDescent="0.25">
      <c r="A15" s="95" t="s">
        <v>48</v>
      </c>
      <c r="B15" s="35">
        <v>430</v>
      </c>
      <c r="C15" s="36">
        <v>10</v>
      </c>
      <c r="D15" s="37">
        <v>2.3255813953488372E-2</v>
      </c>
      <c r="E15" s="36">
        <v>0</v>
      </c>
      <c r="F15" s="37">
        <v>0</v>
      </c>
      <c r="G15" s="36">
        <v>25</v>
      </c>
      <c r="H15" s="37">
        <v>5.8139534883720929E-2</v>
      </c>
      <c r="I15" s="36">
        <v>30</v>
      </c>
      <c r="J15" s="37">
        <v>6.9767441860465115E-2</v>
      </c>
      <c r="K15" s="36">
        <v>90</v>
      </c>
      <c r="L15" s="37">
        <v>0.20930232558139536</v>
      </c>
      <c r="M15" s="36">
        <v>210</v>
      </c>
      <c r="N15" s="37">
        <v>0.48837209302325579</v>
      </c>
      <c r="O15" s="36">
        <v>55</v>
      </c>
      <c r="P15" s="37">
        <v>0.12790697674418605</v>
      </c>
      <c r="Q15" s="38">
        <v>0</v>
      </c>
      <c r="R15" s="37">
        <v>0</v>
      </c>
      <c r="S15"/>
    </row>
    <row r="16" spans="1:19" ht="15" x14ac:dyDescent="0.25">
      <c r="A16" s="96" t="s">
        <v>2</v>
      </c>
      <c r="B16" s="30">
        <v>15345</v>
      </c>
      <c r="C16" s="31">
        <v>935</v>
      </c>
      <c r="D16" s="32">
        <v>6.093189964157706E-2</v>
      </c>
      <c r="E16" s="31">
        <v>1040</v>
      </c>
      <c r="F16" s="32">
        <v>6.7774519387422613E-2</v>
      </c>
      <c r="G16" s="31">
        <v>2930</v>
      </c>
      <c r="H16" s="32">
        <v>0.19094167481264254</v>
      </c>
      <c r="I16" s="31">
        <v>2185</v>
      </c>
      <c r="J16" s="32">
        <v>0.14239165852069077</v>
      </c>
      <c r="K16" s="31">
        <v>3090</v>
      </c>
      <c r="L16" s="32">
        <v>0.2013685239491691</v>
      </c>
      <c r="M16" s="31">
        <v>2225</v>
      </c>
      <c r="N16" s="32">
        <v>0.14499837080482242</v>
      </c>
      <c r="O16" s="31">
        <v>1245</v>
      </c>
      <c r="P16" s="32">
        <v>8.113391984359726E-2</v>
      </c>
      <c r="Q16" s="33">
        <v>1690</v>
      </c>
      <c r="R16" s="32">
        <v>0.11013359400456174</v>
      </c>
      <c r="S16"/>
    </row>
    <row r="17" spans="1:19" ht="15" x14ac:dyDescent="0.25">
      <c r="A17" s="95" t="s">
        <v>3</v>
      </c>
      <c r="B17" s="35">
        <v>4385</v>
      </c>
      <c r="C17" s="36">
        <v>215</v>
      </c>
      <c r="D17" s="37">
        <v>4.9030786773090078E-2</v>
      </c>
      <c r="E17" s="36">
        <v>145</v>
      </c>
      <c r="F17" s="37">
        <v>3.3067274800456098E-2</v>
      </c>
      <c r="G17" s="36">
        <v>375</v>
      </c>
      <c r="H17" s="37">
        <v>8.551881413911061E-2</v>
      </c>
      <c r="I17" s="36">
        <v>375</v>
      </c>
      <c r="J17" s="37">
        <v>8.551881413911061E-2</v>
      </c>
      <c r="K17" s="36">
        <v>205</v>
      </c>
      <c r="L17" s="37">
        <v>4.6750285062713795E-2</v>
      </c>
      <c r="M17" s="36">
        <v>125</v>
      </c>
      <c r="N17" s="37">
        <v>2.8506271379703536E-2</v>
      </c>
      <c r="O17" s="36">
        <v>235</v>
      </c>
      <c r="P17" s="37">
        <v>5.3591790193842644E-2</v>
      </c>
      <c r="Q17" s="38">
        <v>2710</v>
      </c>
      <c r="R17" s="37">
        <v>0.61801596351197263</v>
      </c>
      <c r="S17"/>
    </row>
    <row r="18" spans="1:19" ht="15" x14ac:dyDescent="0.25">
      <c r="A18" s="96" t="s">
        <v>49</v>
      </c>
      <c r="B18" s="30">
        <v>2525</v>
      </c>
      <c r="C18" s="31">
        <v>130</v>
      </c>
      <c r="D18" s="32">
        <v>5.1485148514851482E-2</v>
      </c>
      <c r="E18" s="31">
        <v>150</v>
      </c>
      <c r="F18" s="32">
        <v>5.9405940594059403E-2</v>
      </c>
      <c r="G18" s="31">
        <v>170</v>
      </c>
      <c r="H18" s="32">
        <v>6.7326732673267331E-2</v>
      </c>
      <c r="I18" s="31">
        <v>175</v>
      </c>
      <c r="J18" s="32">
        <v>6.9306930693069313E-2</v>
      </c>
      <c r="K18" s="31">
        <v>325</v>
      </c>
      <c r="L18" s="32">
        <v>0.12871287128712872</v>
      </c>
      <c r="M18" s="31">
        <v>140</v>
      </c>
      <c r="N18" s="32">
        <v>5.5445544554455446E-2</v>
      </c>
      <c r="O18" s="31">
        <v>335</v>
      </c>
      <c r="P18" s="32">
        <v>0.13267326732673268</v>
      </c>
      <c r="Q18" s="33">
        <v>1100</v>
      </c>
      <c r="R18" s="32">
        <v>0.43564356435643564</v>
      </c>
      <c r="S18"/>
    </row>
    <row r="19" spans="1:19" ht="15" x14ac:dyDescent="0.25">
      <c r="A19" s="90" t="s">
        <v>50</v>
      </c>
      <c r="B19" s="35">
        <v>14550</v>
      </c>
      <c r="C19" s="36">
        <v>455</v>
      </c>
      <c r="D19" s="37">
        <v>3.127147766323024E-2</v>
      </c>
      <c r="E19" s="36">
        <v>420</v>
      </c>
      <c r="F19" s="37">
        <v>2.88659793814433E-2</v>
      </c>
      <c r="G19" s="36">
        <v>605</v>
      </c>
      <c r="H19" s="37">
        <v>4.1580756013745702E-2</v>
      </c>
      <c r="I19" s="36">
        <v>805</v>
      </c>
      <c r="J19" s="37">
        <v>5.5326460481099654E-2</v>
      </c>
      <c r="K19" s="36">
        <v>2080</v>
      </c>
      <c r="L19" s="37">
        <v>0.14295532646048109</v>
      </c>
      <c r="M19" s="36">
        <v>2515</v>
      </c>
      <c r="N19" s="37">
        <v>0.17285223367697594</v>
      </c>
      <c r="O19" s="36">
        <v>2970</v>
      </c>
      <c r="P19" s="37">
        <v>0.20412371134020618</v>
      </c>
      <c r="Q19" s="38">
        <v>4695</v>
      </c>
      <c r="R19" s="37">
        <v>0.32268041237113404</v>
      </c>
      <c r="S19"/>
    </row>
    <row r="20" spans="1:19" ht="15" x14ac:dyDescent="0.25">
      <c r="A20" s="96" t="s">
        <v>4</v>
      </c>
      <c r="B20" s="30">
        <v>2810</v>
      </c>
      <c r="C20" s="31">
        <v>75</v>
      </c>
      <c r="D20" s="32">
        <v>2.6690391459074734E-2</v>
      </c>
      <c r="E20" s="31">
        <v>75</v>
      </c>
      <c r="F20" s="32">
        <v>2.6690391459074734E-2</v>
      </c>
      <c r="G20" s="31">
        <v>565</v>
      </c>
      <c r="H20" s="32">
        <v>0.20106761565836298</v>
      </c>
      <c r="I20" s="31">
        <v>425</v>
      </c>
      <c r="J20" s="32">
        <v>0.1512455516014235</v>
      </c>
      <c r="K20" s="31">
        <v>765</v>
      </c>
      <c r="L20" s="32">
        <v>0.27224199288256229</v>
      </c>
      <c r="M20" s="31">
        <v>750</v>
      </c>
      <c r="N20" s="32">
        <v>0.2669039145907473</v>
      </c>
      <c r="O20" s="31">
        <v>80</v>
      </c>
      <c r="P20" s="32">
        <v>2.8469750889679714E-2</v>
      </c>
      <c r="Q20" s="33">
        <v>65</v>
      </c>
      <c r="R20" s="32">
        <v>2.3131672597864767E-2</v>
      </c>
      <c r="S20"/>
    </row>
    <row r="21" spans="1:19" ht="15" x14ac:dyDescent="0.25">
      <c r="A21" s="95" t="s">
        <v>5</v>
      </c>
      <c r="B21" s="35">
        <v>7550</v>
      </c>
      <c r="C21" s="36">
        <v>100</v>
      </c>
      <c r="D21" s="37">
        <v>1.3245033112582781E-2</v>
      </c>
      <c r="E21" s="36">
        <v>125</v>
      </c>
      <c r="F21" s="37">
        <v>1.6556291390728478E-2</v>
      </c>
      <c r="G21" s="36">
        <v>560</v>
      </c>
      <c r="H21" s="37">
        <v>7.4172185430463583E-2</v>
      </c>
      <c r="I21" s="36">
        <v>1365</v>
      </c>
      <c r="J21" s="37">
        <v>0.18079470198675496</v>
      </c>
      <c r="K21" s="36">
        <v>1640</v>
      </c>
      <c r="L21" s="37">
        <v>0.21721854304635763</v>
      </c>
      <c r="M21" s="36">
        <v>1760</v>
      </c>
      <c r="N21" s="37">
        <v>0.23311258278145697</v>
      </c>
      <c r="O21" s="36">
        <v>1495</v>
      </c>
      <c r="P21" s="37">
        <v>0.19801324503311257</v>
      </c>
      <c r="Q21" s="38">
        <v>500</v>
      </c>
      <c r="R21" s="37">
        <v>6.6225165562913912E-2</v>
      </c>
      <c r="S21"/>
    </row>
    <row r="22" spans="1:19" ht="15" x14ac:dyDescent="0.25">
      <c r="A22" s="96" t="s">
        <v>6</v>
      </c>
      <c r="B22" s="30">
        <v>3540</v>
      </c>
      <c r="C22" s="31">
        <v>100</v>
      </c>
      <c r="D22" s="32">
        <v>2.8248587570621469E-2</v>
      </c>
      <c r="E22" s="31">
        <v>50</v>
      </c>
      <c r="F22" s="32">
        <v>1.4124293785310734E-2</v>
      </c>
      <c r="G22" s="31">
        <v>465</v>
      </c>
      <c r="H22" s="32">
        <v>0.13135593220338984</v>
      </c>
      <c r="I22" s="31">
        <v>570</v>
      </c>
      <c r="J22" s="32">
        <v>0.16101694915254236</v>
      </c>
      <c r="K22" s="31">
        <v>650</v>
      </c>
      <c r="L22" s="32">
        <v>0.18361581920903955</v>
      </c>
      <c r="M22" s="31">
        <v>695</v>
      </c>
      <c r="N22" s="32">
        <v>0.1963276836158192</v>
      </c>
      <c r="O22" s="31">
        <v>560</v>
      </c>
      <c r="P22" s="32">
        <v>0.15819209039548024</v>
      </c>
      <c r="Q22" s="33">
        <v>445</v>
      </c>
      <c r="R22" s="32">
        <v>0.12570621468926554</v>
      </c>
      <c r="S22"/>
    </row>
    <row r="23" spans="1:19" ht="15" x14ac:dyDescent="0.25">
      <c r="A23" s="95" t="s">
        <v>7</v>
      </c>
      <c r="B23" s="35">
        <v>21345</v>
      </c>
      <c r="C23" s="36">
        <v>1390</v>
      </c>
      <c r="D23" s="37">
        <v>6.5120637151557748E-2</v>
      </c>
      <c r="E23" s="36">
        <v>1400</v>
      </c>
      <c r="F23" s="37">
        <v>6.5589130944014987E-2</v>
      </c>
      <c r="G23" s="36">
        <v>2635</v>
      </c>
      <c r="H23" s="37">
        <v>0.12344811431248535</v>
      </c>
      <c r="I23" s="36">
        <v>4435</v>
      </c>
      <c r="J23" s="37">
        <v>0.20777699695479035</v>
      </c>
      <c r="K23" s="36">
        <v>4315</v>
      </c>
      <c r="L23" s="37">
        <v>0.20215507144530334</v>
      </c>
      <c r="M23" s="36">
        <v>4560</v>
      </c>
      <c r="N23" s="37">
        <v>0.21363316936050597</v>
      </c>
      <c r="O23" s="36">
        <v>1505</v>
      </c>
      <c r="P23" s="37">
        <v>7.0508315764816115E-2</v>
      </c>
      <c r="Q23" s="38">
        <v>1110</v>
      </c>
      <c r="R23" s="37">
        <v>5.2002810962754741E-2</v>
      </c>
      <c r="S23"/>
    </row>
    <row r="24" spans="1:19" ht="15" x14ac:dyDescent="0.25">
      <c r="A24" s="96" t="s">
        <v>51</v>
      </c>
      <c r="B24" s="30">
        <v>51710</v>
      </c>
      <c r="C24" s="31">
        <v>3245</v>
      </c>
      <c r="D24" s="32">
        <v>6.275381937729646E-2</v>
      </c>
      <c r="E24" s="31">
        <v>2845</v>
      </c>
      <c r="F24" s="32">
        <v>5.5018371688261458E-2</v>
      </c>
      <c r="G24" s="31">
        <v>9255</v>
      </c>
      <c r="H24" s="32">
        <v>0.17897892090504738</v>
      </c>
      <c r="I24" s="31">
        <v>9970</v>
      </c>
      <c r="J24" s="32">
        <v>0.19280603364919743</v>
      </c>
      <c r="K24" s="31">
        <v>13905</v>
      </c>
      <c r="L24" s="32">
        <v>0.26890350029007931</v>
      </c>
      <c r="M24" s="31">
        <v>6690</v>
      </c>
      <c r="N24" s="32">
        <v>0.12937536259911042</v>
      </c>
      <c r="O24" s="31">
        <v>2570</v>
      </c>
      <c r="P24" s="32">
        <v>4.9700251402049894E-2</v>
      </c>
      <c r="Q24" s="33">
        <v>3225</v>
      </c>
      <c r="R24" s="32">
        <v>6.2367046992844712E-2</v>
      </c>
      <c r="S24"/>
    </row>
    <row r="25" spans="1:19" ht="15" x14ac:dyDescent="0.25">
      <c r="A25" s="90" t="s">
        <v>52</v>
      </c>
      <c r="B25" s="35">
        <v>325</v>
      </c>
      <c r="C25" s="36">
        <v>135</v>
      </c>
      <c r="D25" s="37">
        <v>0.41538461538461541</v>
      </c>
      <c r="E25" s="36">
        <v>40</v>
      </c>
      <c r="F25" s="37">
        <v>0.12307692307692308</v>
      </c>
      <c r="G25" s="36">
        <v>20</v>
      </c>
      <c r="H25" s="37">
        <v>6.1538461538461542E-2</v>
      </c>
      <c r="I25" s="36">
        <v>30</v>
      </c>
      <c r="J25" s="37">
        <v>9.2307692307692313E-2</v>
      </c>
      <c r="K25" s="36">
        <v>85</v>
      </c>
      <c r="L25" s="37">
        <v>0.26153846153846155</v>
      </c>
      <c r="M25" s="36">
        <v>15</v>
      </c>
      <c r="N25" s="37">
        <v>4.6153846153846156E-2</v>
      </c>
      <c r="O25" s="36">
        <v>0</v>
      </c>
      <c r="P25" s="37">
        <v>0</v>
      </c>
      <c r="Q25" s="38">
        <v>10</v>
      </c>
      <c r="R25" s="37">
        <v>3.0769230769230771E-2</v>
      </c>
      <c r="S25"/>
    </row>
    <row r="26" spans="1:19" ht="15" x14ac:dyDescent="0.25">
      <c r="A26" s="97" t="s">
        <v>53</v>
      </c>
      <c r="B26" s="30">
        <v>34560</v>
      </c>
      <c r="C26" s="31">
        <v>2455</v>
      </c>
      <c r="D26" s="32">
        <v>7.1035879629629636E-2</v>
      </c>
      <c r="E26" s="31">
        <v>2130</v>
      </c>
      <c r="F26" s="32">
        <v>6.1631944444444448E-2</v>
      </c>
      <c r="G26" s="31">
        <v>2885</v>
      </c>
      <c r="H26" s="32">
        <v>8.3478009259259259E-2</v>
      </c>
      <c r="I26" s="31">
        <v>4835</v>
      </c>
      <c r="J26" s="32">
        <v>0.13990162037037038</v>
      </c>
      <c r="K26" s="31">
        <v>3995</v>
      </c>
      <c r="L26" s="32">
        <v>0.11559606481481481</v>
      </c>
      <c r="M26" s="31">
        <v>2775</v>
      </c>
      <c r="N26" s="32">
        <v>8.0295138888888895E-2</v>
      </c>
      <c r="O26" s="31">
        <v>2350</v>
      </c>
      <c r="P26" s="32">
        <v>6.7997685185185189E-2</v>
      </c>
      <c r="Q26" s="33">
        <v>13150</v>
      </c>
      <c r="R26" s="32">
        <v>0.38049768518518517</v>
      </c>
      <c r="S26"/>
    </row>
    <row r="27" spans="1:19" ht="15" x14ac:dyDescent="0.25">
      <c r="A27" s="95" t="s">
        <v>8</v>
      </c>
      <c r="B27" s="35">
        <v>8145</v>
      </c>
      <c r="C27" s="36">
        <v>550</v>
      </c>
      <c r="D27" s="37">
        <v>6.7526089625537133E-2</v>
      </c>
      <c r="E27" s="36">
        <v>525</v>
      </c>
      <c r="F27" s="37">
        <v>6.4456721915285453E-2</v>
      </c>
      <c r="G27" s="36">
        <v>880</v>
      </c>
      <c r="H27" s="37">
        <v>0.10804174340085942</v>
      </c>
      <c r="I27" s="36">
        <v>920</v>
      </c>
      <c r="J27" s="37">
        <v>0.11295273173726213</v>
      </c>
      <c r="K27" s="36">
        <v>1060</v>
      </c>
      <c r="L27" s="37">
        <v>0.13014119091467158</v>
      </c>
      <c r="M27" s="36">
        <v>690</v>
      </c>
      <c r="N27" s="37">
        <v>8.4714548802946599E-2</v>
      </c>
      <c r="O27" s="36">
        <v>1400</v>
      </c>
      <c r="P27" s="37">
        <v>0.17188459177409454</v>
      </c>
      <c r="Q27" s="38">
        <v>2120</v>
      </c>
      <c r="R27" s="37">
        <v>0.26028238182934316</v>
      </c>
      <c r="S27"/>
    </row>
    <row r="28" spans="1:19" ht="15" x14ac:dyDescent="0.25">
      <c r="A28" s="97" t="s">
        <v>9</v>
      </c>
      <c r="B28" s="30">
        <v>1960</v>
      </c>
      <c r="C28" s="31">
        <v>135</v>
      </c>
      <c r="D28" s="32">
        <v>6.8877551020408156E-2</v>
      </c>
      <c r="E28" s="31">
        <v>195</v>
      </c>
      <c r="F28" s="32">
        <v>9.9489795918367346E-2</v>
      </c>
      <c r="G28" s="31">
        <v>240</v>
      </c>
      <c r="H28" s="32">
        <v>0.12244897959183673</v>
      </c>
      <c r="I28" s="31">
        <v>255</v>
      </c>
      <c r="J28" s="32">
        <v>0.13010204081632654</v>
      </c>
      <c r="K28" s="31">
        <v>215</v>
      </c>
      <c r="L28" s="32">
        <v>0.10969387755102041</v>
      </c>
      <c r="M28" s="31">
        <v>310</v>
      </c>
      <c r="N28" s="32">
        <v>0.15816326530612246</v>
      </c>
      <c r="O28" s="31">
        <v>270</v>
      </c>
      <c r="P28" s="32">
        <v>0.13775510204081631</v>
      </c>
      <c r="Q28" s="33">
        <v>340</v>
      </c>
      <c r="R28" s="32">
        <v>0.17346938775510204</v>
      </c>
      <c r="S28"/>
    </row>
    <row r="29" spans="1:19" ht="15" x14ac:dyDescent="0.25">
      <c r="A29" s="98" t="s">
        <v>10</v>
      </c>
      <c r="B29" s="51">
        <v>246250</v>
      </c>
      <c r="C29" s="52">
        <v>13475</v>
      </c>
      <c r="D29" s="53">
        <v>5.4720812182741115E-2</v>
      </c>
      <c r="E29" s="52">
        <v>12795</v>
      </c>
      <c r="F29" s="53">
        <v>5.1959390862944162E-2</v>
      </c>
      <c r="G29" s="52">
        <v>28840</v>
      </c>
      <c r="H29" s="53">
        <v>0.11711675126903554</v>
      </c>
      <c r="I29" s="52">
        <v>36910</v>
      </c>
      <c r="J29" s="53">
        <v>0.14988832487309645</v>
      </c>
      <c r="K29" s="52">
        <v>46925</v>
      </c>
      <c r="L29" s="53">
        <v>0.19055837563451777</v>
      </c>
      <c r="M29" s="52">
        <v>41495</v>
      </c>
      <c r="N29" s="53">
        <v>0.16850761421319796</v>
      </c>
      <c r="O29" s="52">
        <v>25480</v>
      </c>
      <c r="P29" s="53">
        <v>0.10347208121827411</v>
      </c>
      <c r="Q29" s="54">
        <v>40325</v>
      </c>
      <c r="R29" s="53">
        <v>0.16375634517766496</v>
      </c>
    </row>
    <row r="30" spans="1:19" ht="15" x14ac:dyDescent="0.25">
      <c r="A30" s="26" t="s">
        <v>54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19" x14ac:dyDescent="0.2">
      <c r="A31" s="28" t="s">
        <v>68</v>
      </c>
    </row>
    <row r="32" spans="1:19" x14ac:dyDescent="0.2">
      <c r="A32" s="28" t="s">
        <v>57</v>
      </c>
    </row>
  </sheetData>
  <mergeCells count="9">
    <mergeCell ref="M4:N4"/>
    <mergeCell ref="O4:P4"/>
    <mergeCell ref="Q4:R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3"/>
  <sheetViews>
    <sheetView showGridLines="0" zoomScale="80" zoomScaleNormal="80" workbookViewId="0"/>
  </sheetViews>
  <sheetFormatPr defaultColWidth="8.85546875" defaultRowHeight="12.75" x14ac:dyDescent="0.2"/>
  <cols>
    <col min="1" max="1" width="28.7109375" style="19" customWidth="1"/>
    <col min="2" max="2" width="12.140625" style="19" customWidth="1"/>
    <col min="3" max="18" width="8.5703125" style="19" customWidth="1"/>
    <col min="19" max="16384" width="8.85546875" style="19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customFormat="1" ht="15" x14ac:dyDescent="0.25"/>
    <row r="3" spans="1:18" ht="13.5" customHeight="1" x14ac:dyDescent="0.25">
      <c r="A3" s="20" t="s">
        <v>71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  <c r="Q3" s="21"/>
      <c r="R3" s="20"/>
    </row>
    <row r="4" spans="1:18" ht="57.6" customHeight="1" x14ac:dyDescent="0.2">
      <c r="A4" s="129" t="s">
        <v>32</v>
      </c>
      <c r="B4" s="72" t="s">
        <v>72</v>
      </c>
      <c r="C4" s="126" t="s">
        <v>60</v>
      </c>
      <c r="D4" s="127"/>
      <c r="E4" s="126" t="s">
        <v>61</v>
      </c>
      <c r="F4" s="127"/>
      <c r="G4" s="126" t="s">
        <v>62</v>
      </c>
      <c r="H4" s="127"/>
      <c r="I4" s="126" t="s">
        <v>63</v>
      </c>
      <c r="J4" s="127"/>
      <c r="K4" s="126" t="s">
        <v>64</v>
      </c>
      <c r="L4" s="127"/>
      <c r="M4" s="126" t="s">
        <v>65</v>
      </c>
      <c r="N4" s="127"/>
      <c r="O4" s="126" t="s">
        <v>66</v>
      </c>
      <c r="P4" s="127"/>
      <c r="Q4" s="128" t="s">
        <v>67</v>
      </c>
      <c r="R4" s="127"/>
    </row>
    <row r="5" spans="1:18" ht="15" x14ac:dyDescent="0.2">
      <c r="A5" s="130"/>
      <c r="B5" s="77" t="s">
        <v>13</v>
      </c>
      <c r="C5" s="78" t="s">
        <v>13</v>
      </c>
      <c r="D5" s="79" t="s">
        <v>25</v>
      </c>
      <c r="E5" s="78" t="s">
        <v>13</v>
      </c>
      <c r="F5" s="79" t="s">
        <v>25</v>
      </c>
      <c r="G5" s="78" t="s">
        <v>13</v>
      </c>
      <c r="H5" s="79" t="s">
        <v>25</v>
      </c>
      <c r="I5" s="78" t="s">
        <v>13</v>
      </c>
      <c r="J5" s="79" t="s">
        <v>25</v>
      </c>
      <c r="K5" s="78" t="s">
        <v>13</v>
      </c>
      <c r="L5" s="79" t="s">
        <v>25</v>
      </c>
      <c r="M5" s="78" t="s">
        <v>13</v>
      </c>
      <c r="N5" s="79" t="s">
        <v>25</v>
      </c>
      <c r="O5" s="78" t="s">
        <v>13</v>
      </c>
      <c r="P5" s="79" t="s">
        <v>25</v>
      </c>
      <c r="Q5" s="80" t="s">
        <v>13</v>
      </c>
      <c r="R5" s="79" t="s">
        <v>25</v>
      </c>
    </row>
    <row r="6" spans="1:18" ht="15" x14ac:dyDescent="0.25">
      <c r="A6" s="94" t="s">
        <v>41</v>
      </c>
      <c r="B6" s="30">
        <v>40</v>
      </c>
      <c r="C6" s="31">
        <v>0</v>
      </c>
      <c r="D6" s="32">
        <v>0</v>
      </c>
      <c r="E6" s="31">
        <v>0</v>
      </c>
      <c r="F6" s="32">
        <v>0</v>
      </c>
      <c r="G6" s="31">
        <v>0</v>
      </c>
      <c r="H6" s="32">
        <v>0</v>
      </c>
      <c r="I6" s="31">
        <v>0</v>
      </c>
      <c r="J6" s="32">
        <v>0</v>
      </c>
      <c r="K6" s="31">
        <v>20</v>
      </c>
      <c r="L6" s="32">
        <v>0.5</v>
      </c>
      <c r="M6" s="31">
        <v>0</v>
      </c>
      <c r="N6" s="32">
        <v>0</v>
      </c>
      <c r="O6" s="31">
        <v>0</v>
      </c>
      <c r="P6" s="32">
        <v>0</v>
      </c>
      <c r="Q6" s="33">
        <v>0</v>
      </c>
      <c r="R6" s="32">
        <v>0</v>
      </c>
    </row>
    <row r="7" spans="1:18" ht="15" x14ac:dyDescent="0.25">
      <c r="A7" s="95" t="s">
        <v>42</v>
      </c>
      <c r="B7" s="35">
        <v>20</v>
      </c>
      <c r="C7" s="36">
        <v>0</v>
      </c>
      <c r="D7" s="37">
        <v>0</v>
      </c>
      <c r="E7" s="36">
        <v>0</v>
      </c>
      <c r="F7" s="37">
        <v>0</v>
      </c>
      <c r="G7" s="36">
        <v>0</v>
      </c>
      <c r="H7" s="37">
        <v>0</v>
      </c>
      <c r="I7" s="36">
        <v>10</v>
      </c>
      <c r="J7" s="37">
        <v>0.5</v>
      </c>
      <c r="K7" s="36">
        <v>10</v>
      </c>
      <c r="L7" s="37">
        <v>0.5</v>
      </c>
      <c r="M7" s="36">
        <v>0</v>
      </c>
      <c r="N7" s="37">
        <v>0</v>
      </c>
      <c r="O7" s="36">
        <v>0</v>
      </c>
      <c r="P7" s="37">
        <v>0</v>
      </c>
      <c r="Q7" s="38">
        <v>0</v>
      </c>
      <c r="R7" s="37">
        <v>0</v>
      </c>
    </row>
    <row r="8" spans="1:18" ht="15" x14ac:dyDescent="0.25">
      <c r="A8" s="96" t="s">
        <v>43</v>
      </c>
      <c r="B8" s="30">
        <v>65</v>
      </c>
      <c r="C8" s="31">
        <v>20</v>
      </c>
      <c r="D8" s="32">
        <v>0.30769230769230771</v>
      </c>
      <c r="E8" s="31">
        <v>0</v>
      </c>
      <c r="F8" s="32">
        <v>0</v>
      </c>
      <c r="G8" s="31">
        <v>20</v>
      </c>
      <c r="H8" s="32">
        <v>0.30769230769230771</v>
      </c>
      <c r="I8" s="31">
        <v>0</v>
      </c>
      <c r="J8" s="32">
        <v>0</v>
      </c>
      <c r="K8" s="31">
        <v>0</v>
      </c>
      <c r="L8" s="32">
        <v>0</v>
      </c>
      <c r="M8" s="31">
        <v>0</v>
      </c>
      <c r="N8" s="32">
        <v>0</v>
      </c>
      <c r="O8" s="31">
        <v>0</v>
      </c>
      <c r="P8" s="32">
        <v>0</v>
      </c>
      <c r="Q8" s="33">
        <v>0</v>
      </c>
      <c r="R8" s="32">
        <v>0</v>
      </c>
    </row>
    <row r="9" spans="1:18" ht="15" x14ac:dyDescent="0.25">
      <c r="A9" s="95" t="s">
        <v>0</v>
      </c>
      <c r="B9" s="35">
        <v>9615</v>
      </c>
      <c r="C9" s="36">
        <v>1065</v>
      </c>
      <c r="D9" s="37">
        <v>0.11076443057722309</v>
      </c>
      <c r="E9" s="36">
        <v>455</v>
      </c>
      <c r="F9" s="37">
        <v>4.7321892875715026E-2</v>
      </c>
      <c r="G9" s="36">
        <v>1110</v>
      </c>
      <c r="H9" s="37">
        <v>0.11544461778471139</v>
      </c>
      <c r="I9" s="36">
        <v>1545</v>
      </c>
      <c r="J9" s="37">
        <v>0.1606864274570983</v>
      </c>
      <c r="K9" s="36">
        <v>1435</v>
      </c>
      <c r="L9" s="37">
        <v>0.14924596983879354</v>
      </c>
      <c r="M9" s="36">
        <v>1090</v>
      </c>
      <c r="N9" s="37">
        <v>0.11336453458138325</v>
      </c>
      <c r="O9" s="36">
        <v>980</v>
      </c>
      <c r="P9" s="37">
        <v>0.10192407696307852</v>
      </c>
      <c r="Q9" s="38">
        <v>1935</v>
      </c>
      <c r="R9" s="37">
        <v>0.20124804992199688</v>
      </c>
    </row>
    <row r="10" spans="1:18" ht="15" x14ac:dyDescent="0.25">
      <c r="A10" s="96" t="s">
        <v>1</v>
      </c>
      <c r="B10" s="30">
        <v>5045</v>
      </c>
      <c r="C10" s="31">
        <v>755</v>
      </c>
      <c r="D10" s="32">
        <v>0.14965312190287414</v>
      </c>
      <c r="E10" s="31">
        <v>400</v>
      </c>
      <c r="F10" s="32">
        <v>7.9286422200198214E-2</v>
      </c>
      <c r="G10" s="31">
        <v>565</v>
      </c>
      <c r="H10" s="32">
        <v>0.11199207135777998</v>
      </c>
      <c r="I10" s="31">
        <v>995</v>
      </c>
      <c r="J10" s="32">
        <v>0.19722497522299307</v>
      </c>
      <c r="K10" s="31">
        <v>665</v>
      </c>
      <c r="L10" s="32">
        <v>0.13181367690782952</v>
      </c>
      <c r="M10" s="31">
        <v>430</v>
      </c>
      <c r="N10" s="32">
        <v>8.523290386521308E-2</v>
      </c>
      <c r="O10" s="31">
        <v>730</v>
      </c>
      <c r="P10" s="32">
        <v>0.14469772051536176</v>
      </c>
      <c r="Q10" s="33">
        <v>510</v>
      </c>
      <c r="R10" s="32">
        <v>0.10109018830525272</v>
      </c>
    </row>
    <row r="11" spans="1:18" ht="15" x14ac:dyDescent="0.25">
      <c r="A11" s="95" t="s">
        <v>44</v>
      </c>
      <c r="B11" s="35">
        <v>4145</v>
      </c>
      <c r="C11" s="36">
        <v>430</v>
      </c>
      <c r="D11" s="37">
        <v>0.1037394451145959</v>
      </c>
      <c r="E11" s="36">
        <v>265</v>
      </c>
      <c r="F11" s="37">
        <v>6.3932448733413749E-2</v>
      </c>
      <c r="G11" s="36">
        <v>180</v>
      </c>
      <c r="H11" s="37">
        <v>4.3425814234016889E-2</v>
      </c>
      <c r="I11" s="36">
        <v>315</v>
      </c>
      <c r="J11" s="37">
        <v>7.5995174909529548E-2</v>
      </c>
      <c r="K11" s="36">
        <v>345</v>
      </c>
      <c r="L11" s="37">
        <v>8.3232810615199035E-2</v>
      </c>
      <c r="M11" s="36">
        <v>1240</v>
      </c>
      <c r="N11" s="37">
        <v>0.29915560916767192</v>
      </c>
      <c r="O11" s="36">
        <v>1085</v>
      </c>
      <c r="P11" s="37">
        <v>0.2617611580217129</v>
      </c>
      <c r="Q11" s="38">
        <v>290</v>
      </c>
      <c r="R11" s="37">
        <v>6.9963811821471655E-2</v>
      </c>
    </row>
    <row r="12" spans="1:18" ht="15" x14ac:dyDescent="0.25">
      <c r="A12" s="96" t="s">
        <v>45</v>
      </c>
      <c r="B12" s="30">
        <v>50</v>
      </c>
      <c r="C12" s="31">
        <v>0</v>
      </c>
      <c r="D12" s="32">
        <v>0</v>
      </c>
      <c r="E12" s="31">
        <v>0</v>
      </c>
      <c r="F12" s="32">
        <v>0</v>
      </c>
      <c r="G12" s="31">
        <v>10</v>
      </c>
      <c r="H12" s="32">
        <v>0.2</v>
      </c>
      <c r="I12" s="31">
        <v>0</v>
      </c>
      <c r="J12" s="32">
        <v>0</v>
      </c>
      <c r="K12" s="31">
        <v>0</v>
      </c>
      <c r="L12" s="32">
        <v>0</v>
      </c>
      <c r="M12" s="31">
        <v>0</v>
      </c>
      <c r="N12" s="32">
        <v>0</v>
      </c>
      <c r="O12" s="31">
        <v>0</v>
      </c>
      <c r="P12" s="32">
        <v>0</v>
      </c>
      <c r="Q12" s="33">
        <v>30</v>
      </c>
      <c r="R12" s="32">
        <v>0.6</v>
      </c>
    </row>
    <row r="13" spans="1:18" ht="15" x14ac:dyDescent="0.25">
      <c r="A13" s="95" t="s">
        <v>46</v>
      </c>
      <c r="B13" s="35">
        <v>430</v>
      </c>
      <c r="C13" s="36">
        <v>0</v>
      </c>
      <c r="D13" s="37">
        <v>0</v>
      </c>
      <c r="E13" s="36">
        <v>0</v>
      </c>
      <c r="F13" s="37">
        <v>0</v>
      </c>
      <c r="G13" s="36">
        <v>0</v>
      </c>
      <c r="H13" s="37">
        <v>0</v>
      </c>
      <c r="I13" s="36">
        <v>30</v>
      </c>
      <c r="J13" s="37">
        <v>6.9767441860465115E-2</v>
      </c>
      <c r="K13" s="36">
        <v>70</v>
      </c>
      <c r="L13" s="37">
        <v>0.16279069767441862</v>
      </c>
      <c r="M13" s="36">
        <v>230</v>
      </c>
      <c r="N13" s="37">
        <v>0.53488372093023251</v>
      </c>
      <c r="O13" s="36">
        <v>65</v>
      </c>
      <c r="P13" s="37">
        <v>0.15116279069767441</v>
      </c>
      <c r="Q13" s="38">
        <v>30</v>
      </c>
      <c r="R13" s="37">
        <v>6.9767441860465115E-2</v>
      </c>
    </row>
    <row r="14" spans="1:18" ht="15" x14ac:dyDescent="0.25">
      <c r="A14" s="96" t="s">
        <v>47</v>
      </c>
      <c r="B14" s="30">
        <v>4290</v>
      </c>
      <c r="C14" s="31">
        <v>535</v>
      </c>
      <c r="D14" s="32">
        <v>0.1247086247086247</v>
      </c>
      <c r="E14" s="31">
        <v>670</v>
      </c>
      <c r="F14" s="32">
        <v>0.15617715617715619</v>
      </c>
      <c r="G14" s="31">
        <v>730</v>
      </c>
      <c r="H14" s="32">
        <v>0.17016317016317017</v>
      </c>
      <c r="I14" s="31">
        <v>755</v>
      </c>
      <c r="J14" s="32">
        <v>0.175990675990676</v>
      </c>
      <c r="K14" s="31">
        <v>710</v>
      </c>
      <c r="L14" s="32">
        <v>0.1655011655011655</v>
      </c>
      <c r="M14" s="31">
        <v>690</v>
      </c>
      <c r="N14" s="32">
        <v>0.16083916083916083</v>
      </c>
      <c r="O14" s="31">
        <v>130</v>
      </c>
      <c r="P14" s="32">
        <v>3.0303030303030304E-2</v>
      </c>
      <c r="Q14" s="33">
        <v>65</v>
      </c>
      <c r="R14" s="32">
        <v>1.5151515151515152E-2</v>
      </c>
    </row>
    <row r="15" spans="1:18" ht="15" x14ac:dyDescent="0.25">
      <c r="A15" s="95" t="s">
        <v>48</v>
      </c>
      <c r="B15" s="35">
        <v>0</v>
      </c>
      <c r="C15" s="36">
        <v>0</v>
      </c>
      <c r="D15" s="37" t="s">
        <v>24</v>
      </c>
      <c r="E15" s="36">
        <v>0</v>
      </c>
      <c r="F15" s="37" t="s">
        <v>24</v>
      </c>
      <c r="G15" s="36">
        <v>0</v>
      </c>
      <c r="H15" s="37" t="s">
        <v>24</v>
      </c>
      <c r="I15" s="36">
        <v>0</v>
      </c>
      <c r="J15" s="37" t="s">
        <v>24</v>
      </c>
      <c r="K15" s="36">
        <v>0</v>
      </c>
      <c r="L15" s="37" t="s">
        <v>24</v>
      </c>
      <c r="M15" s="36">
        <v>0</v>
      </c>
      <c r="N15" s="37" t="s">
        <v>24</v>
      </c>
      <c r="O15" s="36">
        <v>0</v>
      </c>
      <c r="P15" s="37" t="s">
        <v>24</v>
      </c>
      <c r="Q15" s="38">
        <v>0</v>
      </c>
      <c r="R15" s="37" t="s">
        <v>24</v>
      </c>
    </row>
    <row r="16" spans="1:18" ht="15" x14ac:dyDescent="0.25">
      <c r="A16" s="96" t="s">
        <v>2</v>
      </c>
      <c r="B16" s="30">
        <v>2890</v>
      </c>
      <c r="C16" s="31">
        <v>465</v>
      </c>
      <c r="D16" s="32">
        <v>0.16089965397923875</v>
      </c>
      <c r="E16" s="31">
        <v>180</v>
      </c>
      <c r="F16" s="32">
        <v>6.228373702422145E-2</v>
      </c>
      <c r="G16" s="31">
        <v>455</v>
      </c>
      <c r="H16" s="32">
        <v>0.157439446366782</v>
      </c>
      <c r="I16" s="31">
        <v>735</v>
      </c>
      <c r="J16" s="32">
        <v>0.25432525951557095</v>
      </c>
      <c r="K16" s="31">
        <v>430</v>
      </c>
      <c r="L16" s="32">
        <v>0.14878892733564014</v>
      </c>
      <c r="M16" s="31">
        <v>295</v>
      </c>
      <c r="N16" s="32">
        <v>0.10207612456747404</v>
      </c>
      <c r="O16" s="31">
        <v>195</v>
      </c>
      <c r="P16" s="32">
        <v>6.7474048442906581E-2</v>
      </c>
      <c r="Q16" s="33">
        <v>135</v>
      </c>
      <c r="R16" s="32">
        <v>4.6712802768166091E-2</v>
      </c>
    </row>
    <row r="17" spans="1:18" ht="15" x14ac:dyDescent="0.25">
      <c r="A17" s="95" t="s">
        <v>3</v>
      </c>
      <c r="B17" s="35">
        <v>2125</v>
      </c>
      <c r="C17" s="36">
        <v>170</v>
      </c>
      <c r="D17" s="37">
        <v>0.08</v>
      </c>
      <c r="E17" s="36">
        <v>110</v>
      </c>
      <c r="F17" s="37">
        <v>5.1764705882352942E-2</v>
      </c>
      <c r="G17" s="36">
        <v>205</v>
      </c>
      <c r="H17" s="37">
        <v>9.6470588235294114E-2</v>
      </c>
      <c r="I17" s="36">
        <v>235</v>
      </c>
      <c r="J17" s="37">
        <v>0.11058823529411765</v>
      </c>
      <c r="K17" s="36">
        <v>145</v>
      </c>
      <c r="L17" s="37">
        <v>6.8235294117647061E-2</v>
      </c>
      <c r="M17" s="36">
        <v>100</v>
      </c>
      <c r="N17" s="37">
        <v>4.7058823529411764E-2</v>
      </c>
      <c r="O17" s="36">
        <v>110</v>
      </c>
      <c r="P17" s="37">
        <v>5.1764705882352942E-2</v>
      </c>
      <c r="Q17" s="38">
        <v>1060</v>
      </c>
      <c r="R17" s="37">
        <v>0.49882352941176472</v>
      </c>
    </row>
    <row r="18" spans="1:18" ht="15" x14ac:dyDescent="0.25">
      <c r="A18" s="96" t="s">
        <v>49</v>
      </c>
      <c r="B18" s="30">
        <v>1835</v>
      </c>
      <c r="C18" s="31">
        <v>215</v>
      </c>
      <c r="D18" s="32">
        <v>0.11716621253405994</v>
      </c>
      <c r="E18" s="31">
        <v>120</v>
      </c>
      <c r="F18" s="32">
        <v>6.5395095367847406E-2</v>
      </c>
      <c r="G18" s="31">
        <v>130</v>
      </c>
      <c r="H18" s="32">
        <v>7.0844686648501368E-2</v>
      </c>
      <c r="I18" s="31">
        <v>120</v>
      </c>
      <c r="J18" s="32">
        <v>6.5395095367847406E-2</v>
      </c>
      <c r="K18" s="31">
        <v>135</v>
      </c>
      <c r="L18" s="32">
        <v>7.3569482288828342E-2</v>
      </c>
      <c r="M18" s="31">
        <v>140</v>
      </c>
      <c r="N18" s="32">
        <v>7.6294277929155316E-2</v>
      </c>
      <c r="O18" s="31">
        <v>190</v>
      </c>
      <c r="P18" s="32">
        <v>0.10354223433242507</v>
      </c>
      <c r="Q18" s="33">
        <v>790</v>
      </c>
      <c r="R18" s="32">
        <v>0.4305177111716621</v>
      </c>
    </row>
    <row r="19" spans="1:18" ht="15" x14ac:dyDescent="0.25">
      <c r="A19" s="90" t="s">
        <v>50</v>
      </c>
      <c r="B19" s="35">
        <v>3715</v>
      </c>
      <c r="C19" s="36">
        <v>180</v>
      </c>
      <c r="D19" s="37">
        <v>4.8452220726783311E-2</v>
      </c>
      <c r="E19" s="36">
        <v>130</v>
      </c>
      <c r="F19" s="37">
        <v>3.4993270524899055E-2</v>
      </c>
      <c r="G19" s="36">
        <v>225</v>
      </c>
      <c r="H19" s="37">
        <v>6.0565275908479141E-2</v>
      </c>
      <c r="I19" s="36">
        <v>330</v>
      </c>
      <c r="J19" s="37">
        <v>8.8829071332436074E-2</v>
      </c>
      <c r="K19" s="36">
        <v>420</v>
      </c>
      <c r="L19" s="37">
        <v>0.11305518169582772</v>
      </c>
      <c r="M19" s="36">
        <v>700</v>
      </c>
      <c r="N19" s="37">
        <v>0.18842530282637954</v>
      </c>
      <c r="O19" s="36">
        <v>770</v>
      </c>
      <c r="P19" s="37">
        <v>0.2072678331090175</v>
      </c>
      <c r="Q19" s="38">
        <v>960</v>
      </c>
      <c r="R19" s="37">
        <v>0.25841184387617766</v>
      </c>
    </row>
    <row r="20" spans="1:18" ht="15" x14ac:dyDescent="0.25">
      <c r="A20" s="96" t="s">
        <v>4</v>
      </c>
      <c r="B20" s="30">
        <v>445</v>
      </c>
      <c r="C20" s="31">
        <v>0</v>
      </c>
      <c r="D20" s="32">
        <v>0</v>
      </c>
      <c r="E20" s="31">
        <v>15</v>
      </c>
      <c r="F20" s="32">
        <v>3.3707865168539325E-2</v>
      </c>
      <c r="G20" s="31">
        <v>60</v>
      </c>
      <c r="H20" s="32">
        <v>0.1348314606741573</v>
      </c>
      <c r="I20" s="31">
        <v>110</v>
      </c>
      <c r="J20" s="32">
        <v>0.24719101123595505</v>
      </c>
      <c r="K20" s="31">
        <v>95</v>
      </c>
      <c r="L20" s="32">
        <v>0.21348314606741572</v>
      </c>
      <c r="M20" s="31">
        <v>120</v>
      </c>
      <c r="N20" s="32">
        <v>0.2696629213483146</v>
      </c>
      <c r="O20" s="31">
        <v>25</v>
      </c>
      <c r="P20" s="32">
        <v>5.6179775280898875E-2</v>
      </c>
      <c r="Q20" s="33">
        <v>25</v>
      </c>
      <c r="R20" s="32">
        <v>5.6179775280898875E-2</v>
      </c>
    </row>
    <row r="21" spans="1:18" ht="15" x14ac:dyDescent="0.25">
      <c r="A21" s="95" t="s">
        <v>5</v>
      </c>
      <c r="B21" s="35">
        <v>2260</v>
      </c>
      <c r="C21" s="36">
        <v>125</v>
      </c>
      <c r="D21" s="37">
        <v>5.5309734513274339E-2</v>
      </c>
      <c r="E21" s="36">
        <v>35</v>
      </c>
      <c r="F21" s="37">
        <v>1.5486725663716814E-2</v>
      </c>
      <c r="G21" s="36">
        <v>135</v>
      </c>
      <c r="H21" s="37">
        <v>5.9734513274336286E-2</v>
      </c>
      <c r="I21" s="36">
        <v>495</v>
      </c>
      <c r="J21" s="37">
        <v>0.21902654867256638</v>
      </c>
      <c r="K21" s="36">
        <v>440</v>
      </c>
      <c r="L21" s="37">
        <v>0.19469026548672566</v>
      </c>
      <c r="M21" s="36">
        <v>475</v>
      </c>
      <c r="N21" s="37">
        <v>0.21017699115044247</v>
      </c>
      <c r="O21" s="36">
        <v>385</v>
      </c>
      <c r="P21" s="37">
        <v>0.17035398230088494</v>
      </c>
      <c r="Q21" s="38">
        <v>185</v>
      </c>
      <c r="R21" s="37">
        <v>8.185840707964602E-2</v>
      </c>
    </row>
    <row r="22" spans="1:18" ht="15" x14ac:dyDescent="0.25">
      <c r="A22" s="96" t="s">
        <v>6</v>
      </c>
      <c r="B22" s="30">
        <v>645</v>
      </c>
      <c r="C22" s="31">
        <v>20</v>
      </c>
      <c r="D22" s="32">
        <v>3.1007751937984496E-2</v>
      </c>
      <c r="E22" s="31">
        <v>0</v>
      </c>
      <c r="F22" s="32">
        <v>0</v>
      </c>
      <c r="G22" s="31">
        <v>45</v>
      </c>
      <c r="H22" s="32">
        <v>6.9767441860465115E-2</v>
      </c>
      <c r="I22" s="31">
        <v>155</v>
      </c>
      <c r="J22" s="32">
        <v>0.24031007751937986</v>
      </c>
      <c r="K22" s="31">
        <v>110</v>
      </c>
      <c r="L22" s="32">
        <v>0.17054263565891473</v>
      </c>
      <c r="M22" s="31">
        <v>115</v>
      </c>
      <c r="N22" s="32">
        <v>0.17829457364341086</v>
      </c>
      <c r="O22" s="31">
        <v>120</v>
      </c>
      <c r="P22" s="32">
        <v>0.18604651162790697</v>
      </c>
      <c r="Q22" s="33">
        <v>75</v>
      </c>
      <c r="R22" s="32">
        <v>0.11627906976744186</v>
      </c>
    </row>
    <row r="23" spans="1:18" ht="15" x14ac:dyDescent="0.25">
      <c r="A23" s="95" t="s">
        <v>7</v>
      </c>
      <c r="B23" s="35">
        <v>2915</v>
      </c>
      <c r="C23" s="36">
        <v>410</v>
      </c>
      <c r="D23" s="37">
        <v>0.14065180102915953</v>
      </c>
      <c r="E23" s="36">
        <v>235</v>
      </c>
      <c r="F23" s="37">
        <v>8.0617495711835338E-2</v>
      </c>
      <c r="G23" s="36">
        <v>320</v>
      </c>
      <c r="H23" s="37">
        <v>0.10977701543739279</v>
      </c>
      <c r="I23" s="36">
        <v>330</v>
      </c>
      <c r="J23" s="37">
        <v>0.11320754716981132</v>
      </c>
      <c r="K23" s="36">
        <v>230</v>
      </c>
      <c r="L23" s="37">
        <v>7.8902229845626073E-2</v>
      </c>
      <c r="M23" s="36">
        <v>805</v>
      </c>
      <c r="N23" s="37">
        <v>0.27615780445969124</v>
      </c>
      <c r="O23" s="36">
        <v>375</v>
      </c>
      <c r="P23" s="37">
        <v>0.12864493996569468</v>
      </c>
      <c r="Q23" s="38">
        <v>205</v>
      </c>
      <c r="R23" s="37">
        <v>7.0325900514579764E-2</v>
      </c>
    </row>
    <row r="24" spans="1:18" ht="15" x14ac:dyDescent="0.25">
      <c r="A24" s="96" t="s">
        <v>51</v>
      </c>
      <c r="B24" s="30">
        <v>23590</v>
      </c>
      <c r="C24" s="31">
        <v>3495</v>
      </c>
      <c r="D24" s="32">
        <v>0.14815599830436627</v>
      </c>
      <c r="E24" s="31">
        <v>2530</v>
      </c>
      <c r="F24" s="32">
        <v>0.10724883425180161</v>
      </c>
      <c r="G24" s="31">
        <v>6150</v>
      </c>
      <c r="H24" s="32">
        <v>0.26070368800339128</v>
      </c>
      <c r="I24" s="31">
        <v>4055</v>
      </c>
      <c r="J24" s="32">
        <v>0.17189487070792708</v>
      </c>
      <c r="K24" s="31">
        <v>3205</v>
      </c>
      <c r="L24" s="32">
        <v>0.13586265366680797</v>
      </c>
      <c r="M24" s="31">
        <v>2145</v>
      </c>
      <c r="N24" s="32">
        <v>9.0928359474353543E-2</v>
      </c>
      <c r="O24" s="31">
        <v>1025</v>
      </c>
      <c r="P24" s="32">
        <v>4.3450614667231879E-2</v>
      </c>
      <c r="Q24" s="33">
        <v>985</v>
      </c>
      <c r="R24" s="32">
        <v>4.1754980924120388E-2</v>
      </c>
    </row>
    <row r="25" spans="1:18" ht="15" x14ac:dyDescent="0.25">
      <c r="A25" s="90" t="s">
        <v>52</v>
      </c>
      <c r="B25" s="35">
        <v>0</v>
      </c>
      <c r="C25" s="36">
        <v>0</v>
      </c>
      <c r="D25" s="37" t="s">
        <v>24</v>
      </c>
      <c r="E25" s="36">
        <v>0</v>
      </c>
      <c r="F25" s="37" t="s">
        <v>24</v>
      </c>
      <c r="G25" s="36">
        <v>0</v>
      </c>
      <c r="H25" s="37" t="s">
        <v>24</v>
      </c>
      <c r="I25" s="36">
        <v>0</v>
      </c>
      <c r="J25" s="37" t="s">
        <v>24</v>
      </c>
      <c r="K25" s="36">
        <v>0</v>
      </c>
      <c r="L25" s="37" t="s">
        <v>24</v>
      </c>
      <c r="M25" s="36">
        <v>0</v>
      </c>
      <c r="N25" s="37" t="s">
        <v>24</v>
      </c>
      <c r="O25" s="36">
        <v>0</v>
      </c>
      <c r="P25" s="37" t="s">
        <v>24</v>
      </c>
      <c r="Q25" s="38">
        <v>0</v>
      </c>
      <c r="R25" s="37" t="s">
        <v>24</v>
      </c>
    </row>
    <row r="26" spans="1:18" ht="15" x14ac:dyDescent="0.25">
      <c r="A26" s="97" t="s">
        <v>53</v>
      </c>
      <c r="B26" s="30">
        <v>31205</v>
      </c>
      <c r="C26" s="31">
        <v>2165</v>
      </c>
      <c r="D26" s="32">
        <v>6.9379907066175292E-2</v>
      </c>
      <c r="E26" s="31">
        <v>1785</v>
      </c>
      <c r="F26" s="32">
        <v>5.7202371414837368E-2</v>
      </c>
      <c r="G26" s="31">
        <v>3195</v>
      </c>
      <c r="H26" s="32">
        <v>0.10238743791059125</v>
      </c>
      <c r="I26" s="31">
        <v>4125</v>
      </c>
      <c r="J26" s="32">
        <v>0.13219035410991828</v>
      </c>
      <c r="K26" s="31">
        <v>3635</v>
      </c>
      <c r="L26" s="32">
        <v>0.11648774234898253</v>
      </c>
      <c r="M26" s="31">
        <v>3310</v>
      </c>
      <c r="N26" s="32">
        <v>0.10607274475244352</v>
      </c>
      <c r="O26" s="31">
        <v>2375</v>
      </c>
      <c r="P26" s="32">
        <v>7.6109597820862046E-2</v>
      </c>
      <c r="Q26" s="33">
        <v>10615</v>
      </c>
      <c r="R26" s="32">
        <v>0.34016984457618971</v>
      </c>
    </row>
    <row r="27" spans="1:18" ht="15" x14ac:dyDescent="0.25">
      <c r="A27" s="95" t="s">
        <v>8</v>
      </c>
      <c r="B27" s="35">
        <v>945</v>
      </c>
      <c r="C27" s="36">
        <v>40</v>
      </c>
      <c r="D27" s="37">
        <v>4.2328042328042326E-2</v>
      </c>
      <c r="E27" s="36">
        <v>50</v>
      </c>
      <c r="F27" s="37">
        <v>5.2910052910052907E-2</v>
      </c>
      <c r="G27" s="36">
        <v>70</v>
      </c>
      <c r="H27" s="37">
        <v>7.407407407407407E-2</v>
      </c>
      <c r="I27" s="36">
        <v>95</v>
      </c>
      <c r="J27" s="37">
        <v>0.10052910052910052</v>
      </c>
      <c r="K27" s="36">
        <v>90</v>
      </c>
      <c r="L27" s="37">
        <v>9.5238095238095233E-2</v>
      </c>
      <c r="M27" s="36">
        <v>75</v>
      </c>
      <c r="N27" s="37">
        <v>7.9365079365079361E-2</v>
      </c>
      <c r="O27" s="36">
        <v>135</v>
      </c>
      <c r="P27" s="37">
        <v>0.14285714285714285</v>
      </c>
      <c r="Q27" s="38">
        <v>380</v>
      </c>
      <c r="R27" s="37">
        <v>0.40211640211640209</v>
      </c>
    </row>
    <row r="28" spans="1:18" ht="15" x14ac:dyDescent="0.25">
      <c r="A28" s="97" t="s">
        <v>9</v>
      </c>
      <c r="B28" s="30">
        <v>955</v>
      </c>
      <c r="C28" s="31">
        <v>155</v>
      </c>
      <c r="D28" s="32">
        <v>0.16230366492146597</v>
      </c>
      <c r="E28" s="31">
        <v>110</v>
      </c>
      <c r="F28" s="32">
        <v>0.11518324607329843</v>
      </c>
      <c r="G28" s="31">
        <v>145</v>
      </c>
      <c r="H28" s="32">
        <v>0.15183246073298429</v>
      </c>
      <c r="I28" s="31">
        <v>190</v>
      </c>
      <c r="J28" s="32">
        <v>0.19895287958115182</v>
      </c>
      <c r="K28" s="31">
        <v>165</v>
      </c>
      <c r="L28" s="32">
        <v>0.17277486910994763</v>
      </c>
      <c r="M28" s="31">
        <v>75</v>
      </c>
      <c r="N28" s="32">
        <v>7.8534031413612565E-2</v>
      </c>
      <c r="O28" s="31">
        <v>60</v>
      </c>
      <c r="P28" s="32">
        <v>6.2827225130890049E-2</v>
      </c>
      <c r="Q28" s="33">
        <v>45</v>
      </c>
      <c r="R28" s="32">
        <v>4.712041884816754E-2</v>
      </c>
    </row>
    <row r="29" spans="1:18" ht="15" x14ac:dyDescent="0.25">
      <c r="A29" s="98" t="s">
        <v>10</v>
      </c>
      <c r="B29" s="51">
        <v>97250</v>
      </c>
      <c r="C29" s="52">
        <v>10250</v>
      </c>
      <c r="D29" s="53">
        <v>0.10539845758354756</v>
      </c>
      <c r="E29" s="52">
        <v>7090</v>
      </c>
      <c r="F29" s="53">
        <v>7.2904884318766072E-2</v>
      </c>
      <c r="G29" s="52">
        <v>13770</v>
      </c>
      <c r="H29" s="53">
        <v>0.14159383033419023</v>
      </c>
      <c r="I29" s="52">
        <v>14640</v>
      </c>
      <c r="J29" s="53">
        <v>0.15053984575835475</v>
      </c>
      <c r="K29" s="52">
        <v>12370</v>
      </c>
      <c r="L29" s="53">
        <v>0.12719794344473007</v>
      </c>
      <c r="M29" s="52">
        <v>12055</v>
      </c>
      <c r="N29" s="53">
        <v>0.12395886889460155</v>
      </c>
      <c r="O29" s="52">
        <v>8760</v>
      </c>
      <c r="P29" s="53">
        <v>9.0077120822622106E-2</v>
      </c>
      <c r="Q29" s="54">
        <v>18310</v>
      </c>
      <c r="R29" s="53">
        <v>0.18827763496143959</v>
      </c>
    </row>
    <row r="30" spans="1:18" ht="15" x14ac:dyDescent="0.25">
      <c r="A30" s="26" t="s">
        <v>54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18" x14ac:dyDescent="0.2">
      <c r="A31" s="28" t="s">
        <v>55</v>
      </c>
    </row>
    <row r="32" spans="1:18" x14ac:dyDescent="0.2">
      <c r="A32" s="28" t="s">
        <v>56</v>
      </c>
    </row>
    <row r="33" spans="1:1" x14ac:dyDescent="0.2">
      <c r="A33" s="28" t="s">
        <v>57</v>
      </c>
    </row>
  </sheetData>
  <mergeCells count="9">
    <mergeCell ref="M4:N4"/>
    <mergeCell ref="O4:P4"/>
    <mergeCell ref="Q4:R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showGridLines="0" zoomScale="80" zoomScaleNormal="80" workbookViewId="0"/>
  </sheetViews>
  <sheetFormatPr defaultColWidth="8.85546875" defaultRowHeight="12.75" x14ac:dyDescent="0.2"/>
  <cols>
    <col min="1" max="1" width="28.5703125" style="19" customWidth="1"/>
    <col min="2" max="2" width="10.5703125" style="19" customWidth="1"/>
    <col min="3" max="18" width="8.5703125" style="19" customWidth="1"/>
    <col min="19" max="16384" width="8.85546875" style="19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customFormat="1" ht="15" x14ac:dyDescent="0.25"/>
    <row r="3" spans="1:18" ht="13.5" customHeight="1" x14ac:dyDescent="0.25">
      <c r="A3" s="20" t="s">
        <v>73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  <c r="Q3" s="21"/>
      <c r="R3" s="20"/>
    </row>
    <row r="4" spans="1:18" ht="57.6" customHeight="1" x14ac:dyDescent="0.2">
      <c r="A4" s="129" t="s">
        <v>32</v>
      </c>
      <c r="B4" s="72" t="s">
        <v>74</v>
      </c>
      <c r="C4" s="126" t="s">
        <v>60</v>
      </c>
      <c r="D4" s="127"/>
      <c r="E4" s="126" t="s">
        <v>61</v>
      </c>
      <c r="F4" s="127"/>
      <c r="G4" s="126" t="s">
        <v>62</v>
      </c>
      <c r="H4" s="127"/>
      <c r="I4" s="126" t="s">
        <v>63</v>
      </c>
      <c r="J4" s="127"/>
      <c r="K4" s="126" t="s">
        <v>64</v>
      </c>
      <c r="L4" s="127"/>
      <c r="M4" s="126" t="s">
        <v>65</v>
      </c>
      <c r="N4" s="127"/>
      <c r="O4" s="126" t="s">
        <v>66</v>
      </c>
      <c r="P4" s="127"/>
      <c r="Q4" s="128" t="s">
        <v>67</v>
      </c>
      <c r="R4" s="127"/>
    </row>
    <row r="5" spans="1:18" ht="15" x14ac:dyDescent="0.2">
      <c r="A5" s="130"/>
      <c r="B5" s="77" t="s">
        <v>13</v>
      </c>
      <c r="C5" s="78" t="s">
        <v>13</v>
      </c>
      <c r="D5" s="79" t="s">
        <v>25</v>
      </c>
      <c r="E5" s="78" t="s">
        <v>13</v>
      </c>
      <c r="F5" s="79" t="s">
        <v>25</v>
      </c>
      <c r="G5" s="78" t="s">
        <v>13</v>
      </c>
      <c r="H5" s="79" t="s">
        <v>25</v>
      </c>
      <c r="I5" s="78" t="s">
        <v>13</v>
      </c>
      <c r="J5" s="79" t="s">
        <v>25</v>
      </c>
      <c r="K5" s="78" t="s">
        <v>13</v>
      </c>
      <c r="L5" s="79" t="s">
        <v>25</v>
      </c>
      <c r="M5" s="78" t="s">
        <v>13</v>
      </c>
      <c r="N5" s="79" t="s">
        <v>25</v>
      </c>
      <c r="O5" s="78" t="s">
        <v>13</v>
      </c>
      <c r="P5" s="79" t="s">
        <v>25</v>
      </c>
      <c r="Q5" s="80" t="s">
        <v>13</v>
      </c>
      <c r="R5" s="79" t="s">
        <v>25</v>
      </c>
    </row>
    <row r="6" spans="1:18" ht="15" x14ac:dyDescent="0.25">
      <c r="A6" s="94" t="s">
        <v>41</v>
      </c>
      <c r="B6" s="30">
        <v>25</v>
      </c>
      <c r="C6" s="31">
        <v>0</v>
      </c>
      <c r="D6" s="32">
        <v>0</v>
      </c>
      <c r="E6" s="31">
        <v>0</v>
      </c>
      <c r="F6" s="32">
        <v>0</v>
      </c>
      <c r="G6" s="31">
        <v>0</v>
      </c>
      <c r="H6" s="32">
        <v>0</v>
      </c>
      <c r="I6" s="31">
        <v>15</v>
      </c>
      <c r="J6" s="32">
        <v>0.6</v>
      </c>
      <c r="K6" s="31">
        <v>0</v>
      </c>
      <c r="L6" s="32">
        <v>0</v>
      </c>
      <c r="M6" s="31">
        <v>0</v>
      </c>
      <c r="N6" s="32">
        <v>0</v>
      </c>
      <c r="O6" s="31">
        <v>0</v>
      </c>
      <c r="P6" s="32">
        <v>0</v>
      </c>
      <c r="Q6" s="33">
        <v>0</v>
      </c>
      <c r="R6" s="32">
        <v>0</v>
      </c>
    </row>
    <row r="7" spans="1:18" ht="15" x14ac:dyDescent="0.25">
      <c r="A7" s="95" t="s">
        <v>42</v>
      </c>
      <c r="B7" s="35">
        <v>0</v>
      </c>
      <c r="C7" s="36">
        <v>0</v>
      </c>
      <c r="D7" s="37" t="s">
        <v>24</v>
      </c>
      <c r="E7" s="36">
        <v>0</v>
      </c>
      <c r="F7" s="37" t="s">
        <v>24</v>
      </c>
      <c r="G7" s="36">
        <v>0</v>
      </c>
      <c r="H7" s="37" t="s">
        <v>24</v>
      </c>
      <c r="I7" s="36">
        <v>0</v>
      </c>
      <c r="J7" s="37" t="s">
        <v>24</v>
      </c>
      <c r="K7" s="36">
        <v>0</v>
      </c>
      <c r="L7" s="37" t="s">
        <v>24</v>
      </c>
      <c r="M7" s="36">
        <v>0</v>
      </c>
      <c r="N7" s="37" t="s">
        <v>24</v>
      </c>
      <c r="O7" s="36">
        <v>0</v>
      </c>
      <c r="P7" s="37" t="s">
        <v>24</v>
      </c>
      <c r="Q7" s="38">
        <v>0</v>
      </c>
      <c r="R7" s="37" t="s">
        <v>24</v>
      </c>
    </row>
    <row r="8" spans="1:18" ht="15" x14ac:dyDescent="0.25">
      <c r="A8" s="96" t="s">
        <v>43</v>
      </c>
      <c r="B8" s="30">
        <v>10</v>
      </c>
      <c r="C8" s="31">
        <v>0</v>
      </c>
      <c r="D8" s="32">
        <v>0</v>
      </c>
      <c r="E8" s="31">
        <v>0</v>
      </c>
      <c r="F8" s="32">
        <v>0</v>
      </c>
      <c r="G8" s="31">
        <v>0</v>
      </c>
      <c r="H8" s="32">
        <v>0</v>
      </c>
      <c r="I8" s="31">
        <v>0</v>
      </c>
      <c r="J8" s="32">
        <v>0</v>
      </c>
      <c r="K8" s="31">
        <v>0</v>
      </c>
      <c r="L8" s="32">
        <v>0</v>
      </c>
      <c r="M8" s="31">
        <v>0</v>
      </c>
      <c r="N8" s="32">
        <v>0</v>
      </c>
      <c r="O8" s="31">
        <v>0</v>
      </c>
      <c r="P8" s="32">
        <v>0</v>
      </c>
      <c r="Q8" s="33">
        <v>0</v>
      </c>
      <c r="R8" s="32">
        <v>0</v>
      </c>
    </row>
    <row r="9" spans="1:18" ht="15" x14ac:dyDescent="0.25">
      <c r="A9" s="95" t="s">
        <v>0</v>
      </c>
      <c r="B9" s="35">
        <v>2245</v>
      </c>
      <c r="C9" s="36">
        <v>145</v>
      </c>
      <c r="D9" s="37">
        <v>6.4587973273942098E-2</v>
      </c>
      <c r="E9" s="36">
        <v>265</v>
      </c>
      <c r="F9" s="37">
        <v>0.11804008908685969</v>
      </c>
      <c r="G9" s="36">
        <v>940</v>
      </c>
      <c r="H9" s="37">
        <v>0.41870824053452116</v>
      </c>
      <c r="I9" s="36">
        <v>315</v>
      </c>
      <c r="J9" s="37">
        <v>0.14031180400890869</v>
      </c>
      <c r="K9" s="36">
        <v>195</v>
      </c>
      <c r="L9" s="37">
        <v>8.6859688195991089E-2</v>
      </c>
      <c r="M9" s="36">
        <v>200</v>
      </c>
      <c r="N9" s="37">
        <v>8.9086859688195991E-2</v>
      </c>
      <c r="O9" s="36">
        <v>65</v>
      </c>
      <c r="P9" s="37">
        <v>2.8953229398663696E-2</v>
      </c>
      <c r="Q9" s="38">
        <v>115</v>
      </c>
      <c r="R9" s="37">
        <v>5.1224944320712694E-2</v>
      </c>
    </row>
    <row r="10" spans="1:18" ht="15" x14ac:dyDescent="0.25">
      <c r="A10" s="96" t="s">
        <v>1</v>
      </c>
      <c r="B10" s="30">
        <v>1430</v>
      </c>
      <c r="C10" s="31">
        <v>95</v>
      </c>
      <c r="D10" s="32">
        <v>6.6433566433566432E-2</v>
      </c>
      <c r="E10" s="31">
        <v>170</v>
      </c>
      <c r="F10" s="32">
        <v>0.11888111888111888</v>
      </c>
      <c r="G10" s="31">
        <v>250</v>
      </c>
      <c r="H10" s="32">
        <v>0.17482517482517482</v>
      </c>
      <c r="I10" s="31">
        <v>455</v>
      </c>
      <c r="J10" s="32">
        <v>0.31818181818181818</v>
      </c>
      <c r="K10" s="31">
        <v>160</v>
      </c>
      <c r="L10" s="32">
        <v>0.11188811188811189</v>
      </c>
      <c r="M10" s="31">
        <v>225</v>
      </c>
      <c r="N10" s="32">
        <v>0.15734265734265734</v>
      </c>
      <c r="O10" s="31">
        <v>45</v>
      </c>
      <c r="P10" s="32">
        <v>3.1468531468531472E-2</v>
      </c>
      <c r="Q10" s="33">
        <v>20</v>
      </c>
      <c r="R10" s="32">
        <v>1.3986013986013986E-2</v>
      </c>
    </row>
    <row r="11" spans="1:18" ht="15" x14ac:dyDescent="0.25">
      <c r="A11" s="95" t="s">
        <v>44</v>
      </c>
      <c r="B11" s="35">
        <v>920</v>
      </c>
      <c r="C11" s="36">
        <v>115</v>
      </c>
      <c r="D11" s="37">
        <v>0.125</v>
      </c>
      <c r="E11" s="36">
        <v>145</v>
      </c>
      <c r="F11" s="37">
        <v>0.15760869565217392</v>
      </c>
      <c r="G11" s="36">
        <v>150</v>
      </c>
      <c r="H11" s="37">
        <v>0.16304347826086957</v>
      </c>
      <c r="I11" s="36">
        <v>245</v>
      </c>
      <c r="J11" s="37">
        <v>0.26630434782608697</v>
      </c>
      <c r="K11" s="36">
        <v>70</v>
      </c>
      <c r="L11" s="37">
        <v>7.6086956521739135E-2</v>
      </c>
      <c r="M11" s="36">
        <v>100</v>
      </c>
      <c r="N11" s="37">
        <v>0.10869565217391304</v>
      </c>
      <c r="O11" s="36">
        <v>60</v>
      </c>
      <c r="P11" s="37">
        <v>6.5217391304347824E-2</v>
      </c>
      <c r="Q11" s="38">
        <v>30</v>
      </c>
      <c r="R11" s="37">
        <v>3.2608695652173912E-2</v>
      </c>
    </row>
    <row r="12" spans="1:18" ht="15" x14ac:dyDescent="0.25">
      <c r="A12" s="96" t="s">
        <v>45</v>
      </c>
      <c r="B12" s="30">
        <v>60</v>
      </c>
      <c r="C12" s="31">
        <v>0</v>
      </c>
      <c r="D12" s="32">
        <v>0</v>
      </c>
      <c r="E12" s="31">
        <v>0</v>
      </c>
      <c r="F12" s="32">
        <v>0</v>
      </c>
      <c r="G12" s="31">
        <v>30</v>
      </c>
      <c r="H12" s="32">
        <v>0.5</v>
      </c>
      <c r="I12" s="31">
        <v>25</v>
      </c>
      <c r="J12" s="32">
        <v>0.41666666666666669</v>
      </c>
      <c r="K12" s="31">
        <v>0</v>
      </c>
      <c r="L12" s="32">
        <v>0</v>
      </c>
      <c r="M12" s="31">
        <v>0</v>
      </c>
      <c r="N12" s="32">
        <v>0</v>
      </c>
      <c r="O12" s="31">
        <v>0</v>
      </c>
      <c r="P12" s="32">
        <v>0</v>
      </c>
      <c r="Q12" s="33">
        <v>0</v>
      </c>
      <c r="R12" s="32">
        <v>0</v>
      </c>
    </row>
    <row r="13" spans="1:18" ht="15" x14ac:dyDescent="0.25">
      <c r="A13" s="95" t="s">
        <v>46</v>
      </c>
      <c r="B13" s="35">
        <v>255</v>
      </c>
      <c r="C13" s="36">
        <v>0</v>
      </c>
      <c r="D13" s="37">
        <v>0</v>
      </c>
      <c r="E13" s="36">
        <v>0</v>
      </c>
      <c r="F13" s="37">
        <v>0</v>
      </c>
      <c r="G13" s="36">
        <v>0</v>
      </c>
      <c r="H13" s="37">
        <v>0</v>
      </c>
      <c r="I13" s="36">
        <v>90</v>
      </c>
      <c r="J13" s="37">
        <v>0.35294117647058826</v>
      </c>
      <c r="K13" s="36">
        <v>95</v>
      </c>
      <c r="L13" s="37">
        <v>0.37254901960784315</v>
      </c>
      <c r="M13" s="36">
        <v>50</v>
      </c>
      <c r="N13" s="37">
        <v>0.19607843137254902</v>
      </c>
      <c r="O13" s="36">
        <v>20</v>
      </c>
      <c r="P13" s="37">
        <v>7.8431372549019607E-2</v>
      </c>
      <c r="Q13" s="38">
        <v>0</v>
      </c>
      <c r="R13" s="37">
        <v>0</v>
      </c>
    </row>
    <row r="14" spans="1:18" ht="15" x14ac:dyDescent="0.25">
      <c r="A14" s="96" t="s">
        <v>47</v>
      </c>
      <c r="B14" s="30">
        <v>895</v>
      </c>
      <c r="C14" s="31">
        <v>85</v>
      </c>
      <c r="D14" s="32">
        <v>9.4972067039106142E-2</v>
      </c>
      <c r="E14" s="31">
        <v>35</v>
      </c>
      <c r="F14" s="32">
        <v>3.9106145251396648E-2</v>
      </c>
      <c r="G14" s="31">
        <v>125</v>
      </c>
      <c r="H14" s="32">
        <v>0.13966480446927373</v>
      </c>
      <c r="I14" s="31">
        <v>515</v>
      </c>
      <c r="J14" s="32">
        <v>0.57541899441340782</v>
      </c>
      <c r="K14" s="31">
        <v>65</v>
      </c>
      <c r="L14" s="32">
        <v>7.2625698324022353E-2</v>
      </c>
      <c r="M14" s="31">
        <v>45</v>
      </c>
      <c r="N14" s="32">
        <v>5.027932960893855E-2</v>
      </c>
      <c r="O14" s="31">
        <v>15</v>
      </c>
      <c r="P14" s="32">
        <v>1.6759776536312849E-2</v>
      </c>
      <c r="Q14" s="33">
        <v>10</v>
      </c>
      <c r="R14" s="32">
        <v>1.11731843575419E-2</v>
      </c>
    </row>
    <row r="15" spans="1:18" ht="15" x14ac:dyDescent="0.25">
      <c r="A15" s="95" t="s">
        <v>48</v>
      </c>
      <c r="B15" s="35">
        <v>0</v>
      </c>
      <c r="C15" s="36">
        <v>0</v>
      </c>
      <c r="D15" s="37" t="s">
        <v>24</v>
      </c>
      <c r="E15" s="36">
        <v>0</v>
      </c>
      <c r="F15" s="37" t="s">
        <v>24</v>
      </c>
      <c r="G15" s="36">
        <v>0</v>
      </c>
      <c r="H15" s="37" t="s">
        <v>24</v>
      </c>
      <c r="I15" s="36">
        <v>0</v>
      </c>
      <c r="J15" s="37" t="s">
        <v>24</v>
      </c>
      <c r="K15" s="36">
        <v>0</v>
      </c>
      <c r="L15" s="37" t="s">
        <v>24</v>
      </c>
      <c r="M15" s="36">
        <v>0</v>
      </c>
      <c r="N15" s="37" t="s">
        <v>24</v>
      </c>
      <c r="O15" s="36">
        <v>0</v>
      </c>
      <c r="P15" s="37" t="s">
        <v>24</v>
      </c>
      <c r="Q15" s="38">
        <v>0</v>
      </c>
      <c r="R15" s="37" t="s">
        <v>24</v>
      </c>
    </row>
    <row r="16" spans="1:18" ht="15" x14ac:dyDescent="0.25">
      <c r="A16" s="96" t="s">
        <v>2</v>
      </c>
      <c r="B16" s="30">
        <v>690</v>
      </c>
      <c r="C16" s="31">
        <v>240</v>
      </c>
      <c r="D16" s="32">
        <v>0.34782608695652173</v>
      </c>
      <c r="E16" s="31">
        <v>45</v>
      </c>
      <c r="F16" s="32">
        <v>6.5217391304347824E-2</v>
      </c>
      <c r="G16" s="31">
        <v>80</v>
      </c>
      <c r="H16" s="32">
        <v>0.11594202898550725</v>
      </c>
      <c r="I16" s="31">
        <v>135</v>
      </c>
      <c r="J16" s="32">
        <v>0.19565217391304349</v>
      </c>
      <c r="K16" s="31">
        <v>135</v>
      </c>
      <c r="L16" s="32">
        <v>0.19565217391304349</v>
      </c>
      <c r="M16" s="31">
        <v>20</v>
      </c>
      <c r="N16" s="32">
        <v>2.8985507246376812E-2</v>
      </c>
      <c r="O16" s="31">
        <v>10</v>
      </c>
      <c r="P16" s="32">
        <v>1.4492753623188406E-2</v>
      </c>
      <c r="Q16" s="33">
        <v>20</v>
      </c>
      <c r="R16" s="32">
        <v>2.8985507246376812E-2</v>
      </c>
    </row>
    <row r="17" spans="1:18" ht="15" x14ac:dyDescent="0.25">
      <c r="A17" s="95" t="s">
        <v>3</v>
      </c>
      <c r="B17" s="35">
        <v>135</v>
      </c>
      <c r="C17" s="36">
        <v>40</v>
      </c>
      <c r="D17" s="37">
        <v>0.29629629629629628</v>
      </c>
      <c r="E17" s="36">
        <v>15</v>
      </c>
      <c r="F17" s="37">
        <v>0.1111111111111111</v>
      </c>
      <c r="G17" s="36">
        <v>20</v>
      </c>
      <c r="H17" s="37">
        <v>0.14814814814814814</v>
      </c>
      <c r="I17" s="36">
        <v>0</v>
      </c>
      <c r="J17" s="37">
        <v>0</v>
      </c>
      <c r="K17" s="36">
        <v>10</v>
      </c>
      <c r="L17" s="37">
        <v>7.407407407407407E-2</v>
      </c>
      <c r="M17" s="36">
        <v>10</v>
      </c>
      <c r="N17" s="37">
        <v>7.407407407407407E-2</v>
      </c>
      <c r="O17" s="36">
        <v>0</v>
      </c>
      <c r="P17" s="37">
        <v>0</v>
      </c>
      <c r="Q17" s="38">
        <v>30</v>
      </c>
      <c r="R17" s="37">
        <v>0.22222222222222221</v>
      </c>
    </row>
    <row r="18" spans="1:18" ht="15" x14ac:dyDescent="0.25">
      <c r="A18" s="96" t="s">
        <v>49</v>
      </c>
      <c r="B18" s="30">
        <v>660</v>
      </c>
      <c r="C18" s="31">
        <v>40</v>
      </c>
      <c r="D18" s="32">
        <v>6.0606060606060608E-2</v>
      </c>
      <c r="E18" s="31">
        <v>90</v>
      </c>
      <c r="F18" s="32">
        <v>0.13636363636363635</v>
      </c>
      <c r="G18" s="31">
        <v>150</v>
      </c>
      <c r="H18" s="32">
        <v>0.22727272727272727</v>
      </c>
      <c r="I18" s="31">
        <v>180</v>
      </c>
      <c r="J18" s="32">
        <v>0.27272727272727271</v>
      </c>
      <c r="K18" s="31">
        <v>115</v>
      </c>
      <c r="L18" s="32">
        <v>0.17424242424242425</v>
      </c>
      <c r="M18" s="31">
        <v>30</v>
      </c>
      <c r="N18" s="32">
        <v>4.5454545454545456E-2</v>
      </c>
      <c r="O18" s="31">
        <v>15</v>
      </c>
      <c r="P18" s="32">
        <v>2.2727272727272728E-2</v>
      </c>
      <c r="Q18" s="33">
        <v>40</v>
      </c>
      <c r="R18" s="32">
        <v>6.0606060606060608E-2</v>
      </c>
    </row>
    <row r="19" spans="1:18" ht="15" x14ac:dyDescent="0.25">
      <c r="A19" s="90" t="s">
        <v>50</v>
      </c>
      <c r="B19" s="35">
        <v>460</v>
      </c>
      <c r="C19" s="36">
        <v>10</v>
      </c>
      <c r="D19" s="37">
        <v>2.1739130434782608E-2</v>
      </c>
      <c r="E19" s="36">
        <v>0</v>
      </c>
      <c r="F19" s="37">
        <v>0</v>
      </c>
      <c r="G19" s="36">
        <v>55</v>
      </c>
      <c r="H19" s="37">
        <v>0.11956521739130435</v>
      </c>
      <c r="I19" s="36">
        <v>105</v>
      </c>
      <c r="J19" s="37">
        <v>0.22826086956521738</v>
      </c>
      <c r="K19" s="36">
        <v>160</v>
      </c>
      <c r="L19" s="37">
        <v>0.34782608695652173</v>
      </c>
      <c r="M19" s="36">
        <v>85</v>
      </c>
      <c r="N19" s="37">
        <v>0.18478260869565216</v>
      </c>
      <c r="O19" s="36">
        <v>15</v>
      </c>
      <c r="P19" s="37">
        <v>3.2608695652173912E-2</v>
      </c>
      <c r="Q19" s="38">
        <v>30</v>
      </c>
      <c r="R19" s="37">
        <v>6.5217391304347824E-2</v>
      </c>
    </row>
    <row r="20" spans="1:18" ht="15" x14ac:dyDescent="0.25">
      <c r="A20" s="96" t="s">
        <v>4</v>
      </c>
      <c r="B20" s="30">
        <v>195</v>
      </c>
      <c r="C20" s="31">
        <v>30</v>
      </c>
      <c r="D20" s="32">
        <v>0.15384615384615385</v>
      </c>
      <c r="E20" s="31">
        <v>15</v>
      </c>
      <c r="F20" s="32">
        <v>7.6923076923076927E-2</v>
      </c>
      <c r="G20" s="31">
        <v>40</v>
      </c>
      <c r="H20" s="32">
        <v>0.20512820512820512</v>
      </c>
      <c r="I20" s="31">
        <v>75</v>
      </c>
      <c r="J20" s="32">
        <v>0.38461538461538464</v>
      </c>
      <c r="K20" s="31">
        <v>30</v>
      </c>
      <c r="L20" s="32">
        <v>0.15384615384615385</v>
      </c>
      <c r="M20" s="31">
        <v>0</v>
      </c>
      <c r="N20" s="32">
        <v>0</v>
      </c>
      <c r="O20" s="31">
        <v>0</v>
      </c>
      <c r="P20" s="32">
        <v>0</v>
      </c>
      <c r="Q20" s="33">
        <v>0</v>
      </c>
      <c r="R20" s="32">
        <v>0</v>
      </c>
    </row>
    <row r="21" spans="1:18" ht="15" x14ac:dyDescent="0.25">
      <c r="A21" s="95" t="s">
        <v>5</v>
      </c>
      <c r="B21" s="35">
        <v>610</v>
      </c>
      <c r="C21" s="36">
        <v>75</v>
      </c>
      <c r="D21" s="37">
        <v>0.12295081967213115</v>
      </c>
      <c r="E21" s="36">
        <v>10</v>
      </c>
      <c r="F21" s="37">
        <v>1.6393442622950821E-2</v>
      </c>
      <c r="G21" s="36">
        <v>20</v>
      </c>
      <c r="H21" s="37">
        <v>3.2786885245901641E-2</v>
      </c>
      <c r="I21" s="36">
        <v>275</v>
      </c>
      <c r="J21" s="37">
        <v>0.45081967213114754</v>
      </c>
      <c r="K21" s="36">
        <v>100</v>
      </c>
      <c r="L21" s="37">
        <v>0.16393442622950818</v>
      </c>
      <c r="M21" s="36">
        <v>80</v>
      </c>
      <c r="N21" s="37">
        <v>0.13114754098360656</v>
      </c>
      <c r="O21" s="36">
        <v>40</v>
      </c>
      <c r="P21" s="37">
        <v>6.5573770491803282E-2</v>
      </c>
      <c r="Q21" s="38">
        <v>10</v>
      </c>
      <c r="R21" s="37">
        <v>1.6393442622950821E-2</v>
      </c>
    </row>
    <row r="22" spans="1:18" ht="15" x14ac:dyDescent="0.25">
      <c r="A22" s="96" t="s">
        <v>6</v>
      </c>
      <c r="B22" s="30">
        <v>400</v>
      </c>
      <c r="C22" s="31">
        <v>0</v>
      </c>
      <c r="D22" s="32">
        <v>0</v>
      </c>
      <c r="E22" s="31">
        <v>15</v>
      </c>
      <c r="F22" s="32">
        <v>3.7499999999999999E-2</v>
      </c>
      <c r="G22" s="31">
        <v>105</v>
      </c>
      <c r="H22" s="32">
        <v>0.26250000000000001</v>
      </c>
      <c r="I22" s="31">
        <v>205</v>
      </c>
      <c r="J22" s="32">
        <v>0.51249999999999996</v>
      </c>
      <c r="K22" s="31">
        <v>30</v>
      </c>
      <c r="L22" s="32">
        <v>7.4999999999999997E-2</v>
      </c>
      <c r="M22" s="31">
        <v>15</v>
      </c>
      <c r="N22" s="32">
        <v>3.7499999999999999E-2</v>
      </c>
      <c r="O22" s="31">
        <v>0</v>
      </c>
      <c r="P22" s="32">
        <v>0</v>
      </c>
      <c r="Q22" s="33">
        <v>20</v>
      </c>
      <c r="R22" s="32">
        <v>0.05</v>
      </c>
    </row>
    <row r="23" spans="1:18" ht="15" x14ac:dyDescent="0.25">
      <c r="A23" s="95" t="s">
        <v>7</v>
      </c>
      <c r="B23" s="35">
        <v>1220</v>
      </c>
      <c r="C23" s="36">
        <v>60</v>
      </c>
      <c r="D23" s="37">
        <v>4.9180327868852458E-2</v>
      </c>
      <c r="E23" s="36">
        <v>55</v>
      </c>
      <c r="F23" s="37">
        <v>4.5081967213114756E-2</v>
      </c>
      <c r="G23" s="36">
        <v>255</v>
      </c>
      <c r="H23" s="37">
        <v>0.20901639344262296</v>
      </c>
      <c r="I23" s="36">
        <v>340</v>
      </c>
      <c r="J23" s="37">
        <v>0.27868852459016391</v>
      </c>
      <c r="K23" s="36">
        <v>195</v>
      </c>
      <c r="L23" s="37">
        <v>0.1598360655737705</v>
      </c>
      <c r="M23" s="36">
        <v>215</v>
      </c>
      <c r="N23" s="37">
        <v>0.17622950819672131</v>
      </c>
      <c r="O23" s="36">
        <v>65</v>
      </c>
      <c r="P23" s="37">
        <v>5.3278688524590161E-2</v>
      </c>
      <c r="Q23" s="38">
        <v>25</v>
      </c>
      <c r="R23" s="37">
        <v>2.0491803278688523E-2</v>
      </c>
    </row>
    <row r="24" spans="1:18" ht="15" x14ac:dyDescent="0.25">
      <c r="A24" s="96" t="s">
        <v>51</v>
      </c>
      <c r="B24" s="30">
        <v>3135</v>
      </c>
      <c r="C24" s="31">
        <v>250</v>
      </c>
      <c r="D24" s="32">
        <v>7.9744816586921854E-2</v>
      </c>
      <c r="E24" s="31">
        <v>350</v>
      </c>
      <c r="F24" s="32">
        <v>0.11164274322169059</v>
      </c>
      <c r="G24" s="31">
        <v>735</v>
      </c>
      <c r="H24" s="32">
        <v>0.23444976076555024</v>
      </c>
      <c r="I24" s="31">
        <v>905</v>
      </c>
      <c r="J24" s="32">
        <v>0.28867623604465709</v>
      </c>
      <c r="K24" s="31">
        <v>520</v>
      </c>
      <c r="L24" s="32">
        <v>0.16586921850079744</v>
      </c>
      <c r="M24" s="31">
        <v>245</v>
      </c>
      <c r="N24" s="32">
        <v>7.8149920255183414E-2</v>
      </c>
      <c r="O24" s="31">
        <v>70</v>
      </c>
      <c r="P24" s="32">
        <v>2.2328548644338118E-2</v>
      </c>
      <c r="Q24" s="33">
        <v>60</v>
      </c>
      <c r="R24" s="32">
        <v>1.9138755980861243E-2</v>
      </c>
    </row>
    <row r="25" spans="1:18" ht="15" x14ac:dyDescent="0.25">
      <c r="A25" s="90" t="s">
        <v>52</v>
      </c>
      <c r="B25" s="35">
        <v>10</v>
      </c>
      <c r="C25" s="36">
        <v>10</v>
      </c>
      <c r="D25" s="37">
        <v>1</v>
      </c>
      <c r="E25" s="36">
        <v>0</v>
      </c>
      <c r="F25" s="37">
        <v>0</v>
      </c>
      <c r="G25" s="36">
        <v>0</v>
      </c>
      <c r="H25" s="37">
        <v>0</v>
      </c>
      <c r="I25" s="36">
        <v>0</v>
      </c>
      <c r="J25" s="37">
        <v>0</v>
      </c>
      <c r="K25" s="36">
        <v>0</v>
      </c>
      <c r="L25" s="37">
        <v>0</v>
      </c>
      <c r="M25" s="36">
        <v>0</v>
      </c>
      <c r="N25" s="37">
        <v>0</v>
      </c>
      <c r="O25" s="36">
        <v>0</v>
      </c>
      <c r="P25" s="37">
        <v>0</v>
      </c>
      <c r="Q25" s="38">
        <v>0</v>
      </c>
      <c r="R25" s="37">
        <v>0</v>
      </c>
    </row>
    <row r="26" spans="1:18" ht="15" x14ac:dyDescent="0.25">
      <c r="A26" s="97" t="s">
        <v>53</v>
      </c>
      <c r="B26" s="30">
        <v>3455</v>
      </c>
      <c r="C26" s="31">
        <v>190</v>
      </c>
      <c r="D26" s="32">
        <v>5.4992764109985527E-2</v>
      </c>
      <c r="E26" s="31">
        <v>395</v>
      </c>
      <c r="F26" s="32">
        <v>0.11432706222865413</v>
      </c>
      <c r="G26" s="31">
        <v>675</v>
      </c>
      <c r="H26" s="32">
        <v>0.19536903039073805</v>
      </c>
      <c r="I26" s="31">
        <v>835</v>
      </c>
      <c r="J26" s="32">
        <v>0.24167872648335745</v>
      </c>
      <c r="K26" s="31">
        <v>820</v>
      </c>
      <c r="L26" s="32">
        <v>0.23733719247467439</v>
      </c>
      <c r="M26" s="31">
        <v>215</v>
      </c>
      <c r="N26" s="32">
        <v>6.2228654124457307E-2</v>
      </c>
      <c r="O26" s="31">
        <v>45</v>
      </c>
      <c r="P26" s="32">
        <v>1.3024602026049204E-2</v>
      </c>
      <c r="Q26" s="33">
        <v>275</v>
      </c>
      <c r="R26" s="32">
        <v>7.9594790159189577E-2</v>
      </c>
    </row>
    <row r="27" spans="1:18" ht="15" x14ac:dyDescent="0.25">
      <c r="A27" s="95" t="s">
        <v>8</v>
      </c>
      <c r="B27" s="35">
        <v>425</v>
      </c>
      <c r="C27" s="36">
        <v>15</v>
      </c>
      <c r="D27" s="37">
        <v>3.5294117647058823E-2</v>
      </c>
      <c r="E27" s="36">
        <v>20</v>
      </c>
      <c r="F27" s="37">
        <v>4.7058823529411764E-2</v>
      </c>
      <c r="G27" s="36">
        <v>55</v>
      </c>
      <c r="H27" s="37">
        <v>0.12941176470588237</v>
      </c>
      <c r="I27" s="36">
        <v>100</v>
      </c>
      <c r="J27" s="37">
        <v>0.23529411764705882</v>
      </c>
      <c r="K27" s="36">
        <v>150</v>
      </c>
      <c r="L27" s="37">
        <v>0.35294117647058826</v>
      </c>
      <c r="M27" s="36">
        <v>50</v>
      </c>
      <c r="N27" s="37">
        <v>0.11764705882352941</v>
      </c>
      <c r="O27" s="36">
        <v>10</v>
      </c>
      <c r="P27" s="37">
        <v>2.3529411764705882E-2</v>
      </c>
      <c r="Q27" s="38">
        <v>15</v>
      </c>
      <c r="R27" s="37">
        <v>3.5294117647058823E-2</v>
      </c>
    </row>
    <row r="28" spans="1:18" ht="15" x14ac:dyDescent="0.25">
      <c r="A28" s="97" t="s">
        <v>9</v>
      </c>
      <c r="B28" s="30">
        <v>75</v>
      </c>
      <c r="C28" s="31">
        <v>0</v>
      </c>
      <c r="D28" s="32">
        <v>0</v>
      </c>
      <c r="E28" s="31">
        <v>10</v>
      </c>
      <c r="F28" s="32">
        <v>0.13333333333333333</v>
      </c>
      <c r="G28" s="31">
        <v>0</v>
      </c>
      <c r="H28" s="32">
        <v>0</v>
      </c>
      <c r="I28" s="31">
        <v>30</v>
      </c>
      <c r="J28" s="32">
        <v>0.4</v>
      </c>
      <c r="K28" s="31">
        <v>0</v>
      </c>
      <c r="L28" s="32">
        <v>0</v>
      </c>
      <c r="M28" s="31">
        <v>20</v>
      </c>
      <c r="N28" s="32">
        <v>0.26666666666666666</v>
      </c>
      <c r="O28" s="31">
        <v>0</v>
      </c>
      <c r="P28" s="32">
        <v>0</v>
      </c>
      <c r="Q28" s="33">
        <v>0</v>
      </c>
      <c r="R28" s="32">
        <v>0</v>
      </c>
    </row>
    <row r="29" spans="1:18" ht="15" x14ac:dyDescent="0.25">
      <c r="A29" s="98" t="s">
        <v>10</v>
      </c>
      <c r="B29" s="51">
        <v>17325</v>
      </c>
      <c r="C29" s="52">
        <v>1405</v>
      </c>
      <c r="D29" s="53">
        <v>8.1096681096681097E-2</v>
      </c>
      <c r="E29" s="52">
        <v>1650</v>
      </c>
      <c r="F29" s="53">
        <v>9.5238095238095233E-2</v>
      </c>
      <c r="G29" s="52">
        <v>3735</v>
      </c>
      <c r="H29" s="53">
        <v>0.21558441558441557</v>
      </c>
      <c r="I29" s="52">
        <v>4845</v>
      </c>
      <c r="J29" s="53">
        <v>0.27965367965367965</v>
      </c>
      <c r="K29" s="52">
        <v>2855</v>
      </c>
      <c r="L29" s="53">
        <v>0.16479076479076479</v>
      </c>
      <c r="M29" s="52">
        <v>1605</v>
      </c>
      <c r="N29" s="53">
        <v>9.2640692640692635E-2</v>
      </c>
      <c r="O29" s="52">
        <v>495</v>
      </c>
      <c r="P29" s="53">
        <v>2.8571428571428571E-2</v>
      </c>
      <c r="Q29" s="54">
        <v>725</v>
      </c>
      <c r="R29" s="53">
        <v>4.1847041847041848E-2</v>
      </c>
    </row>
    <row r="30" spans="1:18" ht="15" x14ac:dyDescent="0.25">
      <c r="A30" s="26" t="s">
        <v>54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18" x14ac:dyDescent="0.2">
      <c r="A31" s="28" t="s">
        <v>68</v>
      </c>
    </row>
    <row r="32" spans="1:18" x14ac:dyDescent="0.2">
      <c r="A32" s="28" t="s">
        <v>57</v>
      </c>
    </row>
  </sheetData>
  <mergeCells count="9">
    <mergeCell ref="M4:N4"/>
    <mergeCell ref="O4:P4"/>
    <mergeCell ref="Q4:R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showGridLines="0" zoomScale="80" zoomScaleNormal="80" workbookViewId="0"/>
  </sheetViews>
  <sheetFormatPr defaultColWidth="8.85546875" defaultRowHeight="12.75" x14ac:dyDescent="0.2"/>
  <cols>
    <col min="1" max="1" width="29" style="19" customWidth="1"/>
    <col min="2" max="2" width="10.5703125" style="19" customWidth="1"/>
    <col min="3" max="18" width="8.5703125" style="19" customWidth="1"/>
    <col min="19" max="16384" width="8.85546875" style="19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customFormat="1" ht="15" x14ac:dyDescent="0.25"/>
    <row r="3" spans="1:18" ht="13.5" customHeight="1" x14ac:dyDescent="0.25">
      <c r="A3" s="20" t="s">
        <v>75</v>
      </c>
      <c r="B3" s="20"/>
      <c r="C3" s="20"/>
      <c r="D3" s="21"/>
      <c r="E3" s="21"/>
      <c r="F3" s="20"/>
      <c r="G3" s="20"/>
      <c r="H3" s="20"/>
      <c r="I3" s="20"/>
      <c r="J3" s="21"/>
      <c r="K3" s="21"/>
      <c r="L3" s="20"/>
      <c r="M3" s="20"/>
      <c r="N3" s="20"/>
      <c r="O3" s="21"/>
      <c r="P3" s="20"/>
      <c r="Q3" s="21"/>
      <c r="R3" s="20"/>
    </row>
    <row r="4" spans="1:18" ht="57.6" customHeight="1" x14ac:dyDescent="0.2">
      <c r="A4" s="129" t="s">
        <v>32</v>
      </c>
      <c r="B4" s="72" t="s">
        <v>76</v>
      </c>
      <c r="C4" s="126" t="s">
        <v>60</v>
      </c>
      <c r="D4" s="127"/>
      <c r="E4" s="126" t="s">
        <v>61</v>
      </c>
      <c r="F4" s="127"/>
      <c r="G4" s="126" t="s">
        <v>62</v>
      </c>
      <c r="H4" s="127"/>
      <c r="I4" s="126" t="s">
        <v>63</v>
      </c>
      <c r="J4" s="127"/>
      <c r="K4" s="126" t="s">
        <v>64</v>
      </c>
      <c r="L4" s="127"/>
      <c r="M4" s="126" t="s">
        <v>65</v>
      </c>
      <c r="N4" s="127"/>
      <c r="O4" s="126" t="s">
        <v>66</v>
      </c>
      <c r="P4" s="127"/>
      <c r="Q4" s="128" t="s">
        <v>67</v>
      </c>
      <c r="R4" s="127"/>
    </row>
    <row r="5" spans="1:18" ht="15" x14ac:dyDescent="0.2">
      <c r="A5" s="130"/>
      <c r="B5" s="77" t="s">
        <v>13</v>
      </c>
      <c r="C5" s="78" t="s">
        <v>13</v>
      </c>
      <c r="D5" s="79" t="s">
        <v>25</v>
      </c>
      <c r="E5" s="78" t="s">
        <v>13</v>
      </c>
      <c r="F5" s="79" t="s">
        <v>25</v>
      </c>
      <c r="G5" s="78" t="s">
        <v>13</v>
      </c>
      <c r="H5" s="79" t="s">
        <v>25</v>
      </c>
      <c r="I5" s="78" t="s">
        <v>13</v>
      </c>
      <c r="J5" s="79" t="s">
        <v>25</v>
      </c>
      <c r="K5" s="78" t="s">
        <v>13</v>
      </c>
      <c r="L5" s="79" t="s">
        <v>25</v>
      </c>
      <c r="M5" s="78" t="s">
        <v>13</v>
      </c>
      <c r="N5" s="79" t="s">
        <v>25</v>
      </c>
      <c r="O5" s="78" t="s">
        <v>13</v>
      </c>
      <c r="P5" s="79" t="s">
        <v>25</v>
      </c>
      <c r="Q5" s="80" t="s">
        <v>13</v>
      </c>
      <c r="R5" s="79" t="s">
        <v>25</v>
      </c>
    </row>
    <row r="6" spans="1:18" ht="15" x14ac:dyDescent="0.25">
      <c r="A6" s="94" t="s">
        <v>41</v>
      </c>
      <c r="B6" s="30">
        <v>0</v>
      </c>
      <c r="C6" s="31">
        <v>0</v>
      </c>
      <c r="D6" s="32" t="s">
        <v>24</v>
      </c>
      <c r="E6" s="31">
        <v>0</v>
      </c>
      <c r="F6" s="32" t="s">
        <v>24</v>
      </c>
      <c r="G6" s="31">
        <v>0</v>
      </c>
      <c r="H6" s="32" t="s">
        <v>24</v>
      </c>
      <c r="I6" s="31">
        <v>0</v>
      </c>
      <c r="J6" s="32" t="s">
        <v>24</v>
      </c>
      <c r="K6" s="31">
        <v>0</v>
      </c>
      <c r="L6" s="32" t="s">
        <v>24</v>
      </c>
      <c r="M6" s="31">
        <v>0</v>
      </c>
      <c r="N6" s="32" t="s">
        <v>24</v>
      </c>
      <c r="O6" s="31">
        <v>0</v>
      </c>
      <c r="P6" s="32" t="s">
        <v>24</v>
      </c>
      <c r="Q6" s="33">
        <v>0</v>
      </c>
      <c r="R6" s="32" t="s">
        <v>24</v>
      </c>
    </row>
    <row r="7" spans="1:18" ht="15" x14ac:dyDescent="0.25">
      <c r="A7" s="95" t="s">
        <v>42</v>
      </c>
      <c r="B7" s="35">
        <v>0</v>
      </c>
      <c r="C7" s="36">
        <v>0</v>
      </c>
      <c r="D7" s="37" t="s">
        <v>24</v>
      </c>
      <c r="E7" s="36">
        <v>0</v>
      </c>
      <c r="F7" s="37" t="s">
        <v>24</v>
      </c>
      <c r="G7" s="36">
        <v>0</v>
      </c>
      <c r="H7" s="37" t="s">
        <v>24</v>
      </c>
      <c r="I7" s="36">
        <v>0</v>
      </c>
      <c r="J7" s="37" t="s">
        <v>24</v>
      </c>
      <c r="K7" s="36">
        <v>0</v>
      </c>
      <c r="L7" s="37" t="s">
        <v>24</v>
      </c>
      <c r="M7" s="36">
        <v>0</v>
      </c>
      <c r="N7" s="37" t="s">
        <v>24</v>
      </c>
      <c r="O7" s="36">
        <v>0</v>
      </c>
      <c r="P7" s="37" t="s">
        <v>24</v>
      </c>
      <c r="Q7" s="38">
        <v>0</v>
      </c>
      <c r="R7" s="37" t="s">
        <v>24</v>
      </c>
    </row>
    <row r="8" spans="1:18" ht="15" x14ac:dyDescent="0.25">
      <c r="A8" s="96" t="s">
        <v>43</v>
      </c>
      <c r="B8" s="30">
        <v>0</v>
      </c>
      <c r="C8" s="31">
        <v>0</v>
      </c>
      <c r="D8" s="32" t="s">
        <v>24</v>
      </c>
      <c r="E8" s="31">
        <v>0</v>
      </c>
      <c r="F8" s="32" t="s">
        <v>24</v>
      </c>
      <c r="G8" s="31">
        <v>0</v>
      </c>
      <c r="H8" s="32" t="s">
        <v>24</v>
      </c>
      <c r="I8" s="31">
        <v>0</v>
      </c>
      <c r="J8" s="32" t="s">
        <v>24</v>
      </c>
      <c r="K8" s="31">
        <v>0</v>
      </c>
      <c r="L8" s="32" t="s">
        <v>24</v>
      </c>
      <c r="M8" s="31">
        <v>0</v>
      </c>
      <c r="N8" s="32" t="s">
        <v>24</v>
      </c>
      <c r="O8" s="31">
        <v>0</v>
      </c>
      <c r="P8" s="32" t="s">
        <v>24</v>
      </c>
      <c r="Q8" s="33">
        <v>0</v>
      </c>
      <c r="R8" s="32" t="s">
        <v>24</v>
      </c>
    </row>
    <row r="9" spans="1:18" ht="15" x14ac:dyDescent="0.25">
      <c r="A9" s="95" t="s">
        <v>0</v>
      </c>
      <c r="B9" s="35">
        <v>6260</v>
      </c>
      <c r="C9" s="36">
        <v>240</v>
      </c>
      <c r="D9" s="37">
        <v>3.8338658146964855E-2</v>
      </c>
      <c r="E9" s="36">
        <v>525</v>
      </c>
      <c r="F9" s="37">
        <v>8.386581469648563E-2</v>
      </c>
      <c r="G9" s="36">
        <v>1395</v>
      </c>
      <c r="H9" s="37">
        <v>0.22284345047923323</v>
      </c>
      <c r="I9" s="36">
        <v>1550</v>
      </c>
      <c r="J9" s="37">
        <v>0.24760383386581469</v>
      </c>
      <c r="K9" s="36">
        <v>830</v>
      </c>
      <c r="L9" s="37">
        <v>0.13258785942492013</v>
      </c>
      <c r="M9" s="36">
        <v>1460</v>
      </c>
      <c r="N9" s="37">
        <v>0.23322683706070288</v>
      </c>
      <c r="O9" s="36">
        <v>190</v>
      </c>
      <c r="P9" s="37">
        <v>3.035143769968051E-2</v>
      </c>
      <c r="Q9" s="38">
        <v>70</v>
      </c>
      <c r="R9" s="37">
        <v>1.1182108626198083E-2</v>
      </c>
    </row>
    <row r="10" spans="1:18" ht="15" x14ac:dyDescent="0.25">
      <c r="A10" s="96" t="s">
        <v>1</v>
      </c>
      <c r="B10" s="30">
        <v>4320</v>
      </c>
      <c r="C10" s="31">
        <v>635</v>
      </c>
      <c r="D10" s="32">
        <v>0.14699074074074073</v>
      </c>
      <c r="E10" s="31">
        <v>885</v>
      </c>
      <c r="F10" s="32">
        <v>0.2048611111111111</v>
      </c>
      <c r="G10" s="31">
        <v>630</v>
      </c>
      <c r="H10" s="32">
        <v>0.14583333333333334</v>
      </c>
      <c r="I10" s="31">
        <v>795</v>
      </c>
      <c r="J10" s="32">
        <v>0.18402777777777779</v>
      </c>
      <c r="K10" s="31">
        <v>855</v>
      </c>
      <c r="L10" s="32">
        <v>0.19791666666666666</v>
      </c>
      <c r="M10" s="31">
        <v>425</v>
      </c>
      <c r="N10" s="32">
        <v>9.8379629629629636E-2</v>
      </c>
      <c r="O10" s="31">
        <v>55</v>
      </c>
      <c r="P10" s="32">
        <v>1.2731481481481481E-2</v>
      </c>
      <c r="Q10" s="33">
        <v>30</v>
      </c>
      <c r="R10" s="32">
        <v>6.9444444444444441E-3</v>
      </c>
    </row>
    <row r="11" spans="1:18" ht="15" x14ac:dyDescent="0.25">
      <c r="A11" s="95" t="s">
        <v>44</v>
      </c>
      <c r="B11" s="35">
        <v>1795</v>
      </c>
      <c r="C11" s="36">
        <v>225</v>
      </c>
      <c r="D11" s="37">
        <v>0.12534818941504178</v>
      </c>
      <c r="E11" s="36">
        <v>195</v>
      </c>
      <c r="F11" s="37">
        <v>0.10863509749303621</v>
      </c>
      <c r="G11" s="36">
        <v>280</v>
      </c>
      <c r="H11" s="37">
        <v>0.15598885793871867</v>
      </c>
      <c r="I11" s="36">
        <v>295</v>
      </c>
      <c r="J11" s="37">
        <v>0.16434540389972144</v>
      </c>
      <c r="K11" s="36">
        <v>255</v>
      </c>
      <c r="L11" s="37">
        <v>0.14206128133704735</v>
      </c>
      <c r="M11" s="36">
        <v>425</v>
      </c>
      <c r="N11" s="37">
        <v>0.23676880222841226</v>
      </c>
      <c r="O11" s="36">
        <v>95</v>
      </c>
      <c r="P11" s="37">
        <v>5.2924791086350974E-2</v>
      </c>
      <c r="Q11" s="38">
        <v>40</v>
      </c>
      <c r="R11" s="37">
        <v>2.2284122562674095E-2</v>
      </c>
    </row>
    <row r="12" spans="1:18" ht="15" x14ac:dyDescent="0.25">
      <c r="A12" s="96" t="s">
        <v>45</v>
      </c>
      <c r="B12" s="30">
        <v>260</v>
      </c>
      <c r="C12" s="31">
        <v>0</v>
      </c>
      <c r="D12" s="32">
        <v>0</v>
      </c>
      <c r="E12" s="31">
        <v>25</v>
      </c>
      <c r="F12" s="32">
        <v>9.6153846153846159E-2</v>
      </c>
      <c r="G12" s="31">
        <v>100</v>
      </c>
      <c r="H12" s="32">
        <v>0.38461538461538464</v>
      </c>
      <c r="I12" s="31">
        <v>115</v>
      </c>
      <c r="J12" s="32">
        <v>0.44230769230769229</v>
      </c>
      <c r="K12" s="31">
        <v>0</v>
      </c>
      <c r="L12" s="32">
        <v>0</v>
      </c>
      <c r="M12" s="31">
        <v>10</v>
      </c>
      <c r="N12" s="32">
        <v>3.8461538461538464E-2</v>
      </c>
      <c r="O12" s="31">
        <v>0</v>
      </c>
      <c r="P12" s="32">
        <v>0</v>
      </c>
      <c r="Q12" s="33">
        <v>0</v>
      </c>
      <c r="R12" s="32">
        <v>0</v>
      </c>
    </row>
    <row r="13" spans="1:18" ht="15" x14ac:dyDescent="0.25">
      <c r="A13" s="95" t="s">
        <v>46</v>
      </c>
      <c r="B13" s="35">
        <v>915</v>
      </c>
      <c r="C13" s="36">
        <v>120</v>
      </c>
      <c r="D13" s="37">
        <v>0.13114754098360656</v>
      </c>
      <c r="E13" s="36">
        <v>50</v>
      </c>
      <c r="F13" s="37">
        <v>5.4644808743169397E-2</v>
      </c>
      <c r="G13" s="36">
        <v>135</v>
      </c>
      <c r="H13" s="37">
        <v>0.14754098360655737</v>
      </c>
      <c r="I13" s="36">
        <v>125</v>
      </c>
      <c r="J13" s="37">
        <v>0.13661202185792351</v>
      </c>
      <c r="K13" s="36">
        <v>200</v>
      </c>
      <c r="L13" s="37">
        <v>0.21857923497267759</v>
      </c>
      <c r="M13" s="36">
        <v>245</v>
      </c>
      <c r="N13" s="37">
        <v>0.26775956284153007</v>
      </c>
      <c r="O13" s="36">
        <v>15</v>
      </c>
      <c r="P13" s="37">
        <v>1.6393442622950821E-2</v>
      </c>
      <c r="Q13" s="38">
        <v>10</v>
      </c>
      <c r="R13" s="37">
        <v>1.092896174863388E-2</v>
      </c>
    </row>
    <row r="14" spans="1:18" ht="15" x14ac:dyDescent="0.25">
      <c r="A14" s="96" t="s">
        <v>47</v>
      </c>
      <c r="B14" s="30">
        <v>8595</v>
      </c>
      <c r="C14" s="31">
        <v>2210</v>
      </c>
      <c r="D14" s="32">
        <v>0.25712623618382779</v>
      </c>
      <c r="E14" s="31">
        <v>1560</v>
      </c>
      <c r="F14" s="32">
        <v>0.18150087260034903</v>
      </c>
      <c r="G14" s="31">
        <v>2075</v>
      </c>
      <c r="H14" s="32">
        <v>0.24141942990110529</v>
      </c>
      <c r="I14" s="31">
        <v>1720</v>
      </c>
      <c r="J14" s="32">
        <v>0.20011634671320536</v>
      </c>
      <c r="K14" s="31">
        <v>775</v>
      </c>
      <c r="L14" s="32">
        <v>9.016870273414776E-2</v>
      </c>
      <c r="M14" s="31">
        <v>225</v>
      </c>
      <c r="N14" s="32">
        <v>2.6178010471204188E-2</v>
      </c>
      <c r="O14" s="31">
        <v>25</v>
      </c>
      <c r="P14" s="32">
        <v>2.9086678301337987E-3</v>
      </c>
      <c r="Q14" s="33">
        <v>10</v>
      </c>
      <c r="R14" s="32">
        <v>1.1634671320535194E-3</v>
      </c>
    </row>
    <row r="15" spans="1:18" ht="15" x14ac:dyDescent="0.25">
      <c r="A15" s="95" t="s">
        <v>48</v>
      </c>
      <c r="B15" s="35">
        <v>20</v>
      </c>
      <c r="C15" s="36">
        <v>0</v>
      </c>
      <c r="D15" s="37">
        <v>0</v>
      </c>
      <c r="E15" s="36">
        <v>0</v>
      </c>
      <c r="F15" s="37">
        <v>0</v>
      </c>
      <c r="G15" s="36">
        <v>0</v>
      </c>
      <c r="H15" s="37">
        <v>0</v>
      </c>
      <c r="I15" s="36">
        <v>0</v>
      </c>
      <c r="J15" s="37">
        <v>0</v>
      </c>
      <c r="K15" s="36">
        <v>0</v>
      </c>
      <c r="L15" s="37">
        <v>0</v>
      </c>
      <c r="M15" s="36">
        <v>20</v>
      </c>
      <c r="N15" s="37">
        <v>1</v>
      </c>
      <c r="O15" s="36">
        <v>0</v>
      </c>
      <c r="P15" s="37">
        <v>0</v>
      </c>
      <c r="Q15" s="38">
        <v>0</v>
      </c>
      <c r="R15" s="37">
        <v>0</v>
      </c>
    </row>
    <row r="16" spans="1:18" ht="15" x14ac:dyDescent="0.25">
      <c r="A16" s="96" t="s">
        <v>2</v>
      </c>
      <c r="B16" s="30">
        <v>3965</v>
      </c>
      <c r="C16" s="31">
        <v>665</v>
      </c>
      <c r="D16" s="32">
        <v>0.16771752837326609</v>
      </c>
      <c r="E16" s="31">
        <v>495</v>
      </c>
      <c r="F16" s="32">
        <v>0.12484237074401008</v>
      </c>
      <c r="G16" s="31">
        <v>575</v>
      </c>
      <c r="H16" s="32">
        <v>0.1450189155107188</v>
      </c>
      <c r="I16" s="31">
        <v>1450</v>
      </c>
      <c r="J16" s="32">
        <v>0.3656998738965952</v>
      </c>
      <c r="K16" s="31">
        <v>575</v>
      </c>
      <c r="L16" s="32">
        <v>0.1450189155107188</v>
      </c>
      <c r="M16" s="31">
        <v>150</v>
      </c>
      <c r="N16" s="32">
        <v>3.7831021437578813E-2</v>
      </c>
      <c r="O16" s="31">
        <v>45</v>
      </c>
      <c r="P16" s="32">
        <v>1.1349306431273645E-2</v>
      </c>
      <c r="Q16" s="33">
        <v>0</v>
      </c>
      <c r="R16" s="32">
        <v>0</v>
      </c>
    </row>
    <row r="17" spans="1:25" ht="15" x14ac:dyDescent="0.25">
      <c r="A17" s="95" t="s">
        <v>3</v>
      </c>
      <c r="B17" s="35">
        <v>1495</v>
      </c>
      <c r="C17" s="36">
        <v>370</v>
      </c>
      <c r="D17" s="37">
        <v>0.24749163879598662</v>
      </c>
      <c r="E17" s="36">
        <v>315</v>
      </c>
      <c r="F17" s="37">
        <v>0.21070234113712374</v>
      </c>
      <c r="G17" s="36">
        <v>435</v>
      </c>
      <c r="H17" s="37">
        <v>0.29096989966555181</v>
      </c>
      <c r="I17" s="36">
        <v>260</v>
      </c>
      <c r="J17" s="37">
        <v>0.17391304347826086</v>
      </c>
      <c r="K17" s="36">
        <v>80</v>
      </c>
      <c r="L17" s="37">
        <v>5.3511705685618728E-2</v>
      </c>
      <c r="M17" s="36">
        <v>30</v>
      </c>
      <c r="N17" s="37">
        <v>2.0066889632107024E-2</v>
      </c>
      <c r="O17" s="36">
        <v>10</v>
      </c>
      <c r="P17" s="37">
        <v>6.688963210702341E-3</v>
      </c>
      <c r="Q17" s="38">
        <v>0</v>
      </c>
      <c r="R17" s="37">
        <v>0</v>
      </c>
    </row>
    <row r="18" spans="1:25" ht="15" x14ac:dyDescent="0.25">
      <c r="A18" s="96" t="s">
        <v>49</v>
      </c>
      <c r="B18" s="30">
        <v>1595</v>
      </c>
      <c r="C18" s="31">
        <v>105</v>
      </c>
      <c r="D18" s="32">
        <v>6.5830721003134793E-2</v>
      </c>
      <c r="E18" s="31">
        <v>45</v>
      </c>
      <c r="F18" s="32">
        <v>2.8213166144200628E-2</v>
      </c>
      <c r="G18" s="31">
        <v>195</v>
      </c>
      <c r="H18" s="32">
        <v>0.12225705329153605</v>
      </c>
      <c r="I18" s="31">
        <v>370</v>
      </c>
      <c r="J18" s="32">
        <v>0.23197492163009403</v>
      </c>
      <c r="K18" s="31">
        <v>530</v>
      </c>
      <c r="L18" s="32">
        <v>0.33228840125391851</v>
      </c>
      <c r="M18" s="31">
        <v>285</v>
      </c>
      <c r="N18" s="32">
        <v>0.17868338557993729</v>
      </c>
      <c r="O18" s="31">
        <v>55</v>
      </c>
      <c r="P18" s="32">
        <v>3.4482758620689655E-2</v>
      </c>
      <c r="Q18" s="33">
        <v>10</v>
      </c>
      <c r="R18" s="32">
        <v>6.269592476489028E-3</v>
      </c>
    </row>
    <row r="19" spans="1:25" ht="15" x14ac:dyDescent="0.25">
      <c r="A19" s="90" t="s">
        <v>50</v>
      </c>
      <c r="B19" s="35">
        <v>1955</v>
      </c>
      <c r="C19" s="36">
        <v>140</v>
      </c>
      <c r="D19" s="37">
        <v>7.1611253196930943E-2</v>
      </c>
      <c r="E19" s="36">
        <v>125</v>
      </c>
      <c r="F19" s="37">
        <v>6.3938618925831206E-2</v>
      </c>
      <c r="G19" s="36">
        <v>235</v>
      </c>
      <c r="H19" s="37">
        <v>0.12020460358056266</v>
      </c>
      <c r="I19" s="36">
        <v>245</v>
      </c>
      <c r="J19" s="37">
        <v>0.12531969309462915</v>
      </c>
      <c r="K19" s="36">
        <v>345</v>
      </c>
      <c r="L19" s="37">
        <v>0.17647058823529413</v>
      </c>
      <c r="M19" s="36">
        <v>625</v>
      </c>
      <c r="N19" s="37">
        <v>0.31969309462915602</v>
      </c>
      <c r="O19" s="36">
        <v>180</v>
      </c>
      <c r="P19" s="37">
        <v>9.2071611253196933E-2</v>
      </c>
      <c r="Q19" s="38">
        <v>50</v>
      </c>
      <c r="R19" s="37">
        <v>2.557544757033248E-2</v>
      </c>
      <c r="W19"/>
      <c r="X19"/>
      <c r="Y19"/>
    </row>
    <row r="20" spans="1:25" ht="15" x14ac:dyDescent="0.25">
      <c r="A20" s="96" t="s">
        <v>4</v>
      </c>
      <c r="B20" s="30">
        <v>1050</v>
      </c>
      <c r="C20" s="31">
        <v>85</v>
      </c>
      <c r="D20" s="32">
        <v>8.0952380952380956E-2</v>
      </c>
      <c r="E20" s="31">
        <v>85</v>
      </c>
      <c r="F20" s="32">
        <v>8.0952380952380956E-2</v>
      </c>
      <c r="G20" s="31">
        <v>265</v>
      </c>
      <c r="H20" s="32">
        <v>0.25238095238095237</v>
      </c>
      <c r="I20" s="31">
        <v>315</v>
      </c>
      <c r="J20" s="32">
        <v>0.3</v>
      </c>
      <c r="K20" s="31">
        <v>250</v>
      </c>
      <c r="L20" s="32">
        <v>0.23809523809523808</v>
      </c>
      <c r="M20" s="31">
        <v>35</v>
      </c>
      <c r="N20" s="32">
        <v>3.3333333333333333E-2</v>
      </c>
      <c r="O20" s="31">
        <v>10</v>
      </c>
      <c r="P20" s="32">
        <v>9.5238095238095247E-3</v>
      </c>
      <c r="Q20" s="33">
        <v>0</v>
      </c>
      <c r="R20" s="32">
        <v>0</v>
      </c>
    </row>
    <row r="21" spans="1:25" ht="15" x14ac:dyDescent="0.25">
      <c r="A21" s="95" t="s">
        <v>5</v>
      </c>
      <c r="B21" s="35">
        <v>3015</v>
      </c>
      <c r="C21" s="36">
        <v>165</v>
      </c>
      <c r="D21" s="37">
        <v>5.4726368159203981E-2</v>
      </c>
      <c r="E21" s="36">
        <v>320</v>
      </c>
      <c r="F21" s="37">
        <v>0.10613598673300166</v>
      </c>
      <c r="G21" s="36">
        <v>640</v>
      </c>
      <c r="H21" s="37">
        <v>0.21227197346600332</v>
      </c>
      <c r="I21" s="36">
        <v>1140</v>
      </c>
      <c r="J21" s="37">
        <v>0.37810945273631841</v>
      </c>
      <c r="K21" s="36">
        <v>470</v>
      </c>
      <c r="L21" s="37">
        <v>0.1558872305140962</v>
      </c>
      <c r="M21" s="36">
        <v>155</v>
      </c>
      <c r="N21" s="37">
        <v>5.140961857379768E-2</v>
      </c>
      <c r="O21" s="36">
        <v>100</v>
      </c>
      <c r="P21" s="37">
        <v>3.316749585406302E-2</v>
      </c>
      <c r="Q21" s="38">
        <v>10</v>
      </c>
      <c r="R21" s="37">
        <v>3.3167495854063019E-3</v>
      </c>
    </row>
    <row r="22" spans="1:25" ht="15" x14ac:dyDescent="0.25">
      <c r="A22" s="96" t="s">
        <v>6</v>
      </c>
      <c r="B22" s="30">
        <v>2005</v>
      </c>
      <c r="C22" s="31">
        <v>20</v>
      </c>
      <c r="D22" s="32">
        <v>9.9750623441396506E-3</v>
      </c>
      <c r="E22" s="31">
        <v>80</v>
      </c>
      <c r="F22" s="32">
        <v>3.9900249376558602E-2</v>
      </c>
      <c r="G22" s="31">
        <v>675</v>
      </c>
      <c r="H22" s="32">
        <v>0.33665835411471323</v>
      </c>
      <c r="I22" s="31">
        <v>370</v>
      </c>
      <c r="J22" s="32">
        <v>0.18453865336658354</v>
      </c>
      <c r="K22" s="31">
        <v>200</v>
      </c>
      <c r="L22" s="32">
        <v>9.9750623441396513E-2</v>
      </c>
      <c r="M22" s="31">
        <v>620</v>
      </c>
      <c r="N22" s="32">
        <v>0.30922693266832918</v>
      </c>
      <c r="O22" s="31">
        <v>30</v>
      </c>
      <c r="P22" s="32">
        <v>1.4962593516209476E-2</v>
      </c>
      <c r="Q22" s="33">
        <v>15</v>
      </c>
      <c r="R22" s="32">
        <v>7.481296758104738E-3</v>
      </c>
    </row>
    <row r="23" spans="1:25" ht="15" x14ac:dyDescent="0.25">
      <c r="A23" s="95" t="s">
        <v>7</v>
      </c>
      <c r="B23" s="35">
        <v>12335</v>
      </c>
      <c r="C23" s="36">
        <v>865</v>
      </c>
      <c r="D23" s="37">
        <v>7.012565869477097E-2</v>
      </c>
      <c r="E23" s="36">
        <v>1110</v>
      </c>
      <c r="F23" s="37">
        <v>8.9987839481151202E-2</v>
      </c>
      <c r="G23" s="36">
        <v>2965</v>
      </c>
      <c r="H23" s="37">
        <v>0.24037292257803</v>
      </c>
      <c r="I23" s="36">
        <v>3125</v>
      </c>
      <c r="J23" s="37">
        <v>0.25334414268342115</v>
      </c>
      <c r="K23" s="36">
        <v>1925</v>
      </c>
      <c r="L23" s="37">
        <v>0.15605999189298744</v>
      </c>
      <c r="M23" s="36">
        <v>1990</v>
      </c>
      <c r="N23" s="37">
        <v>0.1613295500608026</v>
      </c>
      <c r="O23" s="36">
        <v>280</v>
      </c>
      <c r="P23" s="37">
        <v>2.2699635184434536E-2</v>
      </c>
      <c r="Q23" s="38">
        <v>85</v>
      </c>
      <c r="R23" s="37">
        <v>6.8909606809890557E-3</v>
      </c>
    </row>
    <row r="24" spans="1:25" ht="15" x14ac:dyDescent="0.25">
      <c r="A24" s="96" t="s">
        <v>51</v>
      </c>
      <c r="B24" s="30">
        <v>26065</v>
      </c>
      <c r="C24" s="31">
        <v>3760</v>
      </c>
      <c r="D24" s="32">
        <v>0.14425474774601957</v>
      </c>
      <c r="E24" s="31">
        <v>4905</v>
      </c>
      <c r="F24" s="32">
        <v>0.18818338768463458</v>
      </c>
      <c r="G24" s="31">
        <v>8165</v>
      </c>
      <c r="H24" s="32">
        <v>0.31325532323038557</v>
      </c>
      <c r="I24" s="31">
        <v>4605</v>
      </c>
      <c r="J24" s="32">
        <v>0.17667370036447344</v>
      </c>
      <c r="K24" s="31">
        <v>2390</v>
      </c>
      <c r="L24" s="32">
        <v>9.1693842317283711E-2</v>
      </c>
      <c r="M24" s="31">
        <v>1860</v>
      </c>
      <c r="N24" s="32">
        <v>7.1360061384999035E-2</v>
      </c>
      <c r="O24" s="31">
        <v>225</v>
      </c>
      <c r="P24" s="32">
        <v>8.632265490120852E-3</v>
      </c>
      <c r="Q24" s="33">
        <v>150</v>
      </c>
      <c r="R24" s="32">
        <v>5.7548436600805674E-3</v>
      </c>
    </row>
    <row r="25" spans="1:25" ht="15" x14ac:dyDescent="0.25">
      <c r="A25" s="90" t="s">
        <v>52</v>
      </c>
      <c r="B25" s="35">
        <v>15</v>
      </c>
      <c r="C25" s="36">
        <v>15</v>
      </c>
      <c r="D25" s="37">
        <v>1</v>
      </c>
      <c r="E25" s="36">
        <v>0</v>
      </c>
      <c r="F25" s="37">
        <v>0</v>
      </c>
      <c r="G25" s="36">
        <v>0</v>
      </c>
      <c r="H25" s="37">
        <v>0</v>
      </c>
      <c r="I25" s="36">
        <v>0</v>
      </c>
      <c r="J25" s="37">
        <v>0</v>
      </c>
      <c r="K25" s="36">
        <v>0</v>
      </c>
      <c r="L25" s="37">
        <v>0</v>
      </c>
      <c r="M25" s="36">
        <v>0</v>
      </c>
      <c r="N25" s="37">
        <v>0</v>
      </c>
      <c r="O25" s="36">
        <v>0</v>
      </c>
      <c r="P25" s="37">
        <v>0</v>
      </c>
      <c r="Q25" s="38">
        <v>0</v>
      </c>
      <c r="R25" s="37">
        <v>0</v>
      </c>
    </row>
    <row r="26" spans="1:25" ht="15" x14ac:dyDescent="0.25">
      <c r="A26" s="97" t="s">
        <v>53</v>
      </c>
      <c r="B26" s="30">
        <v>6025</v>
      </c>
      <c r="C26" s="31">
        <v>450</v>
      </c>
      <c r="D26" s="32">
        <v>7.4688796680497924E-2</v>
      </c>
      <c r="E26" s="31">
        <v>550</v>
      </c>
      <c r="F26" s="32">
        <v>9.1286307053941904E-2</v>
      </c>
      <c r="G26" s="31">
        <v>1315</v>
      </c>
      <c r="H26" s="32">
        <v>0.21825726141078838</v>
      </c>
      <c r="I26" s="31">
        <v>995</v>
      </c>
      <c r="J26" s="32">
        <v>0.16514522821576763</v>
      </c>
      <c r="K26" s="31">
        <v>1190</v>
      </c>
      <c r="L26" s="32">
        <v>0.19751037344398339</v>
      </c>
      <c r="M26" s="31">
        <v>1220</v>
      </c>
      <c r="N26" s="32">
        <v>0.2024896265560166</v>
      </c>
      <c r="O26" s="31">
        <v>95</v>
      </c>
      <c r="P26" s="32">
        <v>1.5767634854771784E-2</v>
      </c>
      <c r="Q26" s="33">
        <v>205</v>
      </c>
      <c r="R26" s="32">
        <v>3.4024896265560163E-2</v>
      </c>
    </row>
    <row r="27" spans="1:25" ht="15" x14ac:dyDescent="0.25">
      <c r="A27" s="95" t="s">
        <v>8</v>
      </c>
      <c r="B27" s="35">
        <v>325</v>
      </c>
      <c r="C27" s="36">
        <v>0</v>
      </c>
      <c r="D27" s="37">
        <v>0</v>
      </c>
      <c r="E27" s="36">
        <v>15</v>
      </c>
      <c r="F27" s="37">
        <v>4.6153846153846156E-2</v>
      </c>
      <c r="G27" s="36">
        <v>115</v>
      </c>
      <c r="H27" s="37">
        <v>0.35384615384615387</v>
      </c>
      <c r="I27" s="36">
        <v>25</v>
      </c>
      <c r="J27" s="37">
        <v>7.6923076923076927E-2</v>
      </c>
      <c r="K27" s="36">
        <v>90</v>
      </c>
      <c r="L27" s="37">
        <v>0.27692307692307694</v>
      </c>
      <c r="M27" s="36">
        <v>35</v>
      </c>
      <c r="N27" s="37">
        <v>0.1076923076923077</v>
      </c>
      <c r="O27" s="36">
        <v>25</v>
      </c>
      <c r="P27" s="37">
        <v>7.6923076923076927E-2</v>
      </c>
      <c r="Q27" s="38">
        <v>0</v>
      </c>
      <c r="R27" s="37">
        <v>0</v>
      </c>
    </row>
    <row r="28" spans="1:25" ht="15" x14ac:dyDescent="0.25">
      <c r="A28" s="97" t="s">
        <v>9</v>
      </c>
      <c r="B28" s="30">
        <v>130</v>
      </c>
      <c r="C28" s="31">
        <v>15</v>
      </c>
      <c r="D28" s="32">
        <v>0.11538461538461539</v>
      </c>
      <c r="E28" s="31">
        <v>20</v>
      </c>
      <c r="F28" s="32">
        <v>0.15384615384615385</v>
      </c>
      <c r="G28" s="31">
        <v>10</v>
      </c>
      <c r="H28" s="32">
        <v>7.6923076923076927E-2</v>
      </c>
      <c r="I28" s="31">
        <v>30</v>
      </c>
      <c r="J28" s="32">
        <v>0.23076923076923078</v>
      </c>
      <c r="K28" s="31">
        <v>10</v>
      </c>
      <c r="L28" s="32">
        <v>7.6923076923076927E-2</v>
      </c>
      <c r="M28" s="31">
        <v>40</v>
      </c>
      <c r="N28" s="32">
        <v>0.30769230769230771</v>
      </c>
      <c r="O28" s="31">
        <v>0</v>
      </c>
      <c r="P28" s="32">
        <v>0</v>
      </c>
      <c r="Q28" s="33">
        <v>0</v>
      </c>
      <c r="R28" s="32">
        <v>0</v>
      </c>
    </row>
    <row r="29" spans="1:25" ht="15" x14ac:dyDescent="0.25">
      <c r="A29" s="98" t="s">
        <v>10</v>
      </c>
      <c r="B29" s="51">
        <v>82255</v>
      </c>
      <c r="C29" s="52">
        <v>10210</v>
      </c>
      <c r="D29" s="53">
        <v>0.1241261929365996</v>
      </c>
      <c r="E29" s="52">
        <v>11315</v>
      </c>
      <c r="F29" s="53">
        <v>0.13756002674609447</v>
      </c>
      <c r="G29" s="52">
        <v>20195</v>
      </c>
      <c r="H29" s="53">
        <v>0.24551698984864143</v>
      </c>
      <c r="I29" s="52">
        <v>17525</v>
      </c>
      <c r="J29" s="53">
        <v>0.21305695702388913</v>
      </c>
      <c r="K29" s="52">
        <v>10970</v>
      </c>
      <c r="L29" s="53">
        <v>0.13336575284177254</v>
      </c>
      <c r="M29" s="52">
        <v>9860</v>
      </c>
      <c r="N29" s="53">
        <v>0.11987113245395417</v>
      </c>
      <c r="O29" s="52">
        <v>1440</v>
      </c>
      <c r="P29" s="53">
        <v>1.7506534557169776E-2</v>
      </c>
      <c r="Q29" s="54">
        <v>745</v>
      </c>
      <c r="R29" s="53">
        <v>9.0572001702024195E-3</v>
      </c>
    </row>
    <row r="30" spans="1:25" ht="15" x14ac:dyDescent="0.25">
      <c r="A30" s="26" t="s">
        <v>54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25" x14ac:dyDescent="0.2">
      <c r="A31" s="28" t="s">
        <v>68</v>
      </c>
    </row>
    <row r="32" spans="1:25" x14ac:dyDescent="0.2">
      <c r="A32" s="28" t="s">
        <v>57</v>
      </c>
    </row>
  </sheetData>
  <mergeCells count="9">
    <mergeCell ref="M4:N4"/>
    <mergeCell ref="O4:P4"/>
    <mergeCell ref="Q4:R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showGridLines="0" zoomScale="80" zoomScaleNormal="80" workbookViewId="0"/>
  </sheetViews>
  <sheetFormatPr defaultColWidth="8.85546875" defaultRowHeight="12.75" x14ac:dyDescent="0.2"/>
  <cols>
    <col min="1" max="1" width="28.5703125" style="40" customWidth="1"/>
    <col min="2" max="2" width="10.5703125" style="40" customWidth="1"/>
    <col min="3" max="18" width="8.5703125" style="40" customWidth="1"/>
    <col min="19" max="16384" width="8.85546875" style="40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customFormat="1" ht="15" x14ac:dyDescent="0.25"/>
    <row r="3" spans="1:18" ht="13.5" customHeight="1" x14ac:dyDescent="0.25">
      <c r="A3" s="41" t="s">
        <v>77</v>
      </c>
      <c r="B3" s="41"/>
      <c r="C3" s="41"/>
      <c r="D3" s="42"/>
      <c r="E3" s="42"/>
      <c r="F3" s="41"/>
      <c r="G3" s="41"/>
      <c r="H3" s="41"/>
      <c r="I3" s="41"/>
      <c r="J3" s="42"/>
      <c r="K3" s="42"/>
      <c r="L3" s="41"/>
      <c r="M3" s="41"/>
      <c r="N3" s="41"/>
      <c r="O3" s="42"/>
      <c r="P3" s="41"/>
      <c r="Q3" s="42"/>
      <c r="R3" s="41"/>
    </row>
    <row r="4" spans="1:18" ht="57.6" customHeight="1" x14ac:dyDescent="0.2">
      <c r="A4" s="134" t="s">
        <v>32</v>
      </c>
      <c r="B4" s="81" t="s">
        <v>78</v>
      </c>
      <c r="C4" s="131" t="s">
        <v>60</v>
      </c>
      <c r="D4" s="132"/>
      <c r="E4" s="131" t="s">
        <v>61</v>
      </c>
      <c r="F4" s="132"/>
      <c r="G4" s="131" t="s">
        <v>62</v>
      </c>
      <c r="H4" s="132"/>
      <c r="I4" s="131" t="s">
        <v>63</v>
      </c>
      <c r="J4" s="132"/>
      <c r="K4" s="131" t="s">
        <v>64</v>
      </c>
      <c r="L4" s="132"/>
      <c r="M4" s="131" t="s">
        <v>65</v>
      </c>
      <c r="N4" s="132"/>
      <c r="O4" s="131" t="s">
        <v>66</v>
      </c>
      <c r="P4" s="132"/>
      <c r="Q4" s="133" t="s">
        <v>67</v>
      </c>
      <c r="R4" s="132"/>
    </row>
    <row r="5" spans="1:18" ht="15" x14ac:dyDescent="0.2">
      <c r="A5" s="135"/>
      <c r="B5" s="77" t="s">
        <v>13</v>
      </c>
      <c r="C5" s="78" t="s">
        <v>13</v>
      </c>
      <c r="D5" s="79" t="s">
        <v>25</v>
      </c>
      <c r="E5" s="78" t="s">
        <v>13</v>
      </c>
      <c r="F5" s="79" t="s">
        <v>25</v>
      </c>
      <c r="G5" s="78" t="s">
        <v>13</v>
      </c>
      <c r="H5" s="79" t="s">
        <v>25</v>
      </c>
      <c r="I5" s="78" t="s">
        <v>13</v>
      </c>
      <c r="J5" s="79" t="s">
        <v>25</v>
      </c>
      <c r="K5" s="78" t="s">
        <v>13</v>
      </c>
      <c r="L5" s="79" t="s">
        <v>25</v>
      </c>
      <c r="M5" s="78" t="s">
        <v>13</v>
      </c>
      <c r="N5" s="79" t="s">
        <v>25</v>
      </c>
      <c r="O5" s="78" t="s">
        <v>13</v>
      </c>
      <c r="P5" s="79" t="s">
        <v>25</v>
      </c>
      <c r="Q5" s="80" t="s">
        <v>13</v>
      </c>
      <c r="R5" s="79" t="s">
        <v>25</v>
      </c>
    </row>
    <row r="6" spans="1:18" ht="15" x14ac:dyDescent="0.25">
      <c r="A6" s="94" t="s">
        <v>41</v>
      </c>
      <c r="B6" s="30">
        <v>0</v>
      </c>
      <c r="C6" s="31">
        <v>0</v>
      </c>
      <c r="D6" s="32" t="s">
        <v>24</v>
      </c>
      <c r="E6" s="31">
        <v>0</v>
      </c>
      <c r="F6" s="32" t="s">
        <v>24</v>
      </c>
      <c r="G6" s="31">
        <v>0</v>
      </c>
      <c r="H6" s="32" t="s">
        <v>24</v>
      </c>
      <c r="I6" s="31">
        <v>0</v>
      </c>
      <c r="J6" s="32" t="s">
        <v>24</v>
      </c>
      <c r="K6" s="31">
        <v>0</v>
      </c>
      <c r="L6" s="32" t="s">
        <v>24</v>
      </c>
      <c r="M6" s="31">
        <v>0</v>
      </c>
      <c r="N6" s="32" t="s">
        <v>24</v>
      </c>
      <c r="O6" s="31">
        <v>0</v>
      </c>
      <c r="P6" s="32" t="s">
        <v>24</v>
      </c>
      <c r="Q6" s="33">
        <v>0</v>
      </c>
      <c r="R6" s="32" t="s">
        <v>24</v>
      </c>
    </row>
    <row r="7" spans="1:18" ht="15" x14ac:dyDescent="0.25">
      <c r="A7" s="95" t="s">
        <v>42</v>
      </c>
      <c r="B7" s="35">
        <v>0</v>
      </c>
      <c r="C7" s="36">
        <v>0</v>
      </c>
      <c r="D7" s="37" t="s">
        <v>24</v>
      </c>
      <c r="E7" s="36">
        <v>0</v>
      </c>
      <c r="F7" s="37" t="s">
        <v>24</v>
      </c>
      <c r="G7" s="36">
        <v>0</v>
      </c>
      <c r="H7" s="37" t="s">
        <v>24</v>
      </c>
      <c r="I7" s="36">
        <v>0</v>
      </c>
      <c r="J7" s="37" t="s">
        <v>24</v>
      </c>
      <c r="K7" s="36">
        <v>0</v>
      </c>
      <c r="L7" s="37" t="s">
        <v>24</v>
      </c>
      <c r="M7" s="36">
        <v>0</v>
      </c>
      <c r="N7" s="37" t="s">
        <v>24</v>
      </c>
      <c r="O7" s="36">
        <v>0</v>
      </c>
      <c r="P7" s="37" t="s">
        <v>24</v>
      </c>
      <c r="Q7" s="38">
        <v>0</v>
      </c>
      <c r="R7" s="37" t="s">
        <v>24</v>
      </c>
    </row>
    <row r="8" spans="1:18" ht="15" x14ac:dyDescent="0.25">
      <c r="A8" s="96" t="s">
        <v>43</v>
      </c>
      <c r="B8" s="30">
        <v>30</v>
      </c>
      <c r="C8" s="31">
        <v>0</v>
      </c>
      <c r="D8" s="32">
        <v>0</v>
      </c>
      <c r="E8" s="31">
        <v>20</v>
      </c>
      <c r="F8" s="32">
        <v>0.66666666666666663</v>
      </c>
      <c r="G8" s="31">
        <v>0</v>
      </c>
      <c r="H8" s="32">
        <v>0</v>
      </c>
      <c r="I8" s="31">
        <v>0</v>
      </c>
      <c r="J8" s="32">
        <v>0</v>
      </c>
      <c r="K8" s="31">
        <v>0</v>
      </c>
      <c r="L8" s="32">
        <v>0</v>
      </c>
      <c r="M8" s="31">
        <v>0</v>
      </c>
      <c r="N8" s="32">
        <v>0</v>
      </c>
      <c r="O8" s="31">
        <v>0</v>
      </c>
      <c r="P8" s="32">
        <v>0</v>
      </c>
      <c r="Q8" s="33">
        <v>0</v>
      </c>
      <c r="R8" s="32">
        <v>0</v>
      </c>
    </row>
    <row r="9" spans="1:18" ht="15" x14ac:dyDescent="0.25">
      <c r="A9" s="95" t="s">
        <v>0</v>
      </c>
      <c r="B9" s="35">
        <v>9125</v>
      </c>
      <c r="C9" s="36">
        <v>1005</v>
      </c>
      <c r="D9" s="37">
        <v>0.11013698630136987</v>
      </c>
      <c r="E9" s="36">
        <v>1035</v>
      </c>
      <c r="F9" s="37">
        <v>0.11342465753424658</v>
      </c>
      <c r="G9" s="36">
        <v>1855</v>
      </c>
      <c r="H9" s="37">
        <v>0.20328767123287672</v>
      </c>
      <c r="I9" s="36">
        <v>1835</v>
      </c>
      <c r="J9" s="37">
        <v>0.20109589041095891</v>
      </c>
      <c r="K9" s="36">
        <v>1265</v>
      </c>
      <c r="L9" s="37">
        <v>0.13863013698630136</v>
      </c>
      <c r="M9" s="36">
        <v>1530</v>
      </c>
      <c r="N9" s="37">
        <v>0.16767123287671232</v>
      </c>
      <c r="O9" s="36">
        <v>385</v>
      </c>
      <c r="P9" s="37">
        <v>4.219178082191781E-2</v>
      </c>
      <c r="Q9" s="38">
        <v>225</v>
      </c>
      <c r="R9" s="37">
        <v>2.4657534246575342E-2</v>
      </c>
    </row>
    <row r="10" spans="1:18" ht="15" x14ac:dyDescent="0.25">
      <c r="A10" s="96" t="s">
        <v>1</v>
      </c>
      <c r="B10" s="30">
        <v>6040</v>
      </c>
      <c r="C10" s="31">
        <v>900</v>
      </c>
      <c r="D10" s="32">
        <v>0.1490066225165563</v>
      </c>
      <c r="E10" s="31">
        <v>770</v>
      </c>
      <c r="F10" s="32">
        <v>0.12748344370860928</v>
      </c>
      <c r="G10" s="31">
        <v>525</v>
      </c>
      <c r="H10" s="32">
        <v>8.6920529801324503E-2</v>
      </c>
      <c r="I10" s="31">
        <v>2315</v>
      </c>
      <c r="J10" s="32">
        <v>0.38327814569536423</v>
      </c>
      <c r="K10" s="31">
        <v>885</v>
      </c>
      <c r="L10" s="32">
        <v>0.14652317880794702</v>
      </c>
      <c r="M10" s="31">
        <v>370</v>
      </c>
      <c r="N10" s="32">
        <v>6.1258278145695365E-2</v>
      </c>
      <c r="O10" s="31">
        <v>165</v>
      </c>
      <c r="P10" s="32">
        <v>2.7317880794701987E-2</v>
      </c>
      <c r="Q10" s="33">
        <v>115</v>
      </c>
      <c r="R10" s="32">
        <v>1.9039735099337748E-2</v>
      </c>
    </row>
    <row r="11" spans="1:18" ht="15" x14ac:dyDescent="0.25">
      <c r="A11" s="95" t="s">
        <v>44</v>
      </c>
      <c r="B11" s="35">
        <v>2785</v>
      </c>
      <c r="C11" s="36">
        <v>455</v>
      </c>
      <c r="D11" s="37">
        <v>0.16337522441651706</v>
      </c>
      <c r="E11" s="36">
        <v>180</v>
      </c>
      <c r="F11" s="37">
        <v>6.4631956912028721E-2</v>
      </c>
      <c r="G11" s="36">
        <v>235</v>
      </c>
      <c r="H11" s="37">
        <v>8.4380610412926396E-2</v>
      </c>
      <c r="I11" s="36">
        <v>965</v>
      </c>
      <c r="J11" s="37">
        <v>0.34649910233393177</v>
      </c>
      <c r="K11" s="36">
        <v>445</v>
      </c>
      <c r="L11" s="37">
        <v>0.15978456014362658</v>
      </c>
      <c r="M11" s="36">
        <v>400</v>
      </c>
      <c r="N11" s="37">
        <v>0.14362657091561939</v>
      </c>
      <c r="O11" s="36">
        <v>50</v>
      </c>
      <c r="P11" s="37">
        <v>1.7953321364452424E-2</v>
      </c>
      <c r="Q11" s="38">
        <v>60</v>
      </c>
      <c r="R11" s="37">
        <v>2.1543985637342909E-2</v>
      </c>
    </row>
    <row r="12" spans="1:18" ht="15" x14ac:dyDescent="0.25">
      <c r="A12" s="96" t="s">
        <v>45</v>
      </c>
      <c r="B12" s="30">
        <v>1035</v>
      </c>
      <c r="C12" s="31">
        <v>40</v>
      </c>
      <c r="D12" s="32">
        <v>3.864734299516908E-2</v>
      </c>
      <c r="E12" s="31">
        <v>70</v>
      </c>
      <c r="F12" s="32">
        <v>6.7632850241545889E-2</v>
      </c>
      <c r="G12" s="31">
        <v>590</v>
      </c>
      <c r="H12" s="32">
        <v>0.57004830917874394</v>
      </c>
      <c r="I12" s="31">
        <v>320</v>
      </c>
      <c r="J12" s="32">
        <v>0.30917874396135264</v>
      </c>
      <c r="K12" s="31">
        <v>10</v>
      </c>
      <c r="L12" s="32">
        <v>9.6618357487922701E-3</v>
      </c>
      <c r="M12" s="31">
        <v>10</v>
      </c>
      <c r="N12" s="32">
        <v>9.6618357487922701E-3</v>
      </c>
      <c r="O12" s="31">
        <v>0</v>
      </c>
      <c r="P12" s="32">
        <v>0</v>
      </c>
      <c r="Q12" s="33">
        <v>0</v>
      </c>
      <c r="R12" s="32">
        <v>0</v>
      </c>
    </row>
    <row r="13" spans="1:18" ht="15" x14ac:dyDescent="0.25">
      <c r="A13" s="95" t="s">
        <v>46</v>
      </c>
      <c r="B13" s="35">
        <v>3770</v>
      </c>
      <c r="C13" s="36">
        <v>220</v>
      </c>
      <c r="D13" s="37">
        <v>5.8355437665782495E-2</v>
      </c>
      <c r="E13" s="36">
        <v>315</v>
      </c>
      <c r="F13" s="37">
        <v>8.3554376657824933E-2</v>
      </c>
      <c r="G13" s="36">
        <v>680</v>
      </c>
      <c r="H13" s="37">
        <v>0.18037135278514588</v>
      </c>
      <c r="I13" s="36">
        <v>1790</v>
      </c>
      <c r="J13" s="37">
        <v>0.47480106100795755</v>
      </c>
      <c r="K13" s="36">
        <v>525</v>
      </c>
      <c r="L13" s="37">
        <v>0.13925729442970822</v>
      </c>
      <c r="M13" s="36">
        <v>180</v>
      </c>
      <c r="N13" s="37">
        <v>4.7745358090185673E-2</v>
      </c>
      <c r="O13" s="36">
        <v>35</v>
      </c>
      <c r="P13" s="37">
        <v>9.2838196286472146E-3</v>
      </c>
      <c r="Q13" s="38">
        <v>15</v>
      </c>
      <c r="R13" s="37">
        <v>3.9787798408488064E-3</v>
      </c>
    </row>
    <row r="14" spans="1:18" ht="15" x14ac:dyDescent="0.25">
      <c r="A14" s="96" t="s">
        <v>47</v>
      </c>
      <c r="B14" s="30">
        <v>2555</v>
      </c>
      <c r="C14" s="31">
        <v>300</v>
      </c>
      <c r="D14" s="32">
        <v>0.11741682974559686</v>
      </c>
      <c r="E14" s="31">
        <v>475</v>
      </c>
      <c r="F14" s="32">
        <v>0.18590998043052837</v>
      </c>
      <c r="G14" s="31">
        <v>335</v>
      </c>
      <c r="H14" s="32">
        <v>0.13111545988258316</v>
      </c>
      <c r="I14" s="31">
        <v>1050</v>
      </c>
      <c r="J14" s="32">
        <v>0.41095890410958902</v>
      </c>
      <c r="K14" s="31">
        <v>285</v>
      </c>
      <c r="L14" s="32">
        <v>0.11154598825831702</v>
      </c>
      <c r="M14" s="31">
        <v>95</v>
      </c>
      <c r="N14" s="32">
        <v>3.7181996086105673E-2</v>
      </c>
      <c r="O14" s="31">
        <v>0</v>
      </c>
      <c r="P14" s="32">
        <v>0</v>
      </c>
      <c r="Q14" s="33">
        <v>20</v>
      </c>
      <c r="R14" s="32">
        <v>7.8277886497064575E-3</v>
      </c>
    </row>
    <row r="15" spans="1:18" ht="15" x14ac:dyDescent="0.25">
      <c r="A15" s="95" t="s">
        <v>48</v>
      </c>
      <c r="B15" s="35">
        <v>0</v>
      </c>
      <c r="C15" s="36">
        <v>0</v>
      </c>
      <c r="D15" s="37" t="s">
        <v>24</v>
      </c>
      <c r="E15" s="36">
        <v>0</v>
      </c>
      <c r="F15" s="37" t="s">
        <v>24</v>
      </c>
      <c r="G15" s="36">
        <v>0</v>
      </c>
      <c r="H15" s="37" t="s">
        <v>24</v>
      </c>
      <c r="I15" s="36">
        <v>0</v>
      </c>
      <c r="J15" s="37" t="s">
        <v>24</v>
      </c>
      <c r="K15" s="36">
        <v>0</v>
      </c>
      <c r="L15" s="37" t="s">
        <v>24</v>
      </c>
      <c r="M15" s="36">
        <v>0</v>
      </c>
      <c r="N15" s="37" t="s">
        <v>24</v>
      </c>
      <c r="O15" s="36">
        <v>0</v>
      </c>
      <c r="P15" s="37" t="s">
        <v>24</v>
      </c>
      <c r="Q15" s="38">
        <v>0</v>
      </c>
      <c r="R15" s="37" t="s">
        <v>24</v>
      </c>
    </row>
    <row r="16" spans="1:18" ht="15" x14ac:dyDescent="0.25">
      <c r="A16" s="96" t="s">
        <v>2</v>
      </c>
      <c r="B16" s="30">
        <v>2630</v>
      </c>
      <c r="C16" s="31">
        <v>335</v>
      </c>
      <c r="D16" s="32">
        <v>0.12737642585551331</v>
      </c>
      <c r="E16" s="31">
        <v>280</v>
      </c>
      <c r="F16" s="32">
        <v>0.10646387832699619</v>
      </c>
      <c r="G16" s="31">
        <v>580</v>
      </c>
      <c r="H16" s="32">
        <v>0.22053231939163498</v>
      </c>
      <c r="I16" s="31">
        <v>605</v>
      </c>
      <c r="J16" s="32">
        <v>0.23003802281368821</v>
      </c>
      <c r="K16" s="31">
        <v>530</v>
      </c>
      <c r="L16" s="32">
        <v>0.20152091254752852</v>
      </c>
      <c r="M16" s="31">
        <v>205</v>
      </c>
      <c r="N16" s="32">
        <v>7.7946768060836502E-2</v>
      </c>
      <c r="O16" s="31">
        <v>45</v>
      </c>
      <c r="P16" s="32">
        <v>1.7110266159695818E-2</v>
      </c>
      <c r="Q16" s="33">
        <v>45</v>
      </c>
      <c r="R16" s="32">
        <v>1.7110266159695818E-2</v>
      </c>
    </row>
    <row r="17" spans="1:18" ht="15" x14ac:dyDescent="0.25">
      <c r="A17" s="95" t="s">
        <v>3</v>
      </c>
      <c r="B17" s="35">
        <v>5065</v>
      </c>
      <c r="C17" s="36">
        <v>525</v>
      </c>
      <c r="D17" s="37">
        <v>0.10365251727541955</v>
      </c>
      <c r="E17" s="36">
        <v>450</v>
      </c>
      <c r="F17" s="37">
        <v>8.8845014807502468E-2</v>
      </c>
      <c r="G17" s="36">
        <v>575</v>
      </c>
      <c r="H17" s="37">
        <v>0.11352418558736427</v>
      </c>
      <c r="I17" s="36">
        <v>1185</v>
      </c>
      <c r="J17" s="37">
        <v>0.23395853899308983</v>
      </c>
      <c r="K17" s="36">
        <v>1115</v>
      </c>
      <c r="L17" s="37">
        <v>0.22013820335636722</v>
      </c>
      <c r="M17" s="36">
        <v>835</v>
      </c>
      <c r="N17" s="37">
        <v>0.16485686080947681</v>
      </c>
      <c r="O17" s="36">
        <v>190</v>
      </c>
      <c r="P17" s="37">
        <v>3.751233958538993E-2</v>
      </c>
      <c r="Q17" s="38">
        <v>175</v>
      </c>
      <c r="R17" s="37">
        <v>3.4550839091806514E-2</v>
      </c>
    </row>
    <row r="18" spans="1:18" ht="15" x14ac:dyDescent="0.25">
      <c r="A18" s="96" t="s">
        <v>49</v>
      </c>
      <c r="B18" s="30">
        <v>4140</v>
      </c>
      <c r="C18" s="31">
        <v>330</v>
      </c>
      <c r="D18" s="32">
        <v>7.9710144927536225E-2</v>
      </c>
      <c r="E18" s="31">
        <v>335</v>
      </c>
      <c r="F18" s="32">
        <v>8.0917874396135264E-2</v>
      </c>
      <c r="G18" s="31">
        <v>365</v>
      </c>
      <c r="H18" s="32">
        <v>8.8164251207729472E-2</v>
      </c>
      <c r="I18" s="31">
        <v>925</v>
      </c>
      <c r="J18" s="32">
        <v>0.22342995169082125</v>
      </c>
      <c r="K18" s="31">
        <v>475</v>
      </c>
      <c r="L18" s="32">
        <v>0.11473429951690821</v>
      </c>
      <c r="M18" s="31">
        <v>1160</v>
      </c>
      <c r="N18" s="32">
        <v>0.28019323671497587</v>
      </c>
      <c r="O18" s="31">
        <v>380</v>
      </c>
      <c r="P18" s="32">
        <v>9.1787439613526575E-2</v>
      </c>
      <c r="Q18" s="33">
        <v>165</v>
      </c>
      <c r="R18" s="32">
        <v>3.9855072463768113E-2</v>
      </c>
    </row>
    <row r="19" spans="1:18" ht="15" x14ac:dyDescent="0.25">
      <c r="A19" s="90" t="s">
        <v>50</v>
      </c>
      <c r="B19" s="35">
        <v>2855</v>
      </c>
      <c r="C19" s="36">
        <v>480</v>
      </c>
      <c r="D19" s="37">
        <v>0.1681260945709282</v>
      </c>
      <c r="E19" s="36">
        <v>270</v>
      </c>
      <c r="F19" s="37">
        <v>9.4570928196147111E-2</v>
      </c>
      <c r="G19" s="36">
        <v>455</v>
      </c>
      <c r="H19" s="37">
        <v>0.15936952714535901</v>
      </c>
      <c r="I19" s="36">
        <v>745</v>
      </c>
      <c r="J19" s="37">
        <v>0.26094570928196148</v>
      </c>
      <c r="K19" s="36">
        <v>400</v>
      </c>
      <c r="L19" s="37">
        <v>0.14010507880910683</v>
      </c>
      <c r="M19" s="36">
        <v>320</v>
      </c>
      <c r="N19" s="37">
        <v>0.11208406304728546</v>
      </c>
      <c r="O19" s="36">
        <v>115</v>
      </c>
      <c r="P19" s="37">
        <v>4.0280210157618214E-2</v>
      </c>
      <c r="Q19" s="38">
        <v>70</v>
      </c>
      <c r="R19" s="37">
        <v>2.4518388791593695E-2</v>
      </c>
    </row>
    <row r="20" spans="1:18" ht="15" x14ac:dyDescent="0.25">
      <c r="A20" s="96" t="s">
        <v>4</v>
      </c>
      <c r="B20" s="30">
        <v>1125</v>
      </c>
      <c r="C20" s="31">
        <v>95</v>
      </c>
      <c r="D20" s="32">
        <v>8.4444444444444447E-2</v>
      </c>
      <c r="E20" s="31">
        <v>225</v>
      </c>
      <c r="F20" s="32">
        <v>0.2</v>
      </c>
      <c r="G20" s="31">
        <v>295</v>
      </c>
      <c r="H20" s="32">
        <v>0.26222222222222225</v>
      </c>
      <c r="I20" s="31">
        <v>430</v>
      </c>
      <c r="J20" s="32">
        <v>0.38222222222222224</v>
      </c>
      <c r="K20" s="31">
        <v>65</v>
      </c>
      <c r="L20" s="32">
        <v>5.7777777777777775E-2</v>
      </c>
      <c r="M20" s="31">
        <v>0</v>
      </c>
      <c r="N20" s="32">
        <v>0</v>
      </c>
      <c r="O20" s="31">
        <v>0</v>
      </c>
      <c r="P20" s="32">
        <v>0</v>
      </c>
      <c r="Q20" s="33">
        <v>0</v>
      </c>
      <c r="R20" s="32">
        <v>0</v>
      </c>
    </row>
    <row r="21" spans="1:18" ht="15" x14ac:dyDescent="0.25">
      <c r="A21" s="95" t="s">
        <v>5</v>
      </c>
      <c r="B21" s="35">
        <v>3950</v>
      </c>
      <c r="C21" s="36">
        <v>405</v>
      </c>
      <c r="D21" s="37">
        <v>0.10253164556962026</v>
      </c>
      <c r="E21" s="36">
        <v>440</v>
      </c>
      <c r="F21" s="37">
        <v>0.11139240506329114</v>
      </c>
      <c r="G21" s="36">
        <v>1015</v>
      </c>
      <c r="H21" s="37">
        <v>0.25696202531645568</v>
      </c>
      <c r="I21" s="36">
        <v>1465</v>
      </c>
      <c r="J21" s="37">
        <v>0.37088607594936707</v>
      </c>
      <c r="K21" s="36">
        <v>275</v>
      </c>
      <c r="L21" s="37">
        <v>6.9620253164556958E-2</v>
      </c>
      <c r="M21" s="36">
        <v>260</v>
      </c>
      <c r="N21" s="37">
        <v>6.5822784810126586E-2</v>
      </c>
      <c r="O21" s="36">
        <v>55</v>
      </c>
      <c r="P21" s="37">
        <v>1.3924050632911392E-2</v>
      </c>
      <c r="Q21" s="38">
        <v>40</v>
      </c>
      <c r="R21" s="37">
        <v>1.0126582278481013E-2</v>
      </c>
    </row>
    <row r="22" spans="1:18" ht="15" x14ac:dyDescent="0.25">
      <c r="A22" s="96" t="s">
        <v>6</v>
      </c>
      <c r="B22" s="30">
        <v>2025</v>
      </c>
      <c r="C22" s="31">
        <v>240</v>
      </c>
      <c r="D22" s="32">
        <v>0.11851851851851852</v>
      </c>
      <c r="E22" s="31">
        <v>195</v>
      </c>
      <c r="F22" s="32">
        <v>9.6296296296296297E-2</v>
      </c>
      <c r="G22" s="31">
        <v>785</v>
      </c>
      <c r="H22" s="32">
        <v>0.38765432098765434</v>
      </c>
      <c r="I22" s="31">
        <v>380</v>
      </c>
      <c r="J22" s="32">
        <v>0.18765432098765433</v>
      </c>
      <c r="K22" s="31">
        <v>75</v>
      </c>
      <c r="L22" s="32">
        <v>3.7037037037037035E-2</v>
      </c>
      <c r="M22" s="31">
        <v>185</v>
      </c>
      <c r="N22" s="32">
        <v>9.1358024691358022E-2</v>
      </c>
      <c r="O22" s="31">
        <v>120</v>
      </c>
      <c r="P22" s="32">
        <v>5.9259259259259262E-2</v>
      </c>
      <c r="Q22" s="33">
        <v>40</v>
      </c>
      <c r="R22" s="32">
        <v>1.9753086419753086E-2</v>
      </c>
    </row>
    <row r="23" spans="1:18" ht="15" x14ac:dyDescent="0.25">
      <c r="A23" s="95" t="s">
        <v>7</v>
      </c>
      <c r="B23" s="35">
        <v>11105</v>
      </c>
      <c r="C23" s="36">
        <v>620</v>
      </c>
      <c r="D23" s="37">
        <v>5.5830706888788835E-2</v>
      </c>
      <c r="E23" s="36">
        <v>940</v>
      </c>
      <c r="F23" s="37">
        <v>8.4646555605583068E-2</v>
      </c>
      <c r="G23" s="36">
        <v>1710</v>
      </c>
      <c r="H23" s="37">
        <v>0.1539846915803692</v>
      </c>
      <c r="I23" s="36">
        <v>2580</v>
      </c>
      <c r="J23" s="37">
        <v>0.23232778027915355</v>
      </c>
      <c r="K23" s="36">
        <v>2755</v>
      </c>
      <c r="L23" s="37">
        <v>0.24808644754615039</v>
      </c>
      <c r="M23" s="36">
        <v>2045</v>
      </c>
      <c r="N23" s="37">
        <v>0.18415128320576318</v>
      </c>
      <c r="O23" s="36">
        <v>250</v>
      </c>
      <c r="P23" s="37">
        <v>2.2512381809995499E-2</v>
      </c>
      <c r="Q23" s="38">
        <v>210</v>
      </c>
      <c r="R23" s="37">
        <v>1.8910400720396219E-2</v>
      </c>
    </row>
    <row r="24" spans="1:18" ht="15" x14ac:dyDescent="0.25">
      <c r="A24" s="96" t="s">
        <v>51</v>
      </c>
      <c r="B24" s="30">
        <v>19650</v>
      </c>
      <c r="C24" s="31">
        <v>1755</v>
      </c>
      <c r="D24" s="32">
        <v>8.9312977099236635E-2</v>
      </c>
      <c r="E24" s="31">
        <v>1970</v>
      </c>
      <c r="F24" s="32">
        <v>0.10025445292620865</v>
      </c>
      <c r="G24" s="31">
        <v>4350</v>
      </c>
      <c r="H24" s="32">
        <v>0.22137404580152673</v>
      </c>
      <c r="I24" s="31">
        <v>6865</v>
      </c>
      <c r="J24" s="32">
        <v>0.34936386768447836</v>
      </c>
      <c r="K24" s="31">
        <v>3155</v>
      </c>
      <c r="L24" s="32">
        <v>0.16055979643765902</v>
      </c>
      <c r="M24" s="31">
        <v>1145</v>
      </c>
      <c r="N24" s="32">
        <v>5.8269720101781171E-2</v>
      </c>
      <c r="O24" s="31">
        <v>240</v>
      </c>
      <c r="P24" s="32">
        <v>1.2213740458015267E-2</v>
      </c>
      <c r="Q24" s="33">
        <v>165</v>
      </c>
      <c r="R24" s="32">
        <v>8.3969465648854966E-3</v>
      </c>
    </row>
    <row r="25" spans="1:18" ht="15" x14ac:dyDescent="0.25">
      <c r="A25" s="90" t="s">
        <v>52</v>
      </c>
      <c r="B25" s="35">
        <v>185</v>
      </c>
      <c r="C25" s="36">
        <v>90</v>
      </c>
      <c r="D25" s="37">
        <v>0.48648648648648651</v>
      </c>
      <c r="E25" s="36">
        <v>0</v>
      </c>
      <c r="F25" s="37">
        <v>0</v>
      </c>
      <c r="G25" s="36">
        <v>0</v>
      </c>
      <c r="H25" s="37">
        <v>0</v>
      </c>
      <c r="I25" s="36">
        <v>85</v>
      </c>
      <c r="J25" s="37">
        <v>0.45945945945945948</v>
      </c>
      <c r="K25" s="36">
        <v>10</v>
      </c>
      <c r="L25" s="37">
        <v>5.4054054054054057E-2</v>
      </c>
      <c r="M25" s="36">
        <v>0</v>
      </c>
      <c r="N25" s="37">
        <v>0</v>
      </c>
      <c r="O25" s="36">
        <v>0</v>
      </c>
      <c r="P25" s="37">
        <v>0</v>
      </c>
      <c r="Q25" s="38">
        <v>0</v>
      </c>
      <c r="R25" s="37">
        <v>0</v>
      </c>
    </row>
    <row r="26" spans="1:18" ht="15" x14ac:dyDescent="0.25">
      <c r="A26" s="97" t="s">
        <v>53</v>
      </c>
      <c r="B26" s="30">
        <v>30700</v>
      </c>
      <c r="C26" s="31">
        <v>2915</v>
      </c>
      <c r="D26" s="32">
        <v>9.4951140065146586E-2</v>
      </c>
      <c r="E26" s="31">
        <v>1850</v>
      </c>
      <c r="F26" s="32">
        <v>6.026058631921824E-2</v>
      </c>
      <c r="G26" s="31">
        <v>4005</v>
      </c>
      <c r="H26" s="32">
        <v>0.13045602605863194</v>
      </c>
      <c r="I26" s="31">
        <v>7850</v>
      </c>
      <c r="J26" s="32">
        <v>0.25570032573289903</v>
      </c>
      <c r="K26" s="31">
        <v>5720</v>
      </c>
      <c r="L26" s="32">
        <v>0.18631921824104233</v>
      </c>
      <c r="M26" s="31">
        <v>5065</v>
      </c>
      <c r="N26" s="32">
        <v>0.16498371335504886</v>
      </c>
      <c r="O26" s="31">
        <v>660</v>
      </c>
      <c r="P26" s="32">
        <v>2.1498371335504887E-2</v>
      </c>
      <c r="Q26" s="33">
        <v>2640</v>
      </c>
      <c r="R26" s="32">
        <v>8.5993485342019546E-2</v>
      </c>
    </row>
    <row r="27" spans="1:18" ht="15" x14ac:dyDescent="0.25">
      <c r="A27" s="95" t="s">
        <v>8</v>
      </c>
      <c r="B27" s="35">
        <v>960</v>
      </c>
      <c r="C27" s="36">
        <v>35</v>
      </c>
      <c r="D27" s="37">
        <v>3.6458333333333336E-2</v>
      </c>
      <c r="E27" s="36">
        <v>0</v>
      </c>
      <c r="F27" s="37">
        <v>0</v>
      </c>
      <c r="G27" s="36">
        <v>160</v>
      </c>
      <c r="H27" s="37">
        <v>0.16666666666666666</v>
      </c>
      <c r="I27" s="36">
        <v>145</v>
      </c>
      <c r="J27" s="37">
        <v>0.15104166666666666</v>
      </c>
      <c r="K27" s="36">
        <v>275</v>
      </c>
      <c r="L27" s="37">
        <v>0.28645833333333331</v>
      </c>
      <c r="M27" s="36">
        <v>210</v>
      </c>
      <c r="N27" s="37">
        <v>0.21875</v>
      </c>
      <c r="O27" s="36">
        <v>100</v>
      </c>
      <c r="P27" s="37">
        <v>0.10416666666666667</v>
      </c>
      <c r="Q27" s="38">
        <v>50</v>
      </c>
      <c r="R27" s="37">
        <v>5.2083333333333336E-2</v>
      </c>
    </row>
    <row r="28" spans="1:18" ht="15" x14ac:dyDescent="0.25">
      <c r="A28" s="97" t="s">
        <v>9</v>
      </c>
      <c r="B28" s="30">
        <v>2825</v>
      </c>
      <c r="C28" s="31">
        <v>165</v>
      </c>
      <c r="D28" s="32">
        <v>5.8407079646017698E-2</v>
      </c>
      <c r="E28" s="31">
        <v>130</v>
      </c>
      <c r="F28" s="32">
        <v>4.6017699115044247E-2</v>
      </c>
      <c r="G28" s="31">
        <v>120</v>
      </c>
      <c r="H28" s="32">
        <v>4.247787610619469E-2</v>
      </c>
      <c r="I28" s="31">
        <v>575</v>
      </c>
      <c r="J28" s="32">
        <v>0.20353982300884957</v>
      </c>
      <c r="K28" s="31">
        <v>920</v>
      </c>
      <c r="L28" s="32">
        <v>0.32566371681415929</v>
      </c>
      <c r="M28" s="31">
        <v>785</v>
      </c>
      <c r="N28" s="32">
        <v>0.27787610619469028</v>
      </c>
      <c r="O28" s="31">
        <v>75</v>
      </c>
      <c r="P28" s="32">
        <v>2.6548672566371681E-2</v>
      </c>
      <c r="Q28" s="33">
        <v>50</v>
      </c>
      <c r="R28" s="32">
        <v>1.7699115044247787E-2</v>
      </c>
    </row>
    <row r="29" spans="1:18" ht="15" x14ac:dyDescent="0.25">
      <c r="A29" s="98" t="s">
        <v>10</v>
      </c>
      <c r="B29" s="51">
        <v>112635</v>
      </c>
      <c r="C29" s="52">
        <v>10925</v>
      </c>
      <c r="D29" s="53">
        <v>9.6994717450170909E-2</v>
      </c>
      <c r="E29" s="52">
        <v>9965</v>
      </c>
      <c r="F29" s="53">
        <v>8.8471611843565501E-2</v>
      </c>
      <c r="G29" s="52">
        <v>18625</v>
      </c>
      <c r="H29" s="53">
        <v>0.16535712700315178</v>
      </c>
      <c r="I29" s="52">
        <v>32100</v>
      </c>
      <c r="J29" s="53">
        <v>0.28499134372086832</v>
      </c>
      <c r="K29" s="52">
        <v>19195</v>
      </c>
      <c r="L29" s="53">
        <v>0.17041772095707372</v>
      </c>
      <c r="M29" s="52">
        <v>14830</v>
      </c>
      <c r="N29" s="53">
        <v>0.13166422515203977</v>
      </c>
      <c r="O29" s="52">
        <v>2895</v>
      </c>
      <c r="P29" s="53">
        <v>2.5702490344919431E-2</v>
      </c>
      <c r="Q29" s="54">
        <v>4090</v>
      </c>
      <c r="R29" s="53">
        <v>3.6311981178141786E-2</v>
      </c>
    </row>
    <row r="30" spans="1:18" ht="15" x14ac:dyDescent="0.25">
      <c r="A30" s="26" t="s">
        <v>54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18" x14ac:dyDescent="0.2">
      <c r="A31" s="28" t="s">
        <v>68</v>
      </c>
    </row>
    <row r="32" spans="1:18" x14ac:dyDescent="0.2">
      <c r="A32" s="28" t="s">
        <v>57</v>
      </c>
    </row>
  </sheetData>
  <mergeCells count="9">
    <mergeCell ref="M4:N4"/>
    <mergeCell ref="O4:P4"/>
    <mergeCell ref="Q4:R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2"/>
  <sheetViews>
    <sheetView showGridLines="0" zoomScale="80" zoomScaleNormal="80" workbookViewId="0"/>
  </sheetViews>
  <sheetFormatPr defaultColWidth="8.85546875" defaultRowHeight="12.75" x14ac:dyDescent="0.2"/>
  <cols>
    <col min="1" max="1" width="28.85546875" style="40" customWidth="1"/>
    <col min="2" max="2" width="10.5703125" style="40" customWidth="1"/>
    <col min="3" max="18" width="8.5703125" style="40" customWidth="1"/>
    <col min="19" max="16384" width="8.85546875" style="40"/>
  </cols>
  <sheetData>
    <row r="1" spans="1:18" s="2" customFormat="1" ht="28.9" customHeight="1" x14ac:dyDescent="0.25">
      <c r="A1" s="124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customFormat="1" ht="15" x14ac:dyDescent="0.25"/>
    <row r="3" spans="1:18" ht="13.5" customHeight="1" x14ac:dyDescent="0.25">
      <c r="A3" s="41" t="s">
        <v>79</v>
      </c>
      <c r="B3" s="41"/>
      <c r="C3" s="41"/>
      <c r="D3" s="42"/>
      <c r="E3" s="42"/>
      <c r="F3" s="41"/>
      <c r="G3" s="41"/>
      <c r="H3" s="41"/>
      <c r="I3" s="41"/>
      <c r="J3" s="42"/>
      <c r="K3" s="42"/>
      <c r="L3" s="41"/>
      <c r="M3" s="41"/>
      <c r="N3" s="41"/>
      <c r="O3" s="42"/>
      <c r="P3" s="41"/>
      <c r="Q3" s="42"/>
      <c r="R3" s="41"/>
    </row>
    <row r="4" spans="1:18" ht="57.6" customHeight="1" x14ac:dyDescent="0.2">
      <c r="A4" s="134" t="s">
        <v>32</v>
      </c>
      <c r="B4" s="81" t="s">
        <v>80</v>
      </c>
      <c r="C4" s="131" t="s">
        <v>60</v>
      </c>
      <c r="D4" s="132"/>
      <c r="E4" s="131" t="s">
        <v>61</v>
      </c>
      <c r="F4" s="132"/>
      <c r="G4" s="131" t="s">
        <v>62</v>
      </c>
      <c r="H4" s="132"/>
      <c r="I4" s="131" t="s">
        <v>63</v>
      </c>
      <c r="J4" s="132"/>
      <c r="K4" s="131" t="s">
        <v>64</v>
      </c>
      <c r="L4" s="132"/>
      <c r="M4" s="131" t="s">
        <v>65</v>
      </c>
      <c r="N4" s="132"/>
      <c r="O4" s="131" t="s">
        <v>66</v>
      </c>
      <c r="P4" s="132"/>
      <c r="Q4" s="133" t="s">
        <v>67</v>
      </c>
      <c r="R4" s="132"/>
    </row>
    <row r="5" spans="1:18" ht="15" x14ac:dyDescent="0.2">
      <c r="A5" s="135"/>
      <c r="B5" s="77" t="s">
        <v>13</v>
      </c>
      <c r="C5" s="78" t="s">
        <v>13</v>
      </c>
      <c r="D5" s="79" t="s">
        <v>25</v>
      </c>
      <c r="E5" s="78" t="s">
        <v>13</v>
      </c>
      <c r="F5" s="79" t="s">
        <v>25</v>
      </c>
      <c r="G5" s="78" t="s">
        <v>13</v>
      </c>
      <c r="H5" s="79" t="s">
        <v>25</v>
      </c>
      <c r="I5" s="78" t="s">
        <v>13</v>
      </c>
      <c r="J5" s="79" t="s">
        <v>25</v>
      </c>
      <c r="K5" s="78" t="s">
        <v>13</v>
      </c>
      <c r="L5" s="79" t="s">
        <v>25</v>
      </c>
      <c r="M5" s="78" t="s">
        <v>13</v>
      </c>
      <c r="N5" s="79" t="s">
        <v>25</v>
      </c>
      <c r="O5" s="78" t="s">
        <v>13</v>
      </c>
      <c r="P5" s="79" t="s">
        <v>25</v>
      </c>
      <c r="Q5" s="80" t="s">
        <v>13</v>
      </c>
      <c r="R5" s="79" t="s">
        <v>25</v>
      </c>
    </row>
    <row r="6" spans="1:18" ht="15" x14ac:dyDescent="0.25">
      <c r="A6" s="94" t="s">
        <v>41</v>
      </c>
      <c r="B6" s="30">
        <v>0</v>
      </c>
      <c r="C6" s="31">
        <v>0</v>
      </c>
      <c r="D6" s="32" t="s">
        <v>24</v>
      </c>
      <c r="E6" s="31">
        <v>0</v>
      </c>
      <c r="F6" s="32" t="s">
        <v>24</v>
      </c>
      <c r="G6" s="31">
        <v>0</v>
      </c>
      <c r="H6" s="32" t="s">
        <v>24</v>
      </c>
      <c r="I6" s="31">
        <v>0</v>
      </c>
      <c r="J6" s="32" t="s">
        <v>24</v>
      </c>
      <c r="K6" s="31">
        <v>0</v>
      </c>
      <c r="L6" s="32" t="s">
        <v>24</v>
      </c>
      <c r="M6" s="31">
        <v>0</v>
      </c>
      <c r="N6" s="32" t="s">
        <v>24</v>
      </c>
      <c r="O6" s="31">
        <v>0</v>
      </c>
      <c r="P6" s="32" t="s">
        <v>24</v>
      </c>
      <c r="Q6" s="33">
        <v>0</v>
      </c>
      <c r="R6" s="32" t="s">
        <v>24</v>
      </c>
    </row>
    <row r="7" spans="1:18" ht="15" x14ac:dyDescent="0.25">
      <c r="A7" s="95" t="s">
        <v>42</v>
      </c>
      <c r="B7" s="35">
        <v>0</v>
      </c>
      <c r="C7" s="36">
        <v>0</v>
      </c>
      <c r="D7" s="37" t="s">
        <v>24</v>
      </c>
      <c r="E7" s="36">
        <v>0</v>
      </c>
      <c r="F7" s="37" t="s">
        <v>24</v>
      </c>
      <c r="G7" s="36">
        <v>0</v>
      </c>
      <c r="H7" s="37" t="s">
        <v>24</v>
      </c>
      <c r="I7" s="36">
        <v>0</v>
      </c>
      <c r="J7" s="37" t="s">
        <v>24</v>
      </c>
      <c r="K7" s="36">
        <v>0</v>
      </c>
      <c r="L7" s="37" t="s">
        <v>24</v>
      </c>
      <c r="M7" s="36">
        <v>0</v>
      </c>
      <c r="N7" s="37" t="s">
        <v>24</v>
      </c>
      <c r="O7" s="36">
        <v>0</v>
      </c>
      <c r="P7" s="37" t="s">
        <v>24</v>
      </c>
      <c r="Q7" s="38">
        <v>0</v>
      </c>
      <c r="R7" s="37" t="s">
        <v>24</v>
      </c>
    </row>
    <row r="8" spans="1:18" ht="15" x14ac:dyDescent="0.25">
      <c r="A8" s="96" t="s">
        <v>43</v>
      </c>
      <c r="B8" s="30">
        <v>0</v>
      </c>
      <c r="C8" s="31">
        <v>0</v>
      </c>
      <c r="D8" s="32" t="s">
        <v>24</v>
      </c>
      <c r="E8" s="31">
        <v>0</v>
      </c>
      <c r="F8" s="32" t="s">
        <v>24</v>
      </c>
      <c r="G8" s="31">
        <v>0</v>
      </c>
      <c r="H8" s="32" t="s">
        <v>24</v>
      </c>
      <c r="I8" s="31">
        <v>0</v>
      </c>
      <c r="J8" s="32" t="s">
        <v>24</v>
      </c>
      <c r="K8" s="31">
        <v>0</v>
      </c>
      <c r="L8" s="32" t="s">
        <v>24</v>
      </c>
      <c r="M8" s="31">
        <v>0</v>
      </c>
      <c r="N8" s="32" t="s">
        <v>24</v>
      </c>
      <c r="O8" s="31">
        <v>0</v>
      </c>
      <c r="P8" s="32" t="s">
        <v>24</v>
      </c>
      <c r="Q8" s="33">
        <v>0</v>
      </c>
      <c r="R8" s="32" t="s">
        <v>24</v>
      </c>
    </row>
    <row r="9" spans="1:18" ht="15" x14ac:dyDescent="0.25">
      <c r="A9" s="95" t="s">
        <v>0</v>
      </c>
      <c r="B9" s="35">
        <v>17375</v>
      </c>
      <c r="C9" s="36">
        <v>3880</v>
      </c>
      <c r="D9" s="37">
        <v>0.22330935251798562</v>
      </c>
      <c r="E9" s="36">
        <v>2140</v>
      </c>
      <c r="F9" s="37">
        <v>0.12316546762589928</v>
      </c>
      <c r="G9" s="36">
        <v>4330</v>
      </c>
      <c r="H9" s="37">
        <v>0.24920863309352517</v>
      </c>
      <c r="I9" s="36">
        <v>2785</v>
      </c>
      <c r="J9" s="37">
        <v>0.16028776978417267</v>
      </c>
      <c r="K9" s="36">
        <v>2675</v>
      </c>
      <c r="L9" s="37">
        <v>0.1539568345323741</v>
      </c>
      <c r="M9" s="36">
        <v>1420</v>
      </c>
      <c r="N9" s="37">
        <v>8.1726618705035975E-2</v>
      </c>
      <c r="O9" s="36">
        <v>80</v>
      </c>
      <c r="P9" s="37">
        <v>4.6043165467625899E-3</v>
      </c>
      <c r="Q9" s="38">
        <v>60</v>
      </c>
      <c r="R9" s="37">
        <v>3.4532374100719426E-3</v>
      </c>
    </row>
    <row r="10" spans="1:18" ht="15" x14ac:dyDescent="0.25">
      <c r="A10" s="96" t="s">
        <v>1</v>
      </c>
      <c r="B10" s="30">
        <v>4555</v>
      </c>
      <c r="C10" s="31">
        <v>1295</v>
      </c>
      <c r="D10" s="32">
        <v>0.28430296377607023</v>
      </c>
      <c r="E10" s="31">
        <v>900</v>
      </c>
      <c r="F10" s="32">
        <v>0.19758507135016465</v>
      </c>
      <c r="G10" s="31">
        <v>995</v>
      </c>
      <c r="H10" s="32">
        <v>0.21844127332601537</v>
      </c>
      <c r="I10" s="31">
        <v>1040</v>
      </c>
      <c r="J10" s="32">
        <v>0.22832052689352361</v>
      </c>
      <c r="K10" s="31">
        <v>245</v>
      </c>
      <c r="L10" s="32">
        <v>5.3787047200878159E-2</v>
      </c>
      <c r="M10" s="31">
        <v>45</v>
      </c>
      <c r="N10" s="32">
        <v>9.8792535675082324E-3</v>
      </c>
      <c r="O10" s="31">
        <v>0</v>
      </c>
      <c r="P10" s="32">
        <v>0</v>
      </c>
      <c r="Q10" s="33">
        <v>25</v>
      </c>
      <c r="R10" s="32">
        <v>5.4884742041712408E-3</v>
      </c>
    </row>
    <row r="11" spans="1:18" ht="15" x14ac:dyDescent="0.25">
      <c r="A11" s="95" t="s">
        <v>44</v>
      </c>
      <c r="B11" s="35">
        <v>520</v>
      </c>
      <c r="C11" s="36">
        <v>135</v>
      </c>
      <c r="D11" s="37">
        <v>0.25961538461538464</v>
      </c>
      <c r="E11" s="36">
        <v>40</v>
      </c>
      <c r="F11" s="37">
        <v>7.6923076923076927E-2</v>
      </c>
      <c r="G11" s="36">
        <v>0</v>
      </c>
      <c r="H11" s="37">
        <v>0</v>
      </c>
      <c r="I11" s="36">
        <v>70</v>
      </c>
      <c r="J11" s="37">
        <v>0.13461538461538461</v>
      </c>
      <c r="K11" s="36">
        <v>225</v>
      </c>
      <c r="L11" s="37">
        <v>0.43269230769230771</v>
      </c>
      <c r="M11" s="36">
        <v>25</v>
      </c>
      <c r="N11" s="37">
        <v>4.807692307692308E-2</v>
      </c>
      <c r="O11" s="36">
        <v>0</v>
      </c>
      <c r="P11" s="37">
        <v>0</v>
      </c>
      <c r="Q11" s="38">
        <v>0</v>
      </c>
      <c r="R11" s="37">
        <v>0</v>
      </c>
    </row>
    <row r="12" spans="1:18" ht="15" x14ac:dyDescent="0.25">
      <c r="A12" s="96" t="s">
        <v>45</v>
      </c>
      <c r="B12" s="30">
        <v>1500</v>
      </c>
      <c r="C12" s="31">
        <v>420</v>
      </c>
      <c r="D12" s="32">
        <v>0.28000000000000003</v>
      </c>
      <c r="E12" s="31">
        <v>385</v>
      </c>
      <c r="F12" s="32">
        <v>0.25666666666666665</v>
      </c>
      <c r="G12" s="31">
        <v>450</v>
      </c>
      <c r="H12" s="32">
        <v>0.3</v>
      </c>
      <c r="I12" s="31">
        <v>225</v>
      </c>
      <c r="J12" s="32">
        <v>0.15</v>
      </c>
      <c r="K12" s="31">
        <v>10</v>
      </c>
      <c r="L12" s="32">
        <v>6.6666666666666671E-3</v>
      </c>
      <c r="M12" s="31">
        <v>0</v>
      </c>
      <c r="N12" s="32">
        <v>0</v>
      </c>
      <c r="O12" s="31">
        <v>0</v>
      </c>
      <c r="P12" s="32">
        <v>0</v>
      </c>
      <c r="Q12" s="33">
        <v>0</v>
      </c>
      <c r="R12" s="32">
        <v>0</v>
      </c>
    </row>
    <row r="13" spans="1:18" ht="15" x14ac:dyDescent="0.25">
      <c r="A13" s="95" t="s">
        <v>46</v>
      </c>
      <c r="B13" s="35">
        <v>100</v>
      </c>
      <c r="C13" s="36">
        <v>55</v>
      </c>
      <c r="D13" s="37">
        <v>0.55000000000000004</v>
      </c>
      <c r="E13" s="36">
        <v>0</v>
      </c>
      <c r="F13" s="37">
        <v>0</v>
      </c>
      <c r="G13" s="36">
        <v>25</v>
      </c>
      <c r="H13" s="37">
        <v>0.25</v>
      </c>
      <c r="I13" s="36">
        <v>15</v>
      </c>
      <c r="J13" s="37">
        <v>0.15</v>
      </c>
      <c r="K13" s="36">
        <v>0</v>
      </c>
      <c r="L13" s="37">
        <v>0</v>
      </c>
      <c r="M13" s="36">
        <v>0</v>
      </c>
      <c r="N13" s="37">
        <v>0</v>
      </c>
      <c r="O13" s="36">
        <v>0</v>
      </c>
      <c r="P13" s="37">
        <v>0</v>
      </c>
      <c r="Q13" s="38">
        <v>0</v>
      </c>
      <c r="R13" s="37">
        <v>0</v>
      </c>
    </row>
    <row r="14" spans="1:18" ht="15" x14ac:dyDescent="0.25">
      <c r="A14" s="96" t="s">
        <v>47</v>
      </c>
      <c r="B14" s="30">
        <v>960</v>
      </c>
      <c r="C14" s="31">
        <v>340</v>
      </c>
      <c r="D14" s="32">
        <v>0.35416666666666669</v>
      </c>
      <c r="E14" s="31">
        <v>430</v>
      </c>
      <c r="F14" s="32">
        <v>0.44791666666666669</v>
      </c>
      <c r="G14" s="31">
        <v>180</v>
      </c>
      <c r="H14" s="32">
        <v>0.1875</v>
      </c>
      <c r="I14" s="31">
        <v>0</v>
      </c>
      <c r="J14" s="32">
        <v>0</v>
      </c>
      <c r="K14" s="31">
        <v>0</v>
      </c>
      <c r="L14" s="32">
        <v>0</v>
      </c>
      <c r="M14" s="31">
        <v>0</v>
      </c>
      <c r="N14" s="32">
        <v>0</v>
      </c>
      <c r="O14" s="31">
        <v>0</v>
      </c>
      <c r="P14" s="32">
        <v>0</v>
      </c>
      <c r="Q14" s="33">
        <v>0</v>
      </c>
      <c r="R14" s="32">
        <v>0</v>
      </c>
    </row>
    <row r="15" spans="1:18" ht="15" x14ac:dyDescent="0.25">
      <c r="A15" s="95" t="s">
        <v>48</v>
      </c>
      <c r="B15" s="35">
        <v>0</v>
      </c>
      <c r="C15" s="36">
        <v>0</v>
      </c>
      <c r="D15" s="37" t="s">
        <v>24</v>
      </c>
      <c r="E15" s="36">
        <v>0</v>
      </c>
      <c r="F15" s="37" t="s">
        <v>24</v>
      </c>
      <c r="G15" s="36">
        <v>0</v>
      </c>
      <c r="H15" s="37" t="s">
        <v>24</v>
      </c>
      <c r="I15" s="36">
        <v>0</v>
      </c>
      <c r="J15" s="37" t="s">
        <v>24</v>
      </c>
      <c r="K15" s="36">
        <v>0</v>
      </c>
      <c r="L15" s="37" t="s">
        <v>24</v>
      </c>
      <c r="M15" s="36">
        <v>0</v>
      </c>
      <c r="N15" s="37" t="s">
        <v>24</v>
      </c>
      <c r="O15" s="36">
        <v>0</v>
      </c>
      <c r="P15" s="37" t="s">
        <v>24</v>
      </c>
      <c r="Q15" s="38">
        <v>0</v>
      </c>
      <c r="R15" s="37" t="s">
        <v>24</v>
      </c>
    </row>
    <row r="16" spans="1:18" ht="15" x14ac:dyDescent="0.25">
      <c r="A16" s="96" t="s">
        <v>2</v>
      </c>
      <c r="B16" s="30">
        <v>515</v>
      </c>
      <c r="C16" s="31">
        <v>80</v>
      </c>
      <c r="D16" s="32">
        <v>0.1553398058252427</v>
      </c>
      <c r="E16" s="31">
        <v>20</v>
      </c>
      <c r="F16" s="32">
        <v>3.8834951456310676E-2</v>
      </c>
      <c r="G16" s="31">
        <v>30</v>
      </c>
      <c r="H16" s="32">
        <v>5.8252427184466021E-2</v>
      </c>
      <c r="I16" s="31">
        <v>295</v>
      </c>
      <c r="J16" s="32">
        <v>0.57281553398058249</v>
      </c>
      <c r="K16" s="31">
        <v>50</v>
      </c>
      <c r="L16" s="32">
        <v>9.7087378640776698E-2</v>
      </c>
      <c r="M16" s="31">
        <v>35</v>
      </c>
      <c r="N16" s="32">
        <v>6.7961165048543687E-2</v>
      </c>
      <c r="O16" s="31">
        <v>0</v>
      </c>
      <c r="P16" s="32">
        <v>0</v>
      </c>
      <c r="Q16" s="33">
        <v>0</v>
      </c>
      <c r="R16" s="32">
        <v>0</v>
      </c>
    </row>
    <row r="17" spans="1:18" ht="15" x14ac:dyDescent="0.25">
      <c r="A17" s="95" t="s">
        <v>3</v>
      </c>
      <c r="B17" s="35">
        <v>6510</v>
      </c>
      <c r="C17" s="36">
        <v>615</v>
      </c>
      <c r="D17" s="37">
        <v>9.4470046082949302E-2</v>
      </c>
      <c r="E17" s="36">
        <v>535</v>
      </c>
      <c r="F17" s="37">
        <v>8.218125960061444E-2</v>
      </c>
      <c r="G17" s="36">
        <v>1910</v>
      </c>
      <c r="H17" s="37">
        <v>0.29339477726574503</v>
      </c>
      <c r="I17" s="36">
        <v>1910</v>
      </c>
      <c r="J17" s="37">
        <v>0.29339477726574503</v>
      </c>
      <c r="K17" s="36">
        <v>940</v>
      </c>
      <c r="L17" s="37">
        <v>0.14439324116743471</v>
      </c>
      <c r="M17" s="36">
        <v>500</v>
      </c>
      <c r="N17" s="37">
        <v>7.6804915514592939E-2</v>
      </c>
      <c r="O17" s="36">
        <v>60</v>
      </c>
      <c r="P17" s="37">
        <v>9.2165898617511521E-3</v>
      </c>
      <c r="Q17" s="38">
        <v>45</v>
      </c>
      <c r="R17" s="37">
        <v>6.9124423963133645E-3</v>
      </c>
    </row>
    <row r="18" spans="1:18" ht="15" x14ac:dyDescent="0.25">
      <c r="A18" s="96" t="s">
        <v>49</v>
      </c>
      <c r="B18" s="30">
        <v>3765</v>
      </c>
      <c r="C18" s="31">
        <v>800</v>
      </c>
      <c r="D18" s="32">
        <v>0.21248339973439576</v>
      </c>
      <c r="E18" s="31">
        <v>680</v>
      </c>
      <c r="F18" s="32">
        <v>0.18061088977423639</v>
      </c>
      <c r="G18" s="31">
        <v>955</v>
      </c>
      <c r="H18" s="32">
        <v>0.25365205843293492</v>
      </c>
      <c r="I18" s="31">
        <v>505</v>
      </c>
      <c r="J18" s="32">
        <v>0.13413014608233731</v>
      </c>
      <c r="K18" s="31">
        <v>405</v>
      </c>
      <c r="L18" s="32">
        <v>0.10756972111553785</v>
      </c>
      <c r="M18" s="31">
        <v>330</v>
      </c>
      <c r="N18" s="32">
        <v>8.7649402390438252E-2</v>
      </c>
      <c r="O18" s="31">
        <v>50</v>
      </c>
      <c r="P18" s="32">
        <v>1.3280212483399735E-2</v>
      </c>
      <c r="Q18" s="33">
        <v>45</v>
      </c>
      <c r="R18" s="32">
        <v>1.1952191235059761E-2</v>
      </c>
    </row>
    <row r="19" spans="1:18" ht="15" x14ac:dyDescent="0.25">
      <c r="A19" s="90" t="s">
        <v>50</v>
      </c>
      <c r="B19" s="35">
        <v>1450</v>
      </c>
      <c r="C19" s="36">
        <v>280</v>
      </c>
      <c r="D19" s="37">
        <v>0.19310344827586207</v>
      </c>
      <c r="E19" s="36">
        <v>165</v>
      </c>
      <c r="F19" s="37">
        <v>0.11379310344827587</v>
      </c>
      <c r="G19" s="36">
        <v>15</v>
      </c>
      <c r="H19" s="37">
        <v>1.0344827586206896E-2</v>
      </c>
      <c r="I19" s="36">
        <v>240</v>
      </c>
      <c r="J19" s="37">
        <v>0.16551724137931034</v>
      </c>
      <c r="K19" s="36">
        <v>115</v>
      </c>
      <c r="L19" s="37">
        <v>7.9310344827586213E-2</v>
      </c>
      <c r="M19" s="36">
        <v>535</v>
      </c>
      <c r="N19" s="37">
        <v>0.36896551724137933</v>
      </c>
      <c r="O19" s="36">
        <v>55</v>
      </c>
      <c r="P19" s="37">
        <v>3.793103448275862E-2</v>
      </c>
      <c r="Q19" s="38">
        <v>40</v>
      </c>
      <c r="R19" s="37">
        <v>2.7586206896551724E-2</v>
      </c>
    </row>
    <row r="20" spans="1:18" ht="15" x14ac:dyDescent="0.25">
      <c r="A20" s="96" t="s">
        <v>4</v>
      </c>
      <c r="B20" s="30">
        <v>75</v>
      </c>
      <c r="C20" s="31">
        <v>0</v>
      </c>
      <c r="D20" s="32">
        <v>0</v>
      </c>
      <c r="E20" s="31">
        <v>15</v>
      </c>
      <c r="F20" s="32">
        <v>0.2</v>
      </c>
      <c r="G20" s="31">
        <v>55</v>
      </c>
      <c r="H20" s="32">
        <v>0.73333333333333328</v>
      </c>
      <c r="I20" s="31">
        <v>0</v>
      </c>
      <c r="J20" s="32">
        <v>0</v>
      </c>
      <c r="K20" s="31">
        <v>0</v>
      </c>
      <c r="L20" s="32">
        <v>0</v>
      </c>
      <c r="M20" s="31">
        <v>0</v>
      </c>
      <c r="N20" s="32">
        <v>0</v>
      </c>
      <c r="O20" s="31">
        <v>0</v>
      </c>
      <c r="P20" s="32">
        <v>0</v>
      </c>
      <c r="Q20" s="33">
        <v>0</v>
      </c>
      <c r="R20" s="32">
        <v>0</v>
      </c>
    </row>
    <row r="21" spans="1:18" ht="15" x14ac:dyDescent="0.25">
      <c r="A21" s="95" t="s">
        <v>5</v>
      </c>
      <c r="B21" s="35">
        <v>270</v>
      </c>
      <c r="C21" s="36">
        <v>95</v>
      </c>
      <c r="D21" s="37">
        <v>0.35185185185185186</v>
      </c>
      <c r="E21" s="36">
        <v>160</v>
      </c>
      <c r="F21" s="37">
        <v>0.59259259259259256</v>
      </c>
      <c r="G21" s="36">
        <v>10</v>
      </c>
      <c r="H21" s="37">
        <v>3.7037037037037035E-2</v>
      </c>
      <c r="I21" s="36">
        <v>0</v>
      </c>
      <c r="J21" s="37">
        <v>0</v>
      </c>
      <c r="K21" s="36">
        <v>0</v>
      </c>
      <c r="L21" s="37">
        <v>0</v>
      </c>
      <c r="M21" s="36">
        <v>0</v>
      </c>
      <c r="N21" s="37">
        <v>0</v>
      </c>
      <c r="O21" s="36">
        <v>0</v>
      </c>
      <c r="P21" s="37">
        <v>0</v>
      </c>
      <c r="Q21" s="38">
        <v>0</v>
      </c>
      <c r="R21" s="37">
        <v>0</v>
      </c>
    </row>
    <row r="22" spans="1:18" ht="15" x14ac:dyDescent="0.25">
      <c r="A22" s="96" t="s">
        <v>6</v>
      </c>
      <c r="B22" s="30">
        <v>1290</v>
      </c>
      <c r="C22" s="31">
        <v>15</v>
      </c>
      <c r="D22" s="32">
        <v>1.1627906976744186E-2</v>
      </c>
      <c r="E22" s="31">
        <v>215</v>
      </c>
      <c r="F22" s="32">
        <v>0.16666666666666666</v>
      </c>
      <c r="G22" s="31">
        <v>845</v>
      </c>
      <c r="H22" s="32">
        <v>0.65503875968992253</v>
      </c>
      <c r="I22" s="31">
        <v>185</v>
      </c>
      <c r="J22" s="32">
        <v>0.1434108527131783</v>
      </c>
      <c r="K22" s="31">
        <v>25</v>
      </c>
      <c r="L22" s="32">
        <v>1.937984496124031E-2</v>
      </c>
      <c r="M22" s="31">
        <v>0</v>
      </c>
      <c r="N22" s="32">
        <v>0</v>
      </c>
      <c r="O22" s="31">
        <v>0</v>
      </c>
      <c r="P22" s="32">
        <v>0</v>
      </c>
      <c r="Q22" s="33">
        <v>10</v>
      </c>
      <c r="R22" s="32">
        <v>7.7519379844961239E-3</v>
      </c>
    </row>
    <row r="23" spans="1:18" ht="15" x14ac:dyDescent="0.25">
      <c r="A23" s="95" t="s">
        <v>7</v>
      </c>
      <c r="B23" s="35">
        <v>8825</v>
      </c>
      <c r="C23" s="36">
        <v>2645</v>
      </c>
      <c r="D23" s="37">
        <v>0.29971671388101984</v>
      </c>
      <c r="E23" s="36">
        <v>1690</v>
      </c>
      <c r="F23" s="37">
        <v>0.1915014164305949</v>
      </c>
      <c r="G23" s="36">
        <v>2160</v>
      </c>
      <c r="H23" s="37">
        <v>0.24475920679886687</v>
      </c>
      <c r="I23" s="36">
        <v>1515</v>
      </c>
      <c r="J23" s="37">
        <v>0.17167138810198301</v>
      </c>
      <c r="K23" s="36">
        <v>220</v>
      </c>
      <c r="L23" s="37">
        <v>2.4929178470254956E-2</v>
      </c>
      <c r="M23" s="36">
        <v>505</v>
      </c>
      <c r="N23" s="37">
        <v>5.7223796033994336E-2</v>
      </c>
      <c r="O23" s="36">
        <v>45</v>
      </c>
      <c r="P23" s="37">
        <v>5.0991501416430595E-3</v>
      </c>
      <c r="Q23" s="38">
        <v>50</v>
      </c>
      <c r="R23" s="37">
        <v>5.6657223796033997E-3</v>
      </c>
    </row>
    <row r="24" spans="1:18" ht="15" x14ac:dyDescent="0.25">
      <c r="A24" s="96" t="s">
        <v>51</v>
      </c>
      <c r="B24" s="30">
        <v>4005</v>
      </c>
      <c r="C24" s="31">
        <v>1120</v>
      </c>
      <c r="D24" s="32">
        <v>0.27965043695380776</v>
      </c>
      <c r="E24" s="31">
        <v>760</v>
      </c>
      <c r="F24" s="32">
        <v>0.18976279650436953</v>
      </c>
      <c r="G24" s="31">
        <v>760</v>
      </c>
      <c r="H24" s="32">
        <v>0.18976279650436953</v>
      </c>
      <c r="I24" s="31">
        <v>975</v>
      </c>
      <c r="J24" s="32">
        <v>0.24344569288389514</v>
      </c>
      <c r="K24" s="31">
        <v>295</v>
      </c>
      <c r="L24" s="32">
        <v>7.365792759051186E-2</v>
      </c>
      <c r="M24" s="31">
        <v>60</v>
      </c>
      <c r="N24" s="32">
        <v>1.4981273408239701E-2</v>
      </c>
      <c r="O24" s="31">
        <v>10</v>
      </c>
      <c r="P24" s="32">
        <v>2.4968789013732834E-3</v>
      </c>
      <c r="Q24" s="33">
        <v>10</v>
      </c>
      <c r="R24" s="32">
        <v>2.4968789013732834E-3</v>
      </c>
    </row>
    <row r="25" spans="1:18" ht="15" x14ac:dyDescent="0.25">
      <c r="A25" s="90" t="s">
        <v>52</v>
      </c>
      <c r="B25" s="35">
        <v>110</v>
      </c>
      <c r="C25" s="36">
        <v>110</v>
      </c>
      <c r="D25" s="37">
        <v>1</v>
      </c>
      <c r="E25" s="36">
        <v>0</v>
      </c>
      <c r="F25" s="37">
        <v>0</v>
      </c>
      <c r="G25" s="36">
        <v>0</v>
      </c>
      <c r="H25" s="37">
        <v>0</v>
      </c>
      <c r="I25" s="36">
        <v>0</v>
      </c>
      <c r="J25" s="37">
        <v>0</v>
      </c>
      <c r="K25" s="36">
        <v>0</v>
      </c>
      <c r="L25" s="37">
        <v>0</v>
      </c>
      <c r="M25" s="36">
        <v>0</v>
      </c>
      <c r="N25" s="37">
        <v>0</v>
      </c>
      <c r="O25" s="36">
        <v>0</v>
      </c>
      <c r="P25" s="37">
        <v>0</v>
      </c>
      <c r="Q25" s="38">
        <v>0</v>
      </c>
      <c r="R25" s="37">
        <v>0</v>
      </c>
    </row>
    <row r="26" spans="1:18" ht="15" x14ac:dyDescent="0.25">
      <c r="A26" s="97" t="s">
        <v>53</v>
      </c>
      <c r="B26" s="30">
        <v>32795</v>
      </c>
      <c r="C26" s="31">
        <v>3855</v>
      </c>
      <c r="D26" s="32">
        <v>0.1175484067693246</v>
      </c>
      <c r="E26" s="31">
        <v>4055</v>
      </c>
      <c r="F26" s="32">
        <v>0.12364689739289526</v>
      </c>
      <c r="G26" s="31">
        <v>9800</v>
      </c>
      <c r="H26" s="32">
        <v>0.29882604055496265</v>
      </c>
      <c r="I26" s="31">
        <v>8760</v>
      </c>
      <c r="J26" s="32">
        <v>0.26711388931239516</v>
      </c>
      <c r="K26" s="31">
        <v>2640</v>
      </c>
      <c r="L26" s="32">
        <v>8.0500076231132797E-2</v>
      </c>
      <c r="M26" s="31">
        <v>1755</v>
      </c>
      <c r="N26" s="32">
        <v>5.3514255221832598E-2</v>
      </c>
      <c r="O26" s="31">
        <v>810</v>
      </c>
      <c r="P26" s="32">
        <v>2.4698887025461198E-2</v>
      </c>
      <c r="Q26" s="33">
        <v>1130</v>
      </c>
      <c r="R26" s="32">
        <v>3.4456472023174263E-2</v>
      </c>
    </row>
    <row r="27" spans="1:18" ht="15" x14ac:dyDescent="0.25">
      <c r="A27" s="95" t="s">
        <v>8</v>
      </c>
      <c r="B27" s="35">
        <v>1730</v>
      </c>
      <c r="C27" s="36">
        <v>120</v>
      </c>
      <c r="D27" s="37">
        <v>6.9364161849710976E-2</v>
      </c>
      <c r="E27" s="36">
        <v>50</v>
      </c>
      <c r="F27" s="37">
        <v>2.8901734104046242E-2</v>
      </c>
      <c r="G27" s="36">
        <v>125</v>
      </c>
      <c r="H27" s="37">
        <v>7.2254335260115612E-2</v>
      </c>
      <c r="I27" s="36">
        <v>265</v>
      </c>
      <c r="J27" s="37">
        <v>0.15317919075144509</v>
      </c>
      <c r="K27" s="36">
        <v>255</v>
      </c>
      <c r="L27" s="37">
        <v>0.14739884393063585</v>
      </c>
      <c r="M27" s="36">
        <v>440</v>
      </c>
      <c r="N27" s="37">
        <v>0.25433526011560692</v>
      </c>
      <c r="O27" s="36">
        <v>335</v>
      </c>
      <c r="P27" s="37">
        <v>0.19364161849710981</v>
      </c>
      <c r="Q27" s="38">
        <v>125</v>
      </c>
      <c r="R27" s="37">
        <v>7.2254335260115612E-2</v>
      </c>
    </row>
    <row r="28" spans="1:18" ht="15" x14ac:dyDescent="0.25">
      <c r="A28" s="97" t="s">
        <v>9</v>
      </c>
      <c r="B28" s="30">
        <v>1005</v>
      </c>
      <c r="C28" s="31">
        <v>130</v>
      </c>
      <c r="D28" s="32">
        <v>0.12935323383084577</v>
      </c>
      <c r="E28" s="31">
        <v>95</v>
      </c>
      <c r="F28" s="32">
        <v>9.4527363184079602E-2</v>
      </c>
      <c r="G28" s="31">
        <v>340</v>
      </c>
      <c r="H28" s="32">
        <v>0.3383084577114428</v>
      </c>
      <c r="I28" s="31">
        <v>195</v>
      </c>
      <c r="J28" s="32">
        <v>0.19402985074626866</v>
      </c>
      <c r="K28" s="31">
        <v>170</v>
      </c>
      <c r="L28" s="32">
        <v>0.1691542288557214</v>
      </c>
      <c r="M28" s="31">
        <v>65</v>
      </c>
      <c r="N28" s="32">
        <v>6.4676616915422883E-2</v>
      </c>
      <c r="O28" s="31">
        <v>0</v>
      </c>
      <c r="P28" s="32">
        <v>0</v>
      </c>
      <c r="Q28" s="33">
        <v>15</v>
      </c>
      <c r="R28" s="32">
        <v>1.4925373134328358E-2</v>
      </c>
    </row>
    <row r="29" spans="1:18" ht="15" x14ac:dyDescent="0.25">
      <c r="A29" s="98" t="s">
        <v>10</v>
      </c>
      <c r="B29" s="51">
        <v>88155</v>
      </c>
      <c r="C29" s="52">
        <v>16160</v>
      </c>
      <c r="D29" s="53">
        <v>0.18331348193522773</v>
      </c>
      <c r="E29" s="52">
        <v>12420</v>
      </c>
      <c r="F29" s="53">
        <v>0.14088820826952528</v>
      </c>
      <c r="G29" s="52">
        <v>23225</v>
      </c>
      <c r="H29" s="53">
        <v>0.26345641200158809</v>
      </c>
      <c r="I29" s="52">
        <v>19260</v>
      </c>
      <c r="J29" s="53">
        <v>0.21847881572230729</v>
      </c>
      <c r="K29" s="52">
        <v>8300</v>
      </c>
      <c r="L29" s="53">
        <v>9.4152345300890478E-2</v>
      </c>
      <c r="M29" s="52">
        <v>5725</v>
      </c>
      <c r="N29" s="53">
        <v>6.4942430945493734E-2</v>
      </c>
      <c r="O29" s="52">
        <v>1475</v>
      </c>
      <c r="P29" s="53">
        <v>1.6731892689013671E-2</v>
      </c>
      <c r="Q29" s="54">
        <v>1585</v>
      </c>
      <c r="R29" s="53">
        <v>1.7979694855651977E-2</v>
      </c>
    </row>
    <row r="30" spans="1:18" ht="15" x14ac:dyDescent="0.25">
      <c r="A30" s="26" t="s">
        <v>54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18" x14ac:dyDescent="0.2">
      <c r="A31" s="28" t="s">
        <v>68</v>
      </c>
    </row>
    <row r="32" spans="1:18" x14ac:dyDescent="0.2">
      <c r="A32" s="28" t="s">
        <v>57</v>
      </c>
    </row>
  </sheetData>
  <mergeCells count="9">
    <mergeCell ref="M4:N4"/>
    <mergeCell ref="O4:P4"/>
    <mergeCell ref="Q4:R4"/>
    <mergeCell ref="A4:A5"/>
    <mergeCell ref="C4:D4"/>
    <mergeCell ref="E4:F4"/>
    <mergeCell ref="G4:H4"/>
    <mergeCell ref="I4:J4"/>
    <mergeCell ref="K4:L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lanning Publication" ma:contentTypeID="0x0101008E510CC2BC8AA2409AF93D22BF0985CF0100B6E9B609638BCC46831421CEBF90037A" ma:contentTypeVersion="11" ma:contentTypeDescription="" ma:contentTypeScope="" ma:versionID="c36ed38515a934800e584178026fafea">
  <xsd:schema xmlns:xsd="http://www.w3.org/2001/XMLSchema" xmlns:xs="http://www.w3.org/2001/XMLSchema" xmlns:p="http://schemas.microsoft.com/office/2006/metadata/properties" xmlns:ns2="981dd3aa-ea9c-4b8a-ad9a-0e3cdceaf84a" targetNamespace="http://schemas.microsoft.com/office/2006/metadata/properties" ma:root="true" ma:fieldsID="0add10649c66440350a4eda297b66e61" ns2:_="">
    <xsd:import namespace="981dd3aa-ea9c-4b8a-ad9a-0e3cdceaf84a"/>
    <xsd:element name="properties">
      <xsd:complexType>
        <xsd:sequence>
          <xsd:element name="documentManagement">
            <xsd:complexType>
              <xsd:all>
                <xsd:element ref="ns2:Description1" minOccurs="0"/>
                <xsd:element ref="ns2:PublicationDate" minOccurs="0"/>
                <xsd:element ref="ns2:k0a01f1755d5413f950d92f165d9168b" minOccurs="0"/>
                <xsd:element ref="ns2:TaxCatchAll" minOccurs="0"/>
                <xsd:element ref="ns2:TaxCatchAllLabel" minOccurs="0"/>
                <xsd:element ref="ns2:j41b5f3ed2224dcda032be499617cc41" minOccurs="0"/>
                <xsd:element ref="ns2:Searchable" minOccurs="0"/>
                <xsd:element ref="ns2:Active" minOccurs="0"/>
                <xsd:element ref="ns2:fad488946f8f484cb67c914c1cd27415" minOccurs="0"/>
                <xsd:element ref="ns2:SortOrd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dd3aa-ea9c-4b8a-ad9a-0e3cdceaf84a" elementFormDefault="qualified">
    <xsd:import namespace="http://schemas.microsoft.com/office/2006/documentManagement/types"/>
    <xsd:import namespace="http://schemas.microsoft.com/office/infopath/2007/PartnerControls"/>
    <xsd:element name="Description1" ma:index="8" nillable="true" ma:displayName="Description" ma:internalName="Description1" ma:readOnly="false">
      <xsd:simpleType>
        <xsd:restriction base="dms:Note"/>
      </xsd:simpleType>
    </xsd:element>
    <xsd:element name="PublicationDate" ma:index="9" nillable="true" ma:displayName="Publication Date" ma:default="[today]" ma:format="DateOnly" ma:internalName="PublicationDate">
      <xsd:simpleType>
        <xsd:restriction base="dms:DateTime"/>
      </xsd:simpleType>
    </xsd:element>
    <xsd:element name="k0a01f1755d5413f950d92f165d9168b" ma:index="10" nillable="true" ma:taxonomy="true" ma:internalName="k0a01f1755d5413f950d92f165d9168b" ma:taxonomyFieldName="PublicationType" ma:displayName="Publication Type" ma:default="" ma:fieldId="{40a01f17-55d5-413f-950d-92f165d9168b}" ma:sspId="3a6ffa4a-86cb-4ceb-8bd3-9be3deff9313" ma:termSetId="ba1d554b-eff2-41f9-ae98-bfc0f61584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b80e408f-471a-49ff-aa37-aec9b4346bc7}" ma:internalName="TaxCatchAll" ma:showField="CatchAllData" ma:web="981dd3aa-ea9c-4b8a-ad9a-0e3cdceaf8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b80e408f-471a-49ff-aa37-aec9b4346bc7}" ma:internalName="TaxCatchAllLabel" ma:readOnly="true" ma:showField="CatchAllDataLabel" ma:web="981dd3aa-ea9c-4b8a-ad9a-0e3cdceaf8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41b5f3ed2224dcda032be499617cc41" ma:index="15" nillable="true" ma:taxonomy="true" ma:internalName="j41b5f3ed2224dcda032be499617cc41" ma:taxonomyFieldName="Services" ma:displayName="Services" ma:default="" ma:fieldId="{341b5f3e-d222-4dcd-a032-be499617cc41}" ma:taxonomyMulti="true" ma:sspId="3a6ffa4a-86cb-4ceb-8bd3-9be3deff9313" ma:termSetId="64da97b8-3db1-484c-a198-6cf0e74608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earchable" ma:index="17" nillable="true" ma:displayName="Searchable" ma:default="1" ma:internalName="Searchable">
      <xsd:simpleType>
        <xsd:restriction base="dms:Boolean"/>
      </xsd:simpleType>
    </xsd:element>
    <xsd:element name="Active" ma:index="18" nillable="true" ma:displayName="Resource or Study" ma:default="1" ma:internalName="Active">
      <xsd:simpleType>
        <xsd:restriction base="dms:Boolean"/>
      </xsd:simpleType>
    </xsd:element>
    <xsd:element name="fad488946f8f484cb67c914c1cd27415" ma:index="19" nillable="true" ma:taxonomy="true" ma:internalName="fad488946f8f484cb67c914c1cd27415" ma:taxonomyFieldName="PlanningPublicationType" ma:displayName="Planning Publication Type" ma:default="" ma:fieldId="{fad48894-6f8f-484c-b67c-914c1cd27415}" ma:taxonomyMulti="true" ma:sspId="3a6ffa4a-86cb-4ceb-8bd3-9be3deff9313" ma:termSetId="69ffb54a-c870-4583-b159-da69d4a38e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ortOrder" ma:index="21" nillable="true" ma:displayName="SortOrder" ma:internalName="SortOrd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rtOrder xmlns="981dd3aa-ea9c-4b8a-ad9a-0e3cdceaf84a" xsi:nil="true"/>
    <Searchable xmlns="981dd3aa-ea9c-4b8a-ad9a-0e3cdceaf84a">false</Searchable>
    <PublicationDate xmlns="981dd3aa-ea9c-4b8a-ad9a-0e3cdceaf84a" xsi:nil="true"/>
    <k0a01f1755d5413f950d92f165d9168b xmlns="981dd3aa-ea9c-4b8a-ad9a-0e3cdceaf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Reports, Studies ＆ Plans</TermName>
          <TermId xmlns="http://schemas.microsoft.com/office/infopath/2007/PartnerControls">329949d6-5520-412c-b8fe-7d26424a46f9</TermId>
        </TermInfo>
      </Terms>
    </k0a01f1755d5413f950d92f165d9168b>
    <TaxCatchAll xmlns="981dd3aa-ea9c-4b8a-ad9a-0e3cdceaf84a">
      <Value>18</Value>
      <Value>10</Value>
      <Value>1</Value>
      <Value>106</Value>
    </TaxCatchAll>
    <fad488946f8f484cb67c914c1cd27415 xmlns="981dd3aa-ea9c-4b8a-ad9a-0e3cdceaf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Housing</TermName>
          <TermId xmlns="http://schemas.microsoft.com/office/infopath/2007/PartnerControls">a6cbbc4a-fd0d-4c9d-b938-fc383ac0de53</TermId>
        </TermInfo>
      </Terms>
    </fad488946f8f484cb67c914c1cd27415>
    <Description1 xmlns="981dd3aa-ea9c-4b8a-ad9a-0e3cdceaf84a" xsi:nil="true"/>
    <j41b5f3ed2224dcda032be499617cc41 xmlns="981dd3aa-ea9c-4b8a-ad9a-0e3cdceaf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Regional Planning</TermName>
          <TermId xmlns="http://schemas.microsoft.com/office/infopath/2007/PartnerControls">334f565c-cc9c-4085-8556-59c8c2516bce</TermId>
        </TermInfo>
        <TermInfo xmlns="http://schemas.microsoft.com/office/infopath/2007/PartnerControls">
          <TermName xmlns="http://schemas.microsoft.com/office/infopath/2007/PartnerControls">Housing</TermName>
          <TermId xmlns="http://schemas.microsoft.com/office/infopath/2007/PartnerControls">0520d522-f5ff-4879-a08f-469e2b35e960</TermId>
        </TermInfo>
      </Terms>
    </j41b5f3ed2224dcda032be499617cc41>
    <Active xmlns="981dd3aa-ea9c-4b8a-ad9a-0e3cdceaf84a">false</Active>
  </documentManagement>
</p:properties>
</file>

<file path=customXml/itemProps1.xml><?xml version="1.0" encoding="utf-8"?>
<ds:datastoreItem xmlns:ds="http://schemas.openxmlformats.org/officeDocument/2006/customXml" ds:itemID="{FFB4E846-2EEC-412E-9280-410E2ABFAC66}"/>
</file>

<file path=customXml/itemProps2.xml><?xml version="1.0" encoding="utf-8"?>
<ds:datastoreItem xmlns:ds="http://schemas.openxmlformats.org/officeDocument/2006/customXml" ds:itemID="{A2C2735E-D42E-408B-84DF-7BD316F67C52}"/>
</file>

<file path=customXml/itemProps3.xml><?xml version="1.0" encoding="utf-8"?>
<ds:datastoreItem xmlns:ds="http://schemas.openxmlformats.org/officeDocument/2006/customXml" ds:itemID="{EAF30C5E-7A22-426F-B688-5166EAA38E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Table 3.1.1</vt:lpstr>
      <vt:lpstr>Table 3.1.2</vt:lpstr>
      <vt:lpstr>Table 3.1.3</vt:lpstr>
      <vt:lpstr>Table 3.1.4</vt:lpstr>
      <vt:lpstr>Table 3.1.5</vt:lpstr>
      <vt:lpstr>Table 3.1.6</vt:lpstr>
      <vt:lpstr>Table 3.1.7</vt:lpstr>
      <vt:lpstr>Table 3.1.8</vt:lpstr>
      <vt:lpstr>Table 3.2.1</vt:lpstr>
      <vt:lpstr>Table 3.2.2</vt:lpstr>
      <vt:lpstr>Table 3.2.3</vt:lpstr>
      <vt:lpstr>Table 3.2.4</vt:lpstr>
      <vt:lpstr>Table 3.2.5</vt:lpstr>
      <vt:lpstr>Table 3.3.1</vt:lpstr>
      <vt:lpstr>Table 3.3.2</vt:lpstr>
      <vt:lpstr>Table 3.3.3</vt:lpstr>
      <vt:lpstr>Table 3.3.4</vt:lpstr>
      <vt:lpstr>Table 3.4.1</vt:lpstr>
      <vt:lpstr>Table 3.4.2</vt:lpstr>
      <vt:lpstr>Table 3.4.3</vt:lpstr>
      <vt:lpstr>Table 3.4.4</vt:lpstr>
      <vt:lpstr>Table 3.5.1</vt:lpstr>
      <vt:lpstr>Table 3.5.2</vt:lpstr>
      <vt:lpstr>Table 3.5.3</vt:lpstr>
      <vt:lpstr>Table 3.5.4</vt:lpstr>
      <vt:lpstr>Table 3.5.5</vt:lpstr>
      <vt:lpstr>Table 3.5.6</vt:lpstr>
      <vt:lpstr>Table 3.5.7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Metro Vancouver Housing Data Book - Part 3 Data Tables - Ownership Housing</dc:title>
  <dc:creator>Diana Jeliazkova</dc:creator>
  <cp:keywords/>
  <cp:lastModifiedBy>Agatha Czekajlo</cp:lastModifiedBy>
  <dcterms:created xsi:type="dcterms:W3CDTF">2022-05-04T16:27:57Z</dcterms:created>
  <dcterms:modified xsi:type="dcterms:W3CDTF">2025-03-24T16:50:00Z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cationType">
    <vt:lpwstr>1;#Reports, Studies ＆ Plans|329949d6-5520-412c-b8fe-7d26424a46f9</vt:lpwstr>
  </property>
  <property fmtid="{D5CDD505-2E9C-101B-9397-08002B2CF9AE}" pid="3" name="ContentTypeId">
    <vt:lpwstr>0x0101008E510CC2BC8AA2409AF93D22BF0985CF0100B6E9B609638BCC46831421CEBF90037A</vt:lpwstr>
  </property>
  <property fmtid="{D5CDD505-2E9C-101B-9397-08002B2CF9AE}" pid="4" name="Services">
    <vt:lpwstr>18;#Regional Planning|334f565c-cc9c-4085-8556-59c8c2516bce;#10;#Housing|0520d522-f5ff-4879-a08f-469e2b35e960</vt:lpwstr>
  </property>
  <property fmtid="{D5CDD505-2E9C-101B-9397-08002B2CF9AE}" pid="5" name="PlanningPublicationType">
    <vt:lpwstr>106;#Housing|a6cbbc4a-fd0d-4c9d-b938-fc383ac0de53</vt:lpwstr>
  </property>
</Properties>
</file>