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juliusrucha/Desktop/Sonstiges/Projects/Football_Projects/"/>
    </mc:Choice>
  </mc:AlternateContent>
  <xr:revisionPtr revIDLastSave="0" documentId="13_ncr:1_{A56D4D53-CE17-9F4D-B8D9-50271D3B58B0}" xr6:coauthVersionLast="47" xr6:coauthVersionMax="47" xr10:uidLastSave="{00000000-0000-0000-0000-000000000000}"/>
  <bookViews>
    <workbookView xWindow="0" yWindow="0" windowWidth="28800" windowHeight="18000" activeTab="4" xr2:uid="{95A4A3AD-957D-B24F-9B7D-FB61DA62336A}"/>
  </bookViews>
  <sheets>
    <sheet name="Analysis 1" sheetId="6" state="hidden" r:id="rId1"/>
    <sheet name="Analysis 2" sheetId="10" state="hidden" r:id="rId2"/>
    <sheet name="Analysis 3" sheetId="11" state="hidden" r:id="rId3"/>
    <sheet name="Pivot" sheetId="8" state="hidden" r:id="rId4"/>
    <sheet name="UCL-Dashboard" sheetId="12" r:id="rId5"/>
  </sheets>
  <definedNames>
    <definedName name="_xlnm._FilterDatabase" localSheetId="0" hidden="1">'Analysis 1'!$A$1:$AG$1447</definedName>
    <definedName name="_xlnm._FilterDatabase" localSheetId="1" hidden="1">'Analysis 2'!$A$1:$N$2315</definedName>
    <definedName name="_xlnm._FilterDatabase" localSheetId="2" hidden="1">'Analysis 3'!$A$1:$K$46</definedName>
    <definedName name="Datenschnitt_round">#N/A</definedName>
  </definedNames>
  <calcPr calcId="191029"/>
  <pivotCaches>
    <pivotCache cacheId="86" r:id="rId6"/>
    <pivotCache cacheId="87" r:id="rId7"/>
    <pivotCache cacheId="88"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L2" i="11" l="1"/>
  <c r="L46" i="11"/>
  <c r="L45" i="11"/>
  <c r="L44" i="11"/>
  <c r="L42" i="11"/>
  <c r="L39" i="11"/>
  <c r="L38" i="11"/>
  <c r="L37" i="11"/>
  <c r="L36" i="11"/>
  <c r="L32" i="11"/>
  <c r="L30" i="11"/>
  <c r="L27" i="11"/>
  <c r="L26" i="11"/>
  <c r="L25" i="11"/>
  <c r="L24" i="11"/>
  <c r="L23" i="11"/>
  <c r="L22" i="11"/>
  <c r="L21" i="11"/>
  <c r="L20" i="11"/>
  <c r="L19" i="11"/>
  <c r="L16" i="11"/>
  <c r="L14" i="11"/>
  <c r="L13" i="11"/>
  <c r="L11" i="11"/>
  <c r="L9" i="11"/>
  <c r="L8" i="11"/>
  <c r="L7" i="11"/>
  <c r="L6" i="11"/>
  <c r="L5" i="11"/>
  <c r="O303" i="10"/>
  <c r="O2315" i="10"/>
  <c r="O2015" i="10"/>
  <c r="O2014" i="10"/>
  <c r="O1723" i="10"/>
  <c r="O1722" i="10"/>
  <c r="O1721" i="10"/>
  <c r="O1415" i="10"/>
  <c r="O1414" i="10"/>
  <c r="O1413" i="10"/>
  <c r="O1412" i="10"/>
  <c r="O1114" i="10"/>
  <c r="O1113" i="10"/>
  <c r="O839" i="10"/>
  <c r="O838" i="10"/>
  <c r="O837" i="10"/>
  <c r="O836" i="10"/>
  <c r="O594" i="10"/>
  <c r="O593" i="10"/>
  <c r="O592" i="10"/>
  <c r="O591" i="10"/>
  <c r="O590" i="10"/>
  <c r="O305" i="10"/>
  <c r="O304" i="10"/>
  <c r="N3" i="10"/>
  <c r="N4" i="10"/>
  <c r="N5" i="10"/>
  <c r="N6" i="10"/>
  <c r="N7" i="10"/>
  <c r="N8" i="10"/>
  <c r="N9" i="10"/>
  <c r="N10"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N154" i="10"/>
  <c r="N155" i="10"/>
  <c r="N156" i="10"/>
  <c r="N157" i="10"/>
  <c r="N158" i="10"/>
  <c r="N159" i="10"/>
  <c r="N160" i="10"/>
  <c r="N161" i="10"/>
  <c r="N162" i="10"/>
  <c r="N163" i="10"/>
  <c r="N164" i="10"/>
  <c r="N165" i="10"/>
  <c r="N166" i="10"/>
  <c r="N167" i="10"/>
  <c r="N168" i="10"/>
  <c r="N169" i="10"/>
  <c r="N170" i="10"/>
  <c r="N171" i="10"/>
  <c r="N172" i="10"/>
  <c r="N173" i="10"/>
  <c r="N174" i="10"/>
  <c r="N175" i="10"/>
  <c r="N176" i="10"/>
  <c r="N177" i="10"/>
  <c r="N178" i="10"/>
  <c r="N179" i="10"/>
  <c r="N180" i="10"/>
  <c r="N181" i="10"/>
  <c r="N182" i="10"/>
  <c r="N183" i="10"/>
  <c r="N184" i="10"/>
  <c r="N185" i="10"/>
  <c r="N186" i="10"/>
  <c r="N187" i="10"/>
  <c r="N188" i="10"/>
  <c r="N189" i="10"/>
  <c r="N190" i="10"/>
  <c r="N191" i="10"/>
  <c r="N192" i="10"/>
  <c r="N193" i="10"/>
  <c r="N194" i="10"/>
  <c r="N195" i="10"/>
  <c r="N196" i="10"/>
  <c r="N197" i="10"/>
  <c r="N198" i="10"/>
  <c r="N199" i="10"/>
  <c r="N200" i="10"/>
  <c r="N201" i="10"/>
  <c r="N202" i="10"/>
  <c r="N203" i="10"/>
  <c r="N204" i="10"/>
  <c r="N205" i="10"/>
  <c r="N206" i="10"/>
  <c r="N207" i="10"/>
  <c r="N208" i="10"/>
  <c r="N209" i="10"/>
  <c r="N210" i="10"/>
  <c r="N211" i="10"/>
  <c r="N212" i="10"/>
  <c r="N213" i="10"/>
  <c r="N214" i="10"/>
  <c r="N215" i="10"/>
  <c r="N216" i="10"/>
  <c r="N217" i="10"/>
  <c r="N218" i="10"/>
  <c r="N219" i="10"/>
  <c r="N220" i="10"/>
  <c r="N221" i="10"/>
  <c r="N222" i="10"/>
  <c r="N223" i="10"/>
  <c r="N224" i="10"/>
  <c r="N225" i="10"/>
  <c r="N226" i="10"/>
  <c r="N227" i="10"/>
  <c r="N228" i="10"/>
  <c r="N229" i="10"/>
  <c r="N230" i="10"/>
  <c r="N231" i="10"/>
  <c r="N232" i="10"/>
  <c r="N233" i="10"/>
  <c r="N234" i="10"/>
  <c r="N235" i="10"/>
  <c r="N236" i="10"/>
  <c r="N237" i="10"/>
  <c r="N238" i="10"/>
  <c r="N239" i="10"/>
  <c r="N240" i="10"/>
  <c r="N241" i="10"/>
  <c r="N242" i="10"/>
  <c r="N243" i="10"/>
  <c r="N244" i="10"/>
  <c r="N245" i="10"/>
  <c r="N246" i="10"/>
  <c r="N247" i="10"/>
  <c r="N248" i="10"/>
  <c r="N249" i="10"/>
  <c r="N250" i="10"/>
  <c r="N251" i="10"/>
  <c r="N252" i="10"/>
  <c r="N253" i="10"/>
  <c r="N254" i="10"/>
  <c r="N255" i="10"/>
  <c r="N256" i="10"/>
  <c r="N257" i="10"/>
  <c r="N258" i="10"/>
  <c r="N259" i="10"/>
  <c r="N260" i="10"/>
  <c r="N261" i="10"/>
  <c r="N262" i="10"/>
  <c r="N263" i="10"/>
  <c r="N264" i="10"/>
  <c r="N265" i="10"/>
  <c r="N266" i="10"/>
  <c r="N267" i="10"/>
  <c r="N268" i="10"/>
  <c r="N269" i="10"/>
  <c r="N270" i="10"/>
  <c r="N271" i="10"/>
  <c r="N272" i="10"/>
  <c r="N273" i="10"/>
  <c r="N274" i="10"/>
  <c r="N275" i="10"/>
  <c r="N276" i="10"/>
  <c r="N277" i="10"/>
  <c r="N278" i="10"/>
  <c r="N279" i="10"/>
  <c r="N280" i="10"/>
  <c r="N281" i="10"/>
  <c r="N282" i="10"/>
  <c r="N283" i="10"/>
  <c r="N284" i="10"/>
  <c r="N285" i="10"/>
  <c r="N286" i="10"/>
  <c r="N287" i="10"/>
  <c r="N288" i="10"/>
  <c r="N289" i="10"/>
  <c r="N290" i="10"/>
  <c r="N291" i="10"/>
  <c r="N292" i="10"/>
  <c r="N293" i="10"/>
  <c r="N294" i="10"/>
  <c r="N295" i="10"/>
  <c r="N296" i="10"/>
  <c r="N297" i="10"/>
  <c r="N298" i="10"/>
  <c r="N299" i="10"/>
  <c r="N300" i="10"/>
  <c r="N301" i="10"/>
  <c r="N302" i="10"/>
  <c r="N303" i="10"/>
  <c r="N304" i="10"/>
  <c r="N305" i="10"/>
  <c r="N306" i="10"/>
  <c r="N307" i="10"/>
  <c r="N308" i="10"/>
  <c r="N309" i="10"/>
  <c r="N310" i="10"/>
  <c r="N311" i="10"/>
  <c r="N312" i="10"/>
  <c r="N313" i="10"/>
  <c r="N314" i="10"/>
  <c r="N315" i="10"/>
  <c r="N316" i="10"/>
  <c r="N317" i="10"/>
  <c r="N318" i="10"/>
  <c r="N319" i="10"/>
  <c r="N320" i="10"/>
  <c r="N321" i="10"/>
  <c r="N322" i="10"/>
  <c r="N323" i="10"/>
  <c r="N324" i="10"/>
  <c r="N325" i="10"/>
  <c r="N326" i="10"/>
  <c r="N327" i="10"/>
  <c r="N328" i="10"/>
  <c r="N329" i="10"/>
  <c r="N330" i="10"/>
  <c r="N331" i="10"/>
  <c r="N332" i="10"/>
  <c r="N333" i="10"/>
  <c r="N334" i="10"/>
  <c r="N335" i="10"/>
  <c r="N336" i="10"/>
  <c r="N337" i="10"/>
  <c r="N338" i="10"/>
  <c r="N339" i="10"/>
  <c r="N340" i="10"/>
  <c r="N341" i="10"/>
  <c r="N342" i="10"/>
  <c r="N343" i="10"/>
  <c r="N344" i="10"/>
  <c r="N345" i="10"/>
  <c r="N346" i="10"/>
  <c r="N347" i="10"/>
  <c r="N348" i="10"/>
  <c r="N349" i="10"/>
  <c r="N350" i="10"/>
  <c r="N351" i="10"/>
  <c r="N352" i="10"/>
  <c r="N353" i="10"/>
  <c r="N354" i="10"/>
  <c r="N355" i="10"/>
  <c r="N356" i="10"/>
  <c r="N357" i="10"/>
  <c r="N358" i="10"/>
  <c r="N359" i="10"/>
  <c r="N360" i="10"/>
  <c r="N361" i="10"/>
  <c r="N362" i="10"/>
  <c r="N363" i="10"/>
  <c r="N364" i="10"/>
  <c r="N365" i="10"/>
  <c r="N366" i="10"/>
  <c r="N367" i="10"/>
  <c r="N368" i="10"/>
  <c r="N369" i="10"/>
  <c r="N370" i="10"/>
  <c r="N371" i="10"/>
  <c r="N372" i="10"/>
  <c r="N373" i="10"/>
  <c r="N374" i="10"/>
  <c r="N375" i="10"/>
  <c r="N376" i="10"/>
  <c r="N377" i="10"/>
  <c r="N378" i="10"/>
  <c r="N379" i="10"/>
  <c r="N380" i="10"/>
  <c r="N381" i="10"/>
  <c r="N382" i="10"/>
  <c r="N383" i="10"/>
  <c r="N384" i="10"/>
  <c r="N385" i="10"/>
  <c r="N386" i="10"/>
  <c r="N387" i="10"/>
  <c r="N388" i="10"/>
  <c r="N389" i="10"/>
  <c r="N390" i="10"/>
  <c r="N391" i="10"/>
  <c r="N392" i="10"/>
  <c r="N393" i="10"/>
  <c r="N394" i="10"/>
  <c r="N395" i="10"/>
  <c r="N396" i="10"/>
  <c r="N397" i="10"/>
  <c r="N398" i="10"/>
  <c r="N399" i="10"/>
  <c r="N400" i="10"/>
  <c r="N401" i="10"/>
  <c r="N402" i="10"/>
  <c r="N403" i="10"/>
  <c r="N404" i="10"/>
  <c r="N405" i="10"/>
  <c r="N406" i="10"/>
  <c r="N407" i="10"/>
  <c r="N408" i="10"/>
  <c r="N409" i="10"/>
  <c r="N410" i="10"/>
  <c r="N411" i="10"/>
  <c r="N412" i="10"/>
  <c r="N413" i="10"/>
  <c r="N414" i="10"/>
  <c r="N415" i="10"/>
  <c r="N416" i="10"/>
  <c r="N417" i="10"/>
  <c r="N418" i="10"/>
  <c r="N419" i="10"/>
  <c r="N420" i="10"/>
  <c r="N421" i="10"/>
  <c r="N422" i="10"/>
  <c r="N423" i="10"/>
  <c r="N424" i="10"/>
  <c r="N425" i="10"/>
  <c r="N426" i="10"/>
  <c r="N427" i="10"/>
  <c r="N428" i="10"/>
  <c r="N429" i="10"/>
  <c r="N430" i="10"/>
  <c r="N431" i="10"/>
  <c r="N432" i="10"/>
  <c r="N433" i="10"/>
  <c r="N434" i="10"/>
  <c r="N435" i="10"/>
  <c r="N436" i="10"/>
  <c r="N437" i="10"/>
  <c r="N438" i="10"/>
  <c r="N439" i="10"/>
  <c r="N440" i="10"/>
  <c r="N441" i="10"/>
  <c r="N442" i="10"/>
  <c r="N443" i="10"/>
  <c r="N444" i="10"/>
  <c r="N445" i="10"/>
  <c r="N446" i="10"/>
  <c r="N447" i="10"/>
  <c r="N448" i="10"/>
  <c r="N449" i="10"/>
  <c r="N450" i="10"/>
  <c r="N451" i="10"/>
  <c r="N452" i="10"/>
  <c r="N453" i="10"/>
  <c r="N454" i="10"/>
  <c r="N455" i="10"/>
  <c r="N456" i="10"/>
  <c r="N457" i="10"/>
  <c r="N458" i="10"/>
  <c r="N459" i="10"/>
  <c r="N460" i="10"/>
  <c r="N461" i="10"/>
  <c r="N462" i="10"/>
  <c r="N463" i="10"/>
  <c r="N464" i="10"/>
  <c r="N465" i="10"/>
  <c r="N466" i="10"/>
  <c r="N467" i="10"/>
  <c r="N468" i="10"/>
  <c r="N469" i="10"/>
  <c r="N470" i="10"/>
  <c r="N471" i="10"/>
  <c r="N472" i="10"/>
  <c r="N473" i="10"/>
  <c r="N474" i="10"/>
  <c r="N475" i="10"/>
  <c r="N476" i="10"/>
  <c r="N477" i="10"/>
  <c r="N478" i="10"/>
  <c r="N479" i="10"/>
  <c r="N480" i="10"/>
  <c r="N481" i="10"/>
  <c r="N482" i="10"/>
  <c r="N483" i="10"/>
  <c r="N484" i="10"/>
  <c r="N485" i="10"/>
  <c r="N486" i="10"/>
  <c r="N487" i="10"/>
  <c r="N488" i="10"/>
  <c r="N489" i="10"/>
  <c r="N490" i="10"/>
  <c r="N491" i="10"/>
  <c r="N492" i="10"/>
  <c r="N493" i="10"/>
  <c r="N494" i="10"/>
  <c r="N495" i="10"/>
  <c r="N496" i="10"/>
  <c r="N497" i="10"/>
  <c r="N498" i="10"/>
  <c r="N499" i="10"/>
  <c r="N500" i="10"/>
  <c r="N501" i="10"/>
  <c r="N502" i="10"/>
  <c r="N503" i="10"/>
  <c r="N504" i="10"/>
  <c r="N505" i="10"/>
  <c r="N506" i="10"/>
  <c r="N507" i="10"/>
  <c r="N508" i="10"/>
  <c r="N509" i="10"/>
  <c r="N510" i="10"/>
  <c r="N511" i="10"/>
  <c r="N512" i="10"/>
  <c r="N513" i="10"/>
  <c r="N514" i="10"/>
  <c r="N515" i="10"/>
  <c r="N516" i="10"/>
  <c r="N517" i="10"/>
  <c r="N518" i="10"/>
  <c r="N519" i="10"/>
  <c r="N520" i="10"/>
  <c r="N521" i="10"/>
  <c r="N522" i="10"/>
  <c r="N523" i="10"/>
  <c r="N524" i="10"/>
  <c r="N525" i="10"/>
  <c r="N526" i="10"/>
  <c r="N527" i="10"/>
  <c r="N528" i="10"/>
  <c r="N529" i="10"/>
  <c r="N530" i="10"/>
  <c r="N531" i="10"/>
  <c r="N532" i="10"/>
  <c r="N533" i="10"/>
  <c r="N534" i="10"/>
  <c r="N535" i="10"/>
  <c r="N536" i="10"/>
  <c r="N537" i="10"/>
  <c r="N538" i="10"/>
  <c r="N539" i="10"/>
  <c r="N540" i="10"/>
  <c r="N541" i="10"/>
  <c r="N542" i="10"/>
  <c r="N543" i="10"/>
  <c r="N544" i="10"/>
  <c r="N545" i="10"/>
  <c r="N546" i="10"/>
  <c r="N547" i="10"/>
  <c r="N548" i="10"/>
  <c r="N549" i="10"/>
  <c r="N550" i="10"/>
  <c r="N551" i="10"/>
  <c r="N552" i="10"/>
  <c r="N553" i="10"/>
  <c r="N554" i="10"/>
  <c r="N555" i="10"/>
  <c r="N556" i="10"/>
  <c r="N557" i="10"/>
  <c r="N558" i="10"/>
  <c r="N559" i="10"/>
  <c r="N560" i="10"/>
  <c r="N561" i="10"/>
  <c r="N562" i="10"/>
  <c r="N563" i="10"/>
  <c r="N564" i="10"/>
  <c r="N565" i="10"/>
  <c r="N566" i="10"/>
  <c r="N567" i="10"/>
  <c r="N568" i="10"/>
  <c r="N569" i="10"/>
  <c r="N570" i="10"/>
  <c r="N571" i="10"/>
  <c r="N572" i="10"/>
  <c r="N573" i="10"/>
  <c r="N574" i="10"/>
  <c r="N575" i="10"/>
  <c r="N576" i="10"/>
  <c r="N577" i="10"/>
  <c r="N578" i="10"/>
  <c r="N579" i="10"/>
  <c r="N580" i="10"/>
  <c r="N581" i="10"/>
  <c r="N582" i="10"/>
  <c r="N583" i="10"/>
  <c r="N584" i="10"/>
  <c r="N585" i="10"/>
  <c r="N586" i="10"/>
  <c r="N587" i="10"/>
  <c r="N588" i="10"/>
  <c r="N589" i="10"/>
  <c r="N590" i="10"/>
  <c r="N591" i="10"/>
  <c r="N592" i="10"/>
  <c r="N593" i="10"/>
  <c r="N594" i="10"/>
  <c r="N595" i="10"/>
  <c r="N596" i="10"/>
  <c r="N597" i="10"/>
  <c r="N598" i="10"/>
  <c r="N599" i="10"/>
  <c r="N600" i="10"/>
  <c r="N601" i="10"/>
  <c r="N602" i="10"/>
  <c r="N603" i="10"/>
  <c r="N604" i="10"/>
  <c r="N605" i="10"/>
  <c r="N606" i="10"/>
  <c r="N607" i="10"/>
  <c r="N608" i="10"/>
  <c r="N609" i="10"/>
  <c r="N610" i="10"/>
  <c r="N611" i="10"/>
  <c r="N612" i="10"/>
  <c r="N613" i="10"/>
  <c r="N614" i="10"/>
  <c r="N615" i="10"/>
  <c r="N616" i="10"/>
  <c r="N617" i="10"/>
  <c r="N618" i="10"/>
  <c r="N619" i="10"/>
  <c r="N620" i="10"/>
  <c r="N621" i="10"/>
  <c r="N622" i="10"/>
  <c r="N623" i="10"/>
  <c r="N624" i="10"/>
  <c r="N625" i="10"/>
  <c r="N626" i="10"/>
  <c r="N627" i="10"/>
  <c r="N628" i="10"/>
  <c r="N629" i="10"/>
  <c r="N630" i="10"/>
  <c r="N631" i="10"/>
  <c r="N632" i="10"/>
  <c r="N633" i="10"/>
  <c r="N634" i="10"/>
  <c r="N635" i="10"/>
  <c r="N636" i="10"/>
  <c r="N637" i="10"/>
  <c r="N638" i="10"/>
  <c r="N639" i="10"/>
  <c r="N640" i="10"/>
  <c r="N641" i="10"/>
  <c r="N642" i="10"/>
  <c r="N643" i="10"/>
  <c r="N644" i="10"/>
  <c r="N645" i="10"/>
  <c r="N646" i="10"/>
  <c r="N647" i="10"/>
  <c r="N648" i="10"/>
  <c r="N649" i="10"/>
  <c r="N650" i="10"/>
  <c r="N651" i="10"/>
  <c r="N652" i="10"/>
  <c r="N653" i="10"/>
  <c r="N654" i="10"/>
  <c r="N655" i="10"/>
  <c r="N656" i="10"/>
  <c r="N657" i="10"/>
  <c r="N658" i="10"/>
  <c r="N659" i="10"/>
  <c r="N660" i="10"/>
  <c r="N661" i="10"/>
  <c r="N662" i="10"/>
  <c r="N663" i="10"/>
  <c r="N664" i="10"/>
  <c r="N665" i="10"/>
  <c r="N666" i="10"/>
  <c r="N667" i="10"/>
  <c r="N668" i="10"/>
  <c r="N669" i="10"/>
  <c r="N670" i="10"/>
  <c r="N671" i="10"/>
  <c r="N672" i="10"/>
  <c r="N673" i="10"/>
  <c r="N674" i="10"/>
  <c r="N675" i="10"/>
  <c r="N676" i="10"/>
  <c r="N677" i="10"/>
  <c r="N678" i="10"/>
  <c r="N679" i="10"/>
  <c r="N680" i="10"/>
  <c r="N681" i="10"/>
  <c r="N682" i="10"/>
  <c r="N683" i="10"/>
  <c r="N684" i="10"/>
  <c r="N685" i="10"/>
  <c r="N686" i="10"/>
  <c r="N687" i="10"/>
  <c r="N688" i="10"/>
  <c r="N689" i="10"/>
  <c r="N690" i="10"/>
  <c r="N691" i="10"/>
  <c r="N692" i="10"/>
  <c r="N693" i="10"/>
  <c r="N694" i="10"/>
  <c r="N695" i="10"/>
  <c r="N696" i="10"/>
  <c r="N697" i="10"/>
  <c r="N698" i="10"/>
  <c r="N699" i="10"/>
  <c r="N700" i="10"/>
  <c r="N701" i="10"/>
  <c r="N702" i="10"/>
  <c r="N703" i="10"/>
  <c r="N704" i="10"/>
  <c r="N705" i="10"/>
  <c r="N706" i="10"/>
  <c r="N707" i="10"/>
  <c r="N708" i="10"/>
  <c r="N709" i="10"/>
  <c r="N710" i="10"/>
  <c r="N711" i="10"/>
  <c r="N712" i="10"/>
  <c r="N713" i="10"/>
  <c r="N714" i="10"/>
  <c r="N715" i="10"/>
  <c r="N716" i="10"/>
  <c r="N717" i="10"/>
  <c r="N718" i="10"/>
  <c r="N719" i="10"/>
  <c r="N720" i="10"/>
  <c r="N721" i="10"/>
  <c r="N722" i="10"/>
  <c r="N723" i="10"/>
  <c r="N724" i="10"/>
  <c r="N725" i="10"/>
  <c r="N726" i="10"/>
  <c r="N727" i="10"/>
  <c r="N728" i="10"/>
  <c r="N729" i="10"/>
  <c r="N730" i="10"/>
  <c r="N731" i="10"/>
  <c r="N732" i="10"/>
  <c r="N733" i="10"/>
  <c r="N734" i="10"/>
  <c r="N735" i="10"/>
  <c r="N736" i="10"/>
  <c r="N737" i="10"/>
  <c r="N738" i="10"/>
  <c r="N739" i="10"/>
  <c r="N740" i="10"/>
  <c r="N741" i="10"/>
  <c r="N742" i="10"/>
  <c r="N743" i="10"/>
  <c r="N744" i="10"/>
  <c r="N745" i="10"/>
  <c r="N746" i="10"/>
  <c r="N747" i="10"/>
  <c r="N748" i="10"/>
  <c r="N749" i="10"/>
  <c r="N750" i="10"/>
  <c r="N751" i="10"/>
  <c r="N752" i="10"/>
  <c r="N753" i="10"/>
  <c r="N754" i="10"/>
  <c r="N755" i="10"/>
  <c r="N756" i="10"/>
  <c r="N757" i="10"/>
  <c r="N758" i="10"/>
  <c r="N759" i="10"/>
  <c r="N760" i="10"/>
  <c r="N761" i="10"/>
  <c r="N762" i="10"/>
  <c r="N763" i="10"/>
  <c r="N764" i="10"/>
  <c r="N765" i="10"/>
  <c r="N766" i="10"/>
  <c r="N767" i="10"/>
  <c r="N768" i="10"/>
  <c r="N769" i="10"/>
  <c r="N770" i="10"/>
  <c r="N771" i="10"/>
  <c r="N772" i="10"/>
  <c r="N773" i="10"/>
  <c r="N774" i="10"/>
  <c r="N775" i="10"/>
  <c r="N776" i="10"/>
  <c r="N777" i="10"/>
  <c r="N778" i="10"/>
  <c r="N779" i="10"/>
  <c r="N780" i="10"/>
  <c r="N781" i="10"/>
  <c r="N782" i="10"/>
  <c r="N783" i="10"/>
  <c r="N784" i="10"/>
  <c r="N785" i="10"/>
  <c r="N786" i="10"/>
  <c r="N787" i="10"/>
  <c r="N788" i="10"/>
  <c r="N789" i="10"/>
  <c r="N790" i="10"/>
  <c r="N791" i="10"/>
  <c r="N792" i="10"/>
  <c r="N793" i="10"/>
  <c r="N794" i="10"/>
  <c r="N795" i="10"/>
  <c r="N796" i="10"/>
  <c r="N797" i="10"/>
  <c r="N798" i="10"/>
  <c r="N799" i="10"/>
  <c r="N800" i="10"/>
  <c r="N801" i="10"/>
  <c r="N802" i="10"/>
  <c r="N803" i="10"/>
  <c r="N804" i="10"/>
  <c r="N805" i="10"/>
  <c r="N806" i="10"/>
  <c r="N807" i="10"/>
  <c r="N808" i="10"/>
  <c r="N809" i="10"/>
  <c r="N810" i="10"/>
  <c r="N811" i="10"/>
  <c r="N812" i="10"/>
  <c r="N813" i="10"/>
  <c r="N814" i="10"/>
  <c r="N815" i="10"/>
  <c r="N816" i="10"/>
  <c r="N817" i="10"/>
  <c r="N818" i="10"/>
  <c r="N819" i="10"/>
  <c r="N820" i="10"/>
  <c r="N821" i="10"/>
  <c r="N822" i="10"/>
  <c r="N823" i="10"/>
  <c r="N824" i="10"/>
  <c r="N825" i="10"/>
  <c r="N826" i="10"/>
  <c r="N827" i="10"/>
  <c r="N828" i="10"/>
  <c r="N829" i="10"/>
  <c r="N830" i="10"/>
  <c r="N831" i="10"/>
  <c r="N832" i="10"/>
  <c r="N833" i="10"/>
  <c r="N834" i="10"/>
  <c r="N835" i="10"/>
  <c r="N836" i="10"/>
  <c r="N837" i="10"/>
  <c r="N838" i="10"/>
  <c r="N839" i="10"/>
  <c r="N840" i="10"/>
  <c r="N841" i="10"/>
  <c r="N842" i="10"/>
  <c r="N843" i="10"/>
  <c r="N844" i="10"/>
  <c r="N845" i="10"/>
  <c r="N846" i="10"/>
  <c r="N847" i="10"/>
  <c r="N848" i="10"/>
  <c r="N849" i="10"/>
  <c r="N850" i="10"/>
  <c r="N851" i="10"/>
  <c r="N852" i="10"/>
  <c r="N853" i="10"/>
  <c r="N854" i="10"/>
  <c r="N855" i="10"/>
  <c r="N856" i="10"/>
  <c r="N857" i="10"/>
  <c r="N858" i="10"/>
  <c r="N859" i="10"/>
  <c r="N860" i="10"/>
  <c r="N861" i="10"/>
  <c r="N862" i="10"/>
  <c r="N863" i="10"/>
  <c r="N864" i="10"/>
  <c r="N865" i="10"/>
  <c r="N866" i="10"/>
  <c r="N867" i="10"/>
  <c r="N868" i="10"/>
  <c r="N869" i="10"/>
  <c r="N870" i="10"/>
  <c r="N871" i="10"/>
  <c r="N872" i="10"/>
  <c r="N873" i="10"/>
  <c r="N874" i="10"/>
  <c r="N875" i="10"/>
  <c r="N876" i="10"/>
  <c r="N877" i="10"/>
  <c r="N878" i="10"/>
  <c r="N879" i="10"/>
  <c r="N880" i="10"/>
  <c r="N881" i="10"/>
  <c r="N882" i="10"/>
  <c r="N883" i="10"/>
  <c r="N884" i="10"/>
  <c r="N885" i="10"/>
  <c r="N886" i="10"/>
  <c r="N887" i="10"/>
  <c r="N888" i="10"/>
  <c r="N889" i="10"/>
  <c r="N890" i="10"/>
  <c r="N891" i="10"/>
  <c r="N892" i="10"/>
  <c r="N893" i="10"/>
  <c r="N894" i="10"/>
  <c r="N895" i="10"/>
  <c r="N896" i="10"/>
  <c r="N897" i="10"/>
  <c r="N898" i="10"/>
  <c r="N899" i="10"/>
  <c r="N900" i="10"/>
  <c r="N901" i="10"/>
  <c r="N902" i="10"/>
  <c r="N903" i="10"/>
  <c r="N904" i="10"/>
  <c r="N905" i="10"/>
  <c r="N906" i="10"/>
  <c r="N907" i="10"/>
  <c r="N908" i="10"/>
  <c r="N909" i="10"/>
  <c r="N910" i="10"/>
  <c r="N911" i="10"/>
  <c r="N912" i="10"/>
  <c r="N913" i="10"/>
  <c r="N914" i="10"/>
  <c r="N915" i="10"/>
  <c r="N916" i="10"/>
  <c r="N917" i="10"/>
  <c r="N918" i="10"/>
  <c r="N919" i="10"/>
  <c r="N920" i="10"/>
  <c r="N921" i="10"/>
  <c r="N922" i="10"/>
  <c r="N923" i="10"/>
  <c r="N924" i="10"/>
  <c r="N925" i="10"/>
  <c r="N926" i="10"/>
  <c r="N927" i="10"/>
  <c r="N928" i="10"/>
  <c r="N929" i="10"/>
  <c r="N930" i="10"/>
  <c r="N931" i="10"/>
  <c r="N932" i="10"/>
  <c r="N933" i="10"/>
  <c r="N934" i="10"/>
  <c r="N935" i="10"/>
  <c r="N936" i="10"/>
  <c r="N937" i="10"/>
  <c r="N938" i="10"/>
  <c r="N939" i="10"/>
  <c r="N940" i="10"/>
  <c r="N941" i="10"/>
  <c r="N942" i="10"/>
  <c r="N943" i="10"/>
  <c r="N944" i="10"/>
  <c r="N945" i="10"/>
  <c r="N946" i="10"/>
  <c r="N947" i="10"/>
  <c r="N948" i="10"/>
  <c r="N949" i="10"/>
  <c r="N950" i="10"/>
  <c r="N951" i="10"/>
  <c r="N952" i="10"/>
  <c r="N953" i="10"/>
  <c r="N954" i="10"/>
  <c r="N955" i="10"/>
  <c r="N956" i="10"/>
  <c r="N957" i="10"/>
  <c r="N958" i="10"/>
  <c r="N959" i="10"/>
  <c r="N960" i="10"/>
  <c r="N961" i="10"/>
  <c r="N962" i="10"/>
  <c r="N963" i="10"/>
  <c r="N964" i="10"/>
  <c r="N965" i="10"/>
  <c r="N966" i="10"/>
  <c r="N967" i="10"/>
  <c r="N968" i="10"/>
  <c r="N969" i="10"/>
  <c r="N970" i="10"/>
  <c r="N971" i="10"/>
  <c r="N972" i="10"/>
  <c r="N973" i="10"/>
  <c r="N974" i="10"/>
  <c r="N975" i="10"/>
  <c r="N976" i="10"/>
  <c r="N977" i="10"/>
  <c r="N978" i="10"/>
  <c r="N979" i="10"/>
  <c r="N980" i="10"/>
  <c r="N981" i="10"/>
  <c r="N982" i="10"/>
  <c r="N983" i="10"/>
  <c r="N984" i="10"/>
  <c r="N985" i="10"/>
  <c r="N986" i="10"/>
  <c r="N987" i="10"/>
  <c r="N988" i="10"/>
  <c r="N989" i="10"/>
  <c r="N990" i="10"/>
  <c r="N991" i="10"/>
  <c r="N992" i="10"/>
  <c r="N993" i="10"/>
  <c r="N994" i="10"/>
  <c r="N995" i="10"/>
  <c r="N996" i="10"/>
  <c r="N997" i="10"/>
  <c r="N998" i="10"/>
  <c r="N999" i="10"/>
  <c r="N1000" i="10"/>
  <c r="N1001" i="10"/>
  <c r="N1002" i="10"/>
  <c r="N1003" i="10"/>
  <c r="N1004" i="10"/>
  <c r="N1005" i="10"/>
  <c r="N1006" i="10"/>
  <c r="N1007" i="10"/>
  <c r="N1008" i="10"/>
  <c r="N1009" i="10"/>
  <c r="N1010" i="10"/>
  <c r="N1011" i="10"/>
  <c r="N1012" i="10"/>
  <c r="N1013" i="10"/>
  <c r="N1014" i="10"/>
  <c r="N1015" i="10"/>
  <c r="N1016" i="10"/>
  <c r="N1017" i="10"/>
  <c r="N1018" i="10"/>
  <c r="N1019" i="10"/>
  <c r="N1020" i="10"/>
  <c r="N1021" i="10"/>
  <c r="N1022" i="10"/>
  <c r="N1023" i="10"/>
  <c r="N1024" i="10"/>
  <c r="N1025" i="10"/>
  <c r="N1026" i="10"/>
  <c r="N1027" i="10"/>
  <c r="N1028" i="10"/>
  <c r="N1029" i="10"/>
  <c r="N1030" i="10"/>
  <c r="N1031" i="10"/>
  <c r="N1032" i="10"/>
  <c r="N1033" i="10"/>
  <c r="N1034" i="10"/>
  <c r="N1035" i="10"/>
  <c r="N1036" i="10"/>
  <c r="N1037" i="10"/>
  <c r="N1038" i="10"/>
  <c r="N1039" i="10"/>
  <c r="N1040" i="10"/>
  <c r="N1041" i="10"/>
  <c r="N1042" i="10"/>
  <c r="N1043" i="10"/>
  <c r="N1044" i="10"/>
  <c r="N1045" i="10"/>
  <c r="N1046" i="10"/>
  <c r="N1047" i="10"/>
  <c r="N1048" i="10"/>
  <c r="N1049" i="10"/>
  <c r="N1050" i="10"/>
  <c r="N1051" i="10"/>
  <c r="N1052" i="10"/>
  <c r="N1053" i="10"/>
  <c r="N1054" i="10"/>
  <c r="N1055" i="10"/>
  <c r="N1056" i="10"/>
  <c r="N1057" i="10"/>
  <c r="N1058" i="10"/>
  <c r="N1059" i="10"/>
  <c r="N1060" i="10"/>
  <c r="N1061" i="10"/>
  <c r="N1062" i="10"/>
  <c r="N1063" i="10"/>
  <c r="N1064" i="10"/>
  <c r="N1065" i="10"/>
  <c r="N1066" i="10"/>
  <c r="N1067" i="10"/>
  <c r="N1068" i="10"/>
  <c r="N1069" i="10"/>
  <c r="N1070" i="10"/>
  <c r="N1071" i="10"/>
  <c r="N1072" i="10"/>
  <c r="N1073" i="10"/>
  <c r="N1074" i="10"/>
  <c r="N1075" i="10"/>
  <c r="N1076" i="10"/>
  <c r="N1077" i="10"/>
  <c r="N1078" i="10"/>
  <c r="N1079" i="10"/>
  <c r="N1080" i="10"/>
  <c r="N1081" i="10"/>
  <c r="N1082" i="10"/>
  <c r="N1083" i="10"/>
  <c r="N1084" i="10"/>
  <c r="N1085" i="10"/>
  <c r="N1086" i="10"/>
  <c r="N1087" i="10"/>
  <c r="N1088" i="10"/>
  <c r="N1089" i="10"/>
  <c r="N1090" i="10"/>
  <c r="N1091" i="10"/>
  <c r="N1092" i="10"/>
  <c r="N1093" i="10"/>
  <c r="N1094" i="10"/>
  <c r="N1095" i="10"/>
  <c r="N1096" i="10"/>
  <c r="N1097" i="10"/>
  <c r="N1098" i="10"/>
  <c r="N1099" i="10"/>
  <c r="N1100" i="10"/>
  <c r="N1101" i="10"/>
  <c r="N1102" i="10"/>
  <c r="N1103" i="10"/>
  <c r="N1104" i="10"/>
  <c r="N1105" i="10"/>
  <c r="N1106" i="10"/>
  <c r="N1107" i="10"/>
  <c r="N1108" i="10"/>
  <c r="N1109" i="10"/>
  <c r="N1110" i="10"/>
  <c r="N1111" i="10"/>
  <c r="N1112" i="10"/>
  <c r="N1113" i="10"/>
  <c r="N1114" i="10"/>
  <c r="N1115" i="10"/>
  <c r="N1116" i="10"/>
  <c r="N1117" i="10"/>
  <c r="N1118" i="10"/>
  <c r="N1119" i="10"/>
  <c r="N1120" i="10"/>
  <c r="N1121" i="10"/>
  <c r="N1122" i="10"/>
  <c r="N1123" i="10"/>
  <c r="N1124" i="10"/>
  <c r="N1125" i="10"/>
  <c r="N1126" i="10"/>
  <c r="N1127" i="10"/>
  <c r="N1128" i="10"/>
  <c r="N1129" i="10"/>
  <c r="N1130" i="10"/>
  <c r="N1131" i="10"/>
  <c r="N1132" i="10"/>
  <c r="N1133" i="10"/>
  <c r="N1134" i="10"/>
  <c r="N1135" i="10"/>
  <c r="N1136" i="10"/>
  <c r="N1137" i="10"/>
  <c r="N1138" i="10"/>
  <c r="N1139" i="10"/>
  <c r="N1140" i="10"/>
  <c r="N1141" i="10"/>
  <c r="N1142" i="10"/>
  <c r="N1143" i="10"/>
  <c r="N1144" i="10"/>
  <c r="N1145" i="10"/>
  <c r="N1146" i="10"/>
  <c r="N1147" i="10"/>
  <c r="N1148" i="10"/>
  <c r="N1149" i="10"/>
  <c r="N1150" i="10"/>
  <c r="N1151" i="10"/>
  <c r="N1152" i="10"/>
  <c r="N1153" i="10"/>
  <c r="N1154" i="10"/>
  <c r="N1155" i="10"/>
  <c r="N1156" i="10"/>
  <c r="N1157" i="10"/>
  <c r="N1158" i="10"/>
  <c r="N1159" i="10"/>
  <c r="N1160" i="10"/>
  <c r="N1161" i="10"/>
  <c r="N1162" i="10"/>
  <c r="N1163" i="10"/>
  <c r="N1164" i="10"/>
  <c r="N1165" i="10"/>
  <c r="N1166" i="10"/>
  <c r="N1167" i="10"/>
  <c r="N1168" i="10"/>
  <c r="N1169" i="10"/>
  <c r="N1170" i="10"/>
  <c r="N1171" i="10"/>
  <c r="N1172" i="10"/>
  <c r="N1173" i="10"/>
  <c r="N1174" i="10"/>
  <c r="N1175" i="10"/>
  <c r="N1176" i="10"/>
  <c r="N1177" i="10"/>
  <c r="N1178" i="10"/>
  <c r="N1179" i="10"/>
  <c r="N1180" i="10"/>
  <c r="N1181" i="10"/>
  <c r="N1182" i="10"/>
  <c r="N1183" i="10"/>
  <c r="N1184" i="10"/>
  <c r="N1185" i="10"/>
  <c r="N1186" i="10"/>
  <c r="N1187" i="10"/>
  <c r="N1188" i="10"/>
  <c r="N1189" i="10"/>
  <c r="N1190" i="10"/>
  <c r="N1191" i="10"/>
  <c r="N1192" i="10"/>
  <c r="N1193" i="10"/>
  <c r="N1194" i="10"/>
  <c r="N1195" i="10"/>
  <c r="N1196" i="10"/>
  <c r="N1197" i="10"/>
  <c r="N1198" i="10"/>
  <c r="N1199" i="10"/>
  <c r="N1200" i="10"/>
  <c r="N1201" i="10"/>
  <c r="N1202" i="10"/>
  <c r="N1203" i="10"/>
  <c r="N1204" i="10"/>
  <c r="N1205" i="10"/>
  <c r="N1206" i="10"/>
  <c r="N1207" i="10"/>
  <c r="N1208" i="10"/>
  <c r="N1209" i="10"/>
  <c r="N1210" i="10"/>
  <c r="N1211" i="10"/>
  <c r="N1212" i="10"/>
  <c r="N1213" i="10"/>
  <c r="N1214" i="10"/>
  <c r="N1215" i="10"/>
  <c r="N1216" i="10"/>
  <c r="N1217" i="10"/>
  <c r="N1218" i="10"/>
  <c r="N1219" i="10"/>
  <c r="N1220" i="10"/>
  <c r="N1221" i="10"/>
  <c r="N1222" i="10"/>
  <c r="N1223" i="10"/>
  <c r="N1224" i="10"/>
  <c r="N1225" i="10"/>
  <c r="N1226" i="10"/>
  <c r="N1227" i="10"/>
  <c r="N1228" i="10"/>
  <c r="N1229" i="10"/>
  <c r="N1230" i="10"/>
  <c r="N1231" i="10"/>
  <c r="N1232" i="10"/>
  <c r="N1233" i="10"/>
  <c r="N1234" i="10"/>
  <c r="N1235" i="10"/>
  <c r="N1236" i="10"/>
  <c r="N1237" i="10"/>
  <c r="N1238" i="10"/>
  <c r="N1239" i="10"/>
  <c r="N1240" i="10"/>
  <c r="N1241" i="10"/>
  <c r="N1242" i="10"/>
  <c r="N1243" i="10"/>
  <c r="N1244" i="10"/>
  <c r="N1245" i="10"/>
  <c r="N1246" i="10"/>
  <c r="N1247" i="10"/>
  <c r="N1248" i="10"/>
  <c r="N1249" i="10"/>
  <c r="N1250" i="10"/>
  <c r="N1251" i="10"/>
  <c r="N1252" i="10"/>
  <c r="N1253" i="10"/>
  <c r="N1254" i="10"/>
  <c r="N1255" i="10"/>
  <c r="N1256" i="10"/>
  <c r="N1257" i="10"/>
  <c r="N1258" i="10"/>
  <c r="N1259" i="10"/>
  <c r="N1260" i="10"/>
  <c r="N1261" i="10"/>
  <c r="N1262" i="10"/>
  <c r="N1263" i="10"/>
  <c r="N1264" i="10"/>
  <c r="N1265" i="10"/>
  <c r="N1266" i="10"/>
  <c r="N1267" i="10"/>
  <c r="N1268" i="10"/>
  <c r="N1269" i="10"/>
  <c r="N1270" i="10"/>
  <c r="N1271" i="10"/>
  <c r="N1272" i="10"/>
  <c r="N1273" i="10"/>
  <c r="N1274" i="10"/>
  <c r="N1275" i="10"/>
  <c r="N1276" i="10"/>
  <c r="N1277" i="10"/>
  <c r="N1278" i="10"/>
  <c r="N1279" i="10"/>
  <c r="N1280" i="10"/>
  <c r="N1281" i="10"/>
  <c r="N1282" i="10"/>
  <c r="N1283" i="10"/>
  <c r="N1284" i="10"/>
  <c r="N1285" i="10"/>
  <c r="N1286" i="10"/>
  <c r="N1287" i="10"/>
  <c r="N1288" i="10"/>
  <c r="N1289" i="10"/>
  <c r="N1290" i="10"/>
  <c r="N1291" i="10"/>
  <c r="N1292" i="10"/>
  <c r="N1293" i="10"/>
  <c r="N1294" i="10"/>
  <c r="N1295" i="10"/>
  <c r="N1296" i="10"/>
  <c r="N1297" i="10"/>
  <c r="N1298" i="10"/>
  <c r="N1299" i="10"/>
  <c r="N1300" i="10"/>
  <c r="N1301" i="10"/>
  <c r="N1302" i="10"/>
  <c r="N1303" i="10"/>
  <c r="N1304" i="10"/>
  <c r="N1305" i="10"/>
  <c r="N1306" i="10"/>
  <c r="N1307" i="10"/>
  <c r="N1308" i="10"/>
  <c r="N1309" i="10"/>
  <c r="N1310" i="10"/>
  <c r="N1311" i="10"/>
  <c r="N1312" i="10"/>
  <c r="N1313" i="10"/>
  <c r="N1314" i="10"/>
  <c r="N1315" i="10"/>
  <c r="N1316" i="10"/>
  <c r="N1317" i="10"/>
  <c r="N1318" i="10"/>
  <c r="N1319" i="10"/>
  <c r="N1320" i="10"/>
  <c r="N1321" i="10"/>
  <c r="N1322" i="10"/>
  <c r="N1323" i="10"/>
  <c r="N1324" i="10"/>
  <c r="N1325" i="10"/>
  <c r="N1326" i="10"/>
  <c r="N1327" i="10"/>
  <c r="N1328" i="10"/>
  <c r="N1329" i="10"/>
  <c r="N1330" i="10"/>
  <c r="N1331" i="10"/>
  <c r="N1332" i="10"/>
  <c r="N1333" i="10"/>
  <c r="N1334" i="10"/>
  <c r="N1335" i="10"/>
  <c r="N1336" i="10"/>
  <c r="N1337" i="10"/>
  <c r="N1338" i="10"/>
  <c r="N1339" i="10"/>
  <c r="N1340" i="10"/>
  <c r="N1341" i="10"/>
  <c r="N1342" i="10"/>
  <c r="N1343" i="10"/>
  <c r="N1344" i="10"/>
  <c r="N1345" i="10"/>
  <c r="N1346" i="10"/>
  <c r="N1347" i="10"/>
  <c r="N1348" i="10"/>
  <c r="N1349" i="10"/>
  <c r="N1350" i="10"/>
  <c r="N1351" i="10"/>
  <c r="N1352" i="10"/>
  <c r="N1353" i="10"/>
  <c r="N1354" i="10"/>
  <c r="N1355" i="10"/>
  <c r="N1356" i="10"/>
  <c r="N1357" i="10"/>
  <c r="N1358" i="10"/>
  <c r="N1359" i="10"/>
  <c r="N1360" i="10"/>
  <c r="N1361" i="10"/>
  <c r="N1362" i="10"/>
  <c r="N1363" i="10"/>
  <c r="N1364" i="10"/>
  <c r="N1365" i="10"/>
  <c r="N1366" i="10"/>
  <c r="N1367" i="10"/>
  <c r="N1368" i="10"/>
  <c r="N1369" i="10"/>
  <c r="N1370" i="10"/>
  <c r="N1371" i="10"/>
  <c r="N1372" i="10"/>
  <c r="N1373" i="10"/>
  <c r="N1374" i="10"/>
  <c r="N1375" i="10"/>
  <c r="N1376" i="10"/>
  <c r="N1377" i="10"/>
  <c r="N1378" i="10"/>
  <c r="N1379" i="10"/>
  <c r="N1380" i="10"/>
  <c r="N1381" i="10"/>
  <c r="N1382" i="10"/>
  <c r="N1383" i="10"/>
  <c r="N1384" i="10"/>
  <c r="N1385" i="10"/>
  <c r="N1386" i="10"/>
  <c r="N1387" i="10"/>
  <c r="N1388" i="10"/>
  <c r="N1389" i="10"/>
  <c r="N1390" i="10"/>
  <c r="N1391" i="10"/>
  <c r="N1392" i="10"/>
  <c r="N1393" i="10"/>
  <c r="N1394" i="10"/>
  <c r="N1395" i="10"/>
  <c r="N1396" i="10"/>
  <c r="N1397" i="10"/>
  <c r="N1398" i="10"/>
  <c r="N1399" i="10"/>
  <c r="N1400" i="10"/>
  <c r="N1401" i="10"/>
  <c r="N1402" i="10"/>
  <c r="N1403" i="10"/>
  <c r="N1404" i="10"/>
  <c r="N1405" i="10"/>
  <c r="N1406" i="10"/>
  <c r="N1407" i="10"/>
  <c r="N1408" i="10"/>
  <c r="N1409" i="10"/>
  <c r="N1410" i="10"/>
  <c r="N1411" i="10"/>
  <c r="N1412" i="10"/>
  <c r="N1413" i="10"/>
  <c r="N1414" i="10"/>
  <c r="N1415" i="10"/>
  <c r="N1416" i="10"/>
  <c r="N1417" i="10"/>
  <c r="N1418" i="10"/>
  <c r="N1419" i="10"/>
  <c r="N1420" i="10"/>
  <c r="N1421" i="10"/>
  <c r="N1422" i="10"/>
  <c r="N1423" i="10"/>
  <c r="N1424" i="10"/>
  <c r="N1425" i="10"/>
  <c r="N1426" i="10"/>
  <c r="N1427" i="10"/>
  <c r="N1428" i="10"/>
  <c r="N1429" i="10"/>
  <c r="N1430" i="10"/>
  <c r="N1431" i="10"/>
  <c r="N1432" i="10"/>
  <c r="N1433" i="10"/>
  <c r="N1434" i="10"/>
  <c r="N1435" i="10"/>
  <c r="N1436" i="10"/>
  <c r="N1437" i="10"/>
  <c r="N1438" i="10"/>
  <c r="N1439" i="10"/>
  <c r="N1440" i="10"/>
  <c r="N1441" i="10"/>
  <c r="N1442" i="10"/>
  <c r="N1443" i="10"/>
  <c r="N1444" i="10"/>
  <c r="N1445" i="10"/>
  <c r="N1446" i="10"/>
  <c r="N1447" i="10"/>
  <c r="N1448" i="10"/>
  <c r="N1449" i="10"/>
  <c r="N1450" i="10"/>
  <c r="N1451" i="10"/>
  <c r="N1452" i="10"/>
  <c r="N1453" i="10"/>
  <c r="N1454" i="10"/>
  <c r="N1455" i="10"/>
  <c r="N1456" i="10"/>
  <c r="N1457" i="10"/>
  <c r="N1458" i="10"/>
  <c r="N1459" i="10"/>
  <c r="N1460" i="10"/>
  <c r="N1461" i="10"/>
  <c r="N1462" i="10"/>
  <c r="N1463" i="10"/>
  <c r="N1464" i="10"/>
  <c r="N1465" i="10"/>
  <c r="N1466" i="10"/>
  <c r="N1467" i="10"/>
  <c r="N1468" i="10"/>
  <c r="N1469" i="10"/>
  <c r="N1470" i="10"/>
  <c r="N1471" i="10"/>
  <c r="N1472" i="10"/>
  <c r="N1473" i="10"/>
  <c r="N1474" i="10"/>
  <c r="N1475" i="10"/>
  <c r="N1476" i="10"/>
  <c r="N1477" i="10"/>
  <c r="N1478" i="10"/>
  <c r="N1479" i="10"/>
  <c r="N1480" i="10"/>
  <c r="N1481" i="10"/>
  <c r="N1482" i="10"/>
  <c r="N1483" i="10"/>
  <c r="N1484" i="10"/>
  <c r="N1485" i="10"/>
  <c r="N1486" i="10"/>
  <c r="N1487" i="10"/>
  <c r="N1488" i="10"/>
  <c r="N1489" i="10"/>
  <c r="N1490" i="10"/>
  <c r="N1491" i="10"/>
  <c r="N1492" i="10"/>
  <c r="N1493" i="10"/>
  <c r="N1494" i="10"/>
  <c r="N1495" i="10"/>
  <c r="N1496" i="10"/>
  <c r="N1497" i="10"/>
  <c r="N1498" i="10"/>
  <c r="N1499" i="10"/>
  <c r="N1500" i="10"/>
  <c r="N1501" i="10"/>
  <c r="N1502" i="10"/>
  <c r="N1503" i="10"/>
  <c r="N1504" i="10"/>
  <c r="N1505" i="10"/>
  <c r="N1506" i="10"/>
  <c r="N1507" i="10"/>
  <c r="N1508" i="10"/>
  <c r="N1509" i="10"/>
  <c r="N1510" i="10"/>
  <c r="N1511" i="10"/>
  <c r="N1512" i="10"/>
  <c r="N1513" i="10"/>
  <c r="N1514" i="10"/>
  <c r="N1515" i="10"/>
  <c r="N1516" i="10"/>
  <c r="N1517" i="10"/>
  <c r="N1518" i="10"/>
  <c r="N1519" i="10"/>
  <c r="N1520" i="10"/>
  <c r="N1521" i="10"/>
  <c r="N1522" i="10"/>
  <c r="N1523" i="10"/>
  <c r="N1524" i="10"/>
  <c r="N1525" i="10"/>
  <c r="N1526" i="10"/>
  <c r="N1527" i="10"/>
  <c r="N1528" i="10"/>
  <c r="N1529" i="10"/>
  <c r="N1530" i="10"/>
  <c r="N1531" i="10"/>
  <c r="N1532" i="10"/>
  <c r="N1533" i="10"/>
  <c r="N1534" i="10"/>
  <c r="N1535" i="10"/>
  <c r="N1536" i="10"/>
  <c r="N1537" i="10"/>
  <c r="N1538" i="10"/>
  <c r="N1539" i="10"/>
  <c r="N1540" i="10"/>
  <c r="N1541" i="10"/>
  <c r="N1542" i="10"/>
  <c r="N1543" i="10"/>
  <c r="N1544" i="10"/>
  <c r="N1545" i="10"/>
  <c r="N1546" i="10"/>
  <c r="N1547" i="10"/>
  <c r="N1548" i="10"/>
  <c r="N1549" i="10"/>
  <c r="N1550" i="10"/>
  <c r="N1551" i="10"/>
  <c r="N1552" i="10"/>
  <c r="N1553" i="10"/>
  <c r="N1554" i="10"/>
  <c r="N1555" i="10"/>
  <c r="N1556" i="10"/>
  <c r="N1557" i="10"/>
  <c r="N1558" i="10"/>
  <c r="N1559" i="10"/>
  <c r="N1560" i="10"/>
  <c r="N1561" i="10"/>
  <c r="N1562" i="10"/>
  <c r="N1563" i="10"/>
  <c r="N1564" i="10"/>
  <c r="N1565" i="10"/>
  <c r="N1566" i="10"/>
  <c r="N1567" i="10"/>
  <c r="N1568" i="10"/>
  <c r="N1569" i="10"/>
  <c r="N1570" i="10"/>
  <c r="N1571" i="10"/>
  <c r="N1572" i="10"/>
  <c r="N1573" i="10"/>
  <c r="N1574" i="10"/>
  <c r="N1575" i="10"/>
  <c r="N1576" i="10"/>
  <c r="N1577" i="10"/>
  <c r="N1578" i="10"/>
  <c r="N1579" i="10"/>
  <c r="N1580" i="10"/>
  <c r="N1581" i="10"/>
  <c r="N1582" i="10"/>
  <c r="N1583" i="10"/>
  <c r="N1584" i="10"/>
  <c r="N1585" i="10"/>
  <c r="N1586" i="10"/>
  <c r="N1587" i="10"/>
  <c r="N1588" i="10"/>
  <c r="N1589" i="10"/>
  <c r="N1590" i="10"/>
  <c r="N1591" i="10"/>
  <c r="N1592" i="10"/>
  <c r="N1593" i="10"/>
  <c r="N1594" i="10"/>
  <c r="N1595" i="10"/>
  <c r="N1596" i="10"/>
  <c r="N1597" i="10"/>
  <c r="N1598" i="10"/>
  <c r="N1599" i="10"/>
  <c r="N1600" i="10"/>
  <c r="N1601" i="10"/>
  <c r="N1602" i="10"/>
  <c r="N1603" i="10"/>
  <c r="N1604" i="10"/>
  <c r="N1605" i="10"/>
  <c r="N1606" i="10"/>
  <c r="N1607" i="10"/>
  <c r="N1608" i="10"/>
  <c r="N1609" i="10"/>
  <c r="N1610" i="10"/>
  <c r="N1611" i="10"/>
  <c r="N1612" i="10"/>
  <c r="N1613" i="10"/>
  <c r="N1614" i="10"/>
  <c r="N1615" i="10"/>
  <c r="N1616" i="10"/>
  <c r="N1617" i="10"/>
  <c r="N1618" i="10"/>
  <c r="N1619" i="10"/>
  <c r="N1620" i="10"/>
  <c r="N1621" i="10"/>
  <c r="N1622" i="10"/>
  <c r="N1623" i="10"/>
  <c r="N1624" i="10"/>
  <c r="N1625" i="10"/>
  <c r="N1626" i="10"/>
  <c r="N1627" i="10"/>
  <c r="N1628" i="10"/>
  <c r="N1629" i="10"/>
  <c r="N1630" i="10"/>
  <c r="N1631" i="10"/>
  <c r="N1632" i="10"/>
  <c r="N1633" i="10"/>
  <c r="N1634" i="10"/>
  <c r="N1635" i="10"/>
  <c r="N1636" i="10"/>
  <c r="N1637" i="10"/>
  <c r="N1638" i="10"/>
  <c r="N1639" i="10"/>
  <c r="N1640" i="10"/>
  <c r="N1641" i="10"/>
  <c r="N1642" i="10"/>
  <c r="N1643" i="10"/>
  <c r="N1644" i="10"/>
  <c r="N1645" i="10"/>
  <c r="N1646" i="10"/>
  <c r="N1647" i="10"/>
  <c r="N1648" i="10"/>
  <c r="N1649" i="10"/>
  <c r="N1650" i="10"/>
  <c r="N1651" i="10"/>
  <c r="N1652" i="10"/>
  <c r="N1653" i="10"/>
  <c r="N1654" i="10"/>
  <c r="N1655" i="10"/>
  <c r="N1656" i="10"/>
  <c r="N1657" i="10"/>
  <c r="N1658" i="10"/>
  <c r="N1659" i="10"/>
  <c r="N1660" i="10"/>
  <c r="N1661" i="10"/>
  <c r="N1662" i="10"/>
  <c r="N1663" i="10"/>
  <c r="N1664" i="10"/>
  <c r="N1665" i="10"/>
  <c r="N1666" i="10"/>
  <c r="N1667" i="10"/>
  <c r="N1668" i="10"/>
  <c r="N1669" i="10"/>
  <c r="N1670" i="10"/>
  <c r="N1671" i="10"/>
  <c r="N1672" i="10"/>
  <c r="N1673" i="10"/>
  <c r="N1674" i="10"/>
  <c r="N1675" i="10"/>
  <c r="N1676" i="10"/>
  <c r="N1677" i="10"/>
  <c r="N1678" i="10"/>
  <c r="N1679" i="10"/>
  <c r="N1680" i="10"/>
  <c r="N1681" i="10"/>
  <c r="N1682" i="10"/>
  <c r="N1683" i="10"/>
  <c r="N1684" i="10"/>
  <c r="N1685" i="10"/>
  <c r="N1686" i="10"/>
  <c r="N1687" i="10"/>
  <c r="N1688" i="10"/>
  <c r="N1689" i="10"/>
  <c r="N1690" i="10"/>
  <c r="N1691" i="10"/>
  <c r="N1692" i="10"/>
  <c r="N1693" i="10"/>
  <c r="N1694" i="10"/>
  <c r="N1695" i="10"/>
  <c r="N1696" i="10"/>
  <c r="N1697" i="10"/>
  <c r="N1698" i="10"/>
  <c r="N1699" i="10"/>
  <c r="N1700" i="10"/>
  <c r="N1701" i="10"/>
  <c r="N1702" i="10"/>
  <c r="N1703" i="10"/>
  <c r="N1704" i="10"/>
  <c r="N1705" i="10"/>
  <c r="N1706" i="10"/>
  <c r="N1707" i="10"/>
  <c r="N1708" i="10"/>
  <c r="N1709" i="10"/>
  <c r="N1710" i="10"/>
  <c r="N1711" i="10"/>
  <c r="N1712" i="10"/>
  <c r="N1713" i="10"/>
  <c r="N1714" i="10"/>
  <c r="N1715" i="10"/>
  <c r="N1716" i="10"/>
  <c r="N1717" i="10"/>
  <c r="N1718" i="10"/>
  <c r="N1719" i="10"/>
  <c r="N1720" i="10"/>
  <c r="N1721" i="10"/>
  <c r="N1722" i="10"/>
  <c r="N1723" i="10"/>
  <c r="N1724" i="10"/>
  <c r="N1725" i="10"/>
  <c r="N1726" i="10"/>
  <c r="N1727" i="10"/>
  <c r="N1728" i="10"/>
  <c r="N1729" i="10"/>
  <c r="N1730" i="10"/>
  <c r="N1731" i="10"/>
  <c r="N1732" i="10"/>
  <c r="N1733" i="10"/>
  <c r="N1734" i="10"/>
  <c r="N1735" i="10"/>
  <c r="N1736" i="10"/>
  <c r="N1737" i="10"/>
  <c r="N1738" i="10"/>
  <c r="N1739" i="10"/>
  <c r="N1740" i="10"/>
  <c r="N1741" i="10"/>
  <c r="N1742" i="10"/>
  <c r="N1743" i="10"/>
  <c r="N1744" i="10"/>
  <c r="N1745" i="10"/>
  <c r="N1746" i="10"/>
  <c r="N1747" i="10"/>
  <c r="N1748" i="10"/>
  <c r="N1749" i="10"/>
  <c r="N1750" i="10"/>
  <c r="N1751" i="10"/>
  <c r="N1752" i="10"/>
  <c r="N1753" i="10"/>
  <c r="N1754" i="10"/>
  <c r="N1755" i="10"/>
  <c r="N1756" i="10"/>
  <c r="N1757" i="10"/>
  <c r="N1758" i="10"/>
  <c r="N1759" i="10"/>
  <c r="N1760" i="10"/>
  <c r="N1761" i="10"/>
  <c r="N1762" i="10"/>
  <c r="N1763" i="10"/>
  <c r="N1764" i="10"/>
  <c r="N1765" i="10"/>
  <c r="N1766" i="10"/>
  <c r="N1767" i="10"/>
  <c r="N1768" i="10"/>
  <c r="N1769" i="10"/>
  <c r="N1770" i="10"/>
  <c r="N1771" i="10"/>
  <c r="N1772" i="10"/>
  <c r="N1773" i="10"/>
  <c r="N1774" i="10"/>
  <c r="N1775" i="10"/>
  <c r="N1776" i="10"/>
  <c r="N1777" i="10"/>
  <c r="N1778" i="10"/>
  <c r="N1779" i="10"/>
  <c r="N1780" i="10"/>
  <c r="N1781" i="10"/>
  <c r="N1782" i="10"/>
  <c r="N1783" i="10"/>
  <c r="N1784" i="10"/>
  <c r="N1785" i="10"/>
  <c r="N1786" i="10"/>
  <c r="N1787" i="10"/>
  <c r="N1788" i="10"/>
  <c r="N1789" i="10"/>
  <c r="N1790" i="10"/>
  <c r="N1791" i="10"/>
  <c r="N1792" i="10"/>
  <c r="N1793" i="10"/>
  <c r="N1794" i="10"/>
  <c r="N1795" i="10"/>
  <c r="N1796" i="10"/>
  <c r="N1797" i="10"/>
  <c r="N1798" i="10"/>
  <c r="N1799" i="10"/>
  <c r="N1800" i="10"/>
  <c r="N1801" i="10"/>
  <c r="N1802" i="10"/>
  <c r="N1803" i="10"/>
  <c r="N1804" i="10"/>
  <c r="N1805" i="10"/>
  <c r="N1806" i="10"/>
  <c r="N1807" i="10"/>
  <c r="N1808" i="10"/>
  <c r="N1809" i="10"/>
  <c r="N1810" i="10"/>
  <c r="N1811" i="10"/>
  <c r="N1812" i="10"/>
  <c r="N1813" i="10"/>
  <c r="N1814" i="10"/>
  <c r="N1815" i="10"/>
  <c r="N1816" i="10"/>
  <c r="N1817" i="10"/>
  <c r="N1818" i="10"/>
  <c r="N1819" i="10"/>
  <c r="N1820" i="10"/>
  <c r="N1821" i="10"/>
  <c r="N1822" i="10"/>
  <c r="N1823" i="10"/>
  <c r="N1824" i="10"/>
  <c r="N1825" i="10"/>
  <c r="N1826" i="10"/>
  <c r="N1827" i="10"/>
  <c r="N1828" i="10"/>
  <c r="N1829" i="10"/>
  <c r="N1830" i="10"/>
  <c r="N1831" i="10"/>
  <c r="N1832" i="10"/>
  <c r="N1833" i="10"/>
  <c r="N1834" i="10"/>
  <c r="N1835" i="10"/>
  <c r="N1836" i="10"/>
  <c r="N1837" i="10"/>
  <c r="N1838" i="10"/>
  <c r="N1839" i="10"/>
  <c r="N1840" i="10"/>
  <c r="N1841" i="10"/>
  <c r="N1842" i="10"/>
  <c r="N1843" i="10"/>
  <c r="N1844" i="10"/>
  <c r="N1845" i="10"/>
  <c r="N1846" i="10"/>
  <c r="N1847" i="10"/>
  <c r="N1848" i="10"/>
  <c r="N1849" i="10"/>
  <c r="N1850" i="10"/>
  <c r="N1851" i="10"/>
  <c r="N1852" i="10"/>
  <c r="N1853" i="10"/>
  <c r="N1854" i="10"/>
  <c r="N1855" i="10"/>
  <c r="N1856" i="10"/>
  <c r="N1857" i="10"/>
  <c r="N1858" i="10"/>
  <c r="N1859" i="10"/>
  <c r="N1860" i="10"/>
  <c r="N1861" i="10"/>
  <c r="N1862" i="10"/>
  <c r="N1863" i="10"/>
  <c r="N1864" i="10"/>
  <c r="N1865" i="10"/>
  <c r="N1866" i="10"/>
  <c r="N1867" i="10"/>
  <c r="N1868" i="10"/>
  <c r="N1869" i="10"/>
  <c r="N1870" i="10"/>
  <c r="N1871" i="10"/>
  <c r="N1872" i="10"/>
  <c r="N1873" i="10"/>
  <c r="N1874" i="10"/>
  <c r="N1875" i="10"/>
  <c r="N1876" i="10"/>
  <c r="N1877" i="10"/>
  <c r="N1878" i="10"/>
  <c r="N1879" i="10"/>
  <c r="N1880" i="10"/>
  <c r="N1881" i="10"/>
  <c r="N1882" i="10"/>
  <c r="N1883" i="10"/>
  <c r="N1884" i="10"/>
  <c r="N1885" i="10"/>
  <c r="N1886" i="10"/>
  <c r="N1887" i="10"/>
  <c r="N1888" i="10"/>
  <c r="N1889" i="10"/>
  <c r="N1890" i="10"/>
  <c r="N1891" i="10"/>
  <c r="N1892" i="10"/>
  <c r="N1893" i="10"/>
  <c r="N1894" i="10"/>
  <c r="N1895" i="10"/>
  <c r="N1896" i="10"/>
  <c r="N1897" i="10"/>
  <c r="N1898" i="10"/>
  <c r="N1899" i="10"/>
  <c r="N1900" i="10"/>
  <c r="N1901" i="10"/>
  <c r="N1902" i="10"/>
  <c r="N1903" i="10"/>
  <c r="N1904" i="10"/>
  <c r="N1905" i="10"/>
  <c r="N1906" i="10"/>
  <c r="N1907" i="10"/>
  <c r="N1908" i="10"/>
  <c r="N1909" i="10"/>
  <c r="N1910" i="10"/>
  <c r="N1911" i="10"/>
  <c r="N1912" i="10"/>
  <c r="N1913" i="10"/>
  <c r="N1914" i="10"/>
  <c r="N1915" i="10"/>
  <c r="N1916" i="10"/>
  <c r="N1917" i="10"/>
  <c r="N1918" i="10"/>
  <c r="N1919" i="10"/>
  <c r="N1920" i="10"/>
  <c r="N1921" i="10"/>
  <c r="N1922" i="10"/>
  <c r="N1923" i="10"/>
  <c r="N1924" i="10"/>
  <c r="N1925" i="10"/>
  <c r="N1926" i="10"/>
  <c r="N1927" i="10"/>
  <c r="N1928" i="10"/>
  <c r="N1929" i="10"/>
  <c r="N1930" i="10"/>
  <c r="N1931" i="10"/>
  <c r="N1932" i="10"/>
  <c r="N1933" i="10"/>
  <c r="N1934" i="10"/>
  <c r="N1935" i="10"/>
  <c r="N1936" i="10"/>
  <c r="N1937" i="10"/>
  <c r="N1938" i="10"/>
  <c r="N1939" i="10"/>
  <c r="N1940" i="10"/>
  <c r="N1941" i="10"/>
  <c r="N1942" i="10"/>
  <c r="N1943" i="10"/>
  <c r="N1944" i="10"/>
  <c r="N1945" i="10"/>
  <c r="N1946" i="10"/>
  <c r="N1947" i="10"/>
  <c r="N1948" i="10"/>
  <c r="N1949" i="10"/>
  <c r="N1950" i="10"/>
  <c r="N1951" i="10"/>
  <c r="N1952" i="10"/>
  <c r="N1953" i="10"/>
  <c r="N1954" i="10"/>
  <c r="N1955" i="10"/>
  <c r="N1956" i="10"/>
  <c r="N1957" i="10"/>
  <c r="N1958" i="10"/>
  <c r="N1959" i="10"/>
  <c r="N1960" i="10"/>
  <c r="N1961" i="10"/>
  <c r="N1962" i="10"/>
  <c r="N1963" i="10"/>
  <c r="N1964" i="10"/>
  <c r="N1965" i="10"/>
  <c r="N1966" i="10"/>
  <c r="N1967" i="10"/>
  <c r="N1968" i="10"/>
  <c r="N1969" i="10"/>
  <c r="N1970" i="10"/>
  <c r="N1971" i="10"/>
  <c r="N1972" i="10"/>
  <c r="N1973" i="10"/>
  <c r="N1974" i="10"/>
  <c r="N1975" i="10"/>
  <c r="N1976" i="10"/>
  <c r="N1977" i="10"/>
  <c r="N1978" i="10"/>
  <c r="N1979" i="10"/>
  <c r="N1980" i="10"/>
  <c r="N1981" i="10"/>
  <c r="N1982" i="10"/>
  <c r="N1983" i="10"/>
  <c r="N1984" i="10"/>
  <c r="N1985" i="10"/>
  <c r="N1986" i="10"/>
  <c r="N1987" i="10"/>
  <c r="N1988" i="10"/>
  <c r="N1989" i="10"/>
  <c r="N1990" i="10"/>
  <c r="N1991" i="10"/>
  <c r="N1992" i="10"/>
  <c r="N1993" i="10"/>
  <c r="N1994" i="10"/>
  <c r="N1995" i="10"/>
  <c r="N1996" i="10"/>
  <c r="N1997" i="10"/>
  <c r="N1998" i="10"/>
  <c r="N1999" i="10"/>
  <c r="N2000" i="10"/>
  <c r="N2001" i="10"/>
  <c r="N2002" i="10"/>
  <c r="N2003" i="10"/>
  <c r="N2004" i="10"/>
  <c r="N2005" i="10"/>
  <c r="N2006" i="10"/>
  <c r="N2007" i="10"/>
  <c r="N2008" i="10"/>
  <c r="N2009" i="10"/>
  <c r="N2010" i="10"/>
  <c r="N2011" i="10"/>
  <c r="N2012" i="10"/>
  <c r="N2013" i="10"/>
  <c r="N2014" i="10"/>
  <c r="N2015" i="10"/>
  <c r="N2016" i="10"/>
  <c r="N2017" i="10"/>
  <c r="N2018" i="10"/>
  <c r="N2019" i="10"/>
  <c r="N2020" i="10"/>
  <c r="N2021" i="10"/>
  <c r="N2022" i="10"/>
  <c r="N2023" i="10"/>
  <c r="N2024" i="10"/>
  <c r="N2025" i="10"/>
  <c r="N2026" i="10"/>
  <c r="N2027" i="10"/>
  <c r="N2028" i="10"/>
  <c r="N2029" i="10"/>
  <c r="N2030" i="10"/>
  <c r="N2031" i="10"/>
  <c r="N2032" i="10"/>
  <c r="N2033" i="10"/>
  <c r="N2034" i="10"/>
  <c r="N2035" i="10"/>
  <c r="N2036" i="10"/>
  <c r="N2037" i="10"/>
  <c r="N2038" i="10"/>
  <c r="N2039" i="10"/>
  <c r="N2040" i="10"/>
  <c r="N2041" i="10"/>
  <c r="N2042" i="10"/>
  <c r="N2043" i="10"/>
  <c r="N2044" i="10"/>
  <c r="N2045" i="10"/>
  <c r="N2046" i="10"/>
  <c r="N2047" i="10"/>
  <c r="N2048" i="10"/>
  <c r="N2049" i="10"/>
  <c r="N2050" i="10"/>
  <c r="N2051" i="10"/>
  <c r="N2052" i="10"/>
  <c r="N2053" i="10"/>
  <c r="N2054" i="10"/>
  <c r="N2055" i="10"/>
  <c r="N2056" i="10"/>
  <c r="N2057" i="10"/>
  <c r="N2058" i="10"/>
  <c r="N2059" i="10"/>
  <c r="N2060" i="10"/>
  <c r="N2061" i="10"/>
  <c r="N2062" i="10"/>
  <c r="N2063" i="10"/>
  <c r="N2064" i="10"/>
  <c r="N2065" i="10"/>
  <c r="N2066" i="10"/>
  <c r="N2067" i="10"/>
  <c r="N2068" i="10"/>
  <c r="N2069" i="10"/>
  <c r="N2070" i="10"/>
  <c r="N2071" i="10"/>
  <c r="N2072" i="10"/>
  <c r="N2073" i="10"/>
  <c r="N2074" i="10"/>
  <c r="N2075" i="10"/>
  <c r="N2076" i="10"/>
  <c r="N2077" i="10"/>
  <c r="N2078" i="10"/>
  <c r="N2079" i="10"/>
  <c r="N2080" i="10"/>
  <c r="N2081" i="10"/>
  <c r="N2082" i="10"/>
  <c r="N2083" i="10"/>
  <c r="N2084" i="10"/>
  <c r="N2085" i="10"/>
  <c r="N2086" i="10"/>
  <c r="N2087" i="10"/>
  <c r="N2088" i="10"/>
  <c r="N2089" i="10"/>
  <c r="N2090" i="10"/>
  <c r="N2091" i="10"/>
  <c r="N2092" i="10"/>
  <c r="N2093" i="10"/>
  <c r="N2094" i="10"/>
  <c r="N2095" i="10"/>
  <c r="N2096" i="10"/>
  <c r="N2097" i="10"/>
  <c r="N2098" i="10"/>
  <c r="N2099" i="10"/>
  <c r="N2100" i="10"/>
  <c r="N2101" i="10"/>
  <c r="N2102" i="10"/>
  <c r="N2103" i="10"/>
  <c r="N2104" i="10"/>
  <c r="N2105" i="10"/>
  <c r="N2106" i="10"/>
  <c r="N2107" i="10"/>
  <c r="N2108" i="10"/>
  <c r="N2109" i="10"/>
  <c r="N2110" i="10"/>
  <c r="N2111" i="10"/>
  <c r="N2112" i="10"/>
  <c r="N2113" i="10"/>
  <c r="N2114" i="10"/>
  <c r="N2115" i="10"/>
  <c r="N2116" i="10"/>
  <c r="N2117" i="10"/>
  <c r="N2118" i="10"/>
  <c r="N2119" i="10"/>
  <c r="N2120" i="10"/>
  <c r="N2121" i="10"/>
  <c r="N2122" i="10"/>
  <c r="N2123" i="10"/>
  <c r="N2124" i="10"/>
  <c r="N2125" i="10"/>
  <c r="N2126" i="10"/>
  <c r="N2127" i="10"/>
  <c r="N2128" i="10"/>
  <c r="N2129" i="10"/>
  <c r="N2130" i="10"/>
  <c r="N2131" i="10"/>
  <c r="N2132" i="10"/>
  <c r="N2133" i="10"/>
  <c r="N2134" i="10"/>
  <c r="N2135" i="10"/>
  <c r="N2136" i="10"/>
  <c r="N2137" i="10"/>
  <c r="N2138" i="10"/>
  <c r="N2139" i="10"/>
  <c r="N2140" i="10"/>
  <c r="N2141" i="10"/>
  <c r="N2142" i="10"/>
  <c r="N2143" i="10"/>
  <c r="N2144" i="10"/>
  <c r="N2145" i="10"/>
  <c r="N2146" i="10"/>
  <c r="N2147" i="10"/>
  <c r="N2148" i="10"/>
  <c r="N2149" i="10"/>
  <c r="N2150" i="10"/>
  <c r="N2151" i="10"/>
  <c r="N2152" i="10"/>
  <c r="N2153" i="10"/>
  <c r="N2154" i="10"/>
  <c r="N2155" i="10"/>
  <c r="N2156" i="10"/>
  <c r="N2157" i="10"/>
  <c r="N2158" i="10"/>
  <c r="N2159" i="10"/>
  <c r="N2160" i="10"/>
  <c r="N2161" i="10"/>
  <c r="N2162" i="10"/>
  <c r="N2163" i="10"/>
  <c r="N2164" i="10"/>
  <c r="N2165" i="10"/>
  <c r="N2166" i="10"/>
  <c r="N2167" i="10"/>
  <c r="N2168" i="10"/>
  <c r="N2169" i="10"/>
  <c r="N2170" i="10"/>
  <c r="N2171" i="10"/>
  <c r="N2172" i="10"/>
  <c r="N2173" i="10"/>
  <c r="N2174" i="10"/>
  <c r="N2175" i="10"/>
  <c r="N2176" i="10"/>
  <c r="N2177" i="10"/>
  <c r="N2178" i="10"/>
  <c r="N2179" i="10"/>
  <c r="N2180" i="10"/>
  <c r="N2181" i="10"/>
  <c r="N2182" i="10"/>
  <c r="N2183" i="10"/>
  <c r="N2184" i="10"/>
  <c r="N2185" i="10"/>
  <c r="N2186" i="10"/>
  <c r="N2187" i="10"/>
  <c r="N2188" i="10"/>
  <c r="N2189" i="10"/>
  <c r="N2190" i="10"/>
  <c r="N2191" i="10"/>
  <c r="N2192" i="10"/>
  <c r="N2193" i="10"/>
  <c r="N2194" i="10"/>
  <c r="N2195" i="10"/>
  <c r="N2196" i="10"/>
  <c r="N2197" i="10"/>
  <c r="N2198" i="10"/>
  <c r="N2199" i="10"/>
  <c r="N2200" i="10"/>
  <c r="N2201" i="10"/>
  <c r="N2202" i="10"/>
  <c r="N2203" i="10"/>
  <c r="N2204" i="10"/>
  <c r="N2205" i="10"/>
  <c r="N2206" i="10"/>
  <c r="N2207" i="10"/>
  <c r="N2208" i="10"/>
  <c r="N2209" i="10"/>
  <c r="N2210" i="10"/>
  <c r="N2211" i="10"/>
  <c r="N2212" i="10"/>
  <c r="N2213" i="10"/>
  <c r="N2214" i="10"/>
  <c r="N2215" i="10"/>
  <c r="N2216" i="10"/>
  <c r="N2217" i="10"/>
  <c r="N2218" i="10"/>
  <c r="N2219" i="10"/>
  <c r="N2220" i="10"/>
  <c r="N2221" i="10"/>
  <c r="N2222" i="10"/>
  <c r="N2223" i="10"/>
  <c r="N2224" i="10"/>
  <c r="N2225" i="10"/>
  <c r="N2226" i="10"/>
  <c r="N2227" i="10"/>
  <c r="N2228" i="10"/>
  <c r="N2229" i="10"/>
  <c r="N2230" i="10"/>
  <c r="N2231" i="10"/>
  <c r="N2232" i="10"/>
  <c r="N2233" i="10"/>
  <c r="N2234" i="10"/>
  <c r="N2235" i="10"/>
  <c r="N2236" i="10"/>
  <c r="N2237" i="10"/>
  <c r="N2238" i="10"/>
  <c r="N2239" i="10"/>
  <c r="N2240" i="10"/>
  <c r="N2241" i="10"/>
  <c r="N2242" i="10"/>
  <c r="N2243" i="10"/>
  <c r="N2244" i="10"/>
  <c r="N2245" i="10"/>
  <c r="N2246" i="10"/>
  <c r="N2247" i="10"/>
  <c r="N2248" i="10"/>
  <c r="N2249" i="10"/>
  <c r="N2250" i="10"/>
  <c r="N2251" i="10"/>
  <c r="N2252" i="10"/>
  <c r="N2253" i="10"/>
  <c r="N2254" i="10"/>
  <c r="N2255" i="10"/>
  <c r="N2256" i="10"/>
  <c r="N2257" i="10"/>
  <c r="N2258" i="10"/>
  <c r="N2259" i="10"/>
  <c r="N2260" i="10"/>
  <c r="N2261" i="10"/>
  <c r="N2262" i="10"/>
  <c r="N2263" i="10"/>
  <c r="N2264" i="10"/>
  <c r="N2265" i="10"/>
  <c r="N2266" i="10"/>
  <c r="N2267" i="10"/>
  <c r="N2268" i="10"/>
  <c r="N2269" i="10"/>
  <c r="N2270" i="10"/>
  <c r="N2271" i="10"/>
  <c r="N2272" i="10"/>
  <c r="N2273" i="10"/>
  <c r="N2274" i="10"/>
  <c r="N2275" i="10"/>
  <c r="N2276" i="10"/>
  <c r="N2277" i="10"/>
  <c r="N2278" i="10"/>
  <c r="N2279" i="10"/>
  <c r="N2280" i="10"/>
  <c r="N2281" i="10"/>
  <c r="N2282" i="10"/>
  <c r="N2283" i="10"/>
  <c r="N2284" i="10"/>
  <c r="N2285" i="10"/>
  <c r="N2286" i="10"/>
  <c r="N2287" i="10"/>
  <c r="N2288" i="10"/>
  <c r="N2289" i="10"/>
  <c r="N2290" i="10"/>
  <c r="N2291" i="10"/>
  <c r="N2292" i="10"/>
  <c r="N2293" i="10"/>
  <c r="N2294" i="10"/>
  <c r="N2295" i="10"/>
  <c r="N2296" i="10"/>
  <c r="N2297" i="10"/>
  <c r="N2298" i="10"/>
  <c r="N2299" i="10"/>
  <c r="N2300" i="10"/>
  <c r="N2301" i="10"/>
  <c r="N2302" i="10"/>
  <c r="N2303" i="10"/>
  <c r="N2304" i="10"/>
  <c r="N2305" i="10"/>
  <c r="N2306" i="10"/>
  <c r="N2307" i="10"/>
  <c r="N2308" i="10"/>
  <c r="N2309" i="10"/>
  <c r="N2310" i="10"/>
  <c r="N2311" i="10"/>
  <c r="N2312" i="10"/>
  <c r="N2313" i="10"/>
  <c r="N2314" i="10"/>
  <c r="N2315" i="10"/>
  <c r="N2" i="10"/>
  <c r="Z2" i="6"/>
  <c r="AE2" i="6" s="1"/>
  <c r="Z3" i="6"/>
  <c r="AE3" i="6" s="1"/>
  <c r="Z4" i="6"/>
  <c r="AE4" i="6" s="1"/>
  <c r="Z5" i="6"/>
  <c r="AE5" i="6" s="1"/>
  <c r="Z6" i="6"/>
  <c r="AE6" i="6" s="1"/>
  <c r="Z7" i="6"/>
  <c r="AE7" i="6" s="1"/>
  <c r="Z8" i="6"/>
  <c r="AE8" i="6" s="1"/>
  <c r="Z9" i="6"/>
  <c r="AE9" i="6" s="1"/>
  <c r="Z10" i="6"/>
  <c r="AE10" i="6" s="1"/>
  <c r="Z11" i="6"/>
  <c r="AE11" i="6" s="1"/>
  <c r="Z12" i="6"/>
  <c r="AE12" i="6" s="1"/>
  <c r="Z13" i="6"/>
  <c r="AE13" i="6" s="1"/>
  <c r="Z14" i="6"/>
  <c r="AE14" i="6" s="1"/>
  <c r="Z15" i="6"/>
  <c r="AE15" i="6" s="1"/>
  <c r="Z16" i="6"/>
  <c r="AE16" i="6" s="1"/>
  <c r="Z17" i="6"/>
  <c r="AE17" i="6" s="1"/>
  <c r="Z18" i="6"/>
  <c r="AE18" i="6" s="1"/>
  <c r="Z19" i="6"/>
  <c r="AE19" i="6" s="1"/>
  <c r="Z20" i="6"/>
  <c r="AE20" i="6" s="1"/>
  <c r="Z21" i="6"/>
  <c r="AE21" i="6" s="1"/>
  <c r="Z22" i="6"/>
  <c r="AE22" i="6" s="1"/>
  <c r="Z23" i="6"/>
  <c r="AE23" i="6" s="1"/>
  <c r="Z24" i="6"/>
  <c r="AE24" i="6" s="1"/>
  <c r="Z25" i="6"/>
  <c r="AE25" i="6" s="1"/>
  <c r="Z26" i="6"/>
  <c r="AE26" i="6" s="1"/>
  <c r="Z27" i="6"/>
  <c r="AE27" i="6" s="1"/>
  <c r="Z28" i="6"/>
  <c r="AE28" i="6" s="1"/>
  <c r="Z29" i="6"/>
  <c r="AE29" i="6" s="1"/>
  <c r="Z30" i="6"/>
  <c r="AE30" i="6" s="1"/>
  <c r="Z31" i="6"/>
  <c r="AE31" i="6" s="1"/>
  <c r="Z32" i="6"/>
  <c r="AE32" i="6" s="1"/>
  <c r="Z33" i="6"/>
  <c r="AE33" i="6" s="1"/>
  <c r="Z34" i="6"/>
  <c r="AE34" i="6" s="1"/>
  <c r="Z35" i="6"/>
  <c r="AE35" i="6" s="1"/>
  <c r="Z36" i="6"/>
  <c r="AE36" i="6" s="1"/>
  <c r="Z37" i="6"/>
  <c r="AE37" i="6" s="1"/>
  <c r="Z38" i="6"/>
  <c r="AE38" i="6" s="1"/>
  <c r="Z39" i="6"/>
  <c r="AE39" i="6" s="1"/>
  <c r="Z40" i="6"/>
  <c r="AE40" i="6" s="1"/>
  <c r="Z41" i="6"/>
  <c r="AE41" i="6" s="1"/>
  <c r="Z42" i="6"/>
  <c r="AE42" i="6" s="1"/>
  <c r="Z43" i="6"/>
  <c r="AE43" i="6" s="1"/>
  <c r="Z44" i="6"/>
  <c r="AE44" i="6" s="1"/>
  <c r="Z45" i="6"/>
  <c r="AE45" i="6" s="1"/>
  <c r="Z46" i="6"/>
  <c r="AE46" i="6" s="1"/>
  <c r="Z47" i="6"/>
  <c r="AE47" i="6" s="1"/>
  <c r="Z48" i="6"/>
  <c r="AE48" i="6" s="1"/>
  <c r="Z49" i="6"/>
  <c r="AE49" i="6" s="1"/>
  <c r="Z50" i="6"/>
  <c r="AE50" i="6" s="1"/>
  <c r="Z51" i="6"/>
  <c r="AE51" i="6" s="1"/>
  <c r="Z52" i="6"/>
  <c r="AE52" i="6" s="1"/>
  <c r="Z53" i="6"/>
  <c r="AE53" i="6" s="1"/>
  <c r="Z54" i="6"/>
  <c r="AE54" i="6" s="1"/>
  <c r="Z55" i="6"/>
  <c r="AE55" i="6" s="1"/>
  <c r="Z56" i="6"/>
  <c r="AE56" i="6" s="1"/>
  <c r="Z57" i="6"/>
  <c r="AE57" i="6" s="1"/>
  <c r="Z58" i="6"/>
  <c r="AE58" i="6" s="1"/>
  <c r="Z59" i="6"/>
  <c r="AE59" i="6" s="1"/>
  <c r="Z60" i="6"/>
  <c r="AE60" i="6" s="1"/>
  <c r="Z61" i="6"/>
  <c r="AE61" i="6" s="1"/>
  <c r="Z62" i="6"/>
  <c r="AE62" i="6" s="1"/>
  <c r="Z63" i="6"/>
  <c r="AE63" i="6" s="1"/>
  <c r="Z64" i="6"/>
  <c r="AE64" i="6" s="1"/>
  <c r="Z65" i="6"/>
  <c r="AE65" i="6" s="1"/>
  <c r="Z66" i="6"/>
  <c r="AE66" i="6" s="1"/>
  <c r="Z67" i="6"/>
  <c r="AE67" i="6" s="1"/>
  <c r="Z68" i="6"/>
  <c r="AE68" i="6" s="1"/>
  <c r="Z69" i="6"/>
  <c r="AE69" i="6" s="1"/>
  <c r="Z70" i="6"/>
  <c r="AE70" i="6" s="1"/>
  <c r="Z71" i="6"/>
  <c r="AE71" i="6" s="1"/>
  <c r="Z72" i="6"/>
  <c r="AE72" i="6" s="1"/>
  <c r="Z73" i="6"/>
  <c r="AE73" i="6" s="1"/>
  <c r="Z74" i="6"/>
  <c r="AE74" i="6" s="1"/>
  <c r="Z75" i="6"/>
  <c r="AE75" i="6" s="1"/>
  <c r="Z76" i="6"/>
  <c r="AE76" i="6" s="1"/>
  <c r="Z77" i="6"/>
  <c r="AE77" i="6" s="1"/>
  <c r="Z78" i="6"/>
  <c r="AE78" i="6" s="1"/>
  <c r="Z79" i="6"/>
  <c r="AE79" i="6" s="1"/>
  <c r="Z80" i="6"/>
  <c r="AE80" i="6" s="1"/>
  <c r="Z81" i="6"/>
  <c r="AE81" i="6" s="1"/>
  <c r="Z82" i="6"/>
  <c r="AE82" i="6" s="1"/>
  <c r="Z83" i="6"/>
  <c r="AE83" i="6" s="1"/>
  <c r="Z84" i="6"/>
  <c r="AE84" i="6" s="1"/>
  <c r="Z85" i="6"/>
  <c r="AE85" i="6" s="1"/>
  <c r="Z86" i="6"/>
  <c r="AE86" i="6" s="1"/>
  <c r="Z87" i="6"/>
  <c r="AE87" i="6" s="1"/>
  <c r="Z88" i="6"/>
  <c r="AE88" i="6" s="1"/>
  <c r="Z89" i="6"/>
  <c r="AE89" i="6" s="1"/>
  <c r="Z90" i="6"/>
  <c r="AE90" i="6" s="1"/>
  <c r="Z91" i="6"/>
  <c r="AE91" i="6" s="1"/>
  <c r="Z92" i="6"/>
  <c r="AE92" i="6" s="1"/>
  <c r="Z93" i="6"/>
  <c r="AE93" i="6" s="1"/>
  <c r="Z94" i="6"/>
  <c r="AE94" i="6" s="1"/>
  <c r="Z95" i="6"/>
  <c r="AE95" i="6" s="1"/>
  <c r="Z96" i="6"/>
  <c r="AE96" i="6" s="1"/>
  <c r="Z97" i="6"/>
  <c r="AE97" i="6" s="1"/>
  <c r="Z98" i="6"/>
  <c r="AE98" i="6" s="1"/>
  <c r="Z99" i="6"/>
  <c r="AE99" i="6" s="1"/>
  <c r="Z100" i="6"/>
  <c r="AE100" i="6" s="1"/>
  <c r="Z101" i="6"/>
  <c r="AE101" i="6" s="1"/>
  <c r="Z102" i="6"/>
  <c r="AE102" i="6" s="1"/>
  <c r="Z103" i="6"/>
  <c r="AE103" i="6" s="1"/>
  <c r="Z104" i="6"/>
  <c r="AE104" i="6" s="1"/>
  <c r="Z105" i="6"/>
  <c r="AE105" i="6" s="1"/>
  <c r="Z106" i="6"/>
  <c r="AE106" i="6" s="1"/>
  <c r="Z107" i="6"/>
  <c r="AE107" i="6" s="1"/>
  <c r="Z108" i="6"/>
  <c r="AE108" i="6" s="1"/>
  <c r="Z109" i="6"/>
  <c r="AE109" i="6" s="1"/>
  <c r="Z110" i="6"/>
  <c r="AE110" i="6" s="1"/>
  <c r="Z111" i="6"/>
  <c r="Z112" i="6"/>
  <c r="AE112" i="6" s="1"/>
  <c r="Z113" i="6"/>
  <c r="AE113" i="6" s="1"/>
  <c r="Z114" i="6"/>
  <c r="AE114" i="6" s="1"/>
  <c r="Z115" i="6"/>
  <c r="AE115" i="6" s="1"/>
  <c r="Z116" i="6"/>
  <c r="AE116" i="6" s="1"/>
  <c r="Z117" i="6"/>
  <c r="AE117" i="6" s="1"/>
  <c r="Z118" i="6"/>
  <c r="AE118" i="6" s="1"/>
  <c r="Z119" i="6"/>
  <c r="AE119" i="6" s="1"/>
  <c r="Z120" i="6"/>
  <c r="AE120" i="6" s="1"/>
  <c r="Z121" i="6"/>
  <c r="AE121" i="6" s="1"/>
  <c r="Z122" i="6"/>
  <c r="AE122" i="6" s="1"/>
  <c r="Z123" i="6"/>
  <c r="AE123" i="6" s="1"/>
  <c r="Z124" i="6"/>
  <c r="AE124" i="6" s="1"/>
  <c r="Z125" i="6"/>
  <c r="AE125" i="6" s="1"/>
  <c r="Z126" i="6"/>
  <c r="AE126" i="6" s="1"/>
  <c r="Z127" i="6"/>
  <c r="AE127" i="6" s="1"/>
  <c r="Z128" i="6"/>
  <c r="AE128" i="6" s="1"/>
  <c r="Z129" i="6"/>
  <c r="AE129" i="6" s="1"/>
  <c r="Z130" i="6"/>
  <c r="AE130" i="6" s="1"/>
  <c r="Z131" i="6"/>
  <c r="AE131" i="6" s="1"/>
  <c r="Z132" i="6"/>
  <c r="AE132" i="6" s="1"/>
  <c r="Z133" i="6"/>
  <c r="AE133" i="6" s="1"/>
  <c r="Z134" i="6"/>
  <c r="AE134" i="6" s="1"/>
  <c r="Z135" i="6"/>
  <c r="AE135" i="6" s="1"/>
  <c r="Z136" i="6"/>
  <c r="AE136" i="6" s="1"/>
  <c r="Z137" i="6"/>
  <c r="AE137" i="6" s="1"/>
  <c r="Z138" i="6"/>
  <c r="AE138" i="6" s="1"/>
  <c r="Z139" i="6"/>
  <c r="AE139" i="6" s="1"/>
  <c r="Z140" i="6"/>
  <c r="AE140" i="6" s="1"/>
  <c r="Z141" i="6"/>
  <c r="AE141" i="6" s="1"/>
  <c r="Z142" i="6"/>
  <c r="AE142" i="6" s="1"/>
  <c r="Z143" i="6"/>
  <c r="AE143" i="6" s="1"/>
  <c r="Z144" i="6"/>
  <c r="AE144" i="6" s="1"/>
  <c r="Z145" i="6"/>
  <c r="AE145" i="6" s="1"/>
  <c r="Z146" i="6"/>
  <c r="AE146" i="6" s="1"/>
  <c r="Z147" i="6"/>
  <c r="AE147" i="6" s="1"/>
  <c r="Z148" i="6"/>
  <c r="AE148" i="6" s="1"/>
  <c r="Z149" i="6"/>
  <c r="AE149" i="6" s="1"/>
  <c r="Z150" i="6"/>
  <c r="AE150" i="6" s="1"/>
  <c r="Z151" i="6"/>
  <c r="AE151" i="6" s="1"/>
  <c r="Z152" i="6"/>
  <c r="AE152" i="6" s="1"/>
  <c r="Z153" i="6"/>
  <c r="AE153" i="6" s="1"/>
  <c r="Z154" i="6"/>
  <c r="AE154" i="6" s="1"/>
  <c r="Z155" i="6"/>
  <c r="AE155" i="6" s="1"/>
  <c r="Z156" i="6"/>
  <c r="AE156" i="6" s="1"/>
  <c r="Z157" i="6"/>
  <c r="AE157" i="6" s="1"/>
  <c r="Z158" i="6"/>
  <c r="AE158" i="6" s="1"/>
  <c r="Z159" i="6"/>
  <c r="AE159" i="6" s="1"/>
  <c r="Z160" i="6"/>
  <c r="AE160" i="6" s="1"/>
  <c r="Z161" i="6"/>
  <c r="AE161" i="6" s="1"/>
  <c r="Z162" i="6"/>
  <c r="AE162" i="6" s="1"/>
  <c r="Z163" i="6"/>
  <c r="AE163" i="6" s="1"/>
  <c r="Z164" i="6"/>
  <c r="AE164" i="6" s="1"/>
  <c r="Z165" i="6"/>
  <c r="AE165" i="6" s="1"/>
  <c r="Z166" i="6"/>
  <c r="AE166" i="6" s="1"/>
  <c r="Z167" i="6"/>
  <c r="AE167" i="6" s="1"/>
  <c r="Z168" i="6"/>
  <c r="AE168" i="6" s="1"/>
  <c r="Z169" i="6"/>
  <c r="AE169" i="6" s="1"/>
  <c r="Z170" i="6"/>
  <c r="AE170" i="6" s="1"/>
  <c r="Z171" i="6"/>
  <c r="AE171" i="6" s="1"/>
  <c r="Z172" i="6"/>
  <c r="AE172" i="6" s="1"/>
  <c r="Z173" i="6"/>
  <c r="AE173" i="6" s="1"/>
  <c r="Z174" i="6"/>
  <c r="AE174" i="6" s="1"/>
  <c r="Z175" i="6"/>
  <c r="AE175" i="6" s="1"/>
  <c r="Z176" i="6"/>
  <c r="AE176" i="6" s="1"/>
  <c r="Z177" i="6"/>
  <c r="AE177" i="6" s="1"/>
  <c r="Z178" i="6"/>
  <c r="AE178" i="6" s="1"/>
  <c r="Z179" i="6"/>
  <c r="AE179" i="6" s="1"/>
  <c r="Z180" i="6"/>
  <c r="AE180" i="6" s="1"/>
  <c r="Z181" i="6"/>
  <c r="AE181" i="6" s="1"/>
  <c r="Z182" i="6"/>
  <c r="AE182" i="6" s="1"/>
  <c r="Z183" i="6"/>
  <c r="AE183" i="6" s="1"/>
  <c r="Z184" i="6"/>
  <c r="AE184" i="6" s="1"/>
  <c r="Z185" i="6"/>
  <c r="AE185" i="6" s="1"/>
  <c r="Z186" i="6"/>
  <c r="AE186" i="6" s="1"/>
  <c r="Z187" i="6"/>
  <c r="AE187" i="6" s="1"/>
  <c r="Z188" i="6"/>
  <c r="AE188" i="6" s="1"/>
  <c r="Z189" i="6"/>
  <c r="AE189" i="6" s="1"/>
  <c r="Z190" i="6"/>
  <c r="AE190" i="6" s="1"/>
  <c r="Z191" i="6"/>
  <c r="AE191" i="6" s="1"/>
  <c r="Z192" i="6"/>
  <c r="AE192" i="6" s="1"/>
  <c r="Z193" i="6"/>
  <c r="AE193" i="6" s="1"/>
  <c r="Z194" i="6"/>
  <c r="AE194" i="6" s="1"/>
  <c r="Z195" i="6"/>
  <c r="AE195" i="6" s="1"/>
  <c r="Z196" i="6"/>
  <c r="AE196" i="6" s="1"/>
  <c r="Z197" i="6"/>
  <c r="AE197" i="6" s="1"/>
  <c r="Z198" i="6"/>
  <c r="AE198" i="6" s="1"/>
  <c r="Z199" i="6"/>
  <c r="AE199" i="6" s="1"/>
  <c r="Z200" i="6"/>
  <c r="AE200" i="6" s="1"/>
  <c r="Z201" i="6"/>
  <c r="AE201" i="6" s="1"/>
  <c r="Z202" i="6"/>
  <c r="AE202" i="6" s="1"/>
  <c r="Z203" i="6"/>
  <c r="AE203" i="6" s="1"/>
  <c r="Z204" i="6"/>
  <c r="AE204" i="6" s="1"/>
  <c r="Z205" i="6"/>
  <c r="AE205" i="6" s="1"/>
  <c r="Z206" i="6"/>
  <c r="AE206" i="6" s="1"/>
  <c r="Z207" i="6"/>
  <c r="AE207" i="6" s="1"/>
  <c r="Z208" i="6"/>
  <c r="AE208" i="6" s="1"/>
  <c r="Z209" i="6"/>
  <c r="AE209" i="6" s="1"/>
  <c r="Z210" i="6"/>
  <c r="AE210" i="6" s="1"/>
  <c r="Z211" i="6"/>
  <c r="AE211" i="6" s="1"/>
  <c r="Z212" i="6"/>
  <c r="AE212" i="6" s="1"/>
  <c r="Z213" i="6"/>
  <c r="AE213" i="6" s="1"/>
  <c r="Z214" i="6"/>
  <c r="AE214" i="6" s="1"/>
  <c r="Z215" i="6"/>
  <c r="AE215" i="6" s="1"/>
  <c r="Z216" i="6"/>
  <c r="AE216" i="6" s="1"/>
  <c r="Z217" i="6"/>
  <c r="AE217" i="6" s="1"/>
  <c r="Z218" i="6"/>
  <c r="AE218" i="6" s="1"/>
  <c r="Z219" i="6"/>
  <c r="AE219" i="6" s="1"/>
  <c r="Z220" i="6"/>
  <c r="AE220" i="6" s="1"/>
  <c r="Z221" i="6"/>
  <c r="AE221" i="6" s="1"/>
  <c r="Z222" i="6"/>
  <c r="AE222" i="6" s="1"/>
  <c r="Z223" i="6"/>
  <c r="AE223" i="6" s="1"/>
  <c r="Z224" i="6"/>
  <c r="AE224" i="6" s="1"/>
  <c r="Z225" i="6"/>
  <c r="AE225" i="6" s="1"/>
  <c r="Z226" i="6"/>
  <c r="AE226" i="6" s="1"/>
  <c r="Z227" i="6"/>
  <c r="AE227" i="6" s="1"/>
  <c r="Z228" i="6"/>
  <c r="AE228" i="6" s="1"/>
  <c r="Z229" i="6"/>
  <c r="AE229" i="6" s="1"/>
  <c r="Z230" i="6"/>
  <c r="AE230" i="6" s="1"/>
  <c r="Z231" i="6"/>
  <c r="AE231" i="6" s="1"/>
  <c r="Z232" i="6"/>
  <c r="AE232" i="6" s="1"/>
  <c r="Z233" i="6"/>
  <c r="AE233" i="6" s="1"/>
  <c r="Z234" i="6"/>
  <c r="AE234" i="6" s="1"/>
  <c r="Z235" i="6"/>
  <c r="AE235" i="6" s="1"/>
  <c r="Z236" i="6"/>
  <c r="AE236" i="6" s="1"/>
  <c r="Z237" i="6"/>
  <c r="AE237" i="6" s="1"/>
  <c r="Z238" i="6"/>
  <c r="AE238" i="6" s="1"/>
  <c r="Z239" i="6"/>
  <c r="Z240" i="6"/>
  <c r="AE240" i="6" s="1"/>
  <c r="Z241" i="6"/>
  <c r="AE241" i="6" s="1"/>
  <c r="Z242" i="6"/>
  <c r="AE242" i="6" s="1"/>
  <c r="Z243" i="6"/>
  <c r="AE243" i="6" s="1"/>
  <c r="Z244" i="6"/>
  <c r="AE244" i="6" s="1"/>
  <c r="Z245" i="6"/>
  <c r="AE245" i="6" s="1"/>
  <c r="Z246" i="6"/>
  <c r="AE246" i="6" s="1"/>
  <c r="Z247" i="6"/>
  <c r="AE247" i="6" s="1"/>
  <c r="Z248" i="6"/>
  <c r="AE248" i="6" s="1"/>
  <c r="Z249" i="6"/>
  <c r="AE249" i="6" s="1"/>
  <c r="Z250" i="6"/>
  <c r="AE250" i="6" s="1"/>
  <c r="Z251" i="6"/>
  <c r="AE251" i="6" s="1"/>
  <c r="Z252" i="6"/>
  <c r="AE252" i="6" s="1"/>
  <c r="Z253" i="6"/>
  <c r="AE253" i="6" s="1"/>
  <c r="Z254" i="6"/>
  <c r="AE254" i="6" s="1"/>
  <c r="Z255" i="6"/>
  <c r="AE255" i="6" s="1"/>
  <c r="Z256" i="6"/>
  <c r="AE256" i="6" s="1"/>
  <c r="Z257" i="6"/>
  <c r="AE257" i="6" s="1"/>
  <c r="Z258" i="6"/>
  <c r="AE258" i="6" s="1"/>
  <c r="Z259" i="6"/>
  <c r="AE259" i="6" s="1"/>
  <c r="Z260" i="6"/>
  <c r="AE260" i="6" s="1"/>
  <c r="Z261" i="6"/>
  <c r="AE261" i="6" s="1"/>
  <c r="Z262" i="6"/>
  <c r="AE262" i="6" s="1"/>
  <c r="Z263" i="6"/>
  <c r="AE263" i="6" s="1"/>
  <c r="Z264" i="6"/>
  <c r="AE264" i="6" s="1"/>
  <c r="Z265" i="6"/>
  <c r="AE265" i="6" s="1"/>
  <c r="Z266" i="6"/>
  <c r="AE266" i="6" s="1"/>
  <c r="Z267" i="6"/>
  <c r="AE267" i="6" s="1"/>
  <c r="Z268" i="6"/>
  <c r="AE268" i="6" s="1"/>
  <c r="Z269" i="6"/>
  <c r="AE269" i="6" s="1"/>
  <c r="Z270" i="6"/>
  <c r="AE270" i="6" s="1"/>
  <c r="Z271" i="6"/>
  <c r="AE271" i="6" s="1"/>
  <c r="Z272" i="6"/>
  <c r="AE272" i="6" s="1"/>
  <c r="Z273" i="6"/>
  <c r="AE273" i="6" s="1"/>
  <c r="Z274" i="6"/>
  <c r="AE274" i="6" s="1"/>
  <c r="Z275" i="6"/>
  <c r="AE275" i="6" s="1"/>
  <c r="Z276" i="6"/>
  <c r="AE276" i="6" s="1"/>
  <c r="Z277" i="6"/>
  <c r="AE277" i="6" s="1"/>
  <c r="Z278" i="6"/>
  <c r="AE278" i="6" s="1"/>
  <c r="Z279" i="6"/>
  <c r="AE279" i="6" s="1"/>
  <c r="Z280" i="6"/>
  <c r="AE280" i="6" s="1"/>
  <c r="Z281" i="6"/>
  <c r="AE281" i="6" s="1"/>
  <c r="Z282" i="6"/>
  <c r="AE282" i="6" s="1"/>
  <c r="Z283" i="6"/>
  <c r="AE283" i="6" s="1"/>
  <c r="Z284" i="6"/>
  <c r="AE284" i="6" s="1"/>
  <c r="Z285" i="6"/>
  <c r="AE285" i="6" s="1"/>
  <c r="Z286" i="6"/>
  <c r="AE286" i="6" s="1"/>
  <c r="Z287" i="6"/>
  <c r="AE287" i="6" s="1"/>
  <c r="Z288" i="6"/>
  <c r="AE288" i="6" s="1"/>
  <c r="Z289" i="6"/>
  <c r="AE289" i="6" s="1"/>
  <c r="Z290" i="6"/>
  <c r="AE290" i="6" s="1"/>
  <c r="Z291" i="6"/>
  <c r="AE291" i="6" s="1"/>
  <c r="Z292" i="6"/>
  <c r="AE292" i="6" s="1"/>
  <c r="Z293" i="6"/>
  <c r="AE293" i="6" s="1"/>
  <c r="Z294" i="6"/>
  <c r="AE294" i="6" s="1"/>
  <c r="Z295" i="6"/>
  <c r="AE295" i="6" s="1"/>
  <c r="Z296" i="6"/>
  <c r="AE296" i="6" s="1"/>
  <c r="Z297" i="6"/>
  <c r="AE297" i="6" s="1"/>
  <c r="Z298" i="6"/>
  <c r="AE298" i="6" s="1"/>
  <c r="Z299" i="6"/>
  <c r="AE299" i="6" s="1"/>
  <c r="Z300" i="6"/>
  <c r="AE300" i="6" s="1"/>
  <c r="Z301" i="6"/>
  <c r="AE301" i="6" s="1"/>
  <c r="Z302" i="6"/>
  <c r="AE302" i="6" s="1"/>
  <c r="Z303" i="6"/>
  <c r="AE303" i="6" s="1"/>
  <c r="Z304" i="6"/>
  <c r="AE304" i="6" s="1"/>
  <c r="Z305" i="6"/>
  <c r="AE305" i="6" s="1"/>
  <c r="Z306" i="6"/>
  <c r="AE306" i="6" s="1"/>
  <c r="Z307" i="6"/>
  <c r="AE307" i="6" s="1"/>
  <c r="Z308" i="6"/>
  <c r="AE308" i="6" s="1"/>
  <c r="Z309" i="6"/>
  <c r="AE309" i="6" s="1"/>
  <c r="Z310" i="6"/>
  <c r="AE310" i="6" s="1"/>
  <c r="Z311" i="6"/>
  <c r="AE311" i="6" s="1"/>
  <c r="Z312" i="6"/>
  <c r="AE312" i="6" s="1"/>
  <c r="Z313" i="6"/>
  <c r="AE313" i="6" s="1"/>
  <c r="Z314" i="6"/>
  <c r="AE314" i="6" s="1"/>
  <c r="Z315" i="6"/>
  <c r="AE315" i="6" s="1"/>
  <c r="Z316" i="6"/>
  <c r="AE316" i="6" s="1"/>
  <c r="Z317" i="6"/>
  <c r="AE317" i="6" s="1"/>
  <c r="Z318" i="6"/>
  <c r="AE318" i="6" s="1"/>
  <c r="Z319" i="6"/>
  <c r="AE319" i="6" s="1"/>
  <c r="Z320" i="6"/>
  <c r="AE320" i="6" s="1"/>
  <c r="Z321" i="6"/>
  <c r="AE321" i="6" s="1"/>
  <c r="Z322" i="6"/>
  <c r="AE322" i="6" s="1"/>
  <c r="Z323" i="6"/>
  <c r="AE323" i="6" s="1"/>
  <c r="Z324" i="6"/>
  <c r="AE324" i="6" s="1"/>
  <c r="Z325" i="6"/>
  <c r="AE325" i="6" s="1"/>
  <c r="Z326" i="6"/>
  <c r="AE326" i="6" s="1"/>
  <c r="Z327" i="6"/>
  <c r="AE327" i="6" s="1"/>
  <c r="Z328" i="6"/>
  <c r="AE328" i="6" s="1"/>
  <c r="Z329" i="6"/>
  <c r="AE329" i="6" s="1"/>
  <c r="Z330" i="6"/>
  <c r="AE330" i="6" s="1"/>
  <c r="Z331" i="6"/>
  <c r="AE331" i="6" s="1"/>
  <c r="Z332" i="6"/>
  <c r="AE332" i="6" s="1"/>
  <c r="Z333" i="6"/>
  <c r="AE333" i="6" s="1"/>
  <c r="Z334" i="6"/>
  <c r="AE334" i="6" s="1"/>
  <c r="Z335" i="6"/>
  <c r="AE335" i="6" s="1"/>
  <c r="Z336" i="6"/>
  <c r="AE336" i="6" s="1"/>
  <c r="Z337" i="6"/>
  <c r="AE337" i="6" s="1"/>
  <c r="Z338" i="6"/>
  <c r="AE338" i="6" s="1"/>
  <c r="Z339" i="6"/>
  <c r="AE339" i="6" s="1"/>
  <c r="Z340" i="6"/>
  <c r="AE340" i="6" s="1"/>
  <c r="Z341" i="6"/>
  <c r="AE341" i="6" s="1"/>
  <c r="Z342" i="6"/>
  <c r="AE342" i="6" s="1"/>
  <c r="Z343" i="6"/>
  <c r="AE343" i="6" s="1"/>
  <c r="Z344" i="6"/>
  <c r="AE344" i="6" s="1"/>
  <c r="Z345" i="6"/>
  <c r="AE345" i="6" s="1"/>
  <c r="Z346" i="6"/>
  <c r="AE346" i="6" s="1"/>
  <c r="Z347" i="6"/>
  <c r="AE347" i="6" s="1"/>
  <c r="Z348" i="6"/>
  <c r="AE348" i="6" s="1"/>
  <c r="Z349" i="6"/>
  <c r="AE349" i="6" s="1"/>
  <c r="Z350" i="6"/>
  <c r="AE350" i="6" s="1"/>
  <c r="Z351" i="6"/>
  <c r="AE351" i="6" s="1"/>
  <c r="Z352" i="6"/>
  <c r="AE352" i="6" s="1"/>
  <c r="Z353" i="6"/>
  <c r="AE353" i="6" s="1"/>
  <c r="Z354" i="6"/>
  <c r="AE354" i="6" s="1"/>
  <c r="Z355" i="6"/>
  <c r="AE355" i="6" s="1"/>
  <c r="Z356" i="6"/>
  <c r="AE356" i="6" s="1"/>
  <c r="Z357" i="6"/>
  <c r="AE357" i="6" s="1"/>
  <c r="Z358" i="6"/>
  <c r="AE358" i="6" s="1"/>
  <c r="Z359" i="6"/>
  <c r="AE359" i="6" s="1"/>
  <c r="Z360" i="6"/>
  <c r="AE360" i="6" s="1"/>
  <c r="Z361" i="6"/>
  <c r="AE361" i="6" s="1"/>
  <c r="Z362" i="6"/>
  <c r="AE362" i="6" s="1"/>
  <c r="Z363" i="6"/>
  <c r="AE363" i="6" s="1"/>
  <c r="Z364" i="6"/>
  <c r="AE364" i="6" s="1"/>
  <c r="Z365" i="6"/>
  <c r="AE365" i="6" s="1"/>
  <c r="Z366" i="6"/>
  <c r="AE366" i="6" s="1"/>
  <c r="Z367" i="6"/>
  <c r="AE367" i="6" s="1"/>
  <c r="Z368" i="6"/>
  <c r="AE368" i="6" s="1"/>
  <c r="Z369" i="6"/>
  <c r="AE369" i="6" s="1"/>
  <c r="Z370" i="6"/>
  <c r="AE370" i="6" s="1"/>
  <c r="Z371" i="6"/>
  <c r="AE371" i="6" s="1"/>
  <c r="Z372" i="6"/>
  <c r="AE372" i="6" s="1"/>
  <c r="Z373" i="6"/>
  <c r="AE373" i="6" s="1"/>
  <c r="Z374" i="6"/>
  <c r="AE374" i="6" s="1"/>
  <c r="Z375" i="6"/>
  <c r="AE375" i="6" s="1"/>
  <c r="Z376" i="6"/>
  <c r="AE376" i="6" s="1"/>
  <c r="Z377" i="6"/>
  <c r="AE377" i="6" s="1"/>
  <c r="Z378" i="6"/>
  <c r="AE378" i="6" s="1"/>
  <c r="Z379" i="6"/>
  <c r="AE379" i="6" s="1"/>
  <c r="Z380" i="6"/>
  <c r="AE380" i="6" s="1"/>
  <c r="Z381" i="6"/>
  <c r="AE381" i="6" s="1"/>
  <c r="Z382" i="6"/>
  <c r="AE382" i="6" s="1"/>
  <c r="Z383" i="6"/>
  <c r="AE383" i="6" s="1"/>
  <c r="Z384" i="6"/>
  <c r="AE384" i="6" s="1"/>
  <c r="Z385" i="6"/>
  <c r="AE385" i="6" s="1"/>
  <c r="Z386" i="6"/>
  <c r="AE386" i="6" s="1"/>
  <c r="Z387" i="6"/>
  <c r="AE387" i="6" s="1"/>
  <c r="Z388" i="6"/>
  <c r="AE388" i="6" s="1"/>
  <c r="Z389" i="6"/>
  <c r="AE389" i="6" s="1"/>
  <c r="Z390" i="6"/>
  <c r="AE390" i="6" s="1"/>
  <c r="Z391" i="6"/>
  <c r="AE391" i="6" s="1"/>
  <c r="Z392" i="6"/>
  <c r="AE392" i="6" s="1"/>
  <c r="Z393" i="6"/>
  <c r="AE393" i="6" s="1"/>
  <c r="Z394" i="6"/>
  <c r="AE394" i="6" s="1"/>
  <c r="Z395" i="6"/>
  <c r="AE395" i="6" s="1"/>
  <c r="Z396" i="6"/>
  <c r="AE396" i="6" s="1"/>
  <c r="Z397" i="6"/>
  <c r="AE397" i="6" s="1"/>
  <c r="Z398" i="6"/>
  <c r="AE398" i="6" s="1"/>
  <c r="Z399" i="6"/>
  <c r="AE399" i="6" s="1"/>
  <c r="Z400" i="6"/>
  <c r="AE400" i="6" s="1"/>
  <c r="Z401" i="6"/>
  <c r="AE401" i="6" s="1"/>
  <c r="Z402" i="6"/>
  <c r="AE402" i="6" s="1"/>
  <c r="Z403" i="6"/>
  <c r="AE403" i="6" s="1"/>
  <c r="Z404" i="6"/>
  <c r="AE404" i="6" s="1"/>
  <c r="Z405" i="6"/>
  <c r="AE405" i="6" s="1"/>
  <c r="Z406" i="6"/>
  <c r="AE406" i="6" s="1"/>
  <c r="Z407" i="6"/>
  <c r="AE407" i="6" s="1"/>
  <c r="Z408" i="6"/>
  <c r="AE408" i="6" s="1"/>
  <c r="Z409" i="6"/>
  <c r="AE409" i="6" s="1"/>
  <c r="Z410" i="6"/>
  <c r="AE410" i="6" s="1"/>
  <c r="Z411" i="6"/>
  <c r="AE411" i="6" s="1"/>
  <c r="Z412" i="6"/>
  <c r="AE412" i="6" s="1"/>
  <c r="Z413" i="6"/>
  <c r="AE413" i="6" s="1"/>
  <c r="Z414" i="6"/>
  <c r="AE414" i="6" s="1"/>
  <c r="Z415" i="6"/>
  <c r="AE415" i="6" s="1"/>
  <c r="Z416" i="6"/>
  <c r="AE416" i="6" s="1"/>
  <c r="Z417" i="6"/>
  <c r="AE417" i="6" s="1"/>
  <c r="Z418" i="6"/>
  <c r="AE418" i="6" s="1"/>
  <c r="Z419" i="6"/>
  <c r="AE419" i="6" s="1"/>
  <c r="Z420" i="6"/>
  <c r="AE420" i="6" s="1"/>
  <c r="Z421" i="6"/>
  <c r="AE421" i="6" s="1"/>
  <c r="Z422" i="6"/>
  <c r="AE422" i="6" s="1"/>
  <c r="Z423" i="6"/>
  <c r="AE423" i="6" s="1"/>
  <c r="Z424" i="6"/>
  <c r="AE424" i="6" s="1"/>
  <c r="Z425" i="6"/>
  <c r="AE425" i="6" s="1"/>
  <c r="Z426" i="6"/>
  <c r="AE426" i="6" s="1"/>
  <c r="Z427" i="6"/>
  <c r="AE427" i="6" s="1"/>
  <c r="Z428" i="6"/>
  <c r="AE428" i="6" s="1"/>
  <c r="Z429" i="6"/>
  <c r="AE429" i="6" s="1"/>
  <c r="Z430" i="6"/>
  <c r="AE430" i="6" s="1"/>
  <c r="Z431" i="6"/>
  <c r="AE431" i="6" s="1"/>
  <c r="Z432" i="6"/>
  <c r="AE432" i="6" s="1"/>
  <c r="Z433" i="6"/>
  <c r="AE433" i="6" s="1"/>
  <c r="Z434" i="6"/>
  <c r="AE434" i="6" s="1"/>
  <c r="Z435" i="6"/>
  <c r="AE435" i="6" s="1"/>
  <c r="Z436" i="6"/>
  <c r="AE436" i="6" s="1"/>
  <c r="Z437" i="6"/>
  <c r="AE437" i="6" s="1"/>
  <c r="Z438" i="6"/>
  <c r="AE438" i="6" s="1"/>
  <c r="Z439" i="6"/>
  <c r="AE439" i="6" s="1"/>
  <c r="Z440" i="6"/>
  <c r="AE440" i="6" s="1"/>
  <c r="Z441" i="6"/>
  <c r="AE441" i="6" s="1"/>
  <c r="Z442" i="6"/>
  <c r="AE442" i="6" s="1"/>
  <c r="Z443" i="6"/>
  <c r="AE443" i="6" s="1"/>
  <c r="Z444" i="6"/>
  <c r="AE444" i="6" s="1"/>
  <c r="Z445" i="6"/>
  <c r="AE445" i="6" s="1"/>
  <c r="Z446" i="6"/>
  <c r="AE446" i="6" s="1"/>
  <c r="Z447" i="6"/>
  <c r="AE447" i="6" s="1"/>
  <c r="Z448" i="6"/>
  <c r="AE448" i="6" s="1"/>
  <c r="Z449" i="6"/>
  <c r="AE449" i="6" s="1"/>
  <c r="Z450" i="6"/>
  <c r="AE450" i="6" s="1"/>
  <c r="Z451" i="6"/>
  <c r="AE451" i="6" s="1"/>
  <c r="Z452" i="6"/>
  <c r="AE452" i="6" s="1"/>
  <c r="Z453" i="6"/>
  <c r="AE453" i="6" s="1"/>
  <c r="Z454" i="6"/>
  <c r="AE454" i="6" s="1"/>
  <c r="Z455" i="6"/>
  <c r="AE455" i="6" s="1"/>
  <c r="Z456" i="6"/>
  <c r="AE456" i="6" s="1"/>
  <c r="Z457" i="6"/>
  <c r="AE457" i="6" s="1"/>
  <c r="Z458" i="6"/>
  <c r="AE458" i="6" s="1"/>
  <c r="Z459" i="6"/>
  <c r="AE459" i="6" s="1"/>
  <c r="Z460" i="6"/>
  <c r="AE460" i="6" s="1"/>
  <c r="Z461" i="6"/>
  <c r="AE461" i="6" s="1"/>
  <c r="Z462" i="6"/>
  <c r="AE462" i="6" s="1"/>
  <c r="Z463" i="6"/>
  <c r="AE463" i="6" s="1"/>
  <c r="Z464" i="6"/>
  <c r="AE464" i="6" s="1"/>
  <c r="Z465" i="6"/>
  <c r="AE465" i="6" s="1"/>
  <c r="Z466" i="6"/>
  <c r="AE466" i="6" s="1"/>
  <c r="Z467" i="6"/>
  <c r="AE467" i="6" s="1"/>
  <c r="Z468" i="6"/>
  <c r="AE468" i="6" s="1"/>
  <c r="Z469" i="6"/>
  <c r="AE469" i="6" s="1"/>
  <c r="Z470" i="6"/>
  <c r="AE470" i="6" s="1"/>
  <c r="Z471" i="6"/>
  <c r="AE471" i="6" s="1"/>
  <c r="Z472" i="6"/>
  <c r="AE472" i="6" s="1"/>
  <c r="Z473" i="6"/>
  <c r="AE473" i="6" s="1"/>
  <c r="Z474" i="6"/>
  <c r="AE474" i="6" s="1"/>
  <c r="Z475" i="6"/>
  <c r="AE475" i="6" s="1"/>
  <c r="Z476" i="6"/>
  <c r="AE476" i="6" s="1"/>
  <c r="Z477" i="6"/>
  <c r="AE477" i="6" s="1"/>
  <c r="Z478" i="6"/>
  <c r="AE478" i="6" s="1"/>
  <c r="Z479" i="6"/>
  <c r="AE479" i="6" s="1"/>
  <c r="Z480" i="6"/>
  <c r="AE480" i="6" s="1"/>
  <c r="Z481" i="6"/>
  <c r="AE481" i="6" s="1"/>
  <c r="Z482" i="6"/>
  <c r="AE482" i="6" s="1"/>
  <c r="Z483" i="6"/>
  <c r="AE483" i="6" s="1"/>
  <c r="Z484" i="6"/>
  <c r="AE484" i="6" s="1"/>
  <c r="Z485" i="6"/>
  <c r="AE485" i="6" s="1"/>
  <c r="Z486" i="6"/>
  <c r="AE486" i="6" s="1"/>
  <c r="Z487" i="6"/>
  <c r="AE487" i="6" s="1"/>
  <c r="Z488" i="6"/>
  <c r="AE488" i="6" s="1"/>
  <c r="Z489" i="6"/>
  <c r="AE489" i="6" s="1"/>
  <c r="Z490" i="6"/>
  <c r="AE490" i="6" s="1"/>
  <c r="Z491" i="6"/>
  <c r="AE491" i="6" s="1"/>
  <c r="Z492" i="6"/>
  <c r="AE492" i="6" s="1"/>
  <c r="Z493" i="6"/>
  <c r="AE493" i="6" s="1"/>
  <c r="Z494" i="6"/>
  <c r="AE494" i="6" s="1"/>
  <c r="Z495" i="6"/>
  <c r="AE495" i="6" s="1"/>
  <c r="Z496" i="6"/>
  <c r="AE496" i="6" s="1"/>
  <c r="Z497" i="6"/>
  <c r="AE497" i="6" s="1"/>
  <c r="Z498" i="6"/>
  <c r="AE498" i="6" s="1"/>
  <c r="Z499" i="6"/>
  <c r="AE499" i="6" s="1"/>
  <c r="Z500" i="6"/>
  <c r="AE500" i="6" s="1"/>
  <c r="Z501" i="6"/>
  <c r="AE501" i="6" s="1"/>
  <c r="Z502" i="6"/>
  <c r="AE502" i="6" s="1"/>
  <c r="Z503" i="6"/>
  <c r="AE503" i="6" s="1"/>
  <c r="Z504" i="6"/>
  <c r="AE504" i="6" s="1"/>
  <c r="Z505" i="6"/>
  <c r="AE505" i="6" s="1"/>
  <c r="Z506" i="6"/>
  <c r="AE506" i="6" s="1"/>
  <c r="Z507" i="6"/>
  <c r="AE507" i="6" s="1"/>
  <c r="Z508" i="6"/>
  <c r="AE508" i="6" s="1"/>
  <c r="Z509" i="6"/>
  <c r="AE509" i="6" s="1"/>
  <c r="Z510" i="6"/>
  <c r="AE510" i="6" s="1"/>
  <c r="Z511" i="6"/>
  <c r="AE511" i="6" s="1"/>
  <c r="Z512" i="6"/>
  <c r="AE512" i="6" s="1"/>
  <c r="Z513" i="6"/>
  <c r="AE513" i="6" s="1"/>
  <c r="Z514" i="6"/>
  <c r="AE514" i="6" s="1"/>
  <c r="Z515" i="6"/>
  <c r="AE515" i="6" s="1"/>
  <c r="Z516" i="6"/>
  <c r="AE516" i="6" s="1"/>
  <c r="Z517" i="6"/>
  <c r="AE517" i="6" s="1"/>
  <c r="Z518" i="6"/>
  <c r="AE518" i="6" s="1"/>
  <c r="Z519" i="6"/>
  <c r="AE519" i="6" s="1"/>
  <c r="Z520" i="6"/>
  <c r="AE520" i="6" s="1"/>
  <c r="Z521" i="6"/>
  <c r="AE521" i="6" s="1"/>
  <c r="Z522" i="6"/>
  <c r="AE522" i="6" s="1"/>
  <c r="Z523" i="6"/>
  <c r="AE523" i="6" s="1"/>
  <c r="Z524" i="6"/>
  <c r="AE524" i="6" s="1"/>
  <c r="Z525" i="6"/>
  <c r="AE525" i="6" s="1"/>
  <c r="Z526" i="6"/>
  <c r="AE526" i="6" s="1"/>
  <c r="Z527" i="6"/>
  <c r="AE527" i="6" s="1"/>
  <c r="Z528" i="6"/>
  <c r="AE528" i="6" s="1"/>
  <c r="Z529" i="6"/>
  <c r="AE529" i="6" s="1"/>
  <c r="Z530" i="6"/>
  <c r="AE530" i="6" s="1"/>
  <c r="Z531" i="6"/>
  <c r="AE531" i="6" s="1"/>
  <c r="Z532" i="6"/>
  <c r="AE532" i="6" s="1"/>
  <c r="Z533" i="6"/>
  <c r="AE533" i="6" s="1"/>
  <c r="Z534" i="6"/>
  <c r="AE534" i="6" s="1"/>
  <c r="Z535" i="6"/>
  <c r="AE535" i="6" s="1"/>
  <c r="Z536" i="6"/>
  <c r="AE536" i="6" s="1"/>
  <c r="Z537" i="6"/>
  <c r="AE537" i="6" s="1"/>
  <c r="Z538" i="6"/>
  <c r="AE538" i="6" s="1"/>
  <c r="Z539" i="6"/>
  <c r="AE539" i="6" s="1"/>
  <c r="Z540" i="6"/>
  <c r="AE540" i="6" s="1"/>
  <c r="Z541" i="6"/>
  <c r="AE541" i="6" s="1"/>
  <c r="Z542" i="6"/>
  <c r="AE542" i="6" s="1"/>
  <c r="Z543" i="6"/>
  <c r="AE543" i="6" s="1"/>
  <c r="Z544" i="6"/>
  <c r="AE544" i="6" s="1"/>
  <c r="Z545" i="6"/>
  <c r="AE545" i="6" s="1"/>
  <c r="Z546" i="6"/>
  <c r="AE546" i="6" s="1"/>
  <c r="Z547" i="6"/>
  <c r="AE547" i="6" s="1"/>
  <c r="Z548" i="6"/>
  <c r="AE548" i="6" s="1"/>
  <c r="Z549" i="6"/>
  <c r="AE549" i="6" s="1"/>
  <c r="Z550" i="6"/>
  <c r="AE550" i="6" s="1"/>
  <c r="Z551" i="6"/>
  <c r="AE551" i="6" s="1"/>
  <c r="Z552" i="6"/>
  <c r="AE552" i="6" s="1"/>
  <c r="Z553" i="6"/>
  <c r="AE553" i="6" s="1"/>
  <c r="Z554" i="6"/>
  <c r="AE554" i="6" s="1"/>
  <c r="Z555" i="6"/>
  <c r="AE555" i="6" s="1"/>
  <c r="Z556" i="6"/>
  <c r="AE556" i="6" s="1"/>
  <c r="Z557" i="6"/>
  <c r="AE557" i="6" s="1"/>
  <c r="Z558" i="6"/>
  <c r="AE558" i="6" s="1"/>
  <c r="Z559" i="6"/>
  <c r="AE559" i="6" s="1"/>
  <c r="Z560" i="6"/>
  <c r="AE560" i="6" s="1"/>
  <c r="Z561" i="6"/>
  <c r="AE561" i="6" s="1"/>
  <c r="Z562" i="6"/>
  <c r="AE562" i="6" s="1"/>
  <c r="Z563" i="6"/>
  <c r="AE563" i="6" s="1"/>
  <c r="Z564" i="6"/>
  <c r="AE564" i="6" s="1"/>
  <c r="Z565" i="6"/>
  <c r="AE565" i="6" s="1"/>
  <c r="Z566" i="6"/>
  <c r="AE566" i="6" s="1"/>
  <c r="Z567" i="6"/>
  <c r="AE567" i="6" s="1"/>
  <c r="Z568" i="6"/>
  <c r="AE568" i="6" s="1"/>
  <c r="Z569" i="6"/>
  <c r="AE569" i="6" s="1"/>
  <c r="Z570" i="6"/>
  <c r="AE570" i="6" s="1"/>
  <c r="Z571" i="6"/>
  <c r="AE571" i="6" s="1"/>
  <c r="Z572" i="6"/>
  <c r="AE572" i="6" s="1"/>
  <c r="Z573" i="6"/>
  <c r="AE573" i="6" s="1"/>
  <c r="Z574" i="6"/>
  <c r="AE574" i="6" s="1"/>
  <c r="Z575" i="6"/>
  <c r="AE575" i="6" s="1"/>
  <c r="Z576" i="6"/>
  <c r="AE576" i="6" s="1"/>
  <c r="Z577" i="6"/>
  <c r="AE577" i="6" s="1"/>
  <c r="Z578" i="6"/>
  <c r="AE578" i="6" s="1"/>
  <c r="Z579" i="6"/>
  <c r="AE579" i="6" s="1"/>
  <c r="Z580" i="6"/>
  <c r="AE580" i="6" s="1"/>
  <c r="Z581" i="6"/>
  <c r="AE581" i="6" s="1"/>
  <c r="Z582" i="6"/>
  <c r="AE582" i="6" s="1"/>
  <c r="Z583" i="6"/>
  <c r="AE583" i="6" s="1"/>
  <c r="Z584" i="6"/>
  <c r="AE584" i="6" s="1"/>
  <c r="Z585" i="6"/>
  <c r="AE585" i="6" s="1"/>
  <c r="Z586" i="6"/>
  <c r="AE586" i="6" s="1"/>
  <c r="Z587" i="6"/>
  <c r="AE587" i="6" s="1"/>
  <c r="Z588" i="6"/>
  <c r="AE588" i="6" s="1"/>
  <c r="Z589" i="6"/>
  <c r="AE589" i="6" s="1"/>
  <c r="Z590" i="6"/>
  <c r="AE590" i="6" s="1"/>
  <c r="Z591" i="6"/>
  <c r="AE591" i="6" s="1"/>
  <c r="Z592" i="6"/>
  <c r="AE592" i="6" s="1"/>
  <c r="Z593" i="6"/>
  <c r="AE593" i="6" s="1"/>
  <c r="Z594" i="6"/>
  <c r="AE594" i="6" s="1"/>
  <c r="Z595" i="6"/>
  <c r="AE595" i="6" s="1"/>
  <c r="Z596" i="6"/>
  <c r="AE596" i="6" s="1"/>
  <c r="Z597" i="6"/>
  <c r="AE597" i="6" s="1"/>
  <c r="Z598" i="6"/>
  <c r="AE598" i="6" s="1"/>
  <c r="Z599" i="6"/>
  <c r="AE599" i="6" s="1"/>
  <c r="Z600" i="6"/>
  <c r="AE600" i="6" s="1"/>
  <c r="Z601" i="6"/>
  <c r="AE601" i="6" s="1"/>
  <c r="Z602" i="6"/>
  <c r="AE602" i="6" s="1"/>
  <c r="Z603" i="6"/>
  <c r="AE603" i="6" s="1"/>
  <c r="Z604" i="6"/>
  <c r="AE604" i="6" s="1"/>
  <c r="Z605" i="6"/>
  <c r="AE605" i="6" s="1"/>
  <c r="Z606" i="6"/>
  <c r="AE606" i="6" s="1"/>
  <c r="Z607" i="6"/>
  <c r="AE607" i="6" s="1"/>
  <c r="Z608" i="6"/>
  <c r="AE608" i="6" s="1"/>
  <c r="Z609" i="6"/>
  <c r="AE609" i="6" s="1"/>
  <c r="Z610" i="6"/>
  <c r="AE610" i="6" s="1"/>
  <c r="Z611" i="6"/>
  <c r="AE611" i="6" s="1"/>
  <c r="Z612" i="6"/>
  <c r="AE612" i="6" s="1"/>
  <c r="Z613" i="6"/>
  <c r="AE613" i="6" s="1"/>
  <c r="Z614" i="6"/>
  <c r="AE614" i="6" s="1"/>
  <c r="Z615" i="6"/>
  <c r="AE615" i="6" s="1"/>
  <c r="Z616" i="6"/>
  <c r="AE616" i="6" s="1"/>
  <c r="Z617" i="6"/>
  <c r="AE617" i="6" s="1"/>
  <c r="Z618" i="6"/>
  <c r="AE618" i="6" s="1"/>
  <c r="Z619" i="6"/>
  <c r="AE619" i="6" s="1"/>
  <c r="Z620" i="6"/>
  <c r="AE620" i="6" s="1"/>
  <c r="Z621" i="6"/>
  <c r="AE621" i="6" s="1"/>
  <c r="Z622" i="6"/>
  <c r="AE622" i="6" s="1"/>
  <c r="Z623" i="6"/>
  <c r="AE623" i="6" s="1"/>
  <c r="Z624" i="6"/>
  <c r="AE624" i="6" s="1"/>
  <c r="Z625" i="6"/>
  <c r="AE625" i="6" s="1"/>
  <c r="Z626" i="6"/>
  <c r="AE626" i="6" s="1"/>
  <c r="Z627" i="6"/>
  <c r="AE627" i="6" s="1"/>
  <c r="Z628" i="6"/>
  <c r="AE628" i="6" s="1"/>
  <c r="Z629" i="6"/>
  <c r="AE629" i="6" s="1"/>
  <c r="Z630" i="6"/>
  <c r="AE630" i="6" s="1"/>
  <c r="Z631" i="6"/>
  <c r="AE631" i="6" s="1"/>
  <c r="Z632" i="6"/>
  <c r="AE632" i="6" s="1"/>
  <c r="Z633" i="6"/>
  <c r="AE633" i="6" s="1"/>
  <c r="Z634" i="6"/>
  <c r="AE634" i="6" s="1"/>
  <c r="Z635" i="6"/>
  <c r="AE635" i="6" s="1"/>
  <c r="Z636" i="6"/>
  <c r="AE636" i="6" s="1"/>
  <c r="Z637" i="6"/>
  <c r="AE637" i="6" s="1"/>
  <c r="Z638" i="6"/>
  <c r="AE638" i="6" s="1"/>
  <c r="Z639" i="6"/>
  <c r="AE639" i="6" s="1"/>
  <c r="Z640" i="6"/>
  <c r="AE640" i="6" s="1"/>
  <c r="Z641" i="6"/>
  <c r="AE641" i="6" s="1"/>
  <c r="Z642" i="6"/>
  <c r="AE642" i="6" s="1"/>
  <c r="Z643" i="6"/>
  <c r="AE643" i="6" s="1"/>
  <c r="Z644" i="6"/>
  <c r="AE644" i="6" s="1"/>
  <c r="Z645" i="6"/>
  <c r="AE645" i="6" s="1"/>
  <c r="Z646" i="6"/>
  <c r="AE646" i="6" s="1"/>
  <c r="Z647" i="6"/>
  <c r="AE647" i="6" s="1"/>
  <c r="Z648" i="6"/>
  <c r="AE648" i="6" s="1"/>
  <c r="Z649" i="6"/>
  <c r="AE649" i="6" s="1"/>
  <c r="Z650" i="6"/>
  <c r="AE650" i="6" s="1"/>
  <c r="Z651" i="6"/>
  <c r="AE651" i="6" s="1"/>
  <c r="Z652" i="6"/>
  <c r="AE652" i="6" s="1"/>
  <c r="Z653" i="6"/>
  <c r="AE653" i="6" s="1"/>
  <c r="Z654" i="6"/>
  <c r="AE654" i="6" s="1"/>
  <c r="Z655" i="6"/>
  <c r="AE655" i="6" s="1"/>
  <c r="Z656" i="6"/>
  <c r="AE656" i="6" s="1"/>
  <c r="Z657" i="6"/>
  <c r="AE657" i="6" s="1"/>
  <c r="Z658" i="6"/>
  <c r="AE658" i="6" s="1"/>
  <c r="Z659" i="6"/>
  <c r="AE659" i="6" s="1"/>
  <c r="Z660" i="6"/>
  <c r="AE660" i="6" s="1"/>
  <c r="Z661" i="6"/>
  <c r="AE661" i="6" s="1"/>
  <c r="Z662" i="6"/>
  <c r="AE662" i="6" s="1"/>
  <c r="Z663" i="6"/>
  <c r="AE663" i="6" s="1"/>
  <c r="Z664" i="6"/>
  <c r="AE664" i="6" s="1"/>
  <c r="Z665" i="6"/>
  <c r="AE665" i="6" s="1"/>
  <c r="Z666" i="6"/>
  <c r="AE666" i="6" s="1"/>
  <c r="Z667" i="6"/>
  <c r="AE667" i="6" s="1"/>
  <c r="Z668" i="6"/>
  <c r="AE668" i="6" s="1"/>
  <c r="Z669" i="6"/>
  <c r="AE669" i="6" s="1"/>
  <c r="Z670" i="6"/>
  <c r="AE670" i="6" s="1"/>
  <c r="Z671" i="6"/>
  <c r="AE671" i="6" s="1"/>
  <c r="Z672" i="6"/>
  <c r="AE672" i="6" s="1"/>
  <c r="Z673" i="6"/>
  <c r="AE673" i="6" s="1"/>
  <c r="Z674" i="6"/>
  <c r="AE674" i="6" s="1"/>
  <c r="Z675" i="6"/>
  <c r="AE675" i="6" s="1"/>
  <c r="Z676" i="6"/>
  <c r="AE676" i="6" s="1"/>
  <c r="Z677" i="6"/>
  <c r="AE677" i="6" s="1"/>
  <c r="Z678" i="6"/>
  <c r="AE678" i="6" s="1"/>
  <c r="Z679" i="6"/>
  <c r="AE679" i="6" s="1"/>
  <c r="Z680" i="6"/>
  <c r="AE680" i="6" s="1"/>
  <c r="Z681" i="6"/>
  <c r="AE681" i="6" s="1"/>
  <c r="Z682" i="6"/>
  <c r="AE682" i="6" s="1"/>
  <c r="Z683" i="6"/>
  <c r="AE683" i="6" s="1"/>
  <c r="Z684" i="6"/>
  <c r="AE684" i="6" s="1"/>
  <c r="Z685" i="6"/>
  <c r="AE685" i="6" s="1"/>
  <c r="Z686" i="6"/>
  <c r="AE686" i="6" s="1"/>
  <c r="Z687" i="6"/>
  <c r="AE687" i="6" s="1"/>
  <c r="Z688" i="6"/>
  <c r="AE688" i="6" s="1"/>
  <c r="Z689" i="6"/>
  <c r="AE689" i="6" s="1"/>
  <c r="Z690" i="6"/>
  <c r="AE690" i="6" s="1"/>
  <c r="Z691" i="6"/>
  <c r="AE691" i="6" s="1"/>
  <c r="Z692" i="6"/>
  <c r="AE692" i="6" s="1"/>
  <c r="Z693" i="6"/>
  <c r="AE693" i="6" s="1"/>
  <c r="Z694" i="6"/>
  <c r="AE694" i="6" s="1"/>
  <c r="Z695" i="6"/>
  <c r="AE695" i="6" s="1"/>
  <c r="Z696" i="6"/>
  <c r="AE696" i="6" s="1"/>
  <c r="Z697" i="6"/>
  <c r="AE697" i="6" s="1"/>
  <c r="Z698" i="6"/>
  <c r="AE698" i="6" s="1"/>
  <c r="Z699" i="6"/>
  <c r="AE699" i="6" s="1"/>
  <c r="Z700" i="6"/>
  <c r="AE700" i="6" s="1"/>
  <c r="Z701" i="6"/>
  <c r="AE701" i="6" s="1"/>
  <c r="Z702" i="6"/>
  <c r="AE702" i="6" s="1"/>
  <c r="Z703" i="6"/>
  <c r="AE703" i="6" s="1"/>
  <c r="Z704" i="6"/>
  <c r="AE704" i="6" s="1"/>
  <c r="Z705" i="6"/>
  <c r="AE705" i="6" s="1"/>
  <c r="Z706" i="6"/>
  <c r="AE706" i="6" s="1"/>
  <c r="Z707" i="6"/>
  <c r="AE707" i="6" s="1"/>
  <c r="Z708" i="6"/>
  <c r="AE708" i="6" s="1"/>
  <c r="Z709" i="6"/>
  <c r="AE709" i="6" s="1"/>
  <c r="Z710" i="6"/>
  <c r="AE710" i="6" s="1"/>
  <c r="Z711" i="6"/>
  <c r="AE711" i="6" s="1"/>
  <c r="Z712" i="6"/>
  <c r="AE712" i="6" s="1"/>
  <c r="Z713" i="6"/>
  <c r="AE713" i="6" s="1"/>
  <c r="Z714" i="6"/>
  <c r="AE714" i="6" s="1"/>
  <c r="Z715" i="6"/>
  <c r="AE715" i="6" s="1"/>
  <c r="Z716" i="6"/>
  <c r="AE716" i="6" s="1"/>
  <c r="Z717" i="6"/>
  <c r="AE717" i="6" s="1"/>
  <c r="Z718" i="6"/>
  <c r="AE718" i="6" s="1"/>
  <c r="Z719" i="6"/>
  <c r="AE719" i="6" s="1"/>
  <c r="Z720" i="6"/>
  <c r="AE720" i="6" s="1"/>
  <c r="Z721" i="6"/>
  <c r="AE721" i="6" s="1"/>
  <c r="Z722" i="6"/>
  <c r="AE722" i="6" s="1"/>
  <c r="Z723" i="6"/>
  <c r="AE723" i="6" s="1"/>
  <c r="Z724" i="6"/>
  <c r="AE724" i="6" s="1"/>
  <c r="Z725" i="6"/>
  <c r="AE725" i="6" s="1"/>
  <c r="Z726" i="6"/>
  <c r="AE726" i="6" s="1"/>
  <c r="Z727" i="6"/>
  <c r="AE727" i="6" s="1"/>
  <c r="Z728" i="6"/>
  <c r="AE728" i="6" s="1"/>
  <c r="Z729" i="6"/>
  <c r="AE729" i="6" s="1"/>
  <c r="Z730" i="6"/>
  <c r="AE730" i="6" s="1"/>
  <c r="Z731" i="6"/>
  <c r="AE731" i="6" s="1"/>
  <c r="Z732" i="6"/>
  <c r="AE732" i="6" s="1"/>
  <c r="Z733" i="6"/>
  <c r="AE733" i="6" s="1"/>
  <c r="Z734" i="6"/>
  <c r="AE734" i="6" s="1"/>
  <c r="Z735" i="6"/>
  <c r="AE735" i="6" s="1"/>
  <c r="Z736" i="6"/>
  <c r="AE736" i="6" s="1"/>
  <c r="Z737" i="6"/>
  <c r="AE737" i="6" s="1"/>
  <c r="Z738" i="6"/>
  <c r="AE738" i="6" s="1"/>
  <c r="Z739" i="6"/>
  <c r="AE739" i="6" s="1"/>
  <c r="Z740" i="6"/>
  <c r="AE740" i="6" s="1"/>
  <c r="Z741" i="6"/>
  <c r="AE741" i="6" s="1"/>
  <c r="Z742" i="6"/>
  <c r="AE742" i="6" s="1"/>
  <c r="Z743" i="6"/>
  <c r="AE743" i="6" s="1"/>
  <c r="Z744" i="6"/>
  <c r="AE744" i="6" s="1"/>
  <c r="Z745" i="6"/>
  <c r="AE745" i="6" s="1"/>
  <c r="Z746" i="6"/>
  <c r="AE746" i="6" s="1"/>
  <c r="Z747" i="6"/>
  <c r="AE747" i="6" s="1"/>
  <c r="Z748" i="6"/>
  <c r="AE748" i="6" s="1"/>
  <c r="Z749" i="6"/>
  <c r="AE749" i="6" s="1"/>
  <c r="Z750" i="6"/>
  <c r="AE750" i="6" s="1"/>
  <c r="Z751" i="6"/>
  <c r="AE751" i="6" s="1"/>
  <c r="Z752" i="6"/>
  <c r="AE752" i="6" s="1"/>
  <c r="Z753" i="6"/>
  <c r="AE753" i="6" s="1"/>
  <c r="Z754" i="6"/>
  <c r="AE754" i="6" s="1"/>
  <c r="Z755" i="6"/>
  <c r="AE755" i="6" s="1"/>
  <c r="Z756" i="6"/>
  <c r="AE756" i="6" s="1"/>
  <c r="Z757" i="6"/>
  <c r="AE757" i="6" s="1"/>
  <c r="Z758" i="6"/>
  <c r="AE758" i="6" s="1"/>
  <c r="Z759" i="6"/>
  <c r="AE759" i="6" s="1"/>
  <c r="Z760" i="6"/>
  <c r="AE760" i="6" s="1"/>
  <c r="Z761" i="6"/>
  <c r="AE761" i="6" s="1"/>
  <c r="Z762" i="6"/>
  <c r="AE762" i="6" s="1"/>
  <c r="Z763" i="6"/>
  <c r="AE763" i="6" s="1"/>
  <c r="Z764" i="6"/>
  <c r="AE764" i="6" s="1"/>
  <c r="Z765" i="6"/>
  <c r="AE765" i="6" s="1"/>
  <c r="Z766" i="6"/>
  <c r="AE766" i="6" s="1"/>
  <c r="Z767" i="6"/>
  <c r="AE767" i="6" s="1"/>
  <c r="Z768" i="6"/>
  <c r="AE768" i="6" s="1"/>
  <c r="Z769" i="6"/>
  <c r="AE769" i="6" s="1"/>
  <c r="Z770" i="6"/>
  <c r="AE770" i="6" s="1"/>
  <c r="Z771" i="6"/>
  <c r="AE771" i="6" s="1"/>
  <c r="Z772" i="6"/>
  <c r="AE772" i="6" s="1"/>
  <c r="Z773" i="6"/>
  <c r="AE773" i="6" s="1"/>
  <c r="Z774" i="6"/>
  <c r="AE774" i="6" s="1"/>
  <c r="Z775" i="6"/>
  <c r="AE775" i="6" s="1"/>
  <c r="Z776" i="6"/>
  <c r="AE776" i="6" s="1"/>
  <c r="Z777" i="6"/>
  <c r="AE777" i="6" s="1"/>
  <c r="Z778" i="6"/>
  <c r="AE778" i="6" s="1"/>
  <c r="Z779" i="6"/>
  <c r="AE779" i="6" s="1"/>
  <c r="Z780" i="6"/>
  <c r="AE780" i="6" s="1"/>
  <c r="Z781" i="6"/>
  <c r="AE781" i="6" s="1"/>
  <c r="Z782" i="6"/>
  <c r="AE782" i="6" s="1"/>
  <c r="Z783" i="6"/>
  <c r="AE783" i="6" s="1"/>
  <c r="Z784" i="6"/>
  <c r="AE784" i="6" s="1"/>
  <c r="Z785" i="6"/>
  <c r="AE785" i="6" s="1"/>
  <c r="Z786" i="6"/>
  <c r="AE786" i="6" s="1"/>
  <c r="Z787" i="6"/>
  <c r="AE787" i="6" s="1"/>
  <c r="Z788" i="6"/>
  <c r="AE788" i="6" s="1"/>
  <c r="Z789" i="6"/>
  <c r="AE789" i="6" s="1"/>
  <c r="Z790" i="6"/>
  <c r="AE790" i="6" s="1"/>
  <c r="Z791" i="6"/>
  <c r="AE791" i="6" s="1"/>
  <c r="Z792" i="6"/>
  <c r="AE792" i="6" s="1"/>
  <c r="Z793" i="6"/>
  <c r="AE793" i="6" s="1"/>
  <c r="Z794" i="6"/>
  <c r="AE794" i="6" s="1"/>
  <c r="Z795" i="6"/>
  <c r="AE795" i="6" s="1"/>
  <c r="Z796" i="6"/>
  <c r="AE796" i="6" s="1"/>
  <c r="Z797" i="6"/>
  <c r="AE797" i="6" s="1"/>
  <c r="Z798" i="6"/>
  <c r="AE798" i="6" s="1"/>
  <c r="Z799" i="6"/>
  <c r="AE799" i="6" s="1"/>
  <c r="Z800" i="6"/>
  <c r="AE800" i="6" s="1"/>
  <c r="Z801" i="6"/>
  <c r="AE801" i="6" s="1"/>
  <c r="Z802" i="6"/>
  <c r="AE802" i="6" s="1"/>
  <c r="Z803" i="6"/>
  <c r="AE803" i="6" s="1"/>
  <c r="Z804" i="6"/>
  <c r="AE804" i="6" s="1"/>
  <c r="Z805" i="6"/>
  <c r="AE805" i="6" s="1"/>
  <c r="Z806" i="6"/>
  <c r="AE806" i="6" s="1"/>
  <c r="Z807" i="6"/>
  <c r="AE807" i="6" s="1"/>
  <c r="Z808" i="6"/>
  <c r="AE808" i="6" s="1"/>
  <c r="Z809" i="6"/>
  <c r="AE809" i="6" s="1"/>
  <c r="Z810" i="6"/>
  <c r="AE810" i="6" s="1"/>
  <c r="Z811" i="6"/>
  <c r="AE811" i="6" s="1"/>
  <c r="Z812" i="6"/>
  <c r="AE812" i="6" s="1"/>
  <c r="Z813" i="6"/>
  <c r="AE813" i="6" s="1"/>
  <c r="Z814" i="6"/>
  <c r="AE814" i="6" s="1"/>
  <c r="Z815" i="6"/>
  <c r="AE815" i="6" s="1"/>
  <c r="Z816" i="6"/>
  <c r="AE816" i="6" s="1"/>
  <c r="Z817" i="6"/>
  <c r="AE817" i="6" s="1"/>
  <c r="Z818" i="6"/>
  <c r="AE818" i="6" s="1"/>
  <c r="Z819" i="6"/>
  <c r="AE819" i="6" s="1"/>
  <c r="Z820" i="6"/>
  <c r="AE820" i="6" s="1"/>
  <c r="Z821" i="6"/>
  <c r="AE821" i="6" s="1"/>
  <c r="Z822" i="6"/>
  <c r="AE822" i="6" s="1"/>
  <c r="Z823" i="6"/>
  <c r="AE823" i="6" s="1"/>
  <c r="Z824" i="6"/>
  <c r="AE824" i="6" s="1"/>
  <c r="Z825" i="6"/>
  <c r="AE825" i="6" s="1"/>
  <c r="Z826" i="6"/>
  <c r="AE826" i="6" s="1"/>
  <c r="Z827" i="6"/>
  <c r="AE827" i="6" s="1"/>
  <c r="Z828" i="6"/>
  <c r="AE828" i="6" s="1"/>
  <c r="Z829" i="6"/>
  <c r="AE829" i="6" s="1"/>
  <c r="Z830" i="6"/>
  <c r="AE830" i="6" s="1"/>
  <c r="Z831" i="6"/>
  <c r="AE831" i="6" s="1"/>
  <c r="Z832" i="6"/>
  <c r="AE832" i="6" s="1"/>
  <c r="Z833" i="6"/>
  <c r="AE833" i="6" s="1"/>
  <c r="Z834" i="6"/>
  <c r="AE834" i="6" s="1"/>
  <c r="Z835" i="6"/>
  <c r="AE835" i="6" s="1"/>
  <c r="Z836" i="6"/>
  <c r="AE836" i="6" s="1"/>
  <c r="Z837" i="6"/>
  <c r="AE837" i="6" s="1"/>
  <c r="Z838" i="6"/>
  <c r="AE838" i="6" s="1"/>
  <c r="Z839" i="6"/>
  <c r="AE839" i="6" s="1"/>
  <c r="Z840" i="6"/>
  <c r="AE840" i="6" s="1"/>
  <c r="Z841" i="6"/>
  <c r="AE841" i="6" s="1"/>
  <c r="Z842" i="6"/>
  <c r="AE842" i="6" s="1"/>
  <c r="Z843" i="6"/>
  <c r="AE843" i="6" s="1"/>
  <c r="Z844" i="6"/>
  <c r="AE844" i="6" s="1"/>
  <c r="Z845" i="6"/>
  <c r="AE845" i="6" s="1"/>
  <c r="Z846" i="6"/>
  <c r="AE846" i="6" s="1"/>
  <c r="Z847" i="6"/>
  <c r="AE847" i="6" s="1"/>
  <c r="Z848" i="6"/>
  <c r="AE848" i="6" s="1"/>
  <c r="Z849" i="6"/>
  <c r="AE849" i="6" s="1"/>
  <c r="Z850" i="6"/>
  <c r="AE850" i="6" s="1"/>
  <c r="Z851" i="6"/>
  <c r="AE851" i="6" s="1"/>
  <c r="Z852" i="6"/>
  <c r="AE852" i="6" s="1"/>
  <c r="Z853" i="6"/>
  <c r="AE853" i="6" s="1"/>
  <c r="Z854" i="6"/>
  <c r="AE854" i="6" s="1"/>
  <c r="Z855" i="6"/>
  <c r="AE855" i="6" s="1"/>
  <c r="Z856" i="6"/>
  <c r="AE856" i="6" s="1"/>
  <c r="Z857" i="6"/>
  <c r="AE857" i="6" s="1"/>
  <c r="Z858" i="6"/>
  <c r="AE858" i="6" s="1"/>
  <c r="Z859" i="6"/>
  <c r="AE859" i="6" s="1"/>
  <c r="Z860" i="6"/>
  <c r="AE860" i="6" s="1"/>
  <c r="Z861" i="6"/>
  <c r="AE861" i="6" s="1"/>
  <c r="Z862" i="6"/>
  <c r="AE862" i="6" s="1"/>
  <c r="Z863" i="6"/>
  <c r="AE863" i="6" s="1"/>
  <c r="Z864" i="6"/>
  <c r="AE864" i="6" s="1"/>
  <c r="Z865" i="6"/>
  <c r="AE865" i="6" s="1"/>
  <c r="Z866" i="6"/>
  <c r="AE866" i="6" s="1"/>
  <c r="Z867" i="6"/>
  <c r="AE867" i="6" s="1"/>
  <c r="Z868" i="6"/>
  <c r="AE868" i="6" s="1"/>
  <c r="Z869" i="6"/>
  <c r="AE869" i="6" s="1"/>
  <c r="Z870" i="6"/>
  <c r="AE870" i="6" s="1"/>
  <c r="Z871" i="6"/>
  <c r="AE871" i="6" s="1"/>
  <c r="Z872" i="6"/>
  <c r="AE872" i="6" s="1"/>
  <c r="Z873" i="6"/>
  <c r="AE873" i="6" s="1"/>
  <c r="Z874" i="6"/>
  <c r="AE874" i="6" s="1"/>
  <c r="Z875" i="6"/>
  <c r="AE875" i="6" s="1"/>
  <c r="Z876" i="6"/>
  <c r="AE876" i="6" s="1"/>
  <c r="Z877" i="6"/>
  <c r="AE877" i="6" s="1"/>
  <c r="Z878" i="6"/>
  <c r="AE878" i="6" s="1"/>
  <c r="Z879" i="6"/>
  <c r="AE879" i="6" s="1"/>
  <c r="Z880" i="6"/>
  <c r="AE880" i="6" s="1"/>
  <c r="Z881" i="6"/>
  <c r="AE881" i="6" s="1"/>
  <c r="Z882" i="6"/>
  <c r="AE882" i="6" s="1"/>
  <c r="Z883" i="6"/>
  <c r="AE883" i="6" s="1"/>
  <c r="Z884" i="6"/>
  <c r="AE884" i="6" s="1"/>
  <c r="Z885" i="6"/>
  <c r="AE885" i="6" s="1"/>
  <c r="Z886" i="6"/>
  <c r="AE886" i="6" s="1"/>
  <c r="Z887" i="6"/>
  <c r="AE887" i="6" s="1"/>
  <c r="Z888" i="6"/>
  <c r="AE888" i="6" s="1"/>
  <c r="Z889" i="6"/>
  <c r="AE889" i="6" s="1"/>
  <c r="Z890" i="6"/>
  <c r="AE890" i="6" s="1"/>
  <c r="Z891" i="6"/>
  <c r="AE891" i="6" s="1"/>
  <c r="Z892" i="6"/>
  <c r="AE892" i="6" s="1"/>
  <c r="Z893" i="6"/>
  <c r="AE893" i="6" s="1"/>
  <c r="Z894" i="6"/>
  <c r="AE894" i="6" s="1"/>
  <c r="Z895" i="6"/>
  <c r="AE895" i="6" s="1"/>
  <c r="Z896" i="6"/>
  <c r="AE896" i="6" s="1"/>
  <c r="Z897" i="6"/>
  <c r="AE897" i="6" s="1"/>
  <c r="Z898" i="6"/>
  <c r="AE898" i="6" s="1"/>
  <c r="Z899" i="6"/>
  <c r="AE899" i="6" s="1"/>
  <c r="Z900" i="6"/>
  <c r="AE900" i="6" s="1"/>
  <c r="Z901" i="6"/>
  <c r="AE901" i="6" s="1"/>
  <c r="Z902" i="6"/>
  <c r="AE902" i="6" s="1"/>
  <c r="Z903" i="6"/>
  <c r="AE903" i="6" s="1"/>
  <c r="Z904" i="6"/>
  <c r="AE904" i="6" s="1"/>
  <c r="Z905" i="6"/>
  <c r="AE905" i="6" s="1"/>
  <c r="Z906" i="6"/>
  <c r="AE906" i="6" s="1"/>
  <c r="Z907" i="6"/>
  <c r="AE907" i="6" s="1"/>
  <c r="Z908" i="6"/>
  <c r="AE908" i="6" s="1"/>
  <c r="Z909" i="6"/>
  <c r="AE909" i="6" s="1"/>
  <c r="Z910" i="6"/>
  <c r="AE910" i="6" s="1"/>
  <c r="Z911" i="6"/>
  <c r="AE911" i="6" s="1"/>
  <c r="Z912" i="6"/>
  <c r="AE912" i="6" s="1"/>
  <c r="Z913" i="6"/>
  <c r="AE913" i="6" s="1"/>
  <c r="Z914" i="6"/>
  <c r="AE914" i="6" s="1"/>
  <c r="Z915" i="6"/>
  <c r="AE915" i="6" s="1"/>
  <c r="Z916" i="6"/>
  <c r="AE916" i="6" s="1"/>
  <c r="Z917" i="6"/>
  <c r="AE917" i="6" s="1"/>
  <c r="Z918" i="6"/>
  <c r="AE918" i="6" s="1"/>
  <c r="Z919" i="6"/>
  <c r="AE919" i="6" s="1"/>
  <c r="Z920" i="6"/>
  <c r="AE920" i="6" s="1"/>
  <c r="Z921" i="6"/>
  <c r="AE921" i="6" s="1"/>
  <c r="Z922" i="6"/>
  <c r="AE922" i="6" s="1"/>
  <c r="Z923" i="6"/>
  <c r="AE923" i="6" s="1"/>
  <c r="Z924" i="6"/>
  <c r="AE924" i="6" s="1"/>
  <c r="Z925" i="6"/>
  <c r="AE925" i="6" s="1"/>
  <c r="Z926" i="6"/>
  <c r="AE926" i="6" s="1"/>
  <c r="Z927" i="6"/>
  <c r="AE927" i="6" s="1"/>
  <c r="Z928" i="6"/>
  <c r="AE928" i="6" s="1"/>
  <c r="Z929" i="6"/>
  <c r="AE929" i="6" s="1"/>
  <c r="Z930" i="6"/>
  <c r="AE930" i="6" s="1"/>
  <c r="Z931" i="6"/>
  <c r="AE931" i="6" s="1"/>
  <c r="Z932" i="6"/>
  <c r="AE932" i="6" s="1"/>
  <c r="Z933" i="6"/>
  <c r="AE933" i="6" s="1"/>
  <c r="Z934" i="6"/>
  <c r="AE934" i="6" s="1"/>
  <c r="Z935" i="6"/>
  <c r="AE935" i="6" s="1"/>
  <c r="Z936" i="6"/>
  <c r="AE936" i="6" s="1"/>
  <c r="Z937" i="6"/>
  <c r="AE937" i="6" s="1"/>
  <c r="Z938" i="6"/>
  <c r="AE938" i="6" s="1"/>
  <c r="Z939" i="6"/>
  <c r="AE939" i="6" s="1"/>
  <c r="Z940" i="6"/>
  <c r="AE940" i="6" s="1"/>
  <c r="Z941" i="6"/>
  <c r="AE941" i="6" s="1"/>
  <c r="Z942" i="6"/>
  <c r="AE942" i="6" s="1"/>
  <c r="Z943" i="6"/>
  <c r="AE943" i="6" s="1"/>
  <c r="Z944" i="6"/>
  <c r="AE944" i="6" s="1"/>
  <c r="Z945" i="6"/>
  <c r="AE945" i="6" s="1"/>
  <c r="Z946" i="6"/>
  <c r="AE946" i="6" s="1"/>
  <c r="Z947" i="6"/>
  <c r="AE947" i="6" s="1"/>
  <c r="Z948" i="6"/>
  <c r="AE948" i="6" s="1"/>
  <c r="Z949" i="6"/>
  <c r="AE949" i="6" s="1"/>
  <c r="Z950" i="6"/>
  <c r="AE950" i="6" s="1"/>
  <c r="Z951" i="6"/>
  <c r="AE951" i="6" s="1"/>
  <c r="Z952" i="6"/>
  <c r="AE952" i="6" s="1"/>
  <c r="Z953" i="6"/>
  <c r="AE953" i="6" s="1"/>
  <c r="Z954" i="6"/>
  <c r="AE954" i="6" s="1"/>
  <c r="Z955" i="6"/>
  <c r="AE955" i="6" s="1"/>
  <c r="Z956" i="6"/>
  <c r="AE956" i="6" s="1"/>
  <c r="Z957" i="6"/>
  <c r="AE957" i="6" s="1"/>
  <c r="Z958" i="6"/>
  <c r="AE958" i="6" s="1"/>
  <c r="Z959" i="6"/>
  <c r="AE959" i="6" s="1"/>
  <c r="Z960" i="6"/>
  <c r="AE960" i="6" s="1"/>
  <c r="Z961" i="6"/>
  <c r="AE961" i="6" s="1"/>
  <c r="Z962" i="6"/>
  <c r="AE962" i="6" s="1"/>
  <c r="Z963" i="6"/>
  <c r="AE963" i="6" s="1"/>
  <c r="Z964" i="6"/>
  <c r="AE964" i="6" s="1"/>
  <c r="Z965" i="6"/>
  <c r="AE965" i="6" s="1"/>
  <c r="Z966" i="6"/>
  <c r="AE966" i="6" s="1"/>
  <c r="Z967" i="6"/>
  <c r="AE967" i="6" s="1"/>
  <c r="Z968" i="6"/>
  <c r="AE968" i="6" s="1"/>
  <c r="Z969" i="6"/>
  <c r="AE969" i="6" s="1"/>
  <c r="Z970" i="6"/>
  <c r="AE970" i="6" s="1"/>
  <c r="Z971" i="6"/>
  <c r="AE971" i="6" s="1"/>
  <c r="Z972" i="6"/>
  <c r="AE972" i="6" s="1"/>
  <c r="Z973" i="6"/>
  <c r="AE973" i="6" s="1"/>
  <c r="Z974" i="6"/>
  <c r="AE974" i="6" s="1"/>
  <c r="Z975" i="6"/>
  <c r="AE975" i="6" s="1"/>
  <c r="Z976" i="6"/>
  <c r="AE976" i="6" s="1"/>
  <c r="Z977" i="6"/>
  <c r="AE977" i="6" s="1"/>
  <c r="Z978" i="6"/>
  <c r="AE978" i="6" s="1"/>
  <c r="Z979" i="6"/>
  <c r="AE979" i="6" s="1"/>
  <c r="Z980" i="6"/>
  <c r="AE980" i="6" s="1"/>
  <c r="Z981" i="6"/>
  <c r="AE981" i="6" s="1"/>
  <c r="Z982" i="6"/>
  <c r="AE982" i="6" s="1"/>
  <c r="Z983" i="6"/>
  <c r="AE983" i="6" s="1"/>
  <c r="Z984" i="6"/>
  <c r="AE984" i="6" s="1"/>
  <c r="Z985" i="6"/>
  <c r="AE985" i="6" s="1"/>
  <c r="Z986" i="6"/>
  <c r="AE986" i="6" s="1"/>
  <c r="Z987" i="6"/>
  <c r="AE987" i="6" s="1"/>
  <c r="Z988" i="6"/>
  <c r="AE988" i="6" s="1"/>
  <c r="Z989" i="6"/>
  <c r="AE989" i="6" s="1"/>
  <c r="Z990" i="6"/>
  <c r="AE990" i="6" s="1"/>
  <c r="Z991" i="6"/>
  <c r="AE991" i="6" s="1"/>
  <c r="Z992" i="6"/>
  <c r="AE992" i="6" s="1"/>
  <c r="Z993" i="6"/>
  <c r="AE993" i="6" s="1"/>
  <c r="Z994" i="6"/>
  <c r="AE994" i="6" s="1"/>
  <c r="Z995" i="6"/>
  <c r="AE995" i="6" s="1"/>
  <c r="Z996" i="6"/>
  <c r="AE996" i="6" s="1"/>
  <c r="Z997" i="6"/>
  <c r="AE997" i="6" s="1"/>
  <c r="Z998" i="6"/>
  <c r="AE998" i="6" s="1"/>
  <c r="Z999" i="6"/>
  <c r="AE999" i="6" s="1"/>
  <c r="Z1000" i="6"/>
  <c r="AE1000" i="6" s="1"/>
  <c r="Z1001" i="6"/>
  <c r="AE1001" i="6" s="1"/>
  <c r="Z1002" i="6"/>
  <c r="AE1002" i="6" s="1"/>
  <c r="Z1003" i="6"/>
  <c r="AE1003" i="6" s="1"/>
  <c r="Z1004" i="6"/>
  <c r="AE1004" i="6" s="1"/>
  <c r="Z1005" i="6"/>
  <c r="AE1005" i="6" s="1"/>
  <c r="Z1006" i="6"/>
  <c r="AE1006" i="6" s="1"/>
  <c r="Z1007" i="6"/>
  <c r="AE1007" i="6" s="1"/>
  <c r="Z1008" i="6"/>
  <c r="AE1008" i="6" s="1"/>
  <c r="Z1009" i="6"/>
  <c r="AE1009" i="6" s="1"/>
  <c r="Z1010" i="6"/>
  <c r="AE1010" i="6" s="1"/>
  <c r="Z1011" i="6"/>
  <c r="AE1011" i="6" s="1"/>
  <c r="Z1012" i="6"/>
  <c r="AE1012" i="6" s="1"/>
  <c r="Z1013" i="6"/>
  <c r="AE1013" i="6" s="1"/>
  <c r="Z1014" i="6"/>
  <c r="AE1014" i="6" s="1"/>
  <c r="Z1015" i="6"/>
  <c r="AE1015" i="6" s="1"/>
  <c r="Z1016" i="6"/>
  <c r="AE1016" i="6" s="1"/>
  <c r="Z1017" i="6"/>
  <c r="AE1017" i="6" s="1"/>
  <c r="Z1018" i="6"/>
  <c r="AE1018" i="6" s="1"/>
  <c r="Z1019" i="6"/>
  <c r="AE1019" i="6" s="1"/>
  <c r="Z1020" i="6"/>
  <c r="AE1020" i="6" s="1"/>
  <c r="Z1021" i="6"/>
  <c r="AE1021" i="6" s="1"/>
  <c r="Z1022" i="6"/>
  <c r="AE1022" i="6" s="1"/>
  <c r="Z1023" i="6"/>
  <c r="AE1023" i="6" s="1"/>
  <c r="Z1024" i="6"/>
  <c r="AE1024" i="6" s="1"/>
  <c r="Z1025" i="6"/>
  <c r="AE1025" i="6" s="1"/>
  <c r="Z1026" i="6"/>
  <c r="AE1026" i="6" s="1"/>
  <c r="Z1027" i="6"/>
  <c r="AE1027" i="6" s="1"/>
  <c r="Z1028" i="6"/>
  <c r="AE1028" i="6" s="1"/>
  <c r="Z1029" i="6"/>
  <c r="AE1029" i="6" s="1"/>
  <c r="Z1030" i="6"/>
  <c r="AE1030" i="6" s="1"/>
  <c r="Z1031" i="6"/>
  <c r="AE1031" i="6" s="1"/>
  <c r="Z1032" i="6"/>
  <c r="AE1032" i="6" s="1"/>
  <c r="Z1033" i="6"/>
  <c r="AE1033" i="6" s="1"/>
  <c r="Z1034" i="6"/>
  <c r="AE1034" i="6" s="1"/>
  <c r="Z1035" i="6"/>
  <c r="AE1035" i="6" s="1"/>
  <c r="Z1036" i="6"/>
  <c r="AE1036" i="6" s="1"/>
  <c r="Z1037" i="6"/>
  <c r="AE1037" i="6" s="1"/>
  <c r="Z1038" i="6"/>
  <c r="AE1038" i="6" s="1"/>
  <c r="Z1039" i="6"/>
  <c r="AE1039" i="6" s="1"/>
  <c r="Z1040" i="6"/>
  <c r="AE1040" i="6" s="1"/>
  <c r="Z1041" i="6"/>
  <c r="AE1041" i="6" s="1"/>
  <c r="Z1042" i="6"/>
  <c r="AE1042" i="6" s="1"/>
  <c r="Z1043" i="6"/>
  <c r="AE1043" i="6" s="1"/>
  <c r="Z1044" i="6"/>
  <c r="AE1044" i="6" s="1"/>
  <c r="Z1045" i="6"/>
  <c r="AE1045" i="6" s="1"/>
  <c r="Z1046" i="6"/>
  <c r="AE1046" i="6" s="1"/>
  <c r="Z1047" i="6"/>
  <c r="AE1047" i="6" s="1"/>
  <c r="Z1048" i="6"/>
  <c r="AE1048" i="6" s="1"/>
  <c r="Z1049" i="6"/>
  <c r="AE1049" i="6" s="1"/>
  <c r="Z1050" i="6"/>
  <c r="AE1050" i="6" s="1"/>
  <c r="Z1051" i="6"/>
  <c r="AE1051" i="6" s="1"/>
  <c r="Z1052" i="6"/>
  <c r="AE1052" i="6" s="1"/>
  <c r="Z1053" i="6"/>
  <c r="AE1053" i="6" s="1"/>
  <c r="Z1054" i="6"/>
  <c r="AE1054" i="6" s="1"/>
  <c r="Z1055" i="6"/>
  <c r="AE1055" i="6" s="1"/>
  <c r="Z1056" i="6"/>
  <c r="AE1056" i="6" s="1"/>
  <c r="Z1057" i="6"/>
  <c r="AE1057" i="6" s="1"/>
  <c r="Z1058" i="6"/>
  <c r="AE1058" i="6" s="1"/>
  <c r="Z1059" i="6"/>
  <c r="AE1059" i="6" s="1"/>
  <c r="Z1060" i="6"/>
  <c r="AE1060" i="6" s="1"/>
  <c r="Z1061" i="6"/>
  <c r="AE1061" i="6" s="1"/>
  <c r="Z1062" i="6"/>
  <c r="AE1062" i="6" s="1"/>
  <c r="Z1063" i="6"/>
  <c r="AE1063" i="6" s="1"/>
  <c r="Z1064" i="6"/>
  <c r="AE1064" i="6" s="1"/>
  <c r="Z1065" i="6"/>
  <c r="AE1065" i="6" s="1"/>
  <c r="Z1066" i="6"/>
  <c r="AE1066" i="6" s="1"/>
  <c r="Z1067" i="6"/>
  <c r="AE1067" i="6" s="1"/>
  <c r="Z1068" i="6"/>
  <c r="AE1068" i="6" s="1"/>
  <c r="Z1069" i="6"/>
  <c r="AE1069" i="6" s="1"/>
  <c r="Z1070" i="6"/>
  <c r="AE1070" i="6" s="1"/>
  <c r="Z1071" i="6"/>
  <c r="AE1071" i="6" s="1"/>
  <c r="Z1072" i="6"/>
  <c r="AE1072" i="6" s="1"/>
  <c r="Z1073" i="6"/>
  <c r="AE1073" i="6" s="1"/>
  <c r="Z1074" i="6"/>
  <c r="AE1074" i="6" s="1"/>
  <c r="Z1075" i="6"/>
  <c r="AE1075" i="6" s="1"/>
  <c r="Z1076" i="6"/>
  <c r="AE1076" i="6" s="1"/>
  <c r="Z1077" i="6"/>
  <c r="AE1077" i="6" s="1"/>
  <c r="Z1078" i="6"/>
  <c r="AE1078" i="6" s="1"/>
  <c r="Z1079" i="6"/>
  <c r="AE1079" i="6" s="1"/>
  <c r="Z1080" i="6"/>
  <c r="AE1080" i="6" s="1"/>
  <c r="Z1081" i="6"/>
  <c r="AE1081" i="6" s="1"/>
  <c r="Z1082" i="6"/>
  <c r="AE1082" i="6" s="1"/>
  <c r="Z1083" i="6"/>
  <c r="AE1083" i="6" s="1"/>
  <c r="Z1084" i="6"/>
  <c r="AE1084" i="6" s="1"/>
  <c r="Z1085" i="6"/>
  <c r="AE1085" i="6" s="1"/>
  <c r="Z1086" i="6"/>
  <c r="AE1086" i="6" s="1"/>
  <c r="Z1087" i="6"/>
  <c r="AE1087" i="6" s="1"/>
  <c r="Z1088" i="6"/>
  <c r="AE1088" i="6" s="1"/>
  <c r="Z1089" i="6"/>
  <c r="AE1089" i="6" s="1"/>
  <c r="Z1090" i="6"/>
  <c r="AE1090" i="6" s="1"/>
  <c r="Z1091" i="6"/>
  <c r="AE1091" i="6" s="1"/>
  <c r="Z1092" i="6"/>
  <c r="AE1092" i="6" s="1"/>
  <c r="Z1093" i="6"/>
  <c r="AE1093" i="6" s="1"/>
  <c r="Z1094" i="6"/>
  <c r="AE1094" i="6" s="1"/>
  <c r="Z1095" i="6"/>
  <c r="AE1095" i="6" s="1"/>
  <c r="Z1096" i="6"/>
  <c r="AE1096" i="6" s="1"/>
  <c r="Z1097" i="6"/>
  <c r="AE1097" i="6" s="1"/>
  <c r="Z1098" i="6"/>
  <c r="AE1098" i="6" s="1"/>
  <c r="Z1099" i="6"/>
  <c r="AE1099" i="6" s="1"/>
  <c r="Z1100" i="6"/>
  <c r="AE1100" i="6" s="1"/>
  <c r="Z1101" i="6"/>
  <c r="AE1101" i="6" s="1"/>
  <c r="Z1102" i="6"/>
  <c r="AE1102" i="6" s="1"/>
  <c r="Z1103" i="6"/>
  <c r="AE1103" i="6" s="1"/>
  <c r="Z1104" i="6"/>
  <c r="AE1104" i="6" s="1"/>
  <c r="Z1105" i="6"/>
  <c r="AE1105" i="6" s="1"/>
  <c r="Z1106" i="6"/>
  <c r="AE1106" i="6" s="1"/>
  <c r="Z1107" i="6"/>
  <c r="AE1107" i="6" s="1"/>
  <c r="Z1108" i="6"/>
  <c r="AE1108" i="6" s="1"/>
  <c r="Z1109" i="6"/>
  <c r="AE1109" i="6" s="1"/>
  <c r="Z1110" i="6"/>
  <c r="AE1110" i="6" s="1"/>
  <c r="Z1111" i="6"/>
  <c r="AE1111" i="6" s="1"/>
  <c r="Z1112" i="6"/>
  <c r="AE1112" i="6" s="1"/>
  <c r="Z1113" i="6"/>
  <c r="AE1113" i="6" s="1"/>
  <c r="Z1114" i="6"/>
  <c r="AE1114" i="6" s="1"/>
  <c r="Z1115" i="6"/>
  <c r="AE1115" i="6" s="1"/>
  <c r="Z1116" i="6"/>
  <c r="AE1116" i="6" s="1"/>
  <c r="Z1117" i="6"/>
  <c r="AE1117" i="6" s="1"/>
  <c r="Z1118" i="6"/>
  <c r="AE1118" i="6" s="1"/>
  <c r="Z1119" i="6"/>
  <c r="AE1119" i="6" s="1"/>
  <c r="Z1120" i="6"/>
  <c r="AE1120" i="6" s="1"/>
  <c r="Z1121" i="6"/>
  <c r="AE1121" i="6" s="1"/>
  <c r="Z1122" i="6"/>
  <c r="AE1122" i="6" s="1"/>
  <c r="Z1123" i="6"/>
  <c r="AE1123" i="6" s="1"/>
  <c r="Z1124" i="6"/>
  <c r="AE1124" i="6" s="1"/>
  <c r="Z1125" i="6"/>
  <c r="AE1125" i="6" s="1"/>
  <c r="Z1126" i="6"/>
  <c r="AE1126" i="6" s="1"/>
  <c r="Z1127" i="6"/>
  <c r="AE1127" i="6" s="1"/>
  <c r="Z1128" i="6"/>
  <c r="AE1128" i="6" s="1"/>
  <c r="Z1129" i="6"/>
  <c r="AE1129" i="6" s="1"/>
  <c r="Z1130" i="6"/>
  <c r="AE1130" i="6" s="1"/>
  <c r="Z1131" i="6"/>
  <c r="AE1131" i="6" s="1"/>
  <c r="Z1132" i="6"/>
  <c r="AE1132" i="6" s="1"/>
  <c r="Z1133" i="6"/>
  <c r="AE1133" i="6" s="1"/>
  <c r="Z1134" i="6"/>
  <c r="AE1134" i="6" s="1"/>
  <c r="Z1135" i="6"/>
  <c r="AE1135" i="6" s="1"/>
  <c r="Z1136" i="6"/>
  <c r="AE1136" i="6" s="1"/>
  <c r="Z1137" i="6"/>
  <c r="AE1137" i="6" s="1"/>
  <c r="Z1138" i="6"/>
  <c r="AE1138" i="6" s="1"/>
  <c r="Z1139" i="6"/>
  <c r="AE1139" i="6" s="1"/>
  <c r="Z1140" i="6"/>
  <c r="AE1140" i="6" s="1"/>
  <c r="Z1141" i="6"/>
  <c r="AE1141" i="6" s="1"/>
  <c r="Z1142" i="6"/>
  <c r="AE1142" i="6" s="1"/>
  <c r="Z1143" i="6"/>
  <c r="AE1143" i="6" s="1"/>
  <c r="Z1144" i="6"/>
  <c r="AE1144" i="6" s="1"/>
  <c r="Z1145" i="6"/>
  <c r="AE1145" i="6" s="1"/>
  <c r="Z1146" i="6"/>
  <c r="AE1146" i="6" s="1"/>
  <c r="Z1147" i="6"/>
  <c r="AE1147" i="6" s="1"/>
  <c r="Z1148" i="6"/>
  <c r="AE1148" i="6" s="1"/>
  <c r="Z1149" i="6"/>
  <c r="AE1149" i="6" s="1"/>
  <c r="Z1150" i="6"/>
  <c r="AE1150" i="6" s="1"/>
  <c r="Z1151" i="6"/>
  <c r="AE1151" i="6" s="1"/>
  <c r="Z1152" i="6"/>
  <c r="AE1152" i="6" s="1"/>
  <c r="Z1153" i="6"/>
  <c r="AE1153" i="6" s="1"/>
  <c r="Z1154" i="6"/>
  <c r="AE1154" i="6" s="1"/>
  <c r="Z1155" i="6"/>
  <c r="AE1155" i="6" s="1"/>
  <c r="Z1156" i="6"/>
  <c r="AE1156" i="6" s="1"/>
  <c r="Z1157" i="6"/>
  <c r="AE1157" i="6" s="1"/>
  <c r="Z1158" i="6"/>
  <c r="AE1158" i="6" s="1"/>
  <c r="Z1159" i="6"/>
  <c r="AE1159" i="6" s="1"/>
  <c r="Z1160" i="6"/>
  <c r="AE1160" i="6" s="1"/>
  <c r="Z1161" i="6"/>
  <c r="AE1161" i="6" s="1"/>
  <c r="Z1162" i="6"/>
  <c r="AE1162" i="6" s="1"/>
  <c r="Z1163" i="6"/>
  <c r="AE1163" i="6" s="1"/>
  <c r="Z1164" i="6"/>
  <c r="AE1164" i="6" s="1"/>
  <c r="Z1165" i="6"/>
  <c r="AE1165" i="6" s="1"/>
  <c r="Z1166" i="6"/>
  <c r="AE1166" i="6" s="1"/>
  <c r="Z1167" i="6"/>
  <c r="AE1167" i="6" s="1"/>
  <c r="Z1168" i="6"/>
  <c r="AE1168" i="6" s="1"/>
  <c r="Z1169" i="6"/>
  <c r="AE1169" i="6" s="1"/>
  <c r="Z1170" i="6"/>
  <c r="AE1170" i="6" s="1"/>
  <c r="Z1171" i="6"/>
  <c r="AE1171" i="6" s="1"/>
  <c r="Z1172" i="6"/>
  <c r="AE1172" i="6" s="1"/>
  <c r="Z1173" i="6"/>
  <c r="AE1173" i="6" s="1"/>
  <c r="Z1174" i="6"/>
  <c r="AE1174" i="6" s="1"/>
  <c r="Z1175" i="6"/>
  <c r="AE1175" i="6" s="1"/>
  <c r="Z1176" i="6"/>
  <c r="AE1176" i="6" s="1"/>
  <c r="Z1177" i="6"/>
  <c r="AE1177" i="6" s="1"/>
  <c r="Z1178" i="6"/>
  <c r="AE1178" i="6" s="1"/>
  <c r="Z1179" i="6"/>
  <c r="AE1179" i="6" s="1"/>
  <c r="Z1180" i="6"/>
  <c r="AE1180" i="6" s="1"/>
  <c r="Z1181" i="6"/>
  <c r="AE1181" i="6" s="1"/>
  <c r="Z1182" i="6"/>
  <c r="AE1182" i="6" s="1"/>
  <c r="Z1183" i="6"/>
  <c r="AE1183" i="6" s="1"/>
  <c r="Z1184" i="6"/>
  <c r="AE1184" i="6" s="1"/>
  <c r="Z1185" i="6"/>
  <c r="AE1185" i="6" s="1"/>
  <c r="Z1186" i="6"/>
  <c r="AE1186" i="6" s="1"/>
  <c r="Z1187" i="6"/>
  <c r="AE1187" i="6" s="1"/>
  <c r="Z1188" i="6"/>
  <c r="AE1188" i="6" s="1"/>
  <c r="Z1189" i="6"/>
  <c r="AE1189" i="6" s="1"/>
  <c r="Z1190" i="6"/>
  <c r="AE1190" i="6" s="1"/>
  <c r="Z1191" i="6"/>
  <c r="AE1191" i="6" s="1"/>
  <c r="Z1192" i="6"/>
  <c r="AE1192" i="6" s="1"/>
  <c r="Z1193" i="6"/>
  <c r="AE1193" i="6" s="1"/>
  <c r="Z1194" i="6"/>
  <c r="AE1194" i="6" s="1"/>
  <c r="Z1195" i="6"/>
  <c r="AE1195" i="6" s="1"/>
  <c r="Z1196" i="6"/>
  <c r="AE1196" i="6" s="1"/>
  <c r="Z1197" i="6"/>
  <c r="AE1197" i="6" s="1"/>
  <c r="Z1198" i="6"/>
  <c r="AE1198" i="6" s="1"/>
  <c r="Z1199" i="6"/>
  <c r="AE1199" i="6" s="1"/>
  <c r="Z1200" i="6"/>
  <c r="AE1200" i="6" s="1"/>
  <c r="Z1201" i="6"/>
  <c r="AE1201" i="6" s="1"/>
  <c r="Z1202" i="6"/>
  <c r="AE1202" i="6" s="1"/>
  <c r="Z1203" i="6"/>
  <c r="AE1203" i="6" s="1"/>
  <c r="Z1204" i="6"/>
  <c r="AE1204" i="6" s="1"/>
  <c r="Z1205" i="6"/>
  <c r="AE1205" i="6" s="1"/>
  <c r="Z1206" i="6"/>
  <c r="AE1206" i="6" s="1"/>
  <c r="Z1207" i="6"/>
  <c r="AE1207" i="6" s="1"/>
  <c r="Z1208" i="6"/>
  <c r="AE1208" i="6" s="1"/>
  <c r="Z1209" i="6"/>
  <c r="AE1209" i="6" s="1"/>
  <c r="Z1210" i="6"/>
  <c r="AE1210" i="6" s="1"/>
  <c r="Z1211" i="6"/>
  <c r="AE1211" i="6" s="1"/>
  <c r="Z1212" i="6"/>
  <c r="AE1212" i="6" s="1"/>
  <c r="Z1213" i="6"/>
  <c r="AE1213" i="6" s="1"/>
  <c r="Z1214" i="6"/>
  <c r="AE1214" i="6" s="1"/>
  <c r="Z1215" i="6"/>
  <c r="AE1215" i="6" s="1"/>
  <c r="Z1216" i="6"/>
  <c r="AE1216" i="6" s="1"/>
  <c r="Z1217" i="6"/>
  <c r="AE1217" i="6" s="1"/>
  <c r="Z1218" i="6"/>
  <c r="AE1218" i="6" s="1"/>
  <c r="Z1219" i="6"/>
  <c r="AE1219" i="6" s="1"/>
  <c r="Z1220" i="6"/>
  <c r="AE1220" i="6" s="1"/>
  <c r="Z1221" i="6"/>
  <c r="AE1221" i="6" s="1"/>
  <c r="Z1222" i="6"/>
  <c r="AE1222" i="6" s="1"/>
  <c r="Z1223" i="6"/>
  <c r="AE1223" i="6" s="1"/>
  <c r="Z1224" i="6"/>
  <c r="AE1224" i="6" s="1"/>
  <c r="Z1225" i="6"/>
  <c r="AE1225" i="6" s="1"/>
  <c r="Z1226" i="6"/>
  <c r="AE1226" i="6" s="1"/>
  <c r="Z1227" i="6"/>
  <c r="AE1227" i="6" s="1"/>
  <c r="Z1228" i="6"/>
  <c r="AE1228" i="6" s="1"/>
  <c r="Z1229" i="6"/>
  <c r="AE1229" i="6" s="1"/>
  <c r="Z1230" i="6"/>
  <c r="AE1230" i="6" s="1"/>
  <c r="Z1231" i="6"/>
  <c r="AE1231" i="6" s="1"/>
  <c r="Z1232" i="6"/>
  <c r="AE1232" i="6" s="1"/>
  <c r="Z1233" i="6"/>
  <c r="AE1233" i="6" s="1"/>
  <c r="Z1234" i="6"/>
  <c r="AE1234" i="6" s="1"/>
  <c r="Z1235" i="6"/>
  <c r="AE1235" i="6" s="1"/>
  <c r="Z1236" i="6"/>
  <c r="AE1236" i="6" s="1"/>
  <c r="Z1237" i="6"/>
  <c r="AE1237" i="6" s="1"/>
  <c r="Z1238" i="6"/>
  <c r="AE1238" i="6" s="1"/>
  <c r="Z1239" i="6"/>
  <c r="AE1239" i="6" s="1"/>
  <c r="Z1240" i="6"/>
  <c r="AE1240" i="6" s="1"/>
  <c r="Z1241" i="6"/>
  <c r="AE1241" i="6" s="1"/>
  <c r="Z1242" i="6"/>
  <c r="AE1242" i="6" s="1"/>
  <c r="Z1243" i="6"/>
  <c r="AE1243" i="6" s="1"/>
  <c r="Z1244" i="6"/>
  <c r="AE1244" i="6" s="1"/>
  <c r="Z1245" i="6"/>
  <c r="AE1245" i="6" s="1"/>
  <c r="Z1246" i="6"/>
  <c r="AE1246" i="6" s="1"/>
  <c r="Z1247" i="6"/>
  <c r="AE1247" i="6" s="1"/>
  <c r="Z1248" i="6"/>
  <c r="AE1248" i="6" s="1"/>
  <c r="Z1249" i="6"/>
  <c r="AE1249" i="6" s="1"/>
  <c r="Z1250" i="6"/>
  <c r="AE1250" i="6" s="1"/>
  <c r="Z1251" i="6"/>
  <c r="AE1251" i="6" s="1"/>
  <c r="Z1252" i="6"/>
  <c r="AE1252" i="6" s="1"/>
  <c r="Z1253" i="6"/>
  <c r="AE1253" i="6" s="1"/>
  <c r="Z1254" i="6"/>
  <c r="AE1254" i="6" s="1"/>
  <c r="Z1255" i="6"/>
  <c r="AE1255" i="6" s="1"/>
  <c r="Z1256" i="6"/>
  <c r="AE1256" i="6" s="1"/>
  <c r="Z1257" i="6"/>
  <c r="AE1257" i="6" s="1"/>
  <c r="Z1258" i="6"/>
  <c r="AE1258" i="6" s="1"/>
  <c r="Z1259" i="6"/>
  <c r="AE1259" i="6" s="1"/>
  <c r="Z1260" i="6"/>
  <c r="AE1260" i="6" s="1"/>
  <c r="Z1261" i="6"/>
  <c r="AE1261" i="6" s="1"/>
  <c r="Z1262" i="6"/>
  <c r="AE1262" i="6" s="1"/>
  <c r="Z1263" i="6"/>
  <c r="AE1263" i="6" s="1"/>
  <c r="Z1264" i="6"/>
  <c r="AE1264" i="6" s="1"/>
  <c r="Z1265" i="6"/>
  <c r="AE1265" i="6" s="1"/>
  <c r="Z1266" i="6"/>
  <c r="AE1266" i="6" s="1"/>
  <c r="Z1267" i="6"/>
  <c r="AE1267" i="6" s="1"/>
  <c r="Z1268" i="6"/>
  <c r="AE1268" i="6" s="1"/>
  <c r="Z1269" i="6"/>
  <c r="AE1269" i="6" s="1"/>
  <c r="Z1270" i="6"/>
  <c r="AE1270" i="6" s="1"/>
  <c r="Z1271" i="6"/>
  <c r="AE1271" i="6" s="1"/>
  <c r="Z1272" i="6"/>
  <c r="AE1272" i="6" s="1"/>
  <c r="Z1273" i="6"/>
  <c r="AE1273" i="6" s="1"/>
  <c r="Z1274" i="6"/>
  <c r="AE1274" i="6" s="1"/>
  <c r="Z1275" i="6"/>
  <c r="AE1275" i="6" s="1"/>
  <c r="Z1276" i="6"/>
  <c r="AE1276" i="6" s="1"/>
  <c r="Z1277" i="6"/>
  <c r="AE1277" i="6" s="1"/>
  <c r="Z1278" i="6"/>
  <c r="AE1278" i="6" s="1"/>
  <c r="Z1279" i="6"/>
  <c r="AE1279" i="6" s="1"/>
  <c r="Z1280" i="6"/>
  <c r="AE1280" i="6" s="1"/>
  <c r="Z1281" i="6"/>
  <c r="AE1281" i="6" s="1"/>
  <c r="Z1282" i="6"/>
  <c r="AE1282" i="6" s="1"/>
  <c r="Z1283" i="6"/>
  <c r="AE1283" i="6" s="1"/>
  <c r="Z1284" i="6"/>
  <c r="AE1284" i="6" s="1"/>
  <c r="Z1285" i="6"/>
  <c r="AE1285" i="6" s="1"/>
  <c r="Z1286" i="6"/>
  <c r="AE1286" i="6" s="1"/>
  <c r="Z1287" i="6"/>
  <c r="AE1287" i="6" s="1"/>
  <c r="Z1288" i="6"/>
  <c r="AE1288" i="6" s="1"/>
  <c r="Z1289" i="6"/>
  <c r="AE1289" i="6" s="1"/>
  <c r="Z1290" i="6"/>
  <c r="AE1290" i="6" s="1"/>
  <c r="Z1291" i="6"/>
  <c r="AE1291" i="6" s="1"/>
  <c r="Z1292" i="6"/>
  <c r="AE1292" i="6" s="1"/>
  <c r="Z1293" i="6"/>
  <c r="AE1293" i="6" s="1"/>
  <c r="Z1294" i="6"/>
  <c r="AE1294" i="6" s="1"/>
  <c r="Z1295" i="6"/>
  <c r="AE1295" i="6" s="1"/>
  <c r="Z1296" i="6"/>
  <c r="AE1296" i="6" s="1"/>
  <c r="Z1297" i="6"/>
  <c r="AE1297" i="6" s="1"/>
  <c r="Z1298" i="6"/>
  <c r="AE1298" i="6" s="1"/>
  <c r="Z1299" i="6"/>
  <c r="AE1299" i="6" s="1"/>
  <c r="Z1300" i="6"/>
  <c r="AE1300" i="6" s="1"/>
  <c r="Z1301" i="6"/>
  <c r="AE1301" i="6" s="1"/>
  <c r="Z1302" i="6"/>
  <c r="AE1302" i="6" s="1"/>
  <c r="Z1303" i="6"/>
  <c r="AE1303" i="6" s="1"/>
  <c r="Z1304" i="6"/>
  <c r="AE1304" i="6" s="1"/>
  <c r="Z1305" i="6"/>
  <c r="AE1305" i="6" s="1"/>
  <c r="Z1306" i="6"/>
  <c r="AE1306" i="6" s="1"/>
  <c r="Z1307" i="6"/>
  <c r="AE1307" i="6" s="1"/>
  <c r="Z1308" i="6"/>
  <c r="AE1308" i="6" s="1"/>
  <c r="Z1309" i="6"/>
  <c r="AE1309" i="6" s="1"/>
  <c r="Z1310" i="6"/>
  <c r="AE1310" i="6" s="1"/>
  <c r="Z1311" i="6"/>
  <c r="AE1311" i="6" s="1"/>
  <c r="Z1312" i="6"/>
  <c r="AE1312" i="6" s="1"/>
  <c r="Z1313" i="6"/>
  <c r="AE1313" i="6" s="1"/>
  <c r="Z1314" i="6"/>
  <c r="AE1314" i="6" s="1"/>
  <c r="Z1315" i="6"/>
  <c r="AE1315" i="6" s="1"/>
  <c r="Z1316" i="6"/>
  <c r="AE1316" i="6" s="1"/>
  <c r="Z1317" i="6"/>
  <c r="AE1317" i="6" s="1"/>
  <c r="Z1318" i="6"/>
  <c r="AE1318" i="6" s="1"/>
  <c r="Z1319" i="6"/>
  <c r="AE1319" i="6" s="1"/>
  <c r="Z1320" i="6"/>
  <c r="AE1320" i="6" s="1"/>
  <c r="Z1321" i="6"/>
  <c r="AE1321" i="6" s="1"/>
  <c r="Z1322" i="6"/>
  <c r="AE1322" i="6" s="1"/>
  <c r="Z1323" i="6"/>
  <c r="AE1323" i="6" s="1"/>
  <c r="Z1324" i="6"/>
  <c r="AE1324" i="6" s="1"/>
  <c r="Z1325" i="6"/>
  <c r="AE1325" i="6" s="1"/>
  <c r="Z1326" i="6"/>
  <c r="AE1326" i="6" s="1"/>
  <c r="Z1327" i="6"/>
  <c r="AE1327" i="6" s="1"/>
  <c r="Z1328" i="6"/>
  <c r="AE1328" i="6" s="1"/>
  <c r="Z1329" i="6"/>
  <c r="AE1329" i="6" s="1"/>
  <c r="Z1330" i="6"/>
  <c r="AE1330" i="6" s="1"/>
  <c r="Z1331" i="6"/>
  <c r="AE1331" i="6" s="1"/>
  <c r="Z1332" i="6"/>
  <c r="AE1332" i="6" s="1"/>
  <c r="Z1333" i="6"/>
  <c r="AE1333" i="6" s="1"/>
  <c r="Z1334" i="6"/>
  <c r="AE1334" i="6" s="1"/>
  <c r="Z1335" i="6"/>
  <c r="AE1335" i="6" s="1"/>
  <c r="Z1336" i="6"/>
  <c r="AE1336" i="6" s="1"/>
  <c r="Z1337" i="6"/>
  <c r="AE1337" i="6" s="1"/>
  <c r="Z1338" i="6"/>
  <c r="AE1338" i="6" s="1"/>
  <c r="Z1339" i="6"/>
  <c r="AE1339" i="6" s="1"/>
  <c r="Z1340" i="6"/>
  <c r="AE1340" i="6" s="1"/>
  <c r="Z1341" i="6"/>
  <c r="AE1341" i="6" s="1"/>
  <c r="Z1342" i="6"/>
  <c r="AE1342" i="6" s="1"/>
  <c r="Z1343" i="6"/>
  <c r="AE1343" i="6" s="1"/>
  <c r="Z1344" i="6"/>
  <c r="AE1344" i="6" s="1"/>
  <c r="Z1345" i="6"/>
  <c r="AE1345" i="6" s="1"/>
  <c r="Z1346" i="6"/>
  <c r="AE1346" i="6" s="1"/>
  <c r="Z1347" i="6"/>
  <c r="AE1347" i="6" s="1"/>
  <c r="Z1348" i="6"/>
  <c r="AE1348" i="6" s="1"/>
  <c r="Z1349" i="6"/>
  <c r="AE1349" i="6" s="1"/>
  <c r="Z1350" i="6"/>
  <c r="AE1350" i="6" s="1"/>
  <c r="Z1351" i="6"/>
  <c r="AE1351" i="6" s="1"/>
  <c r="Z1352" i="6"/>
  <c r="AE1352" i="6" s="1"/>
  <c r="Z1353" i="6"/>
  <c r="AE1353" i="6" s="1"/>
  <c r="Z1354" i="6"/>
  <c r="AE1354" i="6" s="1"/>
  <c r="Z1355" i="6"/>
  <c r="AE1355" i="6" s="1"/>
  <c r="Z1356" i="6"/>
  <c r="AE1356" i="6" s="1"/>
  <c r="Z1357" i="6"/>
  <c r="AE1357" i="6" s="1"/>
  <c r="Z1358" i="6"/>
  <c r="AE1358" i="6" s="1"/>
  <c r="Z1359" i="6"/>
  <c r="AE1359" i="6" s="1"/>
  <c r="Z1360" i="6"/>
  <c r="AE1360" i="6" s="1"/>
  <c r="Z1361" i="6"/>
  <c r="AE1361" i="6" s="1"/>
  <c r="Z1362" i="6"/>
  <c r="AE1362" i="6" s="1"/>
  <c r="Z1363" i="6"/>
  <c r="AE1363" i="6" s="1"/>
  <c r="Z1364" i="6"/>
  <c r="AE1364" i="6" s="1"/>
  <c r="Z1365" i="6"/>
  <c r="AE1365" i="6" s="1"/>
  <c r="Z1366" i="6"/>
  <c r="AE1366" i="6" s="1"/>
  <c r="Z1367" i="6"/>
  <c r="AE1367" i="6" s="1"/>
  <c r="Z1368" i="6"/>
  <c r="AE1368" i="6" s="1"/>
  <c r="Z1369" i="6"/>
  <c r="AE1369" i="6" s="1"/>
  <c r="Z1370" i="6"/>
  <c r="AE1370" i="6" s="1"/>
  <c r="Z1371" i="6"/>
  <c r="AE1371" i="6" s="1"/>
  <c r="Z1372" i="6"/>
  <c r="AE1372" i="6" s="1"/>
  <c r="Z1373" i="6"/>
  <c r="AE1373" i="6" s="1"/>
  <c r="Z1374" i="6"/>
  <c r="AE1374" i="6" s="1"/>
  <c r="Z1375" i="6"/>
  <c r="AE1375" i="6" s="1"/>
  <c r="Z1376" i="6"/>
  <c r="AE1376" i="6" s="1"/>
  <c r="Z1377" i="6"/>
  <c r="AE1377" i="6" s="1"/>
  <c r="Z1378" i="6"/>
  <c r="AE1378" i="6" s="1"/>
  <c r="Z1379" i="6"/>
  <c r="AE1379" i="6" s="1"/>
  <c r="Z1380" i="6"/>
  <c r="AE1380" i="6" s="1"/>
  <c r="Z1381" i="6"/>
  <c r="AE1381" i="6" s="1"/>
  <c r="Z1382" i="6"/>
  <c r="AE1382" i="6" s="1"/>
  <c r="Z1383" i="6"/>
  <c r="AE1383" i="6" s="1"/>
  <c r="Z1384" i="6"/>
  <c r="AE1384" i="6" s="1"/>
  <c r="Z1385" i="6"/>
  <c r="AE1385" i="6" s="1"/>
  <c r="Z1386" i="6"/>
  <c r="AE1386" i="6" s="1"/>
  <c r="Z1387" i="6"/>
  <c r="AE1387" i="6" s="1"/>
  <c r="Z1388" i="6"/>
  <c r="AE1388" i="6" s="1"/>
  <c r="Z1389" i="6"/>
  <c r="AE1389" i="6" s="1"/>
  <c r="Z1390" i="6"/>
  <c r="AE1390" i="6" s="1"/>
  <c r="Z1391" i="6"/>
  <c r="AE1391" i="6" s="1"/>
  <c r="Z1392" i="6"/>
  <c r="AE1392" i="6" s="1"/>
  <c r="Z1393" i="6"/>
  <c r="AE1393" i="6" s="1"/>
  <c r="Z1394" i="6"/>
  <c r="AE1394" i="6" s="1"/>
  <c r="Z1395" i="6"/>
  <c r="AE1395" i="6" s="1"/>
  <c r="Z1396" i="6"/>
  <c r="AE1396" i="6" s="1"/>
  <c r="Z1397" i="6"/>
  <c r="AE1397" i="6" s="1"/>
  <c r="Z1398" i="6"/>
  <c r="AE1398" i="6" s="1"/>
  <c r="Z1399" i="6"/>
  <c r="AE1399" i="6" s="1"/>
  <c r="Z1400" i="6"/>
  <c r="AE1400" i="6" s="1"/>
  <c r="Z1401" i="6"/>
  <c r="AE1401" i="6" s="1"/>
  <c r="Z1402" i="6"/>
  <c r="AE1402" i="6" s="1"/>
  <c r="Z1403" i="6"/>
  <c r="AE1403" i="6" s="1"/>
  <c r="Z1404" i="6"/>
  <c r="AE1404" i="6" s="1"/>
  <c r="Z1405" i="6"/>
  <c r="AE1405" i="6" s="1"/>
  <c r="Z1406" i="6"/>
  <c r="AE1406" i="6" s="1"/>
  <c r="Z1407" i="6"/>
  <c r="AE1407" i="6" s="1"/>
  <c r="Z1408" i="6"/>
  <c r="AE1408" i="6" s="1"/>
  <c r="Z1409" i="6"/>
  <c r="AE1409" i="6" s="1"/>
  <c r="Z1410" i="6"/>
  <c r="AE1410" i="6" s="1"/>
  <c r="Z1411" i="6"/>
  <c r="AE1411" i="6" s="1"/>
  <c r="Z1412" i="6"/>
  <c r="AE1412" i="6" s="1"/>
  <c r="Z1413" i="6"/>
  <c r="AE1413" i="6" s="1"/>
  <c r="Z1414" i="6"/>
  <c r="AE1414" i="6" s="1"/>
  <c r="Z1415" i="6"/>
  <c r="AE1415" i="6" s="1"/>
  <c r="Z1416" i="6"/>
  <c r="AE1416" i="6" s="1"/>
  <c r="Z1417" i="6"/>
  <c r="AE1417" i="6" s="1"/>
  <c r="Z1418" i="6"/>
  <c r="AE1418" i="6" s="1"/>
  <c r="Z1419" i="6"/>
  <c r="AE1419" i="6" s="1"/>
  <c r="Z1420" i="6"/>
  <c r="AE1420" i="6" s="1"/>
  <c r="Z1421" i="6"/>
  <c r="AE1421" i="6" s="1"/>
  <c r="Z1422" i="6"/>
  <c r="AE1422" i="6" s="1"/>
  <c r="Z1423" i="6"/>
  <c r="AE1423" i="6" s="1"/>
  <c r="Z1424" i="6"/>
  <c r="AE1424" i="6" s="1"/>
  <c r="Z1425" i="6"/>
  <c r="AE1425" i="6" s="1"/>
  <c r="Z1426" i="6"/>
  <c r="AE1426" i="6" s="1"/>
  <c r="Z1427" i="6"/>
  <c r="AE1427" i="6" s="1"/>
  <c r="Z1428" i="6"/>
  <c r="AE1428" i="6" s="1"/>
  <c r="Z1429" i="6"/>
  <c r="AE1429" i="6" s="1"/>
  <c r="Z1430" i="6"/>
  <c r="AE1430" i="6" s="1"/>
  <c r="Z1431" i="6"/>
  <c r="AE1431" i="6" s="1"/>
  <c r="Z1432" i="6"/>
  <c r="AE1432" i="6" s="1"/>
  <c r="Z1433" i="6"/>
  <c r="AE1433" i="6" s="1"/>
  <c r="Z1434" i="6"/>
  <c r="AE1434" i="6" s="1"/>
  <c r="Z1435" i="6"/>
  <c r="AE1435" i="6" s="1"/>
  <c r="Z1436" i="6"/>
  <c r="AE1436" i="6" s="1"/>
  <c r="Z1437" i="6"/>
  <c r="AE1437" i="6" s="1"/>
  <c r="Z1438" i="6"/>
  <c r="AE1438" i="6" s="1"/>
  <c r="Z1439" i="6"/>
  <c r="AE1439" i="6" s="1"/>
  <c r="Z1440" i="6"/>
  <c r="AE1440" i="6" s="1"/>
  <c r="Z1441" i="6"/>
  <c r="AE1441" i="6" s="1"/>
  <c r="Z1442" i="6"/>
  <c r="AE1442" i="6" s="1"/>
  <c r="Z1443" i="6"/>
  <c r="AE1443" i="6" s="1"/>
  <c r="Z1444" i="6"/>
  <c r="AE1444" i="6" s="1"/>
  <c r="Z1445" i="6"/>
  <c r="AE1445" i="6" s="1"/>
  <c r="Z1446" i="6"/>
  <c r="AE1446" i="6" s="1"/>
  <c r="Z1447" i="6"/>
  <c r="AE1447" i="6" s="1"/>
  <c r="X3" i="6"/>
  <c r="AF3" i="6" s="1"/>
  <c r="X4" i="6"/>
  <c r="AF4" i="6" s="1"/>
  <c r="X5" i="6"/>
  <c r="AF5" i="6" s="1"/>
  <c r="X6" i="6"/>
  <c r="X7" i="6"/>
  <c r="AF7" i="6" s="1"/>
  <c r="X8" i="6"/>
  <c r="AF8" i="6" s="1"/>
  <c r="X9" i="6"/>
  <c r="AF9" i="6" s="1"/>
  <c r="X10" i="6"/>
  <c r="X11" i="6"/>
  <c r="X12" i="6"/>
  <c r="AF12" i="6" s="1"/>
  <c r="X13" i="6"/>
  <c r="AF13" i="6" s="1"/>
  <c r="X14" i="6"/>
  <c r="AF14" i="6" s="1"/>
  <c r="X15" i="6"/>
  <c r="X16" i="6"/>
  <c r="AF16" i="6" s="1"/>
  <c r="X17" i="6"/>
  <c r="AF17" i="6" s="1"/>
  <c r="X18" i="6"/>
  <c r="AF18" i="6" s="1"/>
  <c r="X19" i="6"/>
  <c r="AF19" i="6" s="1"/>
  <c r="X20" i="6"/>
  <c r="AF20" i="6" s="1"/>
  <c r="X21" i="6"/>
  <c r="AF21" i="6" s="1"/>
  <c r="X22" i="6"/>
  <c r="X23" i="6"/>
  <c r="AF23" i="6" s="1"/>
  <c r="X24" i="6"/>
  <c r="AF24" i="6" s="1"/>
  <c r="X25" i="6"/>
  <c r="X26" i="6"/>
  <c r="X27" i="6"/>
  <c r="AF27" i="6" s="1"/>
  <c r="X28" i="6"/>
  <c r="AF28" i="6" s="1"/>
  <c r="X29" i="6"/>
  <c r="AF29" i="6" s="1"/>
  <c r="X30" i="6"/>
  <c r="AF30" i="6" s="1"/>
  <c r="X31" i="6"/>
  <c r="X32" i="6"/>
  <c r="AF32" i="6" s="1"/>
  <c r="X33" i="6"/>
  <c r="AF33" i="6" s="1"/>
  <c r="X34" i="6"/>
  <c r="AF34" i="6" s="1"/>
  <c r="X35" i="6"/>
  <c r="AF35" i="6" s="1"/>
  <c r="X36" i="6"/>
  <c r="AF36" i="6" s="1"/>
  <c r="X37" i="6"/>
  <c r="AF37" i="6" s="1"/>
  <c r="X38" i="6"/>
  <c r="X39" i="6"/>
  <c r="AF39" i="6" s="1"/>
  <c r="X40" i="6"/>
  <c r="AF40" i="6" s="1"/>
  <c r="X41" i="6"/>
  <c r="X42" i="6"/>
  <c r="X43" i="6"/>
  <c r="X44" i="6"/>
  <c r="AF44" i="6" s="1"/>
  <c r="X45" i="6"/>
  <c r="AF45" i="6" s="1"/>
  <c r="X46" i="6"/>
  <c r="AF46" i="6" s="1"/>
  <c r="X47" i="6"/>
  <c r="X48" i="6"/>
  <c r="AF48" i="6" s="1"/>
  <c r="X49" i="6"/>
  <c r="AF49" i="6" s="1"/>
  <c r="X50" i="6"/>
  <c r="AF50" i="6" s="1"/>
  <c r="X51" i="6"/>
  <c r="AF51" i="6" s="1"/>
  <c r="X52" i="6"/>
  <c r="AF52" i="6" s="1"/>
  <c r="X53" i="6"/>
  <c r="AF53" i="6" s="1"/>
  <c r="X54" i="6"/>
  <c r="X55" i="6"/>
  <c r="AF55" i="6" s="1"/>
  <c r="X56" i="6"/>
  <c r="AF56" i="6" s="1"/>
  <c r="X57" i="6"/>
  <c r="X58" i="6"/>
  <c r="X59" i="6"/>
  <c r="AF59" i="6" s="1"/>
  <c r="X60" i="6"/>
  <c r="AF60" i="6" s="1"/>
  <c r="X61" i="6"/>
  <c r="AF61" i="6" s="1"/>
  <c r="X62" i="6"/>
  <c r="AF62" i="6" s="1"/>
  <c r="X63" i="6"/>
  <c r="X64" i="6"/>
  <c r="AF64" i="6" s="1"/>
  <c r="X65" i="6"/>
  <c r="AF65" i="6" s="1"/>
  <c r="X66" i="6"/>
  <c r="AF66" i="6" s="1"/>
  <c r="X67" i="6"/>
  <c r="AF67" i="6" s="1"/>
  <c r="X68" i="6"/>
  <c r="AF68" i="6" s="1"/>
  <c r="X69" i="6"/>
  <c r="AF69" i="6" s="1"/>
  <c r="X70" i="6"/>
  <c r="X71" i="6"/>
  <c r="AF71" i="6" s="1"/>
  <c r="X72" i="6"/>
  <c r="AF72" i="6" s="1"/>
  <c r="X73" i="6"/>
  <c r="AF73" i="6" s="1"/>
  <c r="X74" i="6"/>
  <c r="X75" i="6"/>
  <c r="X76" i="6"/>
  <c r="AF76" i="6" s="1"/>
  <c r="X77" i="6"/>
  <c r="AF77" i="6" s="1"/>
  <c r="X78" i="6"/>
  <c r="AF78" i="6" s="1"/>
  <c r="X79" i="6"/>
  <c r="X80" i="6"/>
  <c r="AF80" i="6" s="1"/>
  <c r="X81" i="6"/>
  <c r="AF81" i="6" s="1"/>
  <c r="X82" i="6"/>
  <c r="AF82" i="6" s="1"/>
  <c r="X83" i="6"/>
  <c r="AF83" i="6" s="1"/>
  <c r="X84" i="6"/>
  <c r="AF84" i="6" s="1"/>
  <c r="X85" i="6"/>
  <c r="AF85" i="6" s="1"/>
  <c r="X86" i="6"/>
  <c r="X87" i="6"/>
  <c r="AF87" i="6" s="1"/>
  <c r="X88" i="6"/>
  <c r="AF88" i="6" s="1"/>
  <c r="X89" i="6"/>
  <c r="X90" i="6"/>
  <c r="X91" i="6"/>
  <c r="AF91" i="6" s="1"/>
  <c r="X92" i="6"/>
  <c r="AF92" i="6" s="1"/>
  <c r="X93" i="6"/>
  <c r="AF93" i="6" s="1"/>
  <c r="X94" i="6"/>
  <c r="AF94" i="6" s="1"/>
  <c r="X95" i="6"/>
  <c r="X96" i="6"/>
  <c r="AF96" i="6" s="1"/>
  <c r="X97" i="6"/>
  <c r="AF97" i="6" s="1"/>
  <c r="X98" i="6"/>
  <c r="AF98" i="6" s="1"/>
  <c r="X99" i="6"/>
  <c r="AF99" i="6" s="1"/>
  <c r="X100" i="6"/>
  <c r="AF100" i="6" s="1"/>
  <c r="X101" i="6"/>
  <c r="AF101" i="6" s="1"/>
  <c r="X102" i="6"/>
  <c r="X103" i="6"/>
  <c r="AF103" i="6" s="1"/>
  <c r="X104" i="6"/>
  <c r="AF104" i="6" s="1"/>
  <c r="X105" i="6"/>
  <c r="X106" i="6"/>
  <c r="X107" i="6"/>
  <c r="X108" i="6"/>
  <c r="AF108" i="6" s="1"/>
  <c r="X109" i="6"/>
  <c r="AF109" i="6" s="1"/>
  <c r="X110" i="6"/>
  <c r="AF110" i="6" s="1"/>
  <c r="X111" i="6"/>
  <c r="AF111" i="6" s="1"/>
  <c r="X112" i="6"/>
  <c r="AF112" i="6" s="1"/>
  <c r="X113" i="6"/>
  <c r="AF113" i="6" s="1"/>
  <c r="X114" i="6"/>
  <c r="AF114" i="6" s="1"/>
  <c r="X115" i="6"/>
  <c r="AF115" i="6" s="1"/>
  <c r="X116" i="6"/>
  <c r="AF116" i="6" s="1"/>
  <c r="X117" i="6"/>
  <c r="AF117" i="6" s="1"/>
  <c r="X118" i="6"/>
  <c r="X119" i="6"/>
  <c r="AF119" i="6" s="1"/>
  <c r="X120" i="6"/>
  <c r="AF120" i="6" s="1"/>
  <c r="X121" i="6"/>
  <c r="AF121" i="6" s="1"/>
  <c r="X122" i="6"/>
  <c r="X123" i="6"/>
  <c r="AF123" i="6" s="1"/>
  <c r="X124" i="6"/>
  <c r="AF124" i="6" s="1"/>
  <c r="X125" i="6"/>
  <c r="AF125" i="6" s="1"/>
  <c r="X126" i="6"/>
  <c r="AF126" i="6" s="1"/>
  <c r="X127" i="6"/>
  <c r="X128" i="6"/>
  <c r="AF128" i="6" s="1"/>
  <c r="X129" i="6"/>
  <c r="AF129" i="6" s="1"/>
  <c r="X130" i="6"/>
  <c r="AF130" i="6" s="1"/>
  <c r="X131" i="6"/>
  <c r="AF131" i="6" s="1"/>
  <c r="X132" i="6"/>
  <c r="AF132" i="6" s="1"/>
  <c r="X133" i="6"/>
  <c r="AF133" i="6" s="1"/>
  <c r="X134" i="6"/>
  <c r="X135" i="6"/>
  <c r="AF135" i="6" s="1"/>
  <c r="X136" i="6"/>
  <c r="AF136" i="6" s="1"/>
  <c r="X137" i="6"/>
  <c r="AF137" i="6" s="1"/>
  <c r="X138" i="6"/>
  <c r="X139" i="6"/>
  <c r="X140" i="6"/>
  <c r="AF140" i="6" s="1"/>
  <c r="X141" i="6"/>
  <c r="AF141" i="6" s="1"/>
  <c r="X142" i="6"/>
  <c r="AF142" i="6" s="1"/>
  <c r="X143" i="6"/>
  <c r="X144" i="6"/>
  <c r="AF144" i="6" s="1"/>
  <c r="X145" i="6"/>
  <c r="AF145" i="6" s="1"/>
  <c r="X146" i="6"/>
  <c r="AF146" i="6" s="1"/>
  <c r="X147" i="6"/>
  <c r="AF147" i="6" s="1"/>
  <c r="X148" i="6"/>
  <c r="AF148" i="6" s="1"/>
  <c r="X149" i="6"/>
  <c r="AF149" i="6" s="1"/>
  <c r="X150" i="6"/>
  <c r="X151" i="6"/>
  <c r="AF151" i="6" s="1"/>
  <c r="X152" i="6"/>
  <c r="AF152" i="6" s="1"/>
  <c r="X153" i="6"/>
  <c r="X154" i="6"/>
  <c r="X155" i="6"/>
  <c r="AF155" i="6" s="1"/>
  <c r="X156" i="6"/>
  <c r="AF156" i="6" s="1"/>
  <c r="X157" i="6"/>
  <c r="AF157" i="6" s="1"/>
  <c r="X158" i="6"/>
  <c r="AF158" i="6" s="1"/>
  <c r="X159" i="6"/>
  <c r="X160" i="6"/>
  <c r="AF160" i="6" s="1"/>
  <c r="X161" i="6"/>
  <c r="AF161" i="6" s="1"/>
  <c r="X162" i="6"/>
  <c r="AF162" i="6" s="1"/>
  <c r="X163" i="6"/>
  <c r="AF163" i="6" s="1"/>
  <c r="X164" i="6"/>
  <c r="AF164" i="6" s="1"/>
  <c r="X165" i="6"/>
  <c r="AF165" i="6" s="1"/>
  <c r="X166" i="6"/>
  <c r="X167" i="6"/>
  <c r="AF167" i="6" s="1"/>
  <c r="X168" i="6"/>
  <c r="AF168" i="6" s="1"/>
  <c r="X169" i="6"/>
  <c r="AF169" i="6" s="1"/>
  <c r="X170" i="6"/>
  <c r="X171" i="6"/>
  <c r="X172" i="6"/>
  <c r="AF172" i="6" s="1"/>
  <c r="X173" i="6"/>
  <c r="AF173" i="6" s="1"/>
  <c r="X174" i="6"/>
  <c r="AF174" i="6" s="1"/>
  <c r="X175" i="6"/>
  <c r="X176" i="6"/>
  <c r="AF176" i="6" s="1"/>
  <c r="X177" i="6"/>
  <c r="AF177" i="6" s="1"/>
  <c r="X178" i="6"/>
  <c r="AF178" i="6" s="1"/>
  <c r="X179" i="6"/>
  <c r="AF179" i="6" s="1"/>
  <c r="X180" i="6"/>
  <c r="AF180" i="6" s="1"/>
  <c r="X181" i="6"/>
  <c r="AF181" i="6" s="1"/>
  <c r="X182" i="6"/>
  <c r="X183" i="6"/>
  <c r="AF183" i="6" s="1"/>
  <c r="X184" i="6"/>
  <c r="AF184" i="6" s="1"/>
  <c r="X185" i="6"/>
  <c r="AF185" i="6" s="1"/>
  <c r="X186" i="6"/>
  <c r="X187" i="6"/>
  <c r="AF187" i="6" s="1"/>
  <c r="X188" i="6"/>
  <c r="AF188" i="6" s="1"/>
  <c r="X189" i="6"/>
  <c r="AF189" i="6" s="1"/>
  <c r="X190" i="6"/>
  <c r="AF190" i="6" s="1"/>
  <c r="X191" i="6"/>
  <c r="X192" i="6"/>
  <c r="AF192" i="6" s="1"/>
  <c r="X193" i="6"/>
  <c r="AF193" i="6" s="1"/>
  <c r="X194" i="6"/>
  <c r="AF194" i="6" s="1"/>
  <c r="X195" i="6"/>
  <c r="AF195" i="6" s="1"/>
  <c r="X196" i="6"/>
  <c r="AF196" i="6" s="1"/>
  <c r="X197" i="6"/>
  <c r="AF197" i="6" s="1"/>
  <c r="X198" i="6"/>
  <c r="X199" i="6"/>
  <c r="AF199" i="6" s="1"/>
  <c r="X200" i="6"/>
  <c r="AF200" i="6" s="1"/>
  <c r="X201" i="6"/>
  <c r="AF201" i="6" s="1"/>
  <c r="X202" i="6"/>
  <c r="X203" i="6"/>
  <c r="X204" i="6"/>
  <c r="AF204" i="6" s="1"/>
  <c r="X205" i="6"/>
  <c r="AF205" i="6" s="1"/>
  <c r="X206" i="6"/>
  <c r="AF206" i="6" s="1"/>
  <c r="X207" i="6"/>
  <c r="X208" i="6"/>
  <c r="AF208" i="6" s="1"/>
  <c r="X209" i="6"/>
  <c r="AF209" i="6" s="1"/>
  <c r="X210" i="6"/>
  <c r="AF210" i="6" s="1"/>
  <c r="X211" i="6"/>
  <c r="AF211" i="6" s="1"/>
  <c r="X212" i="6"/>
  <c r="AF212" i="6" s="1"/>
  <c r="X213" i="6"/>
  <c r="AF213" i="6" s="1"/>
  <c r="X214" i="6"/>
  <c r="X215" i="6"/>
  <c r="AF215" i="6" s="1"/>
  <c r="X216" i="6"/>
  <c r="AF216" i="6" s="1"/>
  <c r="X217" i="6"/>
  <c r="X218" i="6"/>
  <c r="X219" i="6"/>
  <c r="AF219" i="6" s="1"/>
  <c r="X220" i="6"/>
  <c r="AF220" i="6" s="1"/>
  <c r="X221" i="6"/>
  <c r="AF221" i="6" s="1"/>
  <c r="X222" i="6"/>
  <c r="AF222" i="6" s="1"/>
  <c r="X223" i="6"/>
  <c r="AF223" i="6" s="1"/>
  <c r="X224" i="6"/>
  <c r="AF224" i="6" s="1"/>
  <c r="X225" i="6"/>
  <c r="AF225" i="6" s="1"/>
  <c r="X226" i="6"/>
  <c r="AF226" i="6" s="1"/>
  <c r="X227" i="6"/>
  <c r="AF227" i="6" s="1"/>
  <c r="X228" i="6"/>
  <c r="AF228" i="6" s="1"/>
  <c r="X229" i="6"/>
  <c r="AF229" i="6" s="1"/>
  <c r="X230" i="6"/>
  <c r="X231" i="6"/>
  <c r="AF231" i="6" s="1"/>
  <c r="X232" i="6"/>
  <c r="AF232" i="6" s="1"/>
  <c r="X233" i="6"/>
  <c r="X234" i="6"/>
  <c r="X235" i="6"/>
  <c r="X236" i="6"/>
  <c r="AF236" i="6" s="1"/>
  <c r="X237" i="6"/>
  <c r="AF237" i="6" s="1"/>
  <c r="X238" i="6"/>
  <c r="AF238" i="6" s="1"/>
  <c r="X239" i="6"/>
  <c r="AF239" i="6" s="1"/>
  <c r="X240" i="6"/>
  <c r="AF240" i="6" s="1"/>
  <c r="X241" i="6"/>
  <c r="AF241" i="6" s="1"/>
  <c r="X242" i="6"/>
  <c r="AF242" i="6" s="1"/>
  <c r="X243" i="6"/>
  <c r="AF243" i="6" s="1"/>
  <c r="X244" i="6"/>
  <c r="AF244" i="6" s="1"/>
  <c r="X245" i="6"/>
  <c r="AF245" i="6" s="1"/>
  <c r="X246" i="6"/>
  <c r="X247" i="6"/>
  <c r="AF247" i="6" s="1"/>
  <c r="X248" i="6"/>
  <c r="AF248" i="6" s="1"/>
  <c r="X249" i="6"/>
  <c r="X250" i="6"/>
  <c r="X251" i="6"/>
  <c r="AF251" i="6" s="1"/>
  <c r="X252" i="6"/>
  <c r="AF252" i="6" s="1"/>
  <c r="X253" i="6"/>
  <c r="AF253" i="6" s="1"/>
  <c r="X254" i="6"/>
  <c r="AF254" i="6" s="1"/>
  <c r="X255" i="6"/>
  <c r="X256" i="6"/>
  <c r="AF256" i="6" s="1"/>
  <c r="X257" i="6"/>
  <c r="AF257" i="6" s="1"/>
  <c r="X258" i="6"/>
  <c r="AF258" i="6" s="1"/>
  <c r="X259" i="6"/>
  <c r="AF259" i="6" s="1"/>
  <c r="X260" i="6"/>
  <c r="AF260" i="6" s="1"/>
  <c r="X261" i="6"/>
  <c r="AF261" i="6" s="1"/>
  <c r="X262" i="6"/>
  <c r="X263" i="6"/>
  <c r="AF263" i="6" s="1"/>
  <c r="X264" i="6"/>
  <c r="AF264" i="6" s="1"/>
  <c r="X265" i="6"/>
  <c r="AF265" i="6" s="1"/>
  <c r="X266" i="6"/>
  <c r="X267" i="6"/>
  <c r="X268" i="6"/>
  <c r="AF268" i="6" s="1"/>
  <c r="X269" i="6"/>
  <c r="AF269" i="6" s="1"/>
  <c r="X270" i="6"/>
  <c r="AF270" i="6" s="1"/>
  <c r="X271" i="6"/>
  <c r="AF271" i="6" s="1"/>
  <c r="X272" i="6"/>
  <c r="AF272" i="6" s="1"/>
  <c r="X273" i="6"/>
  <c r="AF273" i="6" s="1"/>
  <c r="X274" i="6"/>
  <c r="AF274" i="6" s="1"/>
  <c r="X275" i="6"/>
  <c r="AF275" i="6" s="1"/>
  <c r="X276" i="6"/>
  <c r="AF276" i="6" s="1"/>
  <c r="X277" i="6"/>
  <c r="AF277" i="6" s="1"/>
  <c r="X278" i="6"/>
  <c r="X279" i="6"/>
  <c r="AF279" i="6" s="1"/>
  <c r="X280" i="6"/>
  <c r="AF280" i="6" s="1"/>
  <c r="X281" i="6"/>
  <c r="AF281" i="6" s="1"/>
  <c r="X282" i="6"/>
  <c r="X283" i="6"/>
  <c r="AF283" i="6" s="1"/>
  <c r="X284" i="6"/>
  <c r="AF284" i="6" s="1"/>
  <c r="X285" i="6"/>
  <c r="AF285" i="6" s="1"/>
  <c r="X286" i="6"/>
  <c r="AF286" i="6" s="1"/>
  <c r="X287" i="6"/>
  <c r="AF287" i="6" s="1"/>
  <c r="X288" i="6"/>
  <c r="AF288" i="6" s="1"/>
  <c r="X289" i="6"/>
  <c r="AF289" i="6" s="1"/>
  <c r="X290" i="6"/>
  <c r="AF290" i="6" s="1"/>
  <c r="X291" i="6"/>
  <c r="AF291" i="6" s="1"/>
  <c r="X292" i="6"/>
  <c r="AF292" i="6" s="1"/>
  <c r="X293" i="6"/>
  <c r="AF293" i="6" s="1"/>
  <c r="X294" i="6"/>
  <c r="X295" i="6"/>
  <c r="AF295" i="6" s="1"/>
  <c r="X296" i="6"/>
  <c r="AF296" i="6" s="1"/>
  <c r="X297" i="6"/>
  <c r="X298" i="6"/>
  <c r="X299" i="6"/>
  <c r="X300" i="6"/>
  <c r="AF300" i="6" s="1"/>
  <c r="X301" i="6"/>
  <c r="AF301" i="6" s="1"/>
  <c r="X302" i="6"/>
  <c r="AF302" i="6" s="1"/>
  <c r="X303" i="6"/>
  <c r="AF303" i="6" s="1"/>
  <c r="X304" i="6"/>
  <c r="AF304" i="6" s="1"/>
  <c r="X305" i="6"/>
  <c r="AF305" i="6" s="1"/>
  <c r="X306" i="6"/>
  <c r="AF306" i="6" s="1"/>
  <c r="X307" i="6"/>
  <c r="AF307" i="6" s="1"/>
  <c r="X308" i="6"/>
  <c r="AF308" i="6" s="1"/>
  <c r="X309" i="6"/>
  <c r="AF309" i="6" s="1"/>
  <c r="X310" i="6"/>
  <c r="X311" i="6"/>
  <c r="AF311" i="6" s="1"/>
  <c r="X312" i="6"/>
  <c r="AF312" i="6" s="1"/>
  <c r="X313" i="6"/>
  <c r="X314" i="6"/>
  <c r="X315" i="6"/>
  <c r="AF315" i="6" s="1"/>
  <c r="X316" i="6"/>
  <c r="AF316" i="6" s="1"/>
  <c r="X317" i="6"/>
  <c r="AF317" i="6" s="1"/>
  <c r="X318" i="6"/>
  <c r="AF318" i="6" s="1"/>
  <c r="X319" i="6"/>
  <c r="AF319" i="6" s="1"/>
  <c r="X320" i="6"/>
  <c r="AF320" i="6" s="1"/>
  <c r="X321" i="6"/>
  <c r="AF321" i="6" s="1"/>
  <c r="X322" i="6"/>
  <c r="AF322" i="6" s="1"/>
  <c r="X323" i="6"/>
  <c r="AF323" i="6" s="1"/>
  <c r="X324" i="6"/>
  <c r="AF324" i="6" s="1"/>
  <c r="X325" i="6"/>
  <c r="AF325" i="6" s="1"/>
  <c r="X326" i="6"/>
  <c r="X327" i="6"/>
  <c r="AF327" i="6" s="1"/>
  <c r="X328" i="6"/>
  <c r="AF328" i="6" s="1"/>
  <c r="X329" i="6"/>
  <c r="AF329" i="6" s="1"/>
  <c r="X330" i="6"/>
  <c r="X331" i="6"/>
  <c r="X332" i="6"/>
  <c r="AF332" i="6" s="1"/>
  <c r="X333" i="6"/>
  <c r="AF333" i="6" s="1"/>
  <c r="X334" i="6"/>
  <c r="AF334" i="6" s="1"/>
  <c r="X335" i="6"/>
  <c r="X336" i="6"/>
  <c r="AF336" i="6" s="1"/>
  <c r="X337" i="6"/>
  <c r="AF337" i="6" s="1"/>
  <c r="X338" i="6"/>
  <c r="AF338" i="6" s="1"/>
  <c r="X339" i="6"/>
  <c r="AF339" i="6" s="1"/>
  <c r="X340" i="6"/>
  <c r="AF340" i="6" s="1"/>
  <c r="X341" i="6"/>
  <c r="AF341" i="6" s="1"/>
  <c r="X342" i="6"/>
  <c r="X343" i="6"/>
  <c r="AF343" i="6" s="1"/>
  <c r="X344" i="6"/>
  <c r="AF344" i="6" s="1"/>
  <c r="X345" i="6"/>
  <c r="X346" i="6"/>
  <c r="X347" i="6"/>
  <c r="AF347" i="6" s="1"/>
  <c r="X348" i="6"/>
  <c r="AF348" i="6" s="1"/>
  <c r="X349" i="6"/>
  <c r="AF349" i="6" s="1"/>
  <c r="X350" i="6"/>
  <c r="AF350" i="6" s="1"/>
  <c r="X351" i="6"/>
  <c r="X352" i="6"/>
  <c r="AF352" i="6" s="1"/>
  <c r="X353" i="6"/>
  <c r="AF353" i="6" s="1"/>
  <c r="X354" i="6"/>
  <c r="AF354" i="6" s="1"/>
  <c r="X355" i="6"/>
  <c r="AF355" i="6" s="1"/>
  <c r="X356" i="6"/>
  <c r="AF356" i="6" s="1"/>
  <c r="X357" i="6"/>
  <c r="AF357" i="6" s="1"/>
  <c r="X358" i="6"/>
  <c r="X359" i="6"/>
  <c r="AF359" i="6" s="1"/>
  <c r="X360" i="6"/>
  <c r="AF360" i="6" s="1"/>
  <c r="X361" i="6"/>
  <c r="X362" i="6"/>
  <c r="X363" i="6"/>
  <c r="X364" i="6"/>
  <c r="AF364" i="6" s="1"/>
  <c r="X365" i="6"/>
  <c r="AF365" i="6" s="1"/>
  <c r="X366" i="6"/>
  <c r="AF366" i="6" s="1"/>
  <c r="X367" i="6"/>
  <c r="AB367" i="6" s="1"/>
  <c r="X368" i="6"/>
  <c r="AF368" i="6" s="1"/>
  <c r="X369" i="6"/>
  <c r="AF369" i="6" s="1"/>
  <c r="X370" i="6"/>
  <c r="AF370" i="6" s="1"/>
  <c r="X371" i="6"/>
  <c r="AF371" i="6" s="1"/>
  <c r="X372" i="6"/>
  <c r="AF372" i="6" s="1"/>
  <c r="X373" i="6"/>
  <c r="AF373" i="6" s="1"/>
  <c r="X374" i="6"/>
  <c r="X375" i="6"/>
  <c r="AF375" i="6" s="1"/>
  <c r="X376" i="6"/>
  <c r="AF376" i="6" s="1"/>
  <c r="X377" i="6"/>
  <c r="X378" i="6"/>
  <c r="X379" i="6"/>
  <c r="AF379" i="6" s="1"/>
  <c r="X380" i="6"/>
  <c r="AF380" i="6" s="1"/>
  <c r="X381" i="6"/>
  <c r="AF381" i="6" s="1"/>
  <c r="X382" i="6"/>
  <c r="AF382" i="6" s="1"/>
  <c r="X383" i="6"/>
  <c r="AF383" i="6" s="1"/>
  <c r="X384" i="6"/>
  <c r="AF384" i="6" s="1"/>
  <c r="X385" i="6"/>
  <c r="AF385" i="6" s="1"/>
  <c r="X386" i="6"/>
  <c r="AF386" i="6" s="1"/>
  <c r="X387" i="6"/>
  <c r="AF387" i="6" s="1"/>
  <c r="X388" i="6"/>
  <c r="AF388" i="6" s="1"/>
  <c r="X389" i="6"/>
  <c r="AF389" i="6" s="1"/>
  <c r="X390" i="6"/>
  <c r="X391" i="6"/>
  <c r="AF391" i="6" s="1"/>
  <c r="X392" i="6"/>
  <c r="AF392" i="6" s="1"/>
  <c r="X393" i="6"/>
  <c r="AF393" i="6" s="1"/>
  <c r="X394" i="6"/>
  <c r="X395" i="6"/>
  <c r="X396" i="6"/>
  <c r="AF396" i="6" s="1"/>
  <c r="X397" i="6"/>
  <c r="AF397" i="6" s="1"/>
  <c r="X398" i="6"/>
  <c r="AF398" i="6" s="1"/>
  <c r="X399" i="6"/>
  <c r="AF399" i="6" s="1"/>
  <c r="X400" i="6"/>
  <c r="AF400" i="6" s="1"/>
  <c r="X401" i="6"/>
  <c r="AF401" i="6" s="1"/>
  <c r="X402" i="6"/>
  <c r="AF402" i="6" s="1"/>
  <c r="X403" i="6"/>
  <c r="AF403" i="6" s="1"/>
  <c r="X404" i="6"/>
  <c r="AF404" i="6" s="1"/>
  <c r="X405" i="6"/>
  <c r="AF405" i="6" s="1"/>
  <c r="X406" i="6"/>
  <c r="X407" i="6"/>
  <c r="AF407" i="6" s="1"/>
  <c r="X408" i="6"/>
  <c r="AF408" i="6" s="1"/>
  <c r="X409" i="6"/>
  <c r="AF409" i="6" s="1"/>
  <c r="X410" i="6"/>
  <c r="X411" i="6"/>
  <c r="AF411" i="6" s="1"/>
  <c r="X412" i="6"/>
  <c r="AF412" i="6" s="1"/>
  <c r="X413" i="6"/>
  <c r="AF413" i="6" s="1"/>
  <c r="X414" i="6"/>
  <c r="AF414" i="6" s="1"/>
  <c r="X415" i="6"/>
  <c r="AF415" i="6" s="1"/>
  <c r="X416" i="6"/>
  <c r="AF416" i="6" s="1"/>
  <c r="X417" i="6"/>
  <c r="AF417" i="6" s="1"/>
  <c r="X418" i="6"/>
  <c r="AF418" i="6" s="1"/>
  <c r="X419" i="6"/>
  <c r="AF419" i="6" s="1"/>
  <c r="X420" i="6"/>
  <c r="AF420" i="6" s="1"/>
  <c r="X421" i="6"/>
  <c r="AF421" i="6" s="1"/>
  <c r="X422" i="6"/>
  <c r="X423" i="6"/>
  <c r="AF423" i="6" s="1"/>
  <c r="X424" i="6"/>
  <c r="AF424" i="6" s="1"/>
  <c r="X425" i="6"/>
  <c r="X426" i="6"/>
  <c r="X427" i="6"/>
  <c r="X428" i="6"/>
  <c r="AF428" i="6" s="1"/>
  <c r="X429" i="6"/>
  <c r="AF429" i="6" s="1"/>
  <c r="X430" i="6"/>
  <c r="AF430" i="6" s="1"/>
  <c r="X431" i="6"/>
  <c r="AF431" i="6" s="1"/>
  <c r="X432" i="6"/>
  <c r="AF432" i="6" s="1"/>
  <c r="X433" i="6"/>
  <c r="AF433" i="6" s="1"/>
  <c r="X434" i="6"/>
  <c r="AF434" i="6" s="1"/>
  <c r="X435" i="6"/>
  <c r="AF435" i="6" s="1"/>
  <c r="X436" i="6"/>
  <c r="AF436" i="6" s="1"/>
  <c r="X437" i="6"/>
  <c r="AF437" i="6" s="1"/>
  <c r="X438" i="6"/>
  <c r="X439" i="6"/>
  <c r="AF439" i="6" s="1"/>
  <c r="X440" i="6"/>
  <c r="AF440" i="6" s="1"/>
  <c r="X441" i="6"/>
  <c r="X442" i="6"/>
  <c r="X443" i="6"/>
  <c r="AF443" i="6" s="1"/>
  <c r="X444" i="6"/>
  <c r="AF444" i="6" s="1"/>
  <c r="X445" i="6"/>
  <c r="AF445" i="6" s="1"/>
  <c r="X446" i="6"/>
  <c r="AF446" i="6" s="1"/>
  <c r="X447" i="6"/>
  <c r="X448" i="6"/>
  <c r="AF448" i="6" s="1"/>
  <c r="X449" i="6"/>
  <c r="AF449" i="6" s="1"/>
  <c r="X450" i="6"/>
  <c r="AF450" i="6" s="1"/>
  <c r="X451" i="6"/>
  <c r="AF451" i="6" s="1"/>
  <c r="X452" i="6"/>
  <c r="AF452" i="6" s="1"/>
  <c r="X453" i="6"/>
  <c r="AF453" i="6" s="1"/>
  <c r="X454" i="6"/>
  <c r="X455" i="6"/>
  <c r="AF455" i="6" s="1"/>
  <c r="X456" i="6"/>
  <c r="AF456" i="6" s="1"/>
  <c r="X457" i="6"/>
  <c r="AF457" i="6" s="1"/>
  <c r="X458" i="6"/>
  <c r="X459" i="6"/>
  <c r="X460" i="6"/>
  <c r="AF460" i="6" s="1"/>
  <c r="X461" i="6"/>
  <c r="AF461" i="6" s="1"/>
  <c r="X462" i="6"/>
  <c r="AF462" i="6" s="1"/>
  <c r="X463" i="6"/>
  <c r="X464" i="6"/>
  <c r="AF464" i="6" s="1"/>
  <c r="X465" i="6"/>
  <c r="AF465" i="6" s="1"/>
  <c r="X466" i="6"/>
  <c r="AF466" i="6" s="1"/>
  <c r="X467" i="6"/>
  <c r="AF467" i="6" s="1"/>
  <c r="X468" i="6"/>
  <c r="AF468" i="6" s="1"/>
  <c r="X469" i="6"/>
  <c r="AF469" i="6" s="1"/>
  <c r="X470" i="6"/>
  <c r="X471" i="6"/>
  <c r="AF471" i="6" s="1"/>
  <c r="X472" i="6"/>
  <c r="AF472" i="6" s="1"/>
  <c r="X473" i="6"/>
  <c r="AF473" i="6" s="1"/>
  <c r="X474" i="6"/>
  <c r="X475" i="6"/>
  <c r="AF475" i="6" s="1"/>
  <c r="X476" i="6"/>
  <c r="AF476" i="6" s="1"/>
  <c r="X477" i="6"/>
  <c r="AF477" i="6" s="1"/>
  <c r="X478" i="6"/>
  <c r="AF478" i="6" s="1"/>
  <c r="X479" i="6"/>
  <c r="AF479" i="6" s="1"/>
  <c r="X480" i="6"/>
  <c r="AF480" i="6" s="1"/>
  <c r="X481" i="6"/>
  <c r="AF481" i="6" s="1"/>
  <c r="X482" i="6"/>
  <c r="AF482" i="6" s="1"/>
  <c r="X483" i="6"/>
  <c r="AF483" i="6" s="1"/>
  <c r="X484" i="6"/>
  <c r="AF484" i="6" s="1"/>
  <c r="X485" i="6"/>
  <c r="AF485" i="6" s="1"/>
  <c r="X486" i="6"/>
  <c r="X487" i="6"/>
  <c r="AF487" i="6" s="1"/>
  <c r="X488" i="6"/>
  <c r="AF488" i="6" s="1"/>
  <c r="X489" i="6"/>
  <c r="AF489" i="6" s="1"/>
  <c r="X490" i="6"/>
  <c r="X491" i="6"/>
  <c r="X492" i="6"/>
  <c r="AF492" i="6" s="1"/>
  <c r="X493" i="6"/>
  <c r="AF493" i="6" s="1"/>
  <c r="X494" i="6"/>
  <c r="AF494" i="6" s="1"/>
  <c r="X495" i="6"/>
  <c r="X496" i="6"/>
  <c r="AF496" i="6" s="1"/>
  <c r="X497" i="6"/>
  <c r="AF497" i="6" s="1"/>
  <c r="X498" i="6"/>
  <c r="AF498" i="6" s="1"/>
  <c r="X499" i="6"/>
  <c r="AF499" i="6" s="1"/>
  <c r="X500" i="6"/>
  <c r="AF500" i="6" s="1"/>
  <c r="X501" i="6"/>
  <c r="AF501" i="6" s="1"/>
  <c r="X502" i="6"/>
  <c r="X503" i="6"/>
  <c r="AF503" i="6" s="1"/>
  <c r="X504" i="6"/>
  <c r="AF504" i="6" s="1"/>
  <c r="X505" i="6"/>
  <c r="AF505" i="6" s="1"/>
  <c r="X506" i="6"/>
  <c r="X507" i="6"/>
  <c r="AF507" i="6" s="1"/>
  <c r="X508" i="6"/>
  <c r="AF508" i="6" s="1"/>
  <c r="X509" i="6"/>
  <c r="AF509" i="6" s="1"/>
  <c r="X510" i="6"/>
  <c r="AF510" i="6" s="1"/>
  <c r="X511" i="6"/>
  <c r="AF511" i="6" s="1"/>
  <c r="X512" i="6"/>
  <c r="AF512" i="6" s="1"/>
  <c r="X513" i="6"/>
  <c r="AF513" i="6" s="1"/>
  <c r="X514" i="6"/>
  <c r="AF514" i="6" s="1"/>
  <c r="X515" i="6"/>
  <c r="AF515" i="6" s="1"/>
  <c r="X516" i="6"/>
  <c r="AF516" i="6" s="1"/>
  <c r="X517" i="6"/>
  <c r="AF517" i="6" s="1"/>
  <c r="X518" i="6"/>
  <c r="X519" i="6"/>
  <c r="AF519" i="6" s="1"/>
  <c r="X520" i="6"/>
  <c r="AF520" i="6" s="1"/>
  <c r="X521" i="6"/>
  <c r="AF521" i="6" s="1"/>
  <c r="X522" i="6"/>
  <c r="X523" i="6"/>
  <c r="X524" i="6"/>
  <c r="AF524" i="6" s="1"/>
  <c r="X525" i="6"/>
  <c r="AF525" i="6" s="1"/>
  <c r="X526" i="6"/>
  <c r="AF526" i="6" s="1"/>
  <c r="X527" i="6"/>
  <c r="AF527" i="6" s="1"/>
  <c r="X528" i="6"/>
  <c r="AF528" i="6" s="1"/>
  <c r="X529" i="6"/>
  <c r="AF529" i="6" s="1"/>
  <c r="X530" i="6"/>
  <c r="AF530" i="6" s="1"/>
  <c r="X531" i="6"/>
  <c r="AF531" i="6" s="1"/>
  <c r="X532" i="6"/>
  <c r="AF532" i="6" s="1"/>
  <c r="X533" i="6"/>
  <c r="AF533" i="6" s="1"/>
  <c r="X534" i="6"/>
  <c r="X535" i="6"/>
  <c r="AF535" i="6" s="1"/>
  <c r="X536" i="6"/>
  <c r="AF536" i="6" s="1"/>
  <c r="X537" i="6"/>
  <c r="X538" i="6"/>
  <c r="X539" i="6"/>
  <c r="AF539" i="6" s="1"/>
  <c r="X540" i="6"/>
  <c r="AF540" i="6" s="1"/>
  <c r="X541" i="6"/>
  <c r="AF541" i="6" s="1"/>
  <c r="X542" i="6"/>
  <c r="AF542" i="6" s="1"/>
  <c r="X543" i="6"/>
  <c r="AF543" i="6" s="1"/>
  <c r="X544" i="6"/>
  <c r="AF544" i="6" s="1"/>
  <c r="X545" i="6"/>
  <c r="AF545" i="6" s="1"/>
  <c r="X546" i="6"/>
  <c r="AF546" i="6" s="1"/>
  <c r="X547" i="6"/>
  <c r="AF547" i="6" s="1"/>
  <c r="X548" i="6"/>
  <c r="AF548" i="6" s="1"/>
  <c r="X549" i="6"/>
  <c r="AF549" i="6" s="1"/>
  <c r="X550" i="6"/>
  <c r="X551" i="6"/>
  <c r="AF551" i="6" s="1"/>
  <c r="X552" i="6"/>
  <c r="AF552" i="6" s="1"/>
  <c r="X553" i="6"/>
  <c r="AF553" i="6" s="1"/>
  <c r="X554" i="6"/>
  <c r="X555" i="6"/>
  <c r="X556" i="6"/>
  <c r="AF556" i="6" s="1"/>
  <c r="X557" i="6"/>
  <c r="AF557" i="6" s="1"/>
  <c r="X558" i="6"/>
  <c r="X559" i="6"/>
  <c r="AF559" i="6" s="1"/>
  <c r="X560" i="6"/>
  <c r="AF560" i="6" s="1"/>
  <c r="X561" i="6"/>
  <c r="AF561" i="6" s="1"/>
  <c r="X562" i="6"/>
  <c r="X563" i="6"/>
  <c r="AF563" i="6" s="1"/>
  <c r="X564" i="6"/>
  <c r="AF564" i="6" s="1"/>
  <c r="X565" i="6"/>
  <c r="AF565" i="6" s="1"/>
  <c r="X566" i="6"/>
  <c r="X567" i="6"/>
  <c r="AF567" i="6" s="1"/>
  <c r="X568" i="6"/>
  <c r="AF568" i="6" s="1"/>
  <c r="X569" i="6"/>
  <c r="AF569" i="6" s="1"/>
  <c r="X570" i="6"/>
  <c r="X571" i="6"/>
  <c r="AF571" i="6" s="1"/>
  <c r="X572" i="6"/>
  <c r="AF572" i="6" s="1"/>
  <c r="X573" i="6"/>
  <c r="AF573" i="6" s="1"/>
  <c r="X574" i="6"/>
  <c r="X575" i="6"/>
  <c r="AF575" i="6" s="1"/>
  <c r="X576" i="6"/>
  <c r="AF576" i="6" s="1"/>
  <c r="X577" i="6"/>
  <c r="AF577" i="6" s="1"/>
  <c r="X578" i="6"/>
  <c r="X579" i="6"/>
  <c r="AF579" i="6" s="1"/>
  <c r="X580" i="6"/>
  <c r="AF580" i="6" s="1"/>
  <c r="X581" i="6"/>
  <c r="AF581" i="6" s="1"/>
  <c r="X582" i="6"/>
  <c r="X583" i="6"/>
  <c r="AF583" i="6" s="1"/>
  <c r="X584" i="6"/>
  <c r="AF584" i="6" s="1"/>
  <c r="X585" i="6"/>
  <c r="AF585" i="6" s="1"/>
  <c r="X586" i="6"/>
  <c r="X587" i="6"/>
  <c r="X588" i="6"/>
  <c r="AF588" i="6" s="1"/>
  <c r="X589" i="6"/>
  <c r="AF589" i="6" s="1"/>
  <c r="X590" i="6"/>
  <c r="X591" i="6"/>
  <c r="AF591" i="6" s="1"/>
  <c r="X592" i="6"/>
  <c r="AF592" i="6" s="1"/>
  <c r="X593" i="6"/>
  <c r="AF593" i="6" s="1"/>
  <c r="X594" i="6"/>
  <c r="X595" i="6"/>
  <c r="AF595" i="6" s="1"/>
  <c r="X596" i="6"/>
  <c r="AF596" i="6" s="1"/>
  <c r="X597" i="6"/>
  <c r="AF597" i="6" s="1"/>
  <c r="X598" i="6"/>
  <c r="X599" i="6"/>
  <c r="AF599" i="6" s="1"/>
  <c r="X600" i="6"/>
  <c r="AF600" i="6" s="1"/>
  <c r="X601" i="6"/>
  <c r="AF601" i="6" s="1"/>
  <c r="X602" i="6"/>
  <c r="X603" i="6"/>
  <c r="AF603" i="6" s="1"/>
  <c r="X604" i="6"/>
  <c r="AF604" i="6" s="1"/>
  <c r="X605" i="6"/>
  <c r="AF605" i="6" s="1"/>
  <c r="X606" i="6"/>
  <c r="X607" i="6"/>
  <c r="AF607" i="6" s="1"/>
  <c r="X608" i="6"/>
  <c r="AF608" i="6" s="1"/>
  <c r="X609" i="6"/>
  <c r="AF609" i="6" s="1"/>
  <c r="X610" i="6"/>
  <c r="X611" i="6"/>
  <c r="AF611" i="6" s="1"/>
  <c r="X612" i="6"/>
  <c r="AF612" i="6" s="1"/>
  <c r="X613" i="6"/>
  <c r="AF613" i="6" s="1"/>
  <c r="X614" i="6"/>
  <c r="X615" i="6"/>
  <c r="AF615" i="6" s="1"/>
  <c r="X616" i="6"/>
  <c r="AF616" i="6" s="1"/>
  <c r="X617" i="6"/>
  <c r="AF617" i="6" s="1"/>
  <c r="X618" i="6"/>
  <c r="X619" i="6"/>
  <c r="AF619" i="6" s="1"/>
  <c r="X620" i="6"/>
  <c r="AF620" i="6" s="1"/>
  <c r="X621" i="6"/>
  <c r="AF621" i="6" s="1"/>
  <c r="X622" i="6"/>
  <c r="X623" i="6"/>
  <c r="AF623" i="6" s="1"/>
  <c r="X624" i="6"/>
  <c r="AF624" i="6" s="1"/>
  <c r="X625" i="6"/>
  <c r="AF625" i="6" s="1"/>
  <c r="X626" i="6"/>
  <c r="X627" i="6"/>
  <c r="AF627" i="6" s="1"/>
  <c r="X628" i="6"/>
  <c r="AF628" i="6" s="1"/>
  <c r="X629" i="6"/>
  <c r="AF629" i="6" s="1"/>
  <c r="X630" i="6"/>
  <c r="X631" i="6"/>
  <c r="AF631" i="6" s="1"/>
  <c r="X632" i="6"/>
  <c r="AF632" i="6" s="1"/>
  <c r="X633" i="6"/>
  <c r="AF633" i="6" s="1"/>
  <c r="X634" i="6"/>
  <c r="X635" i="6"/>
  <c r="AF635" i="6" s="1"/>
  <c r="X636" i="6"/>
  <c r="AF636" i="6" s="1"/>
  <c r="X637" i="6"/>
  <c r="AF637" i="6" s="1"/>
  <c r="X638" i="6"/>
  <c r="X639" i="6"/>
  <c r="AF639" i="6" s="1"/>
  <c r="X640" i="6"/>
  <c r="AF640" i="6" s="1"/>
  <c r="X641" i="6"/>
  <c r="AF641" i="6" s="1"/>
  <c r="X642" i="6"/>
  <c r="X643" i="6"/>
  <c r="AF643" i="6" s="1"/>
  <c r="X644" i="6"/>
  <c r="AF644" i="6" s="1"/>
  <c r="X645" i="6"/>
  <c r="AF645" i="6" s="1"/>
  <c r="X646" i="6"/>
  <c r="X647" i="6"/>
  <c r="AF647" i="6" s="1"/>
  <c r="X648" i="6"/>
  <c r="AF648" i="6" s="1"/>
  <c r="X649" i="6"/>
  <c r="AF649" i="6" s="1"/>
  <c r="X650" i="6"/>
  <c r="X651" i="6"/>
  <c r="AF651" i="6" s="1"/>
  <c r="X652" i="6"/>
  <c r="AF652" i="6" s="1"/>
  <c r="X653" i="6"/>
  <c r="AF653" i="6" s="1"/>
  <c r="X654" i="6"/>
  <c r="X655" i="6"/>
  <c r="AF655" i="6" s="1"/>
  <c r="X656" i="6"/>
  <c r="AF656" i="6" s="1"/>
  <c r="X657" i="6"/>
  <c r="AF657" i="6" s="1"/>
  <c r="X658" i="6"/>
  <c r="X659" i="6"/>
  <c r="AF659" i="6" s="1"/>
  <c r="X660" i="6"/>
  <c r="AF660" i="6" s="1"/>
  <c r="X661" i="6"/>
  <c r="AF661" i="6" s="1"/>
  <c r="X662" i="6"/>
  <c r="X663" i="6"/>
  <c r="AF663" i="6" s="1"/>
  <c r="X664" i="6"/>
  <c r="AF664" i="6" s="1"/>
  <c r="X665" i="6"/>
  <c r="AF665" i="6" s="1"/>
  <c r="X666" i="6"/>
  <c r="X667" i="6"/>
  <c r="AF667" i="6" s="1"/>
  <c r="X668" i="6"/>
  <c r="AF668" i="6" s="1"/>
  <c r="X669" i="6"/>
  <c r="AF669" i="6" s="1"/>
  <c r="X670" i="6"/>
  <c r="X671" i="6"/>
  <c r="AF671" i="6" s="1"/>
  <c r="X672" i="6"/>
  <c r="AF672" i="6" s="1"/>
  <c r="X673" i="6"/>
  <c r="AF673" i="6" s="1"/>
  <c r="X674" i="6"/>
  <c r="X675" i="6"/>
  <c r="AF675" i="6" s="1"/>
  <c r="X676" i="6"/>
  <c r="AF676" i="6" s="1"/>
  <c r="X677" i="6"/>
  <c r="AF677" i="6" s="1"/>
  <c r="X678" i="6"/>
  <c r="X679" i="6"/>
  <c r="AF679" i="6" s="1"/>
  <c r="X680" i="6"/>
  <c r="AF680" i="6" s="1"/>
  <c r="X681" i="6"/>
  <c r="AF681" i="6" s="1"/>
  <c r="X682" i="6"/>
  <c r="X683" i="6"/>
  <c r="AF683" i="6" s="1"/>
  <c r="X684" i="6"/>
  <c r="AF684" i="6" s="1"/>
  <c r="X685" i="6"/>
  <c r="AF685" i="6" s="1"/>
  <c r="X686" i="6"/>
  <c r="X687" i="6"/>
  <c r="AF687" i="6" s="1"/>
  <c r="X688" i="6"/>
  <c r="AF688" i="6" s="1"/>
  <c r="X689" i="6"/>
  <c r="AF689" i="6" s="1"/>
  <c r="X690" i="6"/>
  <c r="X691" i="6"/>
  <c r="AF691" i="6" s="1"/>
  <c r="X692" i="6"/>
  <c r="AF692" i="6" s="1"/>
  <c r="X693" i="6"/>
  <c r="AF693" i="6" s="1"/>
  <c r="X694" i="6"/>
  <c r="X695" i="6"/>
  <c r="AF695" i="6" s="1"/>
  <c r="X696" i="6"/>
  <c r="AF696" i="6" s="1"/>
  <c r="X697" i="6"/>
  <c r="AF697" i="6" s="1"/>
  <c r="X698" i="6"/>
  <c r="X699" i="6"/>
  <c r="AF699" i="6" s="1"/>
  <c r="X700" i="6"/>
  <c r="AF700" i="6" s="1"/>
  <c r="X701" i="6"/>
  <c r="AF701" i="6" s="1"/>
  <c r="X702" i="6"/>
  <c r="X703" i="6"/>
  <c r="AF703" i="6" s="1"/>
  <c r="X704" i="6"/>
  <c r="AF704" i="6" s="1"/>
  <c r="X705" i="6"/>
  <c r="AF705" i="6" s="1"/>
  <c r="X706" i="6"/>
  <c r="X707" i="6"/>
  <c r="AF707" i="6" s="1"/>
  <c r="X708" i="6"/>
  <c r="AF708" i="6" s="1"/>
  <c r="X709" i="6"/>
  <c r="AF709" i="6" s="1"/>
  <c r="X710" i="6"/>
  <c r="X711" i="6"/>
  <c r="AF711" i="6" s="1"/>
  <c r="X712" i="6"/>
  <c r="AF712" i="6" s="1"/>
  <c r="X713" i="6"/>
  <c r="AF713" i="6" s="1"/>
  <c r="X714" i="6"/>
  <c r="X715" i="6"/>
  <c r="AF715" i="6" s="1"/>
  <c r="X716" i="6"/>
  <c r="AF716" i="6" s="1"/>
  <c r="X717" i="6"/>
  <c r="AF717" i="6" s="1"/>
  <c r="X718" i="6"/>
  <c r="X719" i="6"/>
  <c r="AF719" i="6" s="1"/>
  <c r="X720" i="6"/>
  <c r="AF720" i="6" s="1"/>
  <c r="X721" i="6"/>
  <c r="AF721" i="6" s="1"/>
  <c r="X722" i="6"/>
  <c r="X723" i="6"/>
  <c r="AF723" i="6" s="1"/>
  <c r="X724" i="6"/>
  <c r="AF724" i="6" s="1"/>
  <c r="X725" i="6"/>
  <c r="AF725" i="6" s="1"/>
  <c r="X726" i="6"/>
  <c r="X727" i="6"/>
  <c r="AF727" i="6" s="1"/>
  <c r="X728" i="6"/>
  <c r="AF728" i="6" s="1"/>
  <c r="X729" i="6"/>
  <c r="AF729" i="6" s="1"/>
  <c r="X730" i="6"/>
  <c r="X731" i="6"/>
  <c r="AF731" i="6" s="1"/>
  <c r="X732" i="6"/>
  <c r="AF732" i="6" s="1"/>
  <c r="X733" i="6"/>
  <c r="AF733" i="6" s="1"/>
  <c r="X734" i="6"/>
  <c r="X735" i="6"/>
  <c r="AF735" i="6" s="1"/>
  <c r="X736" i="6"/>
  <c r="AF736" i="6" s="1"/>
  <c r="X737" i="6"/>
  <c r="AF737" i="6" s="1"/>
  <c r="X738" i="6"/>
  <c r="X739" i="6"/>
  <c r="AF739" i="6" s="1"/>
  <c r="X740" i="6"/>
  <c r="AF740" i="6" s="1"/>
  <c r="X741" i="6"/>
  <c r="AF741" i="6" s="1"/>
  <c r="X742" i="6"/>
  <c r="X743" i="6"/>
  <c r="AF743" i="6" s="1"/>
  <c r="X744" i="6"/>
  <c r="AF744" i="6" s="1"/>
  <c r="X745" i="6"/>
  <c r="AF745" i="6" s="1"/>
  <c r="X746" i="6"/>
  <c r="X747" i="6"/>
  <c r="AF747" i="6" s="1"/>
  <c r="X748" i="6"/>
  <c r="AF748" i="6" s="1"/>
  <c r="X749" i="6"/>
  <c r="AF749" i="6" s="1"/>
  <c r="X750" i="6"/>
  <c r="X751" i="6"/>
  <c r="AF751" i="6" s="1"/>
  <c r="X752" i="6"/>
  <c r="AF752" i="6" s="1"/>
  <c r="X753" i="6"/>
  <c r="AF753" i="6" s="1"/>
  <c r="X754" i="6"/>
  <c r="X755" i="6"/>
  <c r="AF755" i="6" s="1"/>
  <c r="X756" i="6"/>
  <c r="AF756" i="6" s="1"/>
  <c r="X757" i="6"/>
  <c r="AF757" i="6" s="1"/>
  <c r="X758" i="6"/>
  <c r="X759" i="6"/>
  <c r="AF759" i="6" s="1"/>
  <c r="X760" i="6"/>
  <c r="AF760" i="6" s="1"/>
  <c r="X761" i="6"/>
  <c r="AF761" i="6" s="1"/>
  <c r="X762" i="6"/>
  <c r="X763" i="6"/>
  <c r="AF763" i="6" s="1"/>
  <c r="X764" i="6"/>
  <c r="AF764" i="6" s="1"/>
  <c r="X765" i="6"/>
  <c r="AF765" i="6" s="1"/>
  <c r="X766" i="6"/>
  <c r="X767" i="6"/>
  <c r="AF767" i="6" s="1"/>
  <c r="X768" i="6"/>
  <c r="AF768" i="6" s="1"/>
  <c r="X769" i="6"/>
  <c r="AF769" i="6" s="1"/>
  <c r="X770" i="6"/>
  <c r="X771" i="6"/>
  <c r="AF771" i="6" s="1"/>
  <c r="X772" i="6"/>
  <c r="AF772" i="6" s="1"/>
  <c r="X773" i="6"/>
  <c r="X774" i="6"/>
  <c r="X775" i="6"/>
  <c r="AF775" i="6" s="1"/>
  <c r="X776" i="6"/>
  <c r="AF776" i="6" s="1"/>
  <c r="X777" i="6"/>
  <c r="AF777" i="6" s="1"/>
  <c r="X778" i="6"/>
  <c r="X779" i="6"/>
  <c r="AF779" i="6" s="1"/>
  <c r="X780" i="6"/>
  <c r="AF780" i="6" s="1"/>
  <c r="X781" i="6"/>
  <c r="AF781" i="6" s="1"/>
  <c r="X782" i="6"/>
  <c r="X783" i="6"/>
  <c r="AF783" i="6" s="1"/>
  <c r="X784" i="6"/>
  <c r="AF784" i="6" s="1"/>
  <c r="X785" i="6"/>
  <c r="AF785" i="6" s="1"/>
  <c r="X786" i="6"/>
  <c r="X787" i="6"/>
  <c r="AF787" i="6" s="1"/>
  <c r="X788" i="6"/>
  <c r="AF788" i="6" s="1"/>
  <c r="X789" i="6"/>
  <c r="X790" i="6"/>
  <c r="X791" i="6"/>
  <c r="AF791" i="6" s="1"/>
  <c r="X792" i="6"/>
  <c r="AF792" i="6" s="1"/>
  <c r="X793" i="6"/>
  <c r="X794" i="6"/>
  <c r="X795" i="6"/>
  <c r="AF795" i="6" s="1"/>
  <c r="X796" i="6"/>
  <c r="AF796" i="6" s="1"/>
  <c r="X797" i="6"/>
  <c r="X798" i="6"/>
  <c r="X799" i="6"/>
  <c r="AF799" i="6" s="1"/>
  <c r="X800" i="6"/>
  <c r="AF800" i="6" s="1"/>
  <c r="X801" i="6"/>
  <c r="AF801" i="6" s="1"/>
  <c r="X802" i="6"/>
  <c r="X803" i="6"/>
  <c r="AF803" i="6" s="1"/>
  <c r="X804" i="6"/>
  <c r="AF804" i="6" s="1"/>
  <c r="X805" i="6"/>
  <c r="X806" i="6"/>
  <c r="X807" i="6"/>
  <c r="AF807" i="6" s="1"/>
  <c r="X808" i="6"/>
  <c r="AF808" i="6" s="1"/>
  <c r="X809" i="6"/>
  <c r="X810" i="6"/>
  <c r="X811" i="6"/>
  <c r="AF811" i="6" s="1"/>
  <c r="X812" i="6"/>
  <c r="AF812" i="6" s="1"/>
  <c r="X813" i="6"/>
  <c r="AF813" i="6" s="1"/>
  <c r="X814" i="6"/>
  <c r="X815" i="6"/>
  <c r="AF815" i="6" s="1"/>
  <c r="X816" i="6"/>
  <c r="AF816" i="6" s="1"/>
  <c r="X817" i="6"/>
  <c r="X818" i="6"/>
  <c r="X819" i="6"/>
  <c r="AF819" i="6" s="1"/>
  <c r="X820" i="6"/>
  <c r="AF820" i="6" s="1"/>
  <c r="X821" i="6"/>
  <c r="AF821" i="6" s="1"/>
  <c r="X822" i="6"/>
  <c r="X823" i="6"/>
  <c r="AF823" i="6" s="1"/>
  <c r="X824" i="6"/>
  <c r="AF824" i="6" s="1"/>
  <c r="X825" i="6"/>
  <c r="X826" i="6"/>
  <c r="X827" i="6"/>
  <c r="AF827" i="6" s="1"/>
  <c r="X828" i="6"/>
  <c r="AF828" i="6" s="1"/>
  <c r="X829" i="6"/>
  <c r="AF829" i="6" s="1"/>
  <c r="X830" i="6"/>
  <c r="X831" i="6"/>
  <c r="AF831" i="6" s="1"/>
  <c r="X832" i="6"/>
  <c r="AF832" i="6" s="1"/>
  <c r="X833" i="6"/>
  <c r="X834" i="6"/>
  <c r="X835" i="6"/>
  <c r="AF835" i="6" s="1"/>
  <c r="X836" i="6"/>
  <c r="AF836" i="6" s="1"/>
  <c r="X837" i="6"/>
  <c r="X838" i="6"/>
  <c r="X839" i="6"/>
  <c r="AF839" i="6" s="1"/>
  <c r="X840" i="6"/>
  <c r="AF840" i="6" s="1"/>
  <c r="X841" i="6"/>
  <c r="X842" i="6"/>
  <c r="X843" i="6"/>
  <c r="AF843" i="6" s="1"/>
  <c r="X844" i="6"/>
  <c r="AF844" i="6" s="1"/>
  <c r="X845" i="6"/>
  <c r="AF845" i="6" s="1"/>
  <c r="X846" i="6"/>
  <c r="X847" i="6"/>
  <c r="AF847" i="6" s="1"/>
  <c r="X848" i="6"/>
  <c r="AF848" i="6" s="1"/>
  <c r="X849" i="6"/>
  <c r="X850" i="6"/>
  <c r="X851" i="6"/>
  <c r="AF851" i="6" s="1"/>
  <c r="X852" i="6"/>
  <c r="AF852" i="6" s="1"/>
  <c r="X853" i="6"/>
  <c r="X854" i="6"/>
  <c r="X855" i="6"/>
  <c r="AF855" i="6" s="1"/>
  <c r="X856" i="6"/>
  <c r="AF856" i="6" s="1"/>
  <c r="X857" i="6"/>
  <c r="X858" i="6"/>
  <c r="X859" i="6"/>
  <c r="AF859" i="6" s="1"/>
  <c r="X860" i="6"/>
  <c r="AF860" i="6" s="1"/>
  <c r="X861" i="6"/>
  <c r="X862" i="6"/>
  <c r="X863" i="6"/>
  <c r="AF863" i="6" s="1"/>
  <c r="X864" i="6"/>
  <c r="AF864" i="6" s="1"/>
  <c r="X865" i="6"/>
  <c r="X866" i="6"/>
  <c r="X867" i="6"/>
  <c r="AF867" i="6" s="1"/>
  <c r="X868" i="6"/>
  <c r="AF868" i="6" s="1"/>
  <c r="X869" i="6"/>
  <c r="AF869" i="6" s="1"/>
  <c r="X870" i="6"/>
  <c r="X871" i="6"/>
  <c r="AF871" i="6" s="1"/>
  <c r="X872" i="6"/>
  <c r="AF872" i="6" s="1"/>
  <c r="X873" i="6"/>
  <c r="AF873" i="6" s="1"/>
  <c r="X874" i="6"/>
  <c r="X875" i="6"/>
  <c r="AF875" i="6" s="1"/>
  <c r="X876" i="6"/>
  <c r="AF876" i="6" s="1"/>
  <c r="X877" i="6"/>
  <c r="AF877" i="6" s="1"/>
  <c r="X878" i="6"/>
  <c r="X879" i="6"/>
  <c r="AF879" i="6" s="1"/>
  <c r="X880" i="6"/>
  <c r="AF880" i="6" s="1"/>
  <c r="X881" i="6"/>
  <c r="AF881" i="6" s="1"/>
  <c r="X882" i="6"/>
  <c r="X883" i="6"/>
  <c r="AF883" i="6" s="1"/>
  <c r="X884" i="6"/>
  <c r="AF884" i="6" s="1"/>
  <c r="X885" i="6"/>
  <c r="AF885" i="6" s="1"/>
  <c r="X886" i="6"/>
  <c r="X887" i="6"/>
  <c r="AF887" i="6" s="1"/>
  <c r="X888" i="6"/>
  <c r="AF888" i="6" s="1"/>
  <c r="X889" i="6"/>
  <c r="X890" i="6"/>
  <c r="X891" i="6"/>
  <c r="AF891" i="6" s="1"/>
  <c r="X892" i="6"/>
  <c r="AF892" i="6" s="1"/>
  <c r="X893" i="6"/>
  <c r="X894" i="6"/>
  <c r="X895" i="6"/>
  <c r="AF895" i="6" s="1"/>
  <c r="X896" i="6"/>
  <c r="AF896" i="6" s="1"/>
  <c r="X897" i="6"/>
  <c r="AF897" i="6" s="1"/>
  <c r="X898" i="6"/>
  <c r="X899" i="6"/>
  <c r="AF899" i="6" s="1"/>
  <c r="X900" i="6"/>
  <c r="AF900" i="6" s="1"/>
  <c r="X901" i="6"/>
  <c r="AF901" i="6" s="1"/>
  <c r="X902" i="6"/>
  <c r="X903" i="6"/>
  <c r="AF903" i="6" s="1"/>
  <c r="X904" i="6"/>
  <c r="AF904" i="6" s="1"/>
  <c r="X905" i="6"/>
  <c r="X906" i="6"/>
  <c r="X907" i="6"/>
  <c r="AF907" i="6" s="1"/>
  <c r="X908" i="6"/>
  <c r="AF908" i="6" s="1"/>
  <c r="X909" i="6"/>
  <c r="AF909" i="6" s="1"/>
  <c r="X910" i="6"/>
  <c r="AF910" i="6" s="1"/>
  <c r="X911" i="6"/>
  <c r="AF911" i="6" s="1"/>
  <c r="X912" i="6"/>
  <c r="AF912" i="6" s="1"/>
  <c r="X913" i="6"/>
  <c r="AF913" i="6" s="1"/>
  <c r="X914" i="6"/>
  <c r="X915" i="6"/>
  <c r="AF915" i="6" s="1"/>
  <c r="X916" i="6"/>
  <c r="AF916" i="6" s="1"/>
  <c r="X917" i="6"/>
  <c r="AF917" i="6" s="1"/>
  <c r="X918" i="6"/>
  <c r="X919" i="6"/>
  <c r="AF919" i="6" s="1"/>
  <c r="X920" i="6"/>
  <c r="AF920" i="6" s="1"/>
  <c r="X921" i="6"/>
  <c r="AF921" i="6" s="1"/>
  <c r="X922" i="6"/>
  <c r="X923" i="6"/>
  <c r="AF923" i="6" s="1"/>
  <c r="X924" i="6"/>
  <c r="AF924" i="6" s="1"/>
  <c r="X925" i="6"/>
  <c r="X926" i="6"/>
  <c r="X927" i="6"/>
  <c r="AF927" i="6" s="1"/>
  <c r="X928" i="6"/>
  <c r="AF928" i="6" s="1"/>
  <c r="X929" i="6"/>
  <c r="X930" i="6"/>
  <c r="X931" i="6"/>
  <c r="AF931" i="6" s="1"/>
  <c r="X932" i="6"/>
  <c r="AF932" i="6" s="1"/>
  <c r="X933" i="6"/>
  <c r="X934" i="6"/>
  <c r="X935" i="6"/>
  <c r="AF935" i="6" s="1"/>
  <c r="X936" i="6"/>
  <c r="AF936" i="6" s="1"/>
  <c r="X937" i="6"/>
  <c r="AF937" i="6" s="1"/>
  <c r="X938" i="6"/>
  <c r="X939" i="6"/>
  <c r="AF939" i="6" s="1"/>
  <c r="X940" i="6"/>
  <c r="AF940" i="6" s="1"/>
  <c r="X941" i="6"/>
  <c r="X942" i="6"/>
  <c r="X943" i="6"/>
  <c r="AF943" i="6" s="1"/>
  <c r="X944" i="6"/>
  <c r="AF944" i="6" s="1"/>
  <c r="X945" i="6"/>
  <c r="X946" i="6"/>
  <c r="X947" i="6"/>
  <c r="AF947" i="6" s="1"/>
  <c r="X948" i="6"/>
  <c r="AF948" i="6" s="1"/>
  <c r="X949" i="6"/>
  <c r="AF949" i="6" s="1"/>
  <c r="X950" i="6"/>
  <c r="X951" i="6"/>
  <c r="AF951" i="6" s="1"/>
  <c r="X952" i="6"/>
  <c r="AF952" i="6" s="1"/>
  <c r="X953" i="6"/>
  <c r="X954" i="6"/>
  <c r="X955" i="6"/>
  <c r="AF955" i="6" s="1"/>
  <c r="X956" i="6"/>
  <c r="AF956" i="6" s="1"/>
  <c r="X957" i="6"/>
  <c r="X958" i="6"/>
  <c r="X959" i="6"/>
  <c r="AF959" i="6" s="1"/>
  <c r="X960" i="6"/>
  <c r="AF960" i="6" s="1"/>
  <c r="X961" i="6"/>
  <c r="X962" i="6"/>
  <c r="X963" i="6"/>
  <c r="AF963" i="6" s="1"/>
  <c r="X964" i="6"/>
  <c r="AF964" i="6" s="1"/>
  <c r="X965" i="6"/>
  <c r="AF965" i="6" s="1"/>
  <c r="X966" i="6"/>
  <c r="X967" i="6"/>
  <c r="AF967" i="6" s="1"/>
  <c r="X968" i="6"/>
  <c r="AF968" i="6" s="1"/>
  <c r="X969" i="6"/>
  <c r="AF969" i="6" s="1"/>
  <c r="X970" i="6"/>
  <c r="X971" i="6"/>
  <c r="AF971" i="6" s="1"/>
  <c r="X972" i="6"/>
  <c r="AF972" i="6" s="1"/>
  <c r="X973" i="6"/>
  <c r="X974" i="6"/>
  <c r="X975" i="6"/>
  <c r="AF975" i="6" s="1"/>
  <c r="X976" i="6"/>
  <c r="AF976" i="6" s="1"/>
  <c r="X977" i="6"/>
  <c r="X978" i="6"/>
  <c r="X979" i="6"/>
  <c r="AF979" i="6" s="1"/>
  <c r="X980" i="6"/>
  <c r="AF980" i="6" s="1"/>
  <c r="X981" i="6"/>
  <c r="AF981" i="6" s="1"/>
  <c r="X982" i="6"/>
  <c r="X983" i="6"/>
  <c r="AF983" i="6" s="1"/>
  <c r="X984" i="6"/>
  <c r="AF984" i="6" s="1"/>
  <c r="X985" i="6"/>
  <c r="AF985" i="6" s="1"/>
  <c r="X986" i="6"/>
  <c r="X987" i="6"/>
  <c r="AF987" i="6" s="1"/>
  <c r="X988" i="6"/>
  <c r="AF988" i="6" s="1"/>
  <c r="X989" i="6"/>
  <c r="X990" i="6"/>
  <c r="X991" i="6"/>
  <c r="AF991" i="6" s="1"/>
  <c r="X992" i="6"/>
  <c r="AF992" i="6" s="1"/>
  <c r="X993" i="6"/>
  <c r="AF993" i="6" s="1"/>
  <c r="X994" i="6"/>
  <c r="X995" i="6"/>
  <c r="AF995" i="6" s="1"/>
  <c r="X996" i="6"/>
  <c r="AF996" i="6" s="1"/>
  <c r="X997" i="6"/>
  <c r="X998" i="6"/>
  <c r="X999" i="6"/>
  <c r="AF999" i="6" s="1"/>
  <c r="X1000" i="6"/>
  <c r="AF1000" i="6" s="1"/>
  <c r="X1001" i="6"/>
  <c r="X1002" i="6"/>
  <c r="X1003" i="6"/>
  <c r="AF1003" i="6" s="1"/>
  <c r="X1004" i="6"/>
  <c r="AF1004" i="6" s="1"/>
  <c r="X1005" i="6"/>
  <c r="AF1005" i="6" s="1"/>
  <c r="X1006" i="6"/>
  <c r="X1007" i="6"/>
  <c r="AF1007" i="6" s="1"/>
  <c r="X1008" i="6"/>
  <c r="AF1008" i="6" s="1"/>
  <c r="X1009" i="6"/>
  <c r="AF1009" i="6" s="1"/>
  <c r="X1010" i="6"/>
  <c r="X1011" i="6"/>
  <c r="AF1011" i="6" s="1"/>
  <c r="X1012" i="6"/>
  <c r="AF1012" i="6" s="1"/>
  <c r="X1013" i="6"/>
  <c r="X1014" i="6"/>
  <c r="X1015" i="6"/>
  <c r="AF1015" i="6" s="1"/>
  <c r="X1016" i="6"/>
  <c r="AF1016" i="6" s="1"/>
  <c r="X1017" i="6"/>
  <c r="AF1017" i="6" s="1"/>
  <c r="X1018" i="6"/>
  <c r="X1019" i="6"/>
  <c r="AF1019" i="6" s="1"/>
  <c r="X1020" i="6"/>
  <c r="AF1020" i="6" s="1"/>
  <c r="X1021" i="6"/>
  <c r="AF1021" i="6" s="1"/>
  <c r="X1022" i="6"/>
  <c r="X1023" i="6"/>
  <c r="AF1023" i="6" s="1"/>
  <c r="X1024" i="6"/>
  <c r="AF1024" i="6" s="1"/>
  <c r="X1025" i="6"/>
  <c r="X1026" i="6"/>
  <c r="X1027" i="6"/>
  <c r="AF1027" i="6" s="1"/>
  <c r="X1028" i="6"/>
  <c r="AF1028" i="6" s="1"/>
  <c r="X1029" i="6"/>
  <c r="AF1029" i="6" s="1"/>
  <c r="X1030" i="6"/>
  <c r="X1031" i="6"/>
  <c r="AF1031" i="6" s="1"/>
  <c r="X1032" i="6"/>
  <c r="AF1032" i="6" s="1"/>
  <c r="X1033" i="6"/>
  <c r="X1034" i="6"/>
  <c r="X1035" i="6"/>
  <c r="AF1035" i="6" s="1"/>
  <c r="X1036" i="6"/>
  <c r="AF1036" i="6" s="1"/>
  <c r="X1037" i="6"/>
  <c r="X1038" i="6"/>
  <c r="X1039" i="6"/>
  <c r="AF1039" i="6" s="1"/>
  <c r="X1040" i="6"/>
  <c r="AF1040" i="6" s="1"/>
  <c r="X1041" i="6"/>
  <c r="AB1041" i="6" s="1"/>
  <c r="X1042" i="6"/>
  <c r="X1043" i="6"/>
  <c r="AF1043" i="6" s="1"/>
  <c r="X1044" i="6"/>
  <c r="AF1044" i="6" s="1"/>
  <c r="X1045" i="6"/>
  <c r="AF1045" i="6" s="1"/>
  <c r="X1046" i="6"/>
  <c r="X1047" i="6"/>
  <c r="AF1047" i="6" s="1"/>
  <c r="X1048" i="6"/>
  <c r="AF1048" i="6" s="1"/>
  <c r="X1049" i="6"/>
  <c r="X1050" i="6"/>
  <c r="X1051" i="6"/>
  <c r="AF1051" i="6" s="1"/>
  <c r="X1052" i="6"/>
  <c r="AF1052" i="6" s="1"/>
  <c r="X1053" i="6"/>
  <c r="X1054" i="6"/>
  <c r="X1055" i="6"/>
  <c r="AF1055" i="6" s="1"/>
  <c r="X1056" i="6"/>
  <c r="AF1056" i="6" s="1"/>
  <c r="X1057" i="6"/>
  <c r="X1058" i="6"/>
  <c r="X1059" i="6"/>
  <c r="AF1059" i="6" s="1"/>
  <c r="X1060" i="6"/>
  <c r="AF1060" i="6" s="1"/>
  <c r="X1061" i="6"/>
  <c r="X1062" i="6"/>
  <c r="X1063" i="6"/>
  <c r="AF1063" i="6" s="1"/>
  <c r="X1064" i="6"/>
  <c r="AF1064" i="6" s="1"/>
  <c r="X1065" i="6"/>
  <c r="AF1065" i="6" s="1"/>
  <c r="X1066" i="6"/>
  <c r="X1067" i="6"/>
  <c r="AF1067" i="6" s="1"/>
  <c r="X1068" i="6"/>
  <c r="AF1068" i="6" s="1"/>
  <c r="X1069" i="6"/>
  <c r="X1070" i="6"/>
  <c r="X1071" i="6"/>
  <c r="AF1071" i="6" s="1"/>
  <c r="X1072" i="6"/>
  <c r="AF1072" i="6" s="1"/>
  <c r="X1073" i="6"/>
  <c r="X1074" i="6"/>
  <c r="X1075" i="6"/>
  <c r="AF1075" i="6" s="1"/>
  <c r="X1076" i="6"/>
  <c r="AF1076" i="6" s="1"/>
  <c r="X1077" i="6"/>
  <c r="X1078" i="6"/>
  <c r="X1079" i="6"/>
  <c r="AF1079" i="6" s="1"/>
  <c r="X1080" i="6"/>
  <c r="AF1080" i="6" s="1"/>
  <c r="X1081" i="6"/>
  <c r="X1082" i="6"/>
  <c r="X1083" i="6"/>
  <c r="AF1083" i="6" s="1"/>
  <c r="X1084" i="6"/>
  <c r="AF1084" i="6" s="1"/>
  <c r="X1085" i="6"/>
  <c r="AF1085" i="6" s="1"/>
  <c r="X1086" i="6"/>
  <c r="X1087" i="6"/>
  <c r="AF1087" i="6" s="1"/>
  <c r="X1088" i="6"/>
  <c r="AF1088" i="6" s="1"/>
  <c r="X1089" i="6"/>
  <c r="AF1089" i="6" s="1"/>
  <c r="X1090" i="6"/>
  <c r="X1091" i="6"/>
  <c r="AF1091" i="6" s="1"/>
  <c r="X1092" i="6"/>
  <c r="AF1092" i="6" s="1"/>
  <c r="X1093" i="6"/>
  <c r="X1094" i="6"/>
  <c r="X1095" i="6"/>
  <c r="AF1095" i="6" s="1"/>
  <c r="X1096" i="6"/>
  <c r="AF1096" i="6" s="1"/>
  <c r="X1097" i="6"/>
  <c r="AF1097" i="6" s="1"/>
  <c r="X1098" i="6"/>
  <c r="X1099" i="6"/>
  <c r="AF1099" i="6" s="1"/>
  <c r="X1100" i="6"/>
  <c r="AF1100" i="6" s="1"/>
  <c r="X1101" i="6"/>
  <c r="AF1101" i="6" s="1"/>
  <c r="X1102" i="6"/>
  <c r="X1103" i="6"/>
  <c r="AF1103" i="6" s="1"/>
  <c r="X1104" i="6"/>
  <c r="AF1104" i="6" s="1"/>
  <c r="X1105" i="6"/>
  <c r="AF1105" i="6" s="1"/>
  <c r="X1106" i="6"/>
  <c r="X1107" i="6"/>
  <c r="AF1107" i="6" s="1"/>
  <c r="X1108" i="6"/>
  <c r="AF1108" i="6" s="1"/>
  <c r="X1109" i="6"/>
  <c r="X1110" i="6"/>
  <c r="X1111" i="6"/>
  <c r="AF1111" i="6" s="1"/>
  <c r="X1112" i="6"/>
  <c r="AF1112" i="6" s="1"/>
  <c r="X1113" i="6"/>
  <c r="AF1113" i="6" s="1"/>
  <c r="X1114" i="6"/>
  <c r="X1115" i="6"/>
  <c r="AF1115" i="6" s="1"/>
  <c r="X1116" i="6"/>
  <c r="AF1116" i="6" s="1"/>
  <c r="X1117" i="6"/>
  <c r="AF1117" i="6" s="1"/>
  <c r="X1118" i="6"/>
  <c r="X1119" i="6"/>
  <c r="AF1119" i="6" s="1"/>
  <c r="X1120" i="6"/>
  <c r="AF1120" i="6" s="1"/>
  <c r="X1121" i="6"/>
  <c r="X1122" i="6"/>
  <c r="X1123" i="6"/>
  <c r="AF1123" i="6" s="1"/>
  <c r="X1124" i="6"/>
  <c r="AF1124" i="6" s="1"/>
  <c r="X1125" i="6"/>
  <c r="X1126" i="6"/>
  <c r="X1127" i="6"/>
  <c r="AF1127" i="6" s="1"/>
  <c r="X1128" i="6"/>
  <c r="AF1128" i="6" s="1"/>
  <c r="X1129" i="6"/>
  <c r="AF1129" i="6" s="1"/>
  <c r="X1130" i="6"/>
  <c r="X1131" i="6"/>
  <c r="AF1131" i="6" s="1"/>
  <c r="X1132" i="6"/>
  <c r="AF1132" i="6" s="1"/>
  <c r="X1133" i="6"/>
  <c r="AF1133" i="6" s="1"/>
  <c r="X1134" i="6"/>
  <c r="X1135" i="6"/>
  <c r="AF1135" i="6" s="1"/>
  <c r="X1136" i="6"/>
  <c r="AF1136" i="6" s="1"/>
  <c r="X1137" i="6"/>
  <c r="AF1137" i="6" s="1"/>
  <c r="X1138" i="6"/>
  <c r="X1139" i="6"/>
  <c r="AF1139" i="6" s="1"/>
  <c r="X1140" i="6"/>
  <c r="AF1140" i="6" s="1"/>
  <c r="X1141" i="6"/>
  <c r="X1142" i="6"/>
  <c r="X1143" i="6"/>
  <c r="AF1143" i="6" s="1"/>
  <c r="X1144" i="6"/>
  <c r="AF1144" i="6" s="1"/>
  <c r="X1145" i="6"/>
  <c r="X1146" i="6"/>
  <c r="X1147" i="6"/>
  <c r="AF1147" i="6" s="1"/>
  <c r="X1148" i="6"/>
  <c r="AF1148" i="6" s="1"/>
  <c r="X1149" i="6"/>
  <c r="AF1149" i="6" s="1"/>
  <c r="X1150" i="6"/>
  <c r="X1151" i="6"/>
  <c r="AF1151" i="6" s="1"/>
  <c r="X1152" i="6"/>
  <c r="AF1152" i="6" s="1"/>
  <c r="X1153" i="6"/>
  <c r="X1154" i="6"/>
  <c r="X1155" i="6"/>
  <c r="AF1155" i="6" s="1"/>
  <c r="X1156" i="6"/>
  <c r="AF1156" i="6" s="1"/>
  <c r="X1157" i="6"/>
  <c r="X1158" i="6"/>
  <c r="X1159" i="6"/>
  <c r="AF1159" i="6" s="1"/>
  <c r="X1160" i="6"/>
  <c r="AF1160" i="6" s="1"/>
  <c r="X1161" i="6"/>
  <c r="X1162" i="6"/>
  <c r="AF1162" i="6" s="1"/>
  <c r="X1163" i="6"/>
  <c r="AF1163" i="6" s="1"/>
  <c r="X1164" i="6"/>
  <c r="AF1164" i="6" s="1"/>
  <c r="X1165" i="6"/>
  <c r="AF1165" i="6" s="1"/>
  <c r="X1166" i="6"/>
  <c r="AF1166" i="6" s="1"/>
  <c r="X1167" i="6"/>
  <c r="AF1167" i="6" s="1"/>
  <c r="X1168" i="6"/>
  <c r="AF1168" i="6" s="1"/>
  <c r="X1169" i="6"/>
  <c r="X1170" i="6"/>
  <c r="AF1170" i="6" s="1"/>
  <c r="X1171" i="6"/>
  <c r="AF1171" i="6" s="1"/>
  <c r="X1172" i="6"/>
  <c r="AF1172" i="6" s="1"/>
  <c r="X1173" i="6"/>
  <c r="X1174" i="6"/>
  <c r="X1175" i="6"/>
  <c r="AF1175" i="6" s="1"/>
  <c r="X1176" i="6"/>
  <c r="AF1176" i="6" s="1"/>
  <c r="X1177" i="6"/>
  <c r="X1178" i="6"/>
  <c r="AF1178" i="6" s="1"/>
  <c r="X1179" i="6"/>
  <c r="AF1179" i="6" s="1"/>
  <c r="X1180" i="6"/>
  <c r="AF1180" i="6" s="1"/>
  <c r="X1181" i="6"/>
  <c r="X1182" i="6"/>
  <c r="AF1182" i="6" s="1"/>
  <c r="X1183" i="6"/>
  <c r="AF1183" i="6" s="1"/>
  <c r="X1184" i="6"/>
  <c r="AF1184" i="6" s="1"/>
  <c r="X1185" i="6"/>
  <c r="X1186" i="6"/>
  <c r="AF1186" i="6" s="1"/>
  <c r="X1187" i="6"/>
  <c r="AF1187" i="6" s="1"/>
  <c r="X1188" i="6"/>
  <c r="AF1188" i="6" s="1"/>
  <c r="X1189" i="6"/>
  <c r="X1190" i="6"/>
  <c r="X1191" i="6"/>
  <c r="AF1191" i="6" s="1"/>
  <c r="X1192" i="6"/>
  <c r="AF1192" i="6" s="1"/>
  <c r="X1193" i="6"/>
  <c r="X1194" i="6"/>
  <c r="AF1194" i="6" s="1"/>
  <c r="X1195" i="6"/>
  <c r="AF1195" i="6" s="1"/>
  <c r="X1196" i="6"/>
  <c r="AF1196" i="6" s="1"/>
  <c r="X1197" i="6"/>
  <c r="X1198" i="6"/>
  <c r="AF1198" i="6" s="1"/>
  <c r="X1199" i="6"/>
  <c r="AF1199" i="6" s="1"/>
  <c r="X1200" i="6"/>
  <c r="AF1200" i="6" s="1"/>
  <c r="X1201" i="6"/>
  <c r="X1202" i="6"/>
  <c r="AF1202" i="6" s="1"/>
  <c r="X1203" i="6"/>
  <c r="AF1203" i="6" s="1"/>
  <c r="X1204" i="6"/>
  <c r="AF1204" i="6" s="1"/>
  <c r="X1205" i="6"/>
  <c r="X1206" i="6"/>
  <c r="AF1206" i="6" s="1"/>
  <c r="X1207" i="6"/>
  <c r="AF1207" i="6" s="1"/>
  <c r="X1208" i="6"/>
  <c r="AF1208" i="6" s="1"/>
  <c r="X1209" i="6"/>
  <c r="X1210" i="6"/>
  <c r="AF1210" i="6" s="1"/>
  <c r="X1211" i="6"/>
  <c r="AF1211" i="6" s="1"/>
  <c r="X1212" i="6"/>
  <c r="X1213" i="6"/>
  <c r="X1214" i="6"/>
  <c r="AF1214" i="6" s="1"/>
  <c r="X1215" i="6"/>
  <c r="AF1215" i="6" s="1"/>
  <c r="X1216" i="6"/>
  <c r="AF1216" i="6" s="1"/>
  <c r="X1217" i="6"/>
  <c r="X1218" i="6"/>
  <c r="AF1218" i="6" s="1"/>
  <c r="X1219" i="6"/>
  <c r="AF1219" i="6" s="1"/>
  <c r="X1220" i="6"/>
  <c r="AF1220" i="6" s="1"/>
  <c r="X1221" i="6"/>
  <c r="X1222" i="6"/>
  <c r="X1223" i="6"/>
  <c r="AF1223" i="6" s="1"/>
  <c r="X1224" i="6"/>
  <c r="AF1224" i="6" s="1"/>
  <c r="X1225" i="6"/>
  <c r="X1226" i="6"/>
  <c r="AF1226" i="6" s="1"/>
  <c r="X1227" i="6"/>
  <c r="AF1227" i="6" s="1"/>
  <c r="X1228" i="6"/>
  <c r="X1229" i="6"/>
  <c r="AF1229" i="6" s="1"/>
  <c r="X1230" i="6"/>
  <c r="AF1230" i="6" s="1"/>
  <c r="X1231" i="6"/>
  <c r="AF1231" i="6" s="1"/>
  <c r="X1232" i="6"/>
  <c r="AF1232" i="6" s="1"/>
  <c r="X1233" i="6"/>
  <c r="X1234" i="6"/>
  <c r="AF1234" i="6" s="1"/>
  <c r="X1235" i="6"/>
  <c r="AF1235" i="6" s="1"/>
  <c r="X1236" i="6"/>
  <c r="AF1236" i="6" s="1"/>
  <c r="X1237" i="6"/>
  <c r="X1238" i="6"/>
  <c r="X1239" i="6"/>
  <c r="AF1239" i="6" s="1"/>
  <c r="X1240" i="6"/>
  <c r="AF1240" i="6" s="1"/>
  <c r="X1241" i="6"/>
  <c r="AF1241" i="6" s="1"/>
  <c r="X1242" i="6"/>
  <c r="AF1242" i="6" s="1"/>
  <c r="X1243" i="6"/>
  <c r="AF1243" i="6" s="1"/>
  <c r="X1244" i="6"/>
  <c r="AF1244" i="6" s="1"/>
  <c r="X1245" i="6"/>
  <c r="AF1245" i="6" s="1"/>
  <c r="X1246" i="6"/>
  <c r="AF1246" i="6" s="1"/>
  <c r="X1247" i="6"/>
  <c r="AF1247" i="6" s="1"/>
  <c r="X1248" i="6"/>
  <c r="AF1248" i="6" s="1"/>
  <c r="X1249" i="6"/>
  <c r="X1250" i="6"/>
  <c r="AF1250" i="6" s="1"/>
  <c r="X1251" i="6"/>
  <c r="AF1251" i="6" s="1"/>
  <c r="X1252" i="6"/>
  <c r="AF1252" i="6" s="1"/>
  <c r="X1253" i="6"/>
  <c r="X1254" i="6"/>
  <c r="X1255" i="6"/>
  <c r="AF1255" i="6" s="1"/>
  <c r="X1256" i="6"/>
  <c r="AF1256" i="6" s="1"/>
  <c r="X1257" i="6"/>
  <c r="AF1257" i="6" s="1"/>
  <c r="X1258" i="6"/>
  <c r="AF1258" i="6" s="1"/>
  <c r="X1259" i="6"/>
  <c r="AF1259" i="6" s="1"/>
  <c r="X1260" i="6"/>
  <c r="AF1260" i="6" s="1"/>
  <c r="X1261" i="6"/>
  <c r="AF1261" i="6" s="1"/>
  <c r="X1262" i="6"/>
  <c r="AF1262" i="6" s="1"/>
  <c r="X1263" i="6"/>
  <c r="AF1263" i="6" s="1"/>
  <c r="X1264" i="6"/>
  <c r="AF1264" i="6" s="1"/>
  <c r="X1265" i="6"/>
  <c r="AF1265" i="6" s="1"/>
  <c r="X1266" i="6"/>
  <c r="AF1266" i="6" s="1"/>
  <c r="X1267" i="6"/>
  <c r="AF1267" i="6" s="1"/>
  <c r="X1268" i="6"/>
  <c r="AF1268" i="6" s="1"/>
  <c r="X1269" i="6"/>
  <c r="X1270" i="6"/>
  <c r="AF1270" i="6" s="1"/>
  <c r="X1271" i="6"/>
  <c r="AF1271" i="6" s="1"/>
  <c r="X1272" i="6"/>
  <c r="AF1272" i="6" s="1"/>
  <c r="X1273" i="6"/>
  <c r="X1274" i="6"/>
  <c r="AF1274" i="6" s="1"/>
  <c r="X1275" i="6"/>
  <c r="AF1275" i="6" s="1"/>
  <c r="X1276" i="6"/>
  <c r="X1277" i="6"/>
  <c r="X1278" i="6"/>
  <c r="AF1278" i="6" s="1"/>
  <c r="X1279" i="6"/>
  <c r="AF1279" i="6" s="1"/>
  <c r="X1280" i="6"/>
  <c r="AF1280" i="6" s="1"/>
  <c r="X1281" i="6"/>
  <c r="AF1281" i="6" s="1"/>
  <c r="X1282" i="6"/>
  <c r="AF1282" i="6" s="1"/>
  <c r="X1283" i="6"/>
  <c r="AF1283" i="6" s="1"/>
  <c r="X1284" i="6"/>
  <c r="AF1284" i="6" s="1"/>
  <c r="X1285" i="6"/>
  <c r="AF1285" i="6" s="1"/>
  <c r="X1286" i="6"/>
  <c r="X1287" i="6"/>
  <c r="AF1287" i="6" s="1"/>
  <c r="X1288" i="6"/>
  <c r="AF1288" i="6" s="1"/>
  <c r="X1289" i="6"/>
  <c r="AF1289" i="6" s="1"/>
  <c r="X1290" i="6"/>
  <c r="AF1290" i="6" s="1"/>
  <c r="X1291" i="6"/>
  <c r="AF1291" i="6" s="1"/>
  <c r="X1292" i="6"/>
  <c r="X1293" i="6"/>
  <c r="X1294" i="6"/>
  <c r="AF1294" i="6" s="1"/>
  <c r="X1295" i="6"/>
  <c r="AF1295" i="6" s="1"/>
  <c r="X1296" i="6"/>
  <c r="AF1296" i="6" s="1"/>
  <c r="X1297" i="6"/>
  <c r="X1298" i="6"/>
  <c r="AF1298" i="6" s="1"/>
  <c r="X1299" i="6"/>
  <c r="AF1299" i="6" s="1"/>
  <c r="X1300" i="6"/>
  <c r="AF1300" i="6" s="1"/>
  <c r="X1301" i="6"/>
  <c r="X1302" i="6"/>
  <c r="X1303" i="6"/>
  <c r="AF1303" i="6" s="1"/>
  <c r="X1304" i="6"/>
  <c r="AF1304" i="6" s="1"/>
  <c r="X1305" i="6"/>
  <c r="X1306" i="6"/>
  <c r="AF1306" i="6" s="1"/>
  <c r="X1307" i="6"/>
  <c r="AF1307" i="6" s="1"/>
  <c r="X1308" i="6"/>
  <c r="AF1308" i="6" s="1"/>
  <c r="X1309" i="6"/>
  <c r="X1310" i="6"/>
  <c r="AF1310" i="6" s="1"/>
  <c r="X1311" i="6"/>
  <c r="AF1311" i="6" s="1"/>
  <c r="X1312" i="6"/>
  <c r="AF1312" i="6" s="1"/>
  <c r="X1313" i="6"/>
  <c r="X1314" i="6"/>
  <c r="AF1314" i="6" s="1"/>
  <c r="X1315" i="6"/>
  <c r="AF1315" i="6" s="1"/>
  <c r="X1316" i="6"/>
  <c r="AF1316" i="6" s="1"/>
  <c r="X1317" i="6"/>
  <c r="X1318" i="6"/>
  <c r="X1319" i="6"/>
  <c r="AF1319" i="6" s="1"/>
  <c r="X1320" i="6"/>
  <c r="AF1320" i="6" s="1"/>
  <c r="X1321" i="6"/>
  <c r="AF1321" i="6" s="1"/>
  <c r="X1322" i="6"/>
  <c r="AF1322" i="6" s="1"/>
  <c r="X1323" i="6"/>
  <c r="AF1323" i="6" s="1"/>
  <c r="X1324" i="6"/>
  <c r="AF1324" i="6" s="1"/>
  <c r="X1325" i="6"/>
  <c r="X1326" i="6"/>
  <c r="AF1326" i="6" s="1"/>
  <c r="X1327" i="6"/>
  <c r="AF1327" i="6" s="1"/>
  <c r="X1328" i="6"/>
  <c r="AF1328" i="6" s="1"/>
  <c r="X1329" i="6"/>
  <c r="AF1329" i="6" s="1"/>
  <c r="X1330" i="6"/>
  <c r="AF1330" i="6" s="1"/>
  <c r="X1331" i="6"/>
  <c r="AF1331" i="6" s="1"/>
  <c r="X1332" i="6"/>
  <c r="AF1332" i="6" s="1"/>
  <c r="X1333" i="6"/>
  <c r="AF1333" i="6" s="1"/>
  <c r="X1334" i="6"/>
  <c r="AF1334" i="6" s="1"/>
  <c r="X1335" i="6"/>
  <c r="AF1335" i="6" s="1"/>
  <c r="X1336" i="6"/>
  <c r="AF1336" i="6" s="1"/>
  <c r="X1337" i="6"/>
  <c r="X1338" i="6"/>
  <c r="AF1338" i="6" s="1"/>
  <c r="X1339" i="6"/>
  <c r="AF1339" i="6" s="1"/>
  <c r="X1340" i="6"/>
  <c r="X1341" i="6"/>
  <c r="X1342" i="6"/>
  <c r="AF1342" i="6" s="1"/>
  <c r="X1343" i="6"/>
  <c r="AF1343" i="6" s="1"/>
  <c r="X1344" i="6"/>
  <c r="AF1344" i="6" s="1"/>
  <c r="X1345" i="6"/>
  <c r="X1346" i="6"/>
  <c r="AF1346" i="6" s="1"/>
  <c r="X1347" i="6"/>
  <c r="AF1347" i="6" s="1"/>
  <c r="X1348" i="6"/>
  <c r="AF1348" i="6" s="1"/>
  <c r="X1349" i="6"/>
  <c r="X1350" i="6"/>
  <c r="X1351" i="6"/>
  <c r="AF1351" i="6" s="1"/>
  <c r="X1352" i="6"/>
  <c r="AF1352" i="6" s="1"/>
  <c r="X1353" i="6"/>
  <c r="X1354" i="6"/>
  <c r="AF1354" i="6" s="1"/>
  <c r="X1355" i="6"/>
  <c r="AF1355" i="6" s="1"/>
  <c r="X1356" i="6"/>
  <c r="X1357" i="6"/>
  <c r="AF1357" i="6" s="1"/>
  <c r="X1358" i="6"/>
  <c r="AF1358" i="6" s="1"/>
  <c r="X1359" i="6"/>
  <c r="AF1359" i="6" s="1"/>
  <c r="X1360" i="6"/>
  <c r="AF1360" i="6" s="1"/>
  <c r="X1361" i="6"/>
  <c r="AF1361" i="6" s="1"/>
  <c r="X1362" i="6"/>
  <c r="AF1362" i="6" s="1"/>
  <c r="X1363" i="6"/>
  <c r="AF1363" i="6" s="1"/>
  <c r="X1364" i="6"/>
  <c r="AF1364" i="6" s="1"/>
  <c r="X1365" i="6"/>
  <c r="X1366" i="6"/>
  <c r="X1367" i="6"/>
  <c r="AF1367" i="6" s="1"/>
  <c r="X1368" i="6"/>
  <c r="AF1368" i="6" s="1"/>
  <c r="X1369" i="6"/>
  <c r="AF1369" i="6" s="1"/>
  <c r="X1370" i="6"/>
  <c r="AF1370" i="6" s="1"/>
  <c r="X1371" i="6"/>
  <c r="AF1371" i="6" s="1"/>
  <c r="X1372" i="6"/>
  <c r="AF1372" i="6" s="1"/>
  <c r="X1373" i="6"/>
  <c r="AF1373" i="6" s="1"/>
  <c r="X1374" i="6"/>
  <c r="AF1374" i="6" s="1"/>
  <c r="X1375" i="6"/>
  <c r="AF1375" i="6" s="1"/>
  <c r="X1376" i="6"/>
  <c r="AF1376" i="6" s="1"/>
  <c r="X1377" i="6"/>
  <c r="X1378" i="6"/>
  <c r="AF1378" i="6" s="1"/>
  <c r="X1379" i="6"/>
  <c r="AF1379" i="6" s="1"/>
  <c r="X1380" i="6"/>
  <c r="AF1380" i="6" s="1"/>
  <c r="X1381" i="6"/>
  <c r="X1382" i="6"/>
  <c r="X1383" i="6"/>
  <c r="AF1383" i="6" s="1"/>
  <c r="X1384" i="6"/>
  <c r="AF1384" i="6" s="1"/>
  <c r="X1385" i="6"/>
  <c r="X1386" i="6"/>
  <c r="AF1386" i="6" s="1"/>
  <c r="X1387" i="6"/>
  <c r="AF1387" i="6" s="1"/>
  <c r="X1388" i="6"/>
  <c r="AF1388" i="6" s="1"/>
  <c r="X1389" i="6"/>
  <c r="AF1389" i="6" s="1"/>
  <c r="X1390" i="6"/>
  <c r="AF1390" i="6" s="1"/>
  <c r="X1391" i="6"/>
  <c r="AF1391" i="6" s="1"/>
  <c r="X1392" i="6"/>
  <c r="AF1392" i="6" s="1"/>
  <c r="X1393" i="6"/>
  <c r="AF1393" i="6" s="1"/>
  <c r="X1394" i="6"/>
  <c r="AF1394" i="6" s="1"/>
  <c r="X1395" i="6"/>
  <c r="AF1395" i="6" s="1"/>
  <c r="X1396" i="6"/>
  <c r="AF1396" i="6" s="1"/>
  <c r="X1397" i="6"/>
  <c r="X1398" i="6"/>
  <c r="AF1398" i="6" s="1"/>
  <c r="X1399" i="6"/>
  <c r="AF1399" i="6" s="1"/>
  <c r="X1400" i="6"/>
  <c r="AF1400" i="6" s="1"/>
  <c r="X1401" i="6"/>
  <c r="X1402" i="6"/>
  <c r="AF1402" i="6" s="1"/>
  <c r="X1403" i="6"/>
  <c r="AF1403" i="6" s="1"/>
  <c r="X1404" i="6"/>
  <c r="X1405" i="6"/>
  <c r="AF1405" i="6" s="1"/>
  <c r="X1406" i="6"/>
  <c r="AF1406" i="6" s="1"/>
  <c r="X1407" i="6"/>
  <c r="AF1407" i="6" s="1"/>
  <c r="X1408" i="6"/>
  <c r="AF1408" i="6" s="1"/>
  <c r="X1409" i="6"/>
  <c r="X1410" i="6"/>
  <c r="AF1410" i="6" s="1"/>
  <c r="X1411" i="6"/>
  <c r="AF1411" i="6" s="1"/>
  <c r="X1412" i="6"/>
  <c r="AF1412" i="6" s="1"/>
  <c r="X1413" i="6"/>
  <c r="AF1413" i="6" s="1"/>
  <c r="X1414" i="6"/>
  <c r="X1415" i="6"/>
  <c r="AF1415" i="6" s="1"/>
  <c r="X1416" i="6"/>
  <c r="AF1416" i="6" s="1"/>
  <c r="X1417" i="6"/>
  <c r="AF1417" i="6" s="1"/>
  <c r="X1418" i="6"/>
  <c r="AF1418" i="6" s="1"/>
  <c r="X1419" i="6"/>
  <c r="AF1419" i="6" s="1"/>
  <c r="X1420" i="6"/>
  <c r="X1421" i="6"/>
  <c r="X1422" i="6"/>
  <c r="AF1422" i="6" s="1"/>
  <c r="X1423" i="6"/>
  <c r="AF1423" i="6" s="1"/>
  <c r="X1424" i="6"/>
  <c r="AF1424" i="6" s="1"/>
  <c r="X1425" i="6"/>
  <c r="AF1425" i="6" s="1"/>
  <c r="X1426" i="6"/>
  <c r="AF1426" i="6" s="1"/>
  <c r="X1427" i="6"/>
  <c r="AF1427" i="6" s="1"/>
  <c r="X1428" i="6"/>
  <c r="AF1428" i="6" s="1"/>
  <c r="X1429" i="6"/>
  <c r="AF1429" i="6" s="1"/>
  <c r="X1430" i="6"/>
  <c r="X1431" i="6"/>
  <c r="AF1431" i="6" s="1"/>
  <c r="X1432" i="6"/>
  <c r="AF1432" i="6" s="1"/>
  <c r="X1433" i="6"/>
  <c r="AF1433" i="6" s="1"/>
  <c r="X1434" i="6"/>
  <c r="AF1434" i="6" s="1"/>
  <c r="X1435" i="6"/>
  <c r="AF1435" i="6" s="1"/>
  <c r="X1436" i="6"/>
  <c r="AF1436" i="6" s="1"/>
  <c r="X1437" i="6"/>
  <c r="AF1437" i="6" s="1"/>
  <c r="X1438" i="6"/>
  <c r="AF1438" i="6" s="1"/>
  <c r="X1439" i="6"/>
  <c r="AF1439" i="6" s="1"/>
  <c r="X1440" i="6"/>
  <c r="AF1440" i="6" s="1"/>
  <c r="X1441" i="6"/>
  <c r="AB1441" i="6" s="1"/>
  <c r="X1442" i="6"/>
  <c r="AF1442" i="6" s="1"/>
  <c r="X1443" i="6"/>
  <c r="AF1443" i="6" s="1"/>
  <c r="X1444" i="6"/>
  <c r="AF1444" i="6" s="1"/>
  <c r="X1445" i="6"/>
  <c r="X1446" i="6"/>
  <c r="X1447" i="6"/>
  <c r="AF1447" i="6" s="1"/>
  <c r="X2" i="6"/>
  <c r="AF2" i="6" s="1"/>
  <c r="Y251" i="6" l="1"/>
  <c r="AC251" i="6" s="1"/>
  <c r="Y123" i="6"/>
  <c r="Y379" i="6"/>
  <c r="Y507" i="6"/>
  <c r="AC507" i="6" s="1"/>
  <c r="AA1150" i="6"/>
  <c r="AF1150" i="6"/>
  <c r="AA1134" i="6"/>
  <c r="AG1134" i="6" s="1"/>
  <c r="AF1134" i="6"/>
  <c r="AA1122" i="6"/>
  <c r="AF1122" i="6"/>
  <c r="AA1110" i="6"/>
  <c r="AF1110" i="6"/>
  <c r="AA1098" i="6"/>
  <c r="AF1098" i="6"/>
  <c r="AA1078" i="6"/>
  <c r="AG1078" i="6" s="1"/>
  <c r="AF1078" i="6"/>
  <c r="AA1062" i="6"/>
  <c r="AG1062" i="6" s="1"/>
  <c r="AF1062" i="6"/>
  <c r="AA1046" i="6"/>
  <c r="AG1046" i="6" s="1"/>
  <c r="AF1046" i="6"/>
  <c r="AA1034" i="6"/>
  <c r="AF1034" i="6"/>
  <c r="AA1014" i="6"/>
  <c r="AG1014" i="6" s="1"/>
  <c r="AF1014" i="6"/>
  <c r="AA1002" i="6"/>
  <c r="AF1002" i="6"/>
  <c r="AA982" i="6"/>
  <c r="AG982" i="6" s="1"/>
  <c r="AF982" i="6"/>
  <c r="AA970" i="6"/>
  <c r="AF970" i="6"/>
  <c r="AA954" i="6"/>
  <c r="AF954" i="6"/>
  <c r="AA942" i="6"/>
  <c r="AG942" i="6" s="1"/>
  <c r="AF942" i="6"/>
  <c r="AA930" i="6"/>
  <c r="AF930" i="6"/>
  <c r="AA918" i="6"/>
  <c r="AG918" i="6" s="1"/>
  <c r="AF918" i="6"/>
  <c r="AA906" i="6"/>
  <c r="AF906" i="6"/>
  <c r="AA894" i="6"/>
  <c r="AG894" i="6" s="1"/>
  <c r="AF894" i="6"/>
  <c r="AA878" i="6"/>
  <c r="AG878" i="6" s="1"/>
  <c r="AF878" i="6"/>
  <c r="AA866" i="6"/>
  <c r="AG866" i="6" s="1"/>
  <c r="AF866" i="6"/>
  <c r="AA850" i="6"/>
  <c r="AF850" i="6"/>
  <c r="AA834" i="6"/>
  <c r="AG834" i="6" s="1"/>
  <c r="AF834" i="6"/>
  <c r="AA818" i="6"/>
  <c r="AF818" i="6"/>
  <c r="AA810" i="6"/>
  <c r="AG810" i="6" s="1"/>
  <c r="AF810" i="6"/>
  <c r="AA794" i="6"/>
  <c r="AF794" i="6"/>
  <c r="AA782" i="6"/>
  <c r="AF782" i="6"/>
  <c r="AA766" i="6"/>
  <c r="AF766" i="6"/>
  <c r="AA750" i="6"/>
  <c r="AF750" i="6"/>
  <c r="AA734" i="6"/>
  <c r="AF734" i="6"/>
  <c r="AA718" i="6"/>
  <c r="AF718" i="6"/>
  <c r="AA706" i="6"/>
  <c r="AG706" i="6" s="1"/>
  <c r="AF706" i="6"/>
  <c r="AA694" i="6"/>
  <c r="AG694" i="6" s="1"/>
  <c r="AF694" i="6"/>
  <c r="AA682" i="6"/>
  <c r="AG682" i="6" s="1"/>
  <c r="AF682" i="6"/>
  <c r="AA670" i="6"/>
  <c r="AG670" i="6" s="1"/>
  <c r="AF670" i="6"/>
  <c r="AA654" i="6"/>
  <c r="AF654" i="6"/>
  <c r="AA642" i="6"/>
  <c r="AF642" i="6"/>
  <c r="AA626" i="6"/>
  <c r="AF626" i="6"/>
  <c r="AA614" i="6"/>
  <c r="AF614" i="6"/>
  <c r="AA598" i="6"/>
  <c r="AG598" i="6" s="1"/>
  <c r="AF598" i="6"/>
  <c r="AA582" i="6"/>
  <c r="AF582" i="6"/>
  <c r="AA566" i="6"/>
  <c r="AG566" i="6" s="1"/>
  <c r="AF566" i="6"/>
  <c r="Y534" i="6"/>
  <c r="AF534" i="6"/>
  <c r="Y522" i="6"/>
  <c r="AF522" i="6"/>
  <c r="Y502" i="6"/>
  <c r="AF502" i="6"/>
  <c r="Y454" i="6"/>
  <c r="AF454" i="6"/>
  <c r="Y442" i="6"/>
  <c r="AF442" i="6"/>
  <c r="Y438" i="6"/>
  <c r="AF438" i="6"/>
  <c r="Y406" i="6"/>
  <c r="AF406" i="6"/>
  <c r="Y358" i="6"/>
  <c r="AF358" i="6"/>
  <c r="Y346" i="6"/>
  <c r="AF346" i="6"/>
  <c r="Y326" i="6"/>
  <c r="AF326" i="6"/>
  <c r="Y310" i="6"/>
  <c r="AF310" i="6"/>
  <c r="Y298" i="6"/>
  <c r="AF298" i="6"/>
  <c r="Y230" i="6"/>
  <c r="AF230" i="6"/>
  <c r="Y198" i="6"/>
  <c r="AF198" i="6"/>
  <c r="Y134" i="6"/>
  <c r="AF134" i="6"/>
  <c r="Y86" i="6"/>
  <c r="AF86" i="6"/>
  <c r="AB111" i="6"/>
  <c r="AE111" i="6"/>
  <c r="AA1445" i="6"/>
  <c r="AF1445" i="6"/>
  <c r="AA1441" i="6"/>
  <c r="AF1441" i="6"/>
  <c r="AA1421" i="6"/>
  <c r="AF1421" i="6"/>
  <c r="AA1409" i="6"/>
  <c r="AF1409" i="6"/>
  <c r="AA1401" i="6"/>
  <c r="AF1401" i="6"/>
  <c r="AA1397" i="6"/>
  <c r="AF1397" i="6"/>
  <c r="AA1385" i="6"/>
  <c r="AF1385" i="6"/>
  <c r="AA1381" i="6"/>
  <c r="AF1381" i="6"/>
  <c r="AA1377" i="6"/>
  <c r="AF1377" i="6"/>
  <c r="AA1365" i="6"/>
  <c r="AF1365" i="6"/>
  <c r="AA1353" i="6"/>
  <c r="AF1353" i="6"/>
  <c r="AA1349" i="6"/>
  <c r="AF1349" i="6"/>
  <c r="AA1345" i="6"/>
  <c r="AF1345" i="6"/>
  <c r="AA1341" i="6"/>
  <c r="AF1341" i="6"/>
  <c r="AA1337" i="6"/>
  <c r="AF1337" i="6"/>
  <c r="AA1325" i="6"/>
  <c r="AF1325" i="6"/>
  <c r="AA1317" i="6"/>
  <c r="AF1317" i="6"/>
  <c r="AA1313" i="6"/>
  <c r="AF1313" i="6"/>
  <c r="AA1309" i="6"/>
  <c r="AF1309" i="6"/>
  <c r="AA1305" i="6"/>
  <c r="AF1305" i="6"/>
  <c r="AA1301" i="6"/>
  <c r="AF1301" i="6"/>
  <c r="AA1297" i="6"/>
  <c r="AF1297" i="6"/>
  <c r="AA1293" i="6"/>
  <c r="AF1293" i="6"/>
  <c r="AA1277" i="6"/>
  <c r="AF1277" i="6"/>
  <c r="AA1273" i="6"/>
  <c r="AF1273" i="6"/>
  <c r="AA1269" i="6"/>
  <c r="AF1269" i="6"/>
  <c r="AA1253" i="6"/>
  <c r="AF1253" i="6"/>
  <c r="AA1249" i="6"/>
  <c r="AF1249" i="6"/>
  <c r="AA1237" i="6"/>
  <c r="AF1237" i="6"/>
  <c r="AA1233" i="6"/>
  <c r="AF1233" i="6"/>
  <c r="AA1225" i="6"/>
  <c r="AF1225" i="6"/>
  <c r="AA1221" i="6"/>
  <c r="AF1221" i="6"/>
  <c r="AA1217" i="6"/>
  <c r="AF1217" i="6"/>
  <c r="AA1213" i="6"/>
  <c r="AF1213" i="6"/>
  <c r="AA1209" i="6"/>
  <c r="AF1209" i="6"/>
  <c r="AA1205" i="6"/>
  <c r="AF1205" i="6"/>
  <c r="AA1201" i="6"/>
  <c r="AF1201" i="6"/>
  <c r="AA1197" i="6"/>
  <c r="AF1197" i="6"/>
  <c r="AA1193" i="6"/>
  <c r="AF1193" i="6"/>
  <c r="AA1189" i="6"/>
  <c r="AF1189" i="6"/>
  <c r="AA1185" i="6"/>
  <c r="AF1185" i="6"/>
  <c r="AA1181" i="6"/>
  <c r="AF1181" i="6"/>
  <c r="AA1177" i="6"/>
  <c r="AF1177" i="6"/>
  <c r="AA1173" i="6"/>
  <c r="AF1173" i="6"/>
  <c r="AA1169" i="6"/>
  <c r="AF1169" i="6"/>
  <c r="AA1161" i="6"/>
  <c r="AF1161" i="6"/>
  <c r="AA1157" i="6"/>
  <c r="AF1157" i="6"/>
  <c r="AA1153" i="6"/>
  <c r="AF1153" i="6"/>
  <c r="AA1145" i="6"/>
  <c r="AF1145" i="6"/>
  <c r="AA1141" i="6"/>
  <c r="AF1141" i="6"/>
  <c r="AA1125" i="6"/>
  <c r="AF1125" i="6"/>
  <c r="AA1121" i="6"/>
  <c r="AF1121" i="6"/>
  <c r="AA1109" i="6"/>
  <c r="AF1109" i="6"/>
  <c r="AA1093" i="6"/>
  <c r="AF1093" i="6"/>
  <c r="AA1081" i="6"/>
  <c r="AF1081" i="6"/>
  <c r="AA1077" i="6"/>
  <c r="AF1077" i="6"/>
  <c r="AA1073" i="6"/>
  <c r="AF1073" i="6"/>
  <c r="AA1069" i="6"/>
  <c r="AF1069" i="6"/>
  <c r="AA1061" i="6"/>
  <c r="AF1061" i="6"/>
  <c r="AA1057" i="6"/>
  <c r="AF1057" i="6"/>
  <c r="AA1053" i="6"/>
  <c r="AF1053" i="6"/>
  <c r="AA1049" i="6"/>
  <c r="AF1049" i="6"/>
  <c r="AA1041" i="6"/>
  <c r="AF1041" i="6"/>
  <c r="AA1037" i="6"/>
  <c r="AF1037" i="6"/>
  <c r="AA1033" i="6"/>
  <c r="AF1033" i="6"/>
  <c r="AA1025" i="6"/>
  <c r="AF1025" i="6"/>
  <c r="AA1013" i="6"/>
  <c r="AF1013" i="6"/>
  <c r="AA1001" i="6"/>
  <c r="AF1001" i="6"/>
  <c r="AA997" i="6"/>
  <c r="AF997" i="6"/>
  <c r="AA989" i="6"/>
  <c r="AF989" i="6"/>
  <c r="AA977" i="6"/>
  <c r="AF977" i="6"/>
  <c r="AA973" i="6"/>
  <c r="AF973" i="6"/>
  <c r="AA961" i="6"/>
  <c r="AF961" i="6"/>
  <c r="AA957" i="6"/>
  <c r="AF957" i="6"/>
  <c r="AA953" i="6"/>
  <c r="AF953" i="6"/>
  <c r="AA945" i="6"/>
  <c r="AF945" i="6"/>
  <c r="AA941" i="6"/>
  <c r="AF941" i="6"/>
  <c r="AA933" i="6"/>
  <c r="AF933" i="6"/>
  <c r="AA929" i="6"/>
  <c r="AF929" i="6"/>
  <c r="AA925" i="6"/>
  <c r="AF925" i="6"/>
  <c r="AA905" i="6"/>
  <c r="AF905" i="6"/>
  <c r="AA893" i="6"/>
  <c r="AF893" i="6"/>
  <c r="AA889" i="6"/>
  <c r="AF889" i="6"/>
  <c r="AA865" i="6"/>
  <c r="AF865" i="6"/>
  <c r="AA861" i="6"/>
  <c r="AF861" i="6"/>
  <c r="AA857" i="6"/>
  <c r="AF857" i="6"/>
  <c r="AA853" i="6"/>
  <c r="AF853" i="6"/>
  <c r="AA849" i="6"/>
  <c r="AF849" i="6"/>
  <c r="AA841" i="6"/>
  <c r="AF841" i="6"/>
  <c r="AA837" i="6"/>
  <c r="AF837" i="6"/>
  <c r="AA833" i="6"/>
  <c r="AF833" i="6"/>
  <c r="AA825" i="6"/>
  <c r="AF825" i="6"/>
  <c r="AA817" i="6"/>
  <c r="AF817" i="6"/>
  <c r="AA809" i="6"/>
  <c r="AF809" i="6"/>
  <c r="AA805" i="6"/>
  <c r="AF805" i="6"/>
  <c r="AA797" i="6"/>
  <c r="AF797" i="6"/>
  <c r="AA793" i="6"/>
  <c r="AF793" i="6"/>
  <c r="AA789" i="6"/>
  <c r="AF789" i="6"/>
  <c r="AA773" i="6"/>
  <c r="AF773" i="6"/>
  <c r="AB537" i="6"/>
  <c r="AF537" i="6"/>
  <c r="AB441" i="6"/>
  <c r="AF441" i="6"/>
  <c r="AB425" i="6"/>
  <c r="AF425" i="6"/>
  <c r="AB377" i="6"/>
  <c r="AF377" i="6"/>
  <c r="AB361" i="6"/>
  <c r="AF361" i="6"/>
  <c r="AB345" i="6"/>
  <c r="AF345" i="6"/>
  <c r="AB313" i="6"/>
  <c r="AF313" i="6"/>
  <c r="AB297" i="6"/>
  <c r="AF297" i="6"/>
  <c r="AB249" i="6"/>
  <c r="AF249" i="6"/>
  <c r="AB233" i="6"/>
  <c r="AF233" i="6"/>
  <c r="AB217" i="6"/>
  <c r="AF217" i="6"/>
  <c r="AB153" i="6"/>
  <c r="AF153" i="6"/>
  <c r="AB105" i="6"/>
  <c r="AF105" i="6"/>
  <c r="AB89" i="6"/>
  <c r="AF89" i="6"/>
  <c r="AB57" i="6"/>
  <c r="AF57" i="6"/>
  <c r="AB41" i="6"/>
  <c r="AF41" i="6"/>
  <c r="AB25" i="6"/>
  <c r="AF25" i="6"/>
  <c r="Y475" i="6"/>
  <c r="Y347" i="6"/>
  <c r="AD347" i="6" s="1"/>
  <c r="Y219" i="6"/>
  <c r="Y91" i="6"/>
  <c r="AB1217" i="6"/>
  <c r="AB961" i="6"/>
  <c r="AB1446" i="6"/>
  <c r="AF1446" i="6"/>
  <c r="AB1238" i="6"/>
  <c r="AF1238" i="6"/>
  <c r="AB1158" i="6"/>
  <c r="AF1158" i="6"/>
  <c r="AA1142" i="6"/>
  <c r="AF1142" i="6"/>
  <c r="AA1126" i="6"/>
  <c r="AG1126" i="6" s="1"/>
  <c r="AF1126" i="6"/>
  <c r="AA1114" i="6"/>
  <c r="AF1114" i="6"/>
  <c r="AA1102" i="6"/>
  <c r="AF1102" i="6"/>
  <c r="AA1090" i="6"/>
  <c r="AG1090" i="6" s="1"/>
  <c r="AF1090" i="6"/>
  <c r="AA1082" i="6"/>
  <c r="AF1082" i="6"/>
  <c r="AA1066" i="6"/>
  <c r="AG1066" i="6" s="1"/>
  <c r="AF1066" i="6"/>
  <c r="AA1054" i="6"/>
  <c r="AG1054" i="6" s="1"/>
  <c r="AF1054" i="6"/>
  <c r="AA1038" i="6"/>
  <c r="AF1038" i="6"/>
  <c r="AA1026" i="6"/>
  <c r="AG1026" i="6" s="1"/>
  <c r="AF1026" i="6"/>
  <c r="AA1018" i="6"/>
  <c r="AF1018" i="6"/>
  <c r="AA994" i="6"/>
  <c r="AF994" i="6"/>
  <c r="AA986" i="6"/>
  <c r="AF986" i="6"/>
  <c r="AA966" i="6"/>
  <c r="AG966" i="6" s="1"/>
  <c r="AF966" i="6"/>
  <c r="AA950" i="6"/>
  <c r="AF950" i="6"/>
  <c r="AA934" i="6"/>
  <c r="AG934" i="6" s="1"/>
  <c r="AF934" i="6"/>
  <c r="AA898" i="6"/>
  <c r="AF898" i="6"/>
  <c r="AA882" i="6"/>
  <c r="AG882" i="6" s="1"/>
  <c r="AF882" i="6"/>
  <c r="AA870" i="6"/>
  <c r="AF870" i="6"/>
  <c r="AA854" i="6"/>
  <c r="AF854" i="6"/>
  <c r="AA838" i="6"/>
  <c r="AG838" i="6" s="1"/>
  <c r="AF838" i="6"/>
  <c r="AA822" i="6"/>
  <c r="AF822" i="6"/>
  <c r="AA806" i="6"/>
  <c r="AF806" i="6"/>
  <c r="AA790" i="6"/>
  <c r="AG790" i="6" s="1"/>
  <c r="AF790" i="6"/>
  <c r="AA774" i="6"/>
  <c r="AF774" i="6"/>
  <c r="AA762" i="6"/>
  <c r="AF762" i="6"/>
  <c r="AA746" i="6"/>
  <c r="AF746" i="6"/>
  <c r="AA738" i="6"/>
  <c r="AG738" i="6" s="1"/>
  <c r="AF738" i="6"/>
  <c r="AA726" i="6"/>
  <c r="AF726" i="6"/>
  <c r="AA710" i="6"/>
  <c r="AG710" i="6" s="1"/>
  <c r="AF710" i="6"/>
  <c r="AA690" i="6"/>
  <c r="AF690" i="6"/>
  <c r="AA678" i="6"/>
  <c r="AF678" i="6"/>
  <c r="AA662" i="6"/>
  <c r="AF662" i="6"/>
  <c r="AA646" i="6"/>
  <c r="AF646" i="6"/>
  <c r="AA634" i="6"/>
  <c r="AG634" i="6" s="1"/>
  <c r="AF634" i="6"/>
  <c r="AA618" i="6"/>
  <c r="AG618" i="6" s="1"/>
  <c r="AF618" i="6"/>
  <c r="AA606" i="6"/>
  <c r="AF606" i="6"/>
  <c r="AA590" i="6"/>
  <c r="AF590" i="6"/>
  <c r="AA578" i="6"/>
  <c r="AG578" i="6" s="1"/>
  <c r="AF578" i="6"/>
  <c r="AA562" i="6"/>
  <c r="AF562" i="6"/>
  <c r="Y518" i="6"/>
  <c r="AF518" i="6"/>
  <c r="Y470" i="6"/>
  <c r="AF470" i="6"/>
  <c r="Y390" i="6"/>
  <c r="AF390" i="6"/>
  <c r="Y374" i="6"/>
  <c r="AF374" i="6"/>
  <c r="Y342" i="6"/>
  <c r="AF342" i="6"/>
  <c r="Y278" i="6"/>
  <c r="AF278" i="6"/>
  <c r="Y214" i="6"/>
  <c r="AF214" i="6"/>
  <c r="Y202" i="6"/>
  <c r="AF202" i="6"/>
  <c r="Y182" i="6"/>
  <c r="AD182" i="6" s="1"/>
  <c r="AF182" i="6"/>
  <c r="Y150" i="6"/>
  <c r="AF150" i="6"/>
  <c r="Y70" i="6"/>
  <c r="AF70" i="6"/>
  <c r="Y10" i="6"/>
  <c r="AF10" i="6"/>
  <c r="AB239" i="6"/>
  <c r="AE239" i="6"/>
  <c r="Y1420" i="6"/>
  <c r="AF1420" i="6"/>
  <c r="Y1404" i="6"/>
  <c r="AF1404" i="6"/>
  <c r="Y1356" i="6"/>
  <c r="AF1356" i="6"/>
  <c r="Y1340" i="6"/>
  <c r="AF1340" i="6"/>
  <c r="Y1292" i="6"/>
  <c r="AF1292" i="6"/>
  <c r="Y1276" i="6"/>
  <c r="AF1276" i="6"/>
  <c r="Y1228" i="6"/>
  <c r="AF1228" i="6"/>
  <c r="Y1212" i="6"/>
  <c r="AF1212" i="6"/>
  <c r="Y571" i="6"/>
  <c r="Y443" i="6"/>
  <c r="Y315" i="6"/>
  <c r="Y187" i="6"/>
  <c r="AD187" i="6" s="1"/>
  <c r="Y59" i="6"/>
  <c r="AB1121" i="6"/>
  <c r="AB929" i="6"/>
  <c r="AB1430" i="6"/>
  <c r="AF1430" i="6"/>
  <c r="AB1414" i="6"/>
  <c r="AF1414" i="6"/>
  <c r="AB1382" i="6"/>
  <c r="AF1382" i="6"/>
  <c r="AB1366" i="6"/>
  <c r="AF1366" i="6"/>
  <c r="AB1350" i="6"/>
  <c r="AF1350" i="6"/>
  <c r="AB1318" i="6"/>
  <c r="AF1318" i="6"/>
  <c r="AB1302" i="6"/>
  <c r="AF1302" i="6"/>
  <c r="AB1286" i="6"/>
  <c r="AF1286" i="6"/>
  <c r="AB1254" i="6"/>
  <c r="AF1254" i="6"/>
  <c r="AB1222" i="6"/>
  <c r="AF1222" i="6"/>
  <c r="AB1190" i="6"/>
  <c r="AF1190" i="6"/>
  <c r="AB1174" i="6"/>
  <c r="AF1174" i="6"/>
  <c r="AA1154" i="6"/>
  <c r="AF1154" i="6"/>
  <c r="AA1146" i="6"/>
  <c r="AF1146" i="6"/>
  <c r="AA1138" i="6"/>
  <c r="AF1138" i="6"/>
  <c r="AA1130" i="6"/>
  <c r="AG1130" i="6" s="1"/>
  <c r="AF1130" i="6"/>
  <c r="AA1118" i="6"/>
  <c r="AF1118" i="6"/>
  <c r="AA1106" i="6"/>
  <c r="AF1106" i="6"/>
  <c r="AA1094" i="6"/>
  <c r="AG1094" i="6" s="1"/>
  <c r="AF1094" i="6"/>
  <c r="AA1086" i="6"/>
  <c r="AF1086" i="6"/>
  <c r="AA1074" i="6"/>
  <c r="AG1074" i="6" s="1"/>
  <c r="AF1074" i="6"/>
  <c r="AA1070" i="6"/>
  <c r="AF1070" i="6"/>
  <c r="AA1058" i="6"/>
  <c r="AF1058" i="6"/>
  <c r="AA1050" i="6"/>
  <c r="AF1050" i="6"/>
  <c r="AA1042" i="6"/>
  <c r="AF1042" i="6"/>
  <c r="AA1030" i="6"/>
  <c r="AG1030" i="6" s="1"/>
  <c r="AF1030" i="6"/>
  <c r="AA1022" i="6"/>
  <c r="AF1022" i="6"/>
  <c r="AA1010" i="6"/>
  <c r="AF1010" i="6"/>
  <c r="AA1006" i="6"/>
  <c r="AF1006" i="6"/>
  <c r="AA998" i="6"/>
  <c r="AF998" i="6"/>
  <c r="AA990" i="6"/>
  <c r="AF990" i="6"/>
  <c r="AA978" i="6"/>
  <c r="AF978" i="6"/>
  <c r="AA974" i="6"/>
  <c r="AG974" i="6" s="1"/>
  <c r="AF974" i="6"/>
  <c r="AA962" i="6"/>
  <c r="AG962" i="6" s="1"/>
  <c r="AF962" i="6"/>
  <c r="AA958" i="6"/>
  <c r="AF958" i="6"/>
  <c r="AA946" i="6"/>
  <c r="AG946" i="6" s="1"/>
  <c r="AF946" i="6"/>
  <c r="AA938" i="6"/>
  <c r="AG938" i="6" s="1"/>
  <c r="AF938" i="6"/>
  <c r="AA926" i="6"/>
  <c r="AG926" i="6" s="1"/>
  <c r="AF926" i="6"/>
  <c r="AA922" i="6"/>
  <c r="AG922" i="6" s="1"/>
  <c r="AF922" i="6"/>
  <c r="AA914" i="6"/>
  <c r="AG914" i="6" s="1"/>
  <c r="AF914" i="6"/>
  <c r="AA902" i="6"/>
  <c r="AF902" i="6"/>
  <c r="AA890" i="6"/>
  <c r="AF890" i="6"/>
  <c r="AA886" i="6"/>
  <c r="AG886" i="6" s="1"/>
  <c r="AF886" i="6"/>
  <c r="AA874" i="6"/>
  <c r="AF874" i="6"/>
  <c r="AA862" i="6"/>
  <c r="AF862" i="6"/>
  <c r="AA858" i="6"/>
  <c r="AF858" i="6"/>
  <c r="AA846" i="6"/>
  <c r="AF846" i="6"/>
  <c r="AA842" i="6"/>
  <c r="AG842" i="6" s="1"/>
  <c r="AF842" i="6"/>
  <c r="AA830" i="6"/>
  <c r="AF830" i="6"/>
  <c r="AA826" i="6"/>
  <c r="AG826" i="6" s="1"/>
  <c r="AF826" i="6"/>
  <c r="AA814" i="6"/>
  <c r="AG814" i="6" s="1"/>
  <c r="AF814" i="6"/>
  <c r="AA802" i="6"/>
  <c r="AG802" i="6" s="1"/>
  <c r="AF802" i="6"/>
  <c r="AA798" i="6"/>
  <c r="AG798" i="6" s="1"/>
  <c r="AF798" i="6"/>
  <c r="AA786" i="6"/>
  <c r="AF786" i="6"/>
  <c r="AA778" i="6"/>
  <c r="AF778" i="6"/>
  <c r="AA770" i="6"/>
  <c r="AF770" i="6"/>
  <c r="AA758" i="6"/>
  <c r="AF758" i="6"/>
  <c r="AA754" i="6"/>
  <c r="AF754" i="6"/>
  <c r="AA742" i="6"/>
  <c r="AF742" i="6"/>
  <c r="AA730" i="6"/>
  <c r="AF730" i="6"/>
  <c r="AA722" i="6"/>
  <c r="AF722" i="6"/>
  <c r="AA714" i="6"/>
  <c r="AF714" i="6"/>
  <c r="AA702" i="6"/>
  <c r="AF702" i="6"/>
  <c r="AA698" i="6"/>
  <c r="AF698" i="6"/>
  <c r="AA686" i="6"/>
  <c r="AF686" i="6"/>
  <c r="AA674" i="6"/>
  <c r="AF674" i="6"/>
  <c r="AA666" i="6"/>
  <c r="AF666" i="6"/>
  <c r="AA658" i="6"/>
  <c r="AF658" i="6"/>
  <c r="AA650" i="6"/>
  <c r="AG650" i="6" s="1"/>
  <c r="AF650" i="6"/>
  <c r="AA638" i="6"/>
  <c r="AF638" i="6"/>
  <c r="AA630" i="6"/>
  <c r="AF630" i="6"/>
  <c r="AA622" i="6"/>
  <c r="AG622" i="6" s="1"/>
  <c r="AF622" i="6"/>
  <c r="AA610" i="6"/>
  <c r="AG610" i="6" s="1"/>
  <c r="AF610" i="6"/>
  <c r="AA602" i="6"/>
  <c r="AF602" i="6"/>
  <c r="AA594" i="6"/>
  <c r="AF594" i="6"/>
  <c r="AA586" i="6"/>
  <c r="AF586" i="6"/>
  <c r="AA574" i="6"/>
  <c r="AG574" i="6" s="1"/>
  <c r="AF574" i="6"/>
  <c r="AA570" i="6"/>
  <c r="AF570" i="6"/>
  <c r="AA558" i="6"/>
  <c r="AF558" i="6"/>
  <c r="Y554" i="6"/>
  <c r="AF554" i="6"/>
  <c r="Y550" i="6"/>
  <c r="AD550" i="6" s="1"/>
  <c r="AF550" i="6"/>
  <c r="Y538" i="6"/>
  <c r="AF538" i="6"/>
  <c r="Y506" i="6"/>
  <c r="AD506" i="6" s="1"/>
  <c r="AF506" i="6"/>
  <c r="Y490" i="6"/>
  <c r="AF490" i="6"/>
  <c r="Y486" i="6"/>
  <c r="AD486" i="6" s="1"/>
  <c r="AF486" i="6"/>
  <c r="Y474" i="6"/>
  <c r="AF474" i="6"/>
  <c r="Y458" i="6"/>
  <c r="AD458" i="6" s="1"/>
  <c r="AF458" i="6"/>
  <c r="Y426" i="6"/>
  <c r="AF426" i="6"/>
  <c r="Y422" i="6"/>
  <c r="AD422" i="6" s="1"/>
  <c r="AF422" i="6"/>
  <c r="Y410" i="6"/>
  <c r="AF410" i="6"/>
  <c r="Y394" i="6"/>
  <c r="AD394" i="6" s="1"/>
  <c r="AF394" i="6"/>
  <c r="Y378" i="6"/>
  <c r="AF378" i="6"/>
  <c r="Y362" i="6"/>
  <c r="AD362" i="6" s="1"/>
  <c r="AF362" i="6"/>
  <c r="Y330" i="6"/>
  <c r="AF330" i="6"/>
  <c r="Y314" i="6"/>
  <c r="AD314" i="6" s="1"/>
  <c r="AF314" i="6"/>
  <c r="Y294" i="6"/>
  <c r="AF294" i="6"/>
  <c r="Y282" i="6"/>
  <c r="AD282" i="6" s="1"/>
  <c r="AF282" i="6"/>
  <c r="Y266" i="6"/>
  <c r="AF266" i="6"/>
  <c r="Y262" i="6"/>
  <c r="AD262" i="6" s="1"/>
  <c r="AF262" i="6"/>
  <c r="Y250" i="6"/>
  <c r="AF250" i="6"/>
  <c r="Y246" i="6"/>
  <c r="AC246" i="6" s="1"/>
  <c r="AF246" i="6"/>
  <c r="Y234" i="6"/>
  <c r="AF234" i="6"/>
  <c r="Y218" i="6"/>
  <c r="AD218" i="6" s="1"/>
  <c r="AF218" i="6"/>
  <c r="Y186" i="6"/>
  <c r="AF186" i="6"/>
  <c r="Y170" i="6"/>
  <c r="AD170" i="6" s="1"/>
  <c r="AF170" i="6"/>
  <c r="Y166" i="6"/>
  <c r="AF166" i="6"/>
  <c r="Y154" i="6"/>
  <c r="AD154" i="6" s="1"/>
  <c r="AF154" i="6"/>
  <c r="Y138" i="6"/>
  <c r="AF138" i="6"/>
  <c r="Y122" i="6"/>
  <c r="AD122" i="6" s="1"/>
  <c r="AF122" i="6"/>
  <c r="Y118" i="6"/>
  <c r="AF118" i="6"/>
  <c r="Y106" i="6"/>
  <c r="AD106" i="6" s="1"/>
  <c r="AF106" i="6"/>
  <c r="Y102" i="6"/>
  <c r="AF102" i="6"/>
  <c r="Y90" i="6"/>
  <c r="AD90" i="6" s="1"/>
  <c r="AF90" i="6"/>
  <c r="Y74" i="6"/>
  <c r="AF74" i="6"/>
  <c r="Y58" i="6"/>
  <c r="AD58" i="6" s="1"/>
  <c r="AF58" i="6"/>
  <c r="Y54" i="6"/>
  <c r="AF54" i="6"/>
  <c r="Y42" i="6"/>
  <c r="AD42" i="6" s="1"/>
  <c r="AF42" i="6"/>
  <c r="Y38" i="6"/>
  <c r="AF38" i="6"/>
  <c r="Y26" i="6"/>
  <c r="AD26" i="6" s="1"/>
  <c r="AF26" i="6"/>
  <c r="Y22" i="6"/>
  <c r="AF22" i="6"/>
  <c r="Y6" i="6"/>
  <c r="AD6" i="6" s="1"/>
  <c r="AF6" i="6"/>
  <c r="Y587" i="6"/>
  <c r="AF587" i="6"/>
  <c r="Y555" i="6"/>
  <c r="AD555" i="6" s="1"/>
  <c r="AF555" i="6"/>
  <c r="Y523" i="6"/>
  <c r="AF523" i="6"/>
  <c r="AA495" i="6"/>
  <c r="AF495" i="6"/>
  <c r="Y491" i="6"/>
  <c r="AF491" i="6"/>
  <c r="AA463" i="6"/>
  <c r="AF463" i="6"/>
  <c r="Y459" i="6"/>
  <c r="AF459" i="6"/>
  <c r="AA447" i="6"/>
  <c r="AF447" i="6"/>
  <c r="Y427" i="6"/>
  <c r="AF427" i="6"/>
  <c r="Y395" i="6"/>
  <c r="AD395" i="6" s="1"/>
  <c r="AF395" i="6"/>
  <c r="AA367" i="6"/>
  <c r="AF367" i="6"/>
  <c r="Y363" i="6"/>
  <c r="AD363" i="6" s="1"/>
  <c r="AF363" i="6"/>
  <c r="AA351" i="6"/>
  <c r="AF351" i="6"/>
  <c r="AA335" i="6"/>
  <c r="AF335" i="6"/>
  <c r="Y331" i="6"/>
  <c r="AF331" i="6"/>
  <c r="Y299" i="6"/>
  <c r="AD299" i="6" s="1"/>
  <c r="AF299" i="6"/>
  <c r="Y267" i="6"/>
  <c r="AF267" i="6"/>
  <c r="AA255" i="6"/>
  <c r="AF255" i="6"/>
  <c r="Y235" i="6"/>
  <c r="AF235" i="6"/>
  <c r="AA207" i="6"/>
  <c r="AF207" i="6"/>
  <c r="Y203" i="6"/>
  <c r="AF203" i="6"/>
  <c r="AA191" i="6"/>
  <c r="AF191" i="6"/>
  <c r="AA175" i="6"/>
  <c r="AF175" i="6"/>
  <c r="Y171" i="6"/>
  <c r="AD171" i="6" s="1"/>
  <c r="AF171" i="6"/>
  <c r="AA159" i="6"/>
  <c r="AF159" i="6"/>
  <c r="AA143" i="6"/>
  <c r="AF143" i="6"/>
  <c r="Y139" i="6"/>
  <c r="AF139" i="6"/>
  <c r="AA127" i="6"/>
  <c r="AF127" i="6"/>
  <c r="Y107" i="6"/>
  <c r="AF107" i="6"/>
  <c r="AA95" i="6"/>
  <c r="AF95" i="6"/>
  <c r="AA79" i="6"/>
  <c r="AF79" i="6"/>
  <c r="Y75" i="6"/>
  <c r="AC75" i="6" s="1"/>
  <c r="AF75" i="6"/>
  <c r="AA63" i="6"/>
  <c r="AF63" i="6"/>
  <c r="AA47" i="6"/>
  <c r="AF47" i="6"/>
  <c r="Y43" i="6"/>
  <c r="AF43" i="6"/>
  <c r="AA31" i="6"/>
  <c r="AF31" i="6"/>
  <c r="AA15" i="6"/>
  <c r="AF15" i="6"/>
  <c r="Y11" i="6"/>
  <c r="AD11" i="6" s="1"/>
  <c r="AF11" i="6"/>
  <c r="Y539" i="6"/>
  <c r="Y411" i="6"/>
  <c r="Y283" i="6"/>
  <c r="AD283" i="6" s="1"/>
  <c r="Y155" i="6"/>
  <c r="Y27" i="6"/>
  <c r="AB1073" i="6"/>
  <c r="AB409" i="6"/>
  <c r="AB998" i="6"/>
  <c r="AB870" i="6"/>
  <c r="AB838" i="6"/>
  <c r="AB806" i="6"/>
  <c r="AG806" i="6" s="1"/>
  <c r="AB750" i="6"/>
  <c r="AB686" i="6"/>
  <c r="AB622" i="6"/>
  <c r="AB558" i="6"/>
  <c r="AB1249" i="6"/>
  <c r="AB1153" i="6"/>
  <c r="AB1062" i="6"/>
  <c r="AB982" i="6"/>
  <c r="AB918" i="6"/>
  <c r="AB833" i="6"/>
  <c r="AB790" i="6"/>
  <c r="AB670" i="6"/>
  <c r="AB1425" i="6"/>
  <c r="AB1393" i="6"/>
  <c r="AB1361" i="6"/>
  <c r="AB1329" i="6"/>
  <c r="AB1281" i="6"/>
  <c r="AB1265" i="6"/>
  <c r="AB1137" i="6"/>
  <c r="AB1105" i="6"/>
  <c r="AB1089" i="6"/>
  <c r="AB1009" i="6"/>
  <c r="AB993" i="6"/>
  <c r="AB913" i="6"/>
  <c r="AB897" i="6"/>
  <c r="AB881" i="6"/>
  <c r="AB801" i="6"/>
  <c r="AB785" i="6"/>
  <c r="AB473" i="6"/>
  <c r="AB281" i="6"/>
  <c r="AB1409" i="6"/>
  <c r="AB1313" i="6"/>
  <c r="AB1233" i="6"/>
  <c r="AB1185" i="6"/>
  <c r="AB1142" i="6"/>
  <c r="AB1094" i="6"/>
  <c r="AB1057" i="6"/>
  <c r="AB1025" i="6"/>
  <c r="AB977" i="6"/>
  <c r="AB945" i="6"/>
  <c r="AB902" i="6"/>
  <c r="AB854" i="6"/>
  <c r="AB822" i="6"/>
  <c r="AB774" i="6"/>
  <c r="AB718" i="6"/>
  <c r="AB654" i="6"/>
  <c r="AB590" i="6"/>
  <c r="AB495" i="6"/>
  <c r="AB175" i="6"/>
  <c r="AB47" i="6"/>
  <c r="Y566" i="6"/>
  <c r="AB1345" i="6"/>
  <c r="AB1201" i="6"/>
  <c r="AB1110" i="6"/>
  <c r="AB1030" i="6"/>
  <c r="AB950" i="6"/>
  <c r="AB865" i="6"/>
  <c r="AB734" i="6"/>
  <c r="AB606" i="6"/>
  <c r="AA543" i="6"/>
  <c r="AG543" i="6" s="1"/>
  <c r="AA527" i="6"/>
  <c r="AG527" i="6" s="1"/>
  <c r="AA511" i="6"/>
  <c r="AG511" i="6" s="1"/>
  <c r="AA479" i="6"/>
  <c r="AG479" i="6" s="1"/>
  <c r="AA431" i="6"/>
  <c r="AG431" i="6" s="1"/>
  <c r="AA415" i="6"/>
  <c r="AA399" i="6"/>
  <c r="AG399" i="6" s="1"/>
  <c r="AA383" i="6"/>
  <c r="AG383" i="6" s="1"/>
  <c r="AA319" i="6"/>
  <c r="AG319" i="6" s="1"/>
  <c r="AA303" i="6"/>
  <c r="AG303" i="6" s="1"/>
  <c r="AA287" i="6"/>
  <c r="AG287" i="6" s="1"/>
  <c r="AA271" i="6"/>
  <c r="AG271" i="6" s="1"/>
  <c r="AA239" i="6"/>
  <c r="AG239" i="6" s="1"/>
  <c r="AA223" i="6"/>
  <c r="AG223" i="6" s="1"/>
  <c r="AA111" i="6"/>
  <c r="Y582" i="6"/>
  <c r="AB1377" i="6"/>
  <c r="AB1297" i="6"/>
  <c r="AB1169" i="6"/>
  <c r="AB1126" i="6"/>
  <c r="AB1078" i="6"/>
  <c r="AB1046" i="6"/>
  <c r="AB1014" i="6"/>
  <c r="AB966" i="6"/>
  <c r="AB934" i="6"/>
  <c r="AB886" i="6"/>
  <c r="AB849" i="6"/>
  <c r="AB817" i="6"/>
  <c r="AB766" i="6"/>
  <c r="AB702" i="6"/>
  <c r="AB638" i="6"/>
  <c r="AB574" i="6"/>
  <c r="AB431" i="6"/>
  <c r="AB303" i="6"/>
  <c r="AC1420" i="6"/>
  <c r="AD1420" i="6"/>
  <c r="AC1404" i="6"/>
  <c r="AD1404" i="6"/>
  <c r="AC1356" i="6"/>
  <c r="AD1356" i="6"/>
  <c r="AC1340" i="6"/>
  <c r="AD1340" i="6"/>
  <c r="AC1292" i="6"/>
  <c r="AD1292" i="6"/>
  <c r="AC1276" i="6"/>
  <c r="AD1276" i="6"/>
  <c r="AC1228" i="6"/>
  <c r="AD1228" i="6"/>
  <c r="AC1212" i="6"/>
  <c r="AD1212" i="6"/>
  <c r="AA1444" i="6"/>
  <c r="AB1444" i="6"/>
  <c r="Y1444" i="6"/>
  <c r="AA1424" i="6"/>
  <c r="AB1424" i="6"/>
  <c r="Y1424" i="6"/>
  <c r="AA1408" i="6"/>
  <c r="AB1408" i="6"/>
  <c r="Y1408" i="6"/>
  <c r="AA1400" i="6"/>
  <c r="AB1400" i="6"/>
  <c r="Y1400" i="6"/>
  <c r="AA1384" i="6"/>
  <c r="AG1384" i="6" s="1"/>
  <c r="AB1384" i="6"/>
  <c r="Y1384" i="6"/>
  <c r="AA1364" i="6"/>
  <c r="AG1364" i="6" s="1"/>
  <c r="AB1364" i="6"/>
  <c r="Y1364" i="6"/>
  <c r="AA1348" i="6"/>
  <c r="AG1348" i="6" s="1"/>
  <c r="AB1348" i="6"/>
  <c r="Y1348" i="6"/>
  <c r="AA1332" i="6"/>
  <c r="AG1332" i="6" s="1"/>
  <c r="AB1332" i="6"/>
  <c r="Y1332" i="6"/>
  <c r="AA1316" i="6"/>
  <c r="AB1316" i="6"/>
  <c r="Y1316" i="6"/>
  <c r="AA1300" i="6"/>
  <c r="AG1300" i="6" s="1"/>
  <c r="AB1300" i="6"/>
  <c r="Y1300" i="6"/>
  <c r="AA1284" i="6"/>
  <c r="AG1284" i="6" s="1"/>
  <c r="AB1284" i="6"/>
  <c r="Y1284" i="6"/>
  <c r="AA1268" i="6"/>
  <c r="AG1268" i="6" s="1"/>
  <c r="AB1268" i="6"/>
  <c r="Y1268" i="6"/>
  <c r="AA1252" i="6"/>
  <c r="AG1252" i="6" s="1"/>
  <c r="AB1252" i="6"/>
  <c r="Y1252" i="6"/>
  <c r="AA1240" i="6"/>
  <c r="AB1240" i="6"/>
  <c r="Y1240" i="6"/>
  <c r="AA1220" i="6"/>
  <c r="AB1220" i="6"/>
  <c r="Y1220" i="6"/>
  <c r="AA1204" i="6"/>
  <c r="AB1204" i="6"/>
  <c r="Y1204" i="6"/>
  <c r="AA1188" i="6"/>
  <c r="AG1188" i="6" s="1"/>
  <c r="AB1188" i="6"/>
  <c r="Y1188" i="6"/>
  <c r="AA1172" i="6"/>
  <c r="AB1172" i="6"/>
  <c r="Y1172" i="6"/>
  <c r="AA1156" i="6"/>
  <c r="AB1156" i="6"/>
  <c r="Y1156" i="6"/>
  <c r="AA1140" i="6"/>
  <c r="AG1140" i="6" s="1"/>
  <c r="AB1140" i="6"/>
  <c r="Y1140" i="6"/>
  <c r="AA1124" i="6"/>
  <c r="AB1124" i="6"/>
  <c r="Y1124" i="6"/>
  <c r="AA1108" i="6"/>
  <c r="AG1108" i="6" s="1"/>
  <c r="AB1108" i="6"/>
  <c r="Y1108" i="6"/>
  <c r="AA1100" i="6"/>
  <c r="AB1100" i="6"/>
  <c r="Y1100" i="6"/>
  <c r="AA1088" i="6"/>
  <c r="AB1088" i="6"/>
  <c r="Y1088" i="6"/>
  <c r="AA1068" i="6"/>
  <c r="AB1068" i="6"/>
  <c r="Y1068" i="6"/>
  <c r="AA1056" i="6"/>
  <c r="AG1056" i="6" s="1"/>
  <c r="AB1056" i="6"/>
  <c r="Y1056" i="6"/>
  <c r="AA1036" i="6"/>
  <c r="AB1036" i="6"/>
  <c r="Y1036" i="6"/>
  <c r="AA1020" i="6"/>
  <c r="AB1020" i="6"/>
  <c r="Y1020" i="6"/>
  <c r="AA1016" i="6"/>
  <c r="AB1016" i="6"/>
  <c r="Y1016" i="6"/>
  <c r="AA996" i="6"/>
  <c r="AB996" i="6"/>
  <c r="Y996" i="6"/>
  <c r="AA980" i="6"/>
  <c r="AG980" i="6" s="1"/>
  <c r="AB980" i="6"/>
  <c r="Y980" i="6"/>
  <c r="AA964" i="6"/>
  <c r="AG964" i="6" s="1"/>
  <c r="AB964" i="6"/>
  <c r="Y964" i="6"/>
  <c r="AA952" i="6"/>
  <c r="AB952" i="6"/>
  <c r="Y952" i="6"/>
  <c r="AA936" i="6"/>
  <c r="AB936" i="6"/>
  <c r="Y936" i="6"/>
  <c r="AA920" i="6"/>
  <c r="AB920" i="6"/>
  <c r="Y920" i="6"/>
  <c r="AA900" i="6"/>
  <c r="AB900" i="6"/>
  <c r="Y900" i="6"/>
  <c r="AA884" i="6"/>
  <c r="AB884" i="6"/>
  <c r="Y884" i="6"/>
  <c r="AA868" i="6"/>
  <c r="AG868" i="6" s="1"/>
  <c r="AB868" i="6"/>
  <c r="Y868" i="6"/>
  <c r="AA856" i="6"/>
  <c r="AG856" i="6" s="1"/>
  <c r="AB856" i="6"/>
  <c r="Y856" i="6"/>
  <c r="AA844" i="6"/>
  <c r="AB844" i="6"/>
  <c r="Y844" i="6"/>
  <c r="AA824" i="6"/>
  <c r="AB824" i="6"/>
  <c r="Y824" i="6"/>
  <c r="AA808" i="6"/>
  <c r="AB808" i="6"/>
  <c r="Y808" i="6"/>
  <c r="AA792" i="6"/>
  <c r="AG792" i="6" s="1"/>
  <c r="AB792" i="6"/>
  <c r="Y792" i="6"/>
  <c r="AA776" i="6"/>
  <c r="AB776" i="6"/>
  <c r="Y776" i="6"/>
  <c r="AA760" i="6"/>
  <c r="AB760" i="6"/>
  <c r="Y760" i="6"/>
  <c r="AA744" i="6"/>
  <c r="AB744" i="6"/>
  <c r="Y744" i="6"/>
  <c r="AA732" i="6"/>
  <c r="AB732" i="6"/>
  <c r="Y732" i="6"/>
  <c r="AA716" i="6"/>
  <c r="AB716" i="6"/>
  <c r="Y716" i="6"/>
  <c r="AA700" i="6"/>
  <c r="AB700" i="6"/>
  <c r="Y700" i="6"/>
  <c r="AA684" i="6"/>
  <c r="AG684" i="6" s="1"/>
  <c r="AB684" i="6"/>
  <c r="Y684" i="6"/>
  <c r="AA672" i="6"/>
  <c r="AB672" i="6"/>
  <c r="Y672" i="6"/>
  <c r="AA656" i="6"/>
  <c r="AB656" i="6"/>
  <c r="Y656" i="6"/>
  <c r="AA640" i="6"/>
  <c r="AB640" i="6"/>
  <c r="Y640" i="6"/>
  <c r="AA616" i="6"/>
  <c r="AB616" i="6"/>
  <c r="Y616" i="6"/>
  <c r="AA600" i="6"/>
  <c r="AB600" i="6"/>
  <c r="Y600" i="6"/>
  <c r="AA584" i="6"/>
  <c r="AB584" i="6"/>
  <c r="Y584" i="6"/>
  <c r="AA568" i="6"/>
  <c r="AG568" i="6" s="1"/>
  <c r="AB568" i="6"/>
  <c r="Y568" i="6"/>
  <c r="AA548" i="6"/>
  <c r="AG548" i="6" s="1"/>
  <c r="AB548" i="6"/>
  <c r="Y548" i="6"/>
  <c r="AA536" i="6"/>
  <c r="AB536" i="6"/>
  <c r="Y536" i="6"/>
  <c r="AA520" i="6"/>
  <c r="AG520" i="6" s="1"/>
  <c r="AB520" i="6"/>
  <c r="Y520" i="6"/>
  <c r="AA504" i="6"/>
  <c r="AG504" i="6" s="1"/>
  <c r="AB504" i="6"/>
  <c r="Y504" i="6"/>
  <c r="AA488" i="6"/>
  <c r="AG488" i="6" s="1"/>
  <c r="AB488" i="6"/>
  <c r="Y488" i="6"/>
  <c r="AA472" i="6"/>
  <c r="AB472" i="6"/>
  <c r="Y472" i="6"/>
  <c r="AA460" i="6"/>
  <c r="AB460" i="6"/>
  <c r="Y460" i="6"/>
  <c r="AA448" i="6"/>
  <c r="AB448" i="6"/>
  <c r="Y448" i="6"/>
  <c r="AA432" i="6"/>
  <c r="AB432" i="6"/>
  <c r="Y432" i="6"/>
  <c r="AA412" i="6"/>
  <c r="AB412" i="6"/>
  <c r="Y412" i="6"/>
  <c r="AA392" i="6"/>
  <c r="AB392" i="6"/>
  <c r="Y392" i="6"/>
  <c r="AA376" i="6"/>
  <c r="AB376" i="6"/>
  <c r="Y376" i="6"/>
  <c r="AA364" i="6"/>
  <c r="AG364" i="6" s="1"/>
  <c r="AB364" i="6"/>
  <c r="Y364" i="6"/>
  <c r="AA348" i="6"/>
  <c r="AB348" i="6"/>
  <c r="Y348" i="6"/>
  <c r="AA336" i="6"/>
  <c r="AB336" i="6"/>
  <c r="Y336" i="6"/>
  <c r="AA320" i="6"/>
  <c r="AB320" i="6"/>
  <c r="Y320" i="6"/>
  <c r="AA304" i="6"/>
  <c r="AB304" i="6"/>
  <c r="Y304" i="6"/>
  <c r="AA288" i="6"/>
  <c r="AB288" i="6"/>
  <c r="Y288" i="6"/>
  <c r="AA268" i="6"/>
  <c r="AB268" i="6"/>
  <c r="Y268" i="6"/>
  <c r="AA256" i="6"/>
  <c r="AG256" i="6" s="1"/>
  <c r="AB256" i="6"/>
  <c r="Y256" i="6"/>
  <c r="AA236" i="6"/>
  <c r="AG236" i="6" s="1"/>
  <c r="AB236" i="6"/>
  <c r="Y236" i="6"/>
  <c r="AA220" i="6"/>
  <c r="AG220" i="6" s="1"/>
  <c r="AB220" i="6"/>
  <c r="Y220" i="6"/>
  <c r="AA196" i="6"/>
  <c r="AG196" i="6" s="1"/>
  <c r="Y196" i="6"/>
  <c r="AB196" i="6"/>
  <c r="AA184" i="6"/>
  <c r="AG184" i="6" s="1"/>
  <c r="AB184" i="6"/>
  <c r="Y184" i="6"/>
  <c r="AA172" i="6"/>
  <c r="AG172" i="6" s="1"/>
  <c r="AB172" i="6"/>
  <c r="Y172" i="6"/>
  <c r="AA156" i="6"/>
  <c r="AB156" i="6"/>
  <c r="Y156" i="6"/>
  <c r="AA140" i="6"/>
  <c r="AB140" i="6"/>
  <c r="Y140" i="6"/>
  <c r="AA124" i="6"/>
  <c r="AB124" i="6"/>
  <c r="Y124" i="6"/>
  <c r="AA120" i="6"/>
  <c r="AG120" i="6" s="1"/>
  <c r="AB120" i="6"/>
  <c r="Y120" i="6"/>
  <c r="AA108" i="6"/>
  <c r="AB108" i="6"/>
  <c r="Y108" i="6"/>
  <c r="AA96" i="6"/>
  <c r="AB96" i="6"/>
  <c r="Y96" i="6"/>
  <c r="AA84" i="6"/>
  <c r="AB84" i="6"/>
  <c r="Y84" i="6"/>
  <c r="AA76" i="6"/>
  <c r="AB76" i="6"/>
  <c r="Y76" i="6"/>
  <c r="AA64" i="6"/>
  <c r="AB64" i="6"/>
  <c r="Y64" i="6"/>
  <c r="AA52" i="6"/>
  <c r="AG52" i="6" s="1"/>
  <c r="AB52" i="6"/>
  <c r="Y52" i="6"/>
  <c r="AA36" i="6"/>
  <c r="AB36" i="6"/>
  <c r="Y36" i="6"/>
  <c r="AA24" i="6"/>
  <c r="AG24" i="6" s="1"/>
  <c r="AB24" i="6"/>
  <c r="Y24" i="6"/>
  <c r="AA16" i="6"/>
  <c r="AB16" i="6"/>
  <c r="Y16" i="6"/>
  <c r="AA8" i="6"/>
  <c r="AB8" i="6"/>
  <c r="Y8" i="6"/>
  <c r="AA2" i="6"/>
  <c r="AB2" i="6"/>
  <c r="Y2" i="6"/>
  <c r="AA1432" i="6"/>
  <c r="AB1432" i="6"/>
  <c r="Y1432" i="6"/>
  <c r="AA1416" i="6"/>
  <c r="AG1416" i="6" s="1"/>
  <c r="AB1416" i="6"/>
  <c r="Y1416" i="6"/>
  <c r="AA1396" i="6"/>
  <c r="AB1396" i="6"/>
  <c r="Y1396" i="6"/>
  <c r="AA1380" i="6"/>
  <c r="AG1380" i="6" s="1"/>
  <c r="AB1380" i="6"/>
  <c r="Y1380" i="6"/>
  <c r="AA1368" i="6"/>
  <c r="AB1368" i="6"/>
  <c r="Y1368" i="6"/>
  <c r="AA1352" i="6"/>
  <c r="AB1352" i="6"/>
  <c r="Y1352" i="6"/>
  <c r="AA1336" i="6"/>
  <c r="AG1336" i="6" s="1"/>
  <c r="AB1336" i="6"/>
  <c r="Y1336" i="6"/>
  <c r="AA1320" i="6"/>
  <c r="AB1320" i="6"/>
  <c r="Y1320" i="6"/>
  <c r="AA1304" i="6"/>
  <c r="AB1304" i="6"/>
  <c r="Y1304" i="6"/>
  <c r="AA1288" i="6"/>
  <c r="AG1288" i="6" s="1"/>
  <c r="AB1288" i="6"/>
  <c r="Y1288" i="6"/>
  <c r="AA1272" i="6"/>
  <c r="AB1272" i="6"/>
  <c r="Y1272" i="6"/>
  <c r="AA1256" i="6"/>
  <c r="AB1256" i="6"/>
  <c r="Y1256" i="6"/>
  <c r="AA1236" i="6"/>
  <c r="AB1236" i="6"/>
  <c r="Y1236" i="6"/>
  <c r="AA1224" i="6"/>
  <c r="AB1224" i="6"/>
  <c r="Y1224" i="6"/>
  <c r="AA1208" i="6"/>
  <c r="AG1208" i="6" s="1"/>
  <c r="AB1208" i="6"/>
  <c r="Y1208" i="6"/>
  <c r="AA1192" i="6"/>
  <c r="AG1192" i="6" s="1"/>
  <c r="AB1192" i="6"/>
  <c r="Y1192" i="6"/>
  <c r="AA1176" i="6"/>
  <c r="AB1176" i="6"/>
  <c r="Y1176" i="6"/>
  <c r="AA1160" i="6"/>
  <c r="AG1160" i="6" s="1"/>
  <c r="AB1160" i="6"/>
  <c r="Y1160" i="6"/>
  <c r="AA1144" i="6"/>
  <c r="AB1144" i="6"/>
  <c r="Y1144" i="6"/>
  <c r="AA1132" i="6"/>
  <c r="AB1132" i="6"/>
  <c r="Y1132" i="6"/>
  <c r="AA1116" i="6"/>
  <c r="AG1116" i="6" s="1"/>
  <c r="AB1116" i="6"/>
  <c r="Y1116" i="6"/>
  <c r="AA1104" i="6"/>
  <c r="AB1104" i="6"/>
  <c r="Y1104" i="6"/>
  <c r="AA1084" i="6"/>
  <c r="AB1084" i="6"/>
  <c r="Y1084" i="6"/>
  <c r="AA1072" i="6"/>
  <c r="AB1072" i="6"/>
  <c r="Y1072" i="6"/>
  <c r="AA1048" i="6"/>
  <c r="AB1048" i="6"/>
  <c r="Y1048" i="6"/>
  <c r="AA1032" i="6"/>
  <c r="AG1032" i="6" s="1"/>
  <c r="AB1032" i="6"/>
  <c r="Y1032" i="6"/>
  <c r="AA1012" i="6"/>
  <c r="AG1012" i="6" s="1"/>
  <c r="AB1012" i="6"/>
  <c r="Y1012" i="6"/>
  <c r="AA1000" i="6"/>
  <c r="AB1000" i="6"/>
  <c r="Y1000" i="6"/>
  <c r="AA984" i="6"/>
  <c r="AG984" i="6" s="1"/>
  <c r="AB984" i="6"/>
  <c r="Y984" i="6"/>
  <c r="AA968" i="6"/>
  <c r="AG968" i="6" s="1"/>
  <c r="AB968" i="6"/>
  <c r="Y968" i="6"/>
  <c r="AA948" i="6"/>
  <c r="AG948" i="6" s="1"/>
  <c r="AB948" i="6"/>
  <c r="Y948" i="6"/>
  <c r="AA940" i="6"/>
  <c r="AB940" i="6"/>
  <c r="Y940" i="6"/>
  <c r="AA916" i="6"/>
  <c r="AB916" i="6"/>
  <c r="Y916" i="6"/>
  <c r="AA904" i="6"/>
  <c r="AG904" i="6" s="1"/>
  <c r="AB904" i="6"/>
  <c r="Y904" i="6"/>
  <c r="AA888" i="6"/>
  <c r="AG888" i="6" s="1"/>
  <c r="AB888" i="6"/>
  <c r="Y888" i="6"/>
  <c r="AA872" i="6"/>
  <c r="AB872" i="6"/>
  <c r="Y872" i="6"/>
  <c r="AA864" i="6"/>
  <c r="AB864" i="6"/>
  <c r="Y864" i="6"/>
  <c r="AA848" i="6"/>
  <c r="AB848" i="6"/>
  <c r="Y848" i="6"/>
  <c r="AA832" i="6"/>
  <c r="AB832" i="6"/>
  <c r="Y832" i="6"/>
  <c r="AA828" i="6"/>
  <c r="AG828" i="6" s="1"/>
  <c r="AB828" i="6"/>
  <c r="Y828" i="6"/>
  <c r="AA812" i="6"/>
  <c r="AB812" i="6"/>
  <c r="Y812" i="6"/>
  <c r="AA796" i="6"/>
  <c r="AG796" i="6" s="1"/>
  <c r="AB796" i="6"/>
  <c r="Y796" i="6"/>
  <c r="AA780" i="6"/>
  <c r="AB780" i="6"/>
  <c r="Y780" i="6"/>
  <c r="AA764" i="6"/>
  <c r="AB764" i="6"/>
  <c r="Y764" i="6"/>
  <c r="AA748" i="6"/>
  <c r="AB748" i="6"/>
  <c r="Y748" i="6"/>
  <c r="AA728" i="6"/>
  <c r="AG728" i="6" s="1"/>
  <c r="AB728" i="6"/>
  <c r="Y728" i="6"/>
  <c r="AA712" i="6"/>
  <c r="AB712" i="6"/>
  <c r="Y712" i="6"/>
  <c r="AA696" i="6"/>
  <c r="AB696" i="6"/>
  <c r="Y696" i="6"/>
  <c r="AA680" i="6"/>
  <c r="AB680" i="6"/>
  <c r="Y680" i="6"/>
  <c r="AA664" i="6"/>
  <c r="AB664" i="6"/>
  <c r="Y664" i="6"/>
  <c r="AA648" i="6"/>
  <c r="AB648" i="6"/>
  <c r="Y648" i="6"/>
  <c r="AA632" i="6"/>
  <c r="AB632" i="6"/>
  <c r="Y632" i="6"/>
  <c r="AA620" i="6"/>
  <c r="AB620" i="6"/>
  <c r="Y620" i="6"/>
  <c r="AA604" i="6"/>
  <c r="AG604" i="6" s="1"/>
  <c r="AB604" i="6"/>
  <c r="Y604" i="6"/>
  <c r="AA580" i="6"/>
  <c r="AG580" i="6" s="1"/>
  <c r="AB580" i="6"/>
  <c r="Y580" i="6"/>
  <c r="AA564" i="6"/>
  <c r="AG564" i="6" s="1"/>
  <c r="AB564" i="6"/>
  <c r="Y564" i="6"/>
  <c r="AA552" i="6"/>
  <c r="AG552" i="6" s="1"/>
  <c r="AB552" i="6"/>
  <c r="Y552" i="6"/>
  <c r="AA532" i="6"/>
  <c r="AG532" i="6" s="1"/>
  <c r="AB532" i="6"/>
  <c r="Y532" i="6"/>
  <c r="AA516" i="6"/>
  <c r="Y516" i="6"/>
  <c r="AB516" i="6"/>
  <c r="AA500" i="6"/>
  <c r="AB500" i="6"/>
  <c r="Y500" i="6"/>
  <c r="AA484" i="6"/>
  <c r="AB484" i="6"/>
  <c r="Y484" i="6"/>
  <c r="AA468" i="6"/>
  <c r="AB468" i="6"/>
  <c r="Y468" i="6"/>
  <c r="AA452" i="6"/>
  <c r="Y452" i="6"/>
  <c r="AB452" i="6"/>
  <c r="AA436" i="6"/>
  <c r="AB436" i="6"/>
  <c r="Y436" i="6"/>
  <c r="AA420" i="6"/>
  <c r="AG420" i="6" s="1"/>
  <c r="AB420" i="6"/>
  <c r="Y420" i="6"/>
  <c r="AA404" i="6"/>
  <c r="AB404" i="6"/>
  <c r="Y404" i="6"/>
  <c r="AA396" i="6"/>
  <c r="AB396" i="6"/>
  <c r="Y396" i="6"/>
  <c r="AA384" i="6"/>
  <c r="AG384" i="6" s="1"/>
  <c r="AB384" i="6"/>
  <c r="Y384" i="6"/>
  <c r="AA360" i="6"/>
  <c r="AG360" i="6" s="1"/>
  <c r="AB360" i="6"/>
  <c r="Y360" i="6"/>
  <c r="AA344" i="6"/>
  <c r="AB344" i="6"/>
  <c r="Y344" i="6"/>
  <c r="AA324" i="6"/>
  <c r="Y324" i="6"/>
  <c r="AB324" i="6"/>
  <c r="AA312" i="6"/>
  <c r="AG312" i="6" s="1"/>
  <c r="AB312" i="6"/>
  <c r="Y312" i="6"/>
  <c r="AA296" i="6"/>
  <c r="AB296" i="6"/>
  <c r="Y296" i="6"/>
  <c r="AA284" i="6"/>
  <c r="AG284" i="6" s="1"/>
  <c r="AB284" i="6"/>
  <c r="Y284" i="6"/>
  <c r="AA272" i="6"/>
  <c r="AB272" i="6"/>
  <c r="Y272" i="6"/>
  <c r="AA252" i="6"/>
  <c r="AG252" i="6" s="1"/>
  <c r="AB252" i="6"/>
  <c r="Y252" i="6"/>
  <c r="AA228" i="6"/>
  <c r="AB228" i="6"/>
  <c r="Y228" i="6"/>
  <c r="AA212" i="6"/>
  <c r="AB212" i="6"/>
  <c r="Y212" i="6"/>
  <c r="AA204" i="6"/>
  <c r="AG204" i="6" s="1"/>
  <c r="AB204" i="6"/>
  <c r="Y204" i="6"/>
  <c r="AA188" i="6"/>
  <c r="AB188" i="6"/>
  <c r="Y188" i="6"/>
  <c r="AA168" i="6"/>
  <c r="AB168" i="6"/>
  <c r="Y168" i="6"/>
  <c r="AA152" i="6"/>
  <c r="AG152" i="6" s="1"/>
  <c r="AB152" i="6"/>
  <c r="Y152" i="6"/>
  <c r="AA144" i="6"/>
  <c r="AG144" i="6" s="1"/>
  <c r="AB144" i="6"/>
  <c r="Y144" i="6"/>
  <c r="AA128" i="6"/>
  <c r="AG128" i="6" s="1"/>
  <c r="AB128" i="6"/>
  <c r="Y128" i="6"/>
  <c r="AA116" i="6"/>
  <c r="AB116" i="6"/>
  <c r="Y116" i="6"/>
  <c r="AA104" i="6"/>
  <c r="AB104" i="6"/>
  <c r="Y104" i="6"/>
  <c r="AA92" i="6"/>
  <c r="AB92" i="6"/>
  <c r="Y92" i="6"/>
  <c r="AA80" i="6"/>
  <c r="AB80" i="6"/>
  <c r="Y80" i="6"/>
  <c r="AA68" i="6"/>
  <c r="AG68" i="6" s="1"/>
  <c r="Y68" i="6"/>
  <c r="AB68" i="6"/>
  <c r="AA60" i="6"/>
  <c r="AG60" i="6" s="1"/>
  <c r="AB60" i="6"/>
  <c r="Y60" i="6"/>
  <c r="AA48" i="6"/>
  <c r="AB48" i="6"/>
  <c r="Y48" i="6"/>
  <c r="AA40" i="6"/>
  <c r="AB40" i="6"/>
  <c r="Y40" i="6"/>
  <c r="AA32" i="6"/>
  <c r="AB32" i="6"/>
  <c r="Y32" i="6"/>
  <c r="AA28" i="6"/>
  <c r="AG28" i="6" s="1"/>
  <c r="AB28" i="6"/>
  <c r="Y28" i="6"/>
  <c r="AA12" i="6"/>
  <c r="AB12" i="6"/>
  <c r="Y12" i="6"/>
  <c r="AA4" i="6"/>
  <c r="AG4" i="6" s="1"/>
  <c r="Y4" i="6"/>
  <c r="AB4" i="6"/>
  <c r="AA1436" i="6"/>
  <c r="AG1436" i="6" s="1"/>
  <c r="AB1436" i="6"/>
  <c r="AA1420" i="6"/>
  <c r="AG1420" i="6" s="1"/>
  <c r="AB1420" i="6"/>
  <c r="AA1404" i="6"/>
  <c r="AB1404" i="6"/>
  <c r="AA1388" i="6"/>
  <c r="AB1388" i="6"/>
  <c r="AA1376" i="6"/>
  <c r="AG1376" i="6" s="1"/>
  <c r="AB1376" i="6"/>
  <c r="Y1376" i="6"/>
  <c r="AA1356" i="6"/>
  <c r="AG1356" i="6" s="1"/>
  <c r="AB1356" i="6"/>
  <c r="AA1340" i="6"/>
  <c r="AB1340" i="6"/>
  <c r="AA1324" i="6"/>
  <c r="AB1324" i="6"/>
  <c r="AA1312" i="6"/>
  <c r="AB1312" i="6"/>
  <c r="Y1312" i="6"/>
  <c r="AA1292" i="6"/>
  <c r="AB1292" i="6"/>
  <c r="AA1280" i="6"/>
  <c r="AG1280" i="6" s="1"/>
  <c r="AB1280" i="6"/>
  <c r="Y1280" i="6"/>
  <c r="AA1260" i="6"/>
  <c r="AG1260" i="6" s="1"/>
  <c r="AB1260" i="6"/>
  <c r="AA1244" i="6"/>
  <c r="AB1244" i="6"/>
  <c r="AA1228" i="6"/>
  <c r="AG1228" i="6" s="1"/>
  <c r="AB1228" i="6"/>
  <c r="AA1216" i="6"/>
  <c r="AB1216" i="6"/>
  <c r="Y1216" i="6"/>
  <c r="AA1200" i="6"/>
  <c r="AG1200" i="6" s="1"/>
  <c r="AB1200" i="6"/>
  <c r="Y1200" i="6"/>
  <c r="AA1184" i="6"/>
  <c r="AG1184" i="6" s="1"/>
  <c r="AB1184" i="6"/>
  <c r="Y1184" i="6"/>
  <c r="AA1164" i="6"/>
  <c r="AB1164" i="6"/>
  <c r="Y1164" i="6"/>
  <c r="AA1148" i="6"/>
  <c r="AG1148" i="6" s="1"/>
  <c r="AB1148" i="6"/>
  <c r="Y1148" i="6"/>
  <c r="AA1128" i="6"/>
  <c r="AB1128" i="6"/>
  <c r="Y1128" i="6"/>
  <c r="AA1112" i="6"/>
  <c r="AB1112" i="6"/>
  <c r="Y1112" i="6"/>
  <c r="AA1096" i="6"/>
  <c r="AB1096" i="6"/>
  <c r="Y1096" i="6"/>
  <c r="AA1076" i="6"/>
  <c r="AG1076" i="6" s="1"/>
  <c r="AB1076" i="6"/>
  <c r="Y1076" i="6"/>
  <c r="AA1060" i="6"/>
  <c r="AG1060" i="6" s="1"/>
  <c r="AB1060" i="6"/>
  <c r="Y1060" i="6"/>
  <c r="AA1052" i="6"/>
  <c r="AB1052" i="6"/>
  <c r="Y1052" i="6"/>
  <c r="AA1040" i="6"/>
  <c r="AB1040" i="6"/>
  <c r="Y1040" i="6"/>
  <c r="AA1024" i="6"/>
  <c r="AG1024" i="6" s="1"/>
  <c r="AB1024" i="6"/>
  <c r="Y1024" i="6"/>
  <c r="AA1008" i="6"/>
  <c r="AG1008" i="6" s="1"/>
  <c r="AB1008" i="6"/>
  <c r="Y1008" i="6"/>
  <c r="AA988" i="6"/>
  <c r="AB988" i="6"/>
  <c r="Y988" i="6"/>
  <c r="AA976" i="6"/>
  <c r="AG976" i="6" s="1"/>
  <c r="AB976" i="6"/>
  <c r="Y976" i="6"/>
  <c r="AA960" i="6"/>
  <c r="AB960" i="6"/>
  <c r="Y960" i="6"/>
  <c r="AA944" i="6"/>
  <c r="AG944" i="6" s="1"/>
  <c r="AB944" i="6"/>
  <c r="Y944" i="6"/>
  <c r="AA924" i="6"/>
  <c r="AG924" i="6" s="1"/>
  <c r="AB924" i="6"/>
  <c r="Y924" i="6"/>
  <c r="AA908" i="6"/>
  <c r="AG908" i="6" s="1"/>
  <c r="AB908" i="6"/>
  <c r="Y908" i="6"/>
  <c r="AA896" i="6"/>
  <c r="AB896" i="6"/>
  <c r="Y896" i="6"/>
  <c r="AA876" i="6"/>
  <c r="AG876" i="6" s="1"/>
  <c r="AB876" i="6"/>
  <c r="Y876" i="6"/>
  <c r="AA852" i="6"/>
  <c r="AB852" i="6"/>
  <c r="Y852" i="6"/>
  <c r="AA836" i="6"/>
  <c r="AB836" i="6"/>
  <c r="Y836" i="6"/>
  <c r="AA816" i="6"/>
  <c r="AB816" i="6"/>
  <c r="Y816" i="6"/>
  <c r="AA800" i="6"/>
  <c r="AG800" i="6" s="1"/>
  <c r="AB800" i="6"/>
  <c r="Y800" i="6"/>
  <c r="AA784" i="6"/>
  <c r="AG784" i="6" s="1"/>
  <c r="AB784" i="6"/>
  <c r="Y784" i="6"/>
  <c r="AA768" i="6"/>
  <c r="AB768" i="6"/>
  <c r="Y768" i="6"/>
  <c r="AA752" i="6"/>
  <c r="AG752" i="6" s="1"/>
  <c r="AB752" i="6"/>
  <c r="Y752" i="6"/>
  <c r="AA740" i="6"/>
  <c r="AB740" i="6"/>
  <c r="Y740" i="6"/>
  <c r="AA724" i="6"/>
  <c r="AB724" i="6"/>
  <c r="Y724" i="6"/>
  <c r="AA708" i="6"/>
  <c r="AG708" i="6" s="1"/>
  <c r="AB708" i="6"/>
  <c r="Y708" i="6"/>
  <c r="AA692" i="6"/>
  <c r="AG692" i="6" s="1"/>
  <c r="AB692" i="6"/>
  <c r="Y692" i="6"/>
  <c r="AA676" i="6"/>
  <c r="AB676" i="6"/>
  <c r="Y676" i="6"/>
  <c r="AA660" i="6"/>
  <c r="AB660" i="6"/>
  <c r="Y660" i="6"/>
  <c r="AA644" i="6"/>
  <c r="AB644" i="6"/>
  <c r="Y644" i="6"/>
  <c r="AA628" i="6"/>
  <c r="AG628" i="6" s="1"/>
  <c r="AB628" i="6"/>
  <c r="Y628" i="6"/>
  <c r="AA612" i="6"/>
  <c r="AB612" i="6"/>
  <c r="Y612" i="6"/>
  <c r="AA596" i="6"/>
  <c r="AB596" i="6"/>
  <c r="Y596" i="6"/>
  <c r="AA588" i="6"/>
  <c r="AG588" i="6" s="1"/>
  <c r="AB588" i="6"/>
  <c r="Y588" i="6"/>
  <c r="AA572" i="6"/>
  <c r="AB572" i="6"/>
  <c r="Y572" i="6"/>
  <c r="AA556" i="6"/>
  <c r="AG556" i="6" s="1"/>
  <c r="AB556" i="6"/>
  <c r="Y556" i="6"/>
  <c r="AA544" i="6"/>
  <c r="AB544" i="6"/>
  <c r="Y544" i="6"/>
  <c r="AA528" i="6"/>
  <c r="AB528" i="6"/>
  <c r="Y528" i="6"/>
  <c r="AA512" i="6"/>
  <c r="AB512" i="6"/>
  <c r="Y512" i="6"/>
  <c r="AA496" i="6"/>
  <c r="AG496" i="6" s="1"/>
  <c r="AB496" i="6"/>
  <c r="Y496" i="6"/>
  <c r="AA480" i="6"/>
  <c r="AB480" i="6"/>
  <c r="Y480" i="6"/>
  <c r="AA456" i="6"/>
  <c r="AB456" i="6"/>
  <c r="Y456" i="6"/>
  <c r="AA440" i="6"/>
  <c r="AB440" i="6"/>
  <c r="Y440" i="6"/>
  <c r="AA424" i="6"/>
  <c r="AG424" i="6" s="1"/>
  <c r="AB424" i="6"/>
  <c r="Y424" i="6"/>
  <c r="AA408" i="6"/>
  <c r="AB408" i="6"/>
  <c r="Y408" i="6"/>
  <c r="AA388" i="6"/>
  <c r="AG388" i="6" s="1"/>
  <c r="Y388" i="6"/>
  <c r="AB388" i="6"/>
  <c r="AA372" i="6"/>
  <c r="AB372" i="6"/>
  <c r="Y372" i="6"/>
  <c r="AA368" i="6"/>
  <c r="AB368" i="6"/>
  <c r="Y368" i="6"/>
  <c r="AA352" i="6"/>
  <c r="AB352" i="6"/>
  <c r="Y352" i="6"/>
  <c r="AA332" i="6"/>
  <c r="AB332" i="6"/>
  <c r="Y332" i="6"/>
  <c r="AA316" i="6"/>
  <c r="AG316" i="6" s="1"/>
  <c r="AB316" i="6"/>
  <c r="Y316" i="6"/>
  <c r="AA300" i="6"/>
  <c r="AB300" i="6"/>
  <c r="Y300" i="6"/>
  <c r="AA280" i="6"/>
  <c r="AB280" i="6"/>
  <c r="Y280" i="6"/>
  <c r="AA260" i="6"/>
  <c r="Y260" i="6"/>
  <c r="AB260" i="6"/>
  <c r="AA244" i="6"/>
  <c r="AB244" i="6"/>
  <c r="Y244" i="6"/>
  <c r="AA232" i="6"/>
  <c r="AB232" i="6"/>
  <c r="Y232" i="6"/>
  <c r="AA224" i="6"/>
  <c r="AB224" i="6"/>
  <c r="Y224" i="6"/>
  <c r="AA208" i="6"/>
  <c r="AB208" i="6"/>
  <c r="Y208" i="6"/>
  <c r="AA192" i="6"/>
  <c r="AB192" i="6"/>
  <c r="Y192" i="6"/>
  <c r="AA176" i="6"/>
  <c r="AB176" i="6"/>
  <c r="Y176" i="6"/>
  <c r="AA160" i="6"/>
  <c r="AB160" i="6"/>
  <c r="Y160" i="6"/>
  <c r="AA136" i="6"/>
  <c r="AB136" i="6"/>
  <c r="Y136" i="6"/>
  <c r="AB1433" i="6"/>
  <c r="AB1429" i="6"/>
  <c r="AB1417" i="6"/>
  <c r="AB1413" i="6"/>
  <c r="AB1369" i="6"/>
  <c r="AB1333" i="6"/>
  <c r="AB1321" i="6"/>
  <c r="AB1289" i="6"/>
  <c r="AB1285" i="6"/>
  <c r="AB1257" i="6"/>
  <c r="AB1241" i="6"/>
  <c r="AB1129" i="6"/>
  <c r="AB1113" i="6"/>
  <c r="AB1097" i="6"/>
  <c r="AB1065" i="6"/>
  <c r="AB1045" i="6"/>
  <c r="AB1029" i="6"/>
  <c r="AB1017" i="6"/>
  <c r="AB985" i="6"/>
  <c r="AB981" i="6"/>
  <c r="AB969" i="6"/>
  <c r="AB965" i="6"/>
  <c r="AB949" i="6"/>
  <c r="AB937" i="6"/>
  <c r="AB921" i="6"/>
  <c r="AB917" i="6"/>
  <c r="AB901" i="6"/>
  <c r="AB885" i="6"/>
  <c r="AB873" i="6"/>
  <c r="AB869" i="6"/>
  <c r="AB821" i="6"/>
  <c r="AB777" i="6"/>
  <c r="AB553" i="6"/>
  <c r="AB505" i="6"/>
  <c r="AB489" i="6"/>
  <c r="AB185" i="6"/>
  <c r="AB169" i="6"/>
  <c r="AB121" i="6"/>
  <c r="Y1388" i="6"/>
  <c r="Y1324" i="6"/>
  <c r="Y1260" i="6"/>
  <c r="AA1440" i="6"/>
  <c r="AG1440" i="6" s="1"/>
  <c r="AB1440" i="6"/>
  <c r="Y1440" i="6"/>
  <c r="AA1428" i="6"/>
  <c r="AG1428" i="6" s="1"/>
  <c r="AB1428" i="6"/>
  <c r="Y1428" i="6"/>
  <c r="AA1412" i="6"/>
  <c r="AB1412" i="6"/>
  <c r="Y1412" i="6"/>
  <c r="AA1392" i="6"/>
  <c r="AB1392" i="6"/>
  <c r="Y1392" i="6"/>
  <c r="AA1372" i="6"/>
  <c r="AG1372" i="6" s="1"/>
  <c r="AB1372" i="6"/>
  <c r="AA1360" i="6"/>
  <c r="AG1360" i="6" s="1"/>
  <c r="AB1360" i="6"/>
  <c r="Y1360" i="6"/>
  <c r="AA1344" i="6"/>
  <c r="AB1344" i="6"/>
  <c r="Y1344" i="6"/>
  <c r="AA1328" i="6"/>
  <c r="AB1328" i="6"/>
  <c r="Y1328" i="6"/>
  <c r="AA1308" i="6"/>
  <c r="AB1308" i="6"/>
  <c r="AA1296" i="6"/>
  <c r="AB1296" i="6"/>
  <c r="Y1296" i="6"/>
  <c r="AA1276" i="6"/>
  <c r="AG1276" i="6" s="1"/>
  <c r="AB1276" i="6"/>
  <c r="AA1264" i="6"/>
  <c r="AG1264" i="6" s="1"/>
  <c r="AB1264" i="6"/>
  <c r="Y1264" i="6"/>
  <c r="AA1248" i="6"/>
  <c r="AB1248" i="6"/>
  <c r="Y1248" i="6"/>
  <c r="AA1232" i="6"/>
  <c r="AB1232" i="6"/>
  <c r="Y1232" i="6"/>
  <c r="AA1212" i="6"/>
  <c r="AB1212" i="6"/>
  <c r="AA1196" i="6"/>
  <c r="AG1196" i="6" s="1"/>
  <c r="AB1196" i="6"/>
  <c r="Y1196" i="6"/>
  <c r="AA1180" i="6"/>
  <c r="AB1180" i="6"/>
  <c r="Y1180" i="6"/>
  <c r="AA1168" i="6"/>
  <c r="AB1168" i="6"/>
  <c r="Y1168" i="6"/>
  <c r="AA1152" i="6"/>
  <c r="AB1152" i="6"/>
  <c r="Y1152" i="6"/>
  <c r="AA1136" i="6"/>
  <c r="AB1136" i="6"/>
  <c r="Y1136" i="6"/>
  <c r="AA1120" i="6"/>
  <c r="AB1120" i="6"/>
  <c r="Y1120" i="6"/>
  <c r="AA1092" i="6"/>
  <c r="AB1092" i="6"/>
  <c r="Y1092" i="6"/>
  <c r="AA1080" i="6"/>
  <c r="AB1080" i="6"/>
  <c r="Y1080" i="6"/>
  <c r="AA1064" i="6"/>
  <c r="AB1064" i="6"/>
  <c r="Y1064" i="6"/>
  <c r="AA1044" i="6"/>
  <c r="AB1044" i="6"/>
  <c r="Y1044" i="6"/>
  <c r="AA1028" i="6"/>
  <c r="AG1028" i="6" s="1"/>
  <c r="AB1028" i="6"/>
  <c r="Y1028" i="6"/>
  <c r="AA1004" i="6"/>
  <c r="AB1004" i="6"/>
  <c r="Y1004" i="6"/>
  <c r="AA992" i="6"/>
  <c r="AB992" i="6"/>
  <c r="Y992" i="6"/>
  <c r="AA972" i="6"/>
  <c r="AG972" i="6" s="1"/>
  <c r="AB972" i="6"/>
  <c r="Y972" i="6"/>
  <c r="AA956" i="6"/>
  <c r="AB956" i="6"/>
  <c r="Y956" i="6"/>
  <c r="AA932" i="6"/>
  <c r="AG932" i="6" s="1"/>
  <c r="AB932" i="6"/>
  <c r="Y932" i="6"/>
  <c r="AA928" i="6"/>
  <c r="AG928" i="6" s="1"/>
  <c r="AB928" i="6"/>
  <c r="Y928" i="6"/>
  <c r="AA912" i="6"/>
  <c r="AB912" i="6"/>
  <c r="Y912" i="6"/>
  <c r="AA892" i="6"/>
  <c r="AG892" i="6" s="1"/>
  <c r="AB892" i="6"/>
  <c r="Y892" i="6"/>
  <c r="AA880" i="6"/>
  <c r="AG880" i="6" s="1"/>
  <c r="AB880" i="6"/>
  <c r="Y880" i="6"/>
  <c r="AA860" i="6"/>
  <c r="AB860" i="6"/>
  <c r="Y860" i="6"/>
  <c r="AA840" i="6"/>
  <c r="AG840" i="6" s="1"/>
  <c r="AB840" i="6"/>
  <c r="Y840" i="6"/>
  <c r="AA820" i="6"/>
  <c r="AB820" i="6"/>
  <c r="Y820" i="6"/>
  <c r="AA804" i="6"/>
  <c r="AB804" i="6"/>
  <c r="Y804" i="6"/>
  <c r="AA788" i="6"/>
  <c r="AG788" i="6" s="1"/>
  <c r="AB788" i="6"/>
  <c r="Y788" i="6"/>
  <c r="AA772" i="6"/>
  <c r="AB772" i="6"/>
  <c r="Y772" i="6"/>
  <c r="AA756" i="6"/>
  <c r="AB756" i="6"/>
  <c r="Y756" i="6"/>
  <c r="AA736" i="6"/>
  <c r="AB736" i="6"/>
  <c r="Y736" i="6"/>
  <c r="AA720" i="6"/>
  <c r="AG720" i="6" s="1"/>
  <c r="AB720" i="6"/>
  <c r="Y720" i="6"/>
  <c r="AA704" i="6"/>
  <c r="AB704" i="6"/>
  <c r="Y704" i="6"/>
  <c r="AA688" i="6"/>
  <c r="AB688" i="6"/>
  <c r="Y688" i="6"/>
  <c r="AA668" i="6"/>
  <c r="AB668" i="6"/>
  <c r="Y668" i="6"/>
  <c r="AA652" i="6"/>
  <c r="AB652" i="6"/>
  <c r="Y652" i="6"/>
  <c r="AA636" i="6"/>
  <c r="AB636" i="6"/>
  <c r="Y636" i="6"/>
  <c r="AA624" i="6"/>
  <c r="AB624" i="6"/>
  <c r="Y624" i="6"/>
  <c r="AA608" i="6"/>
  <c r="AB608" i="6"/>
  <c r="Y608" i="6"/>
  <c r="AA592" i="6"/>
  <c r="AB592" i="6"/>
  <c r="Y592" i="6"/>
  <c r="AA576" i="6"/>
  <c r="AB576" i="6"/>
  <c r="Y576" i="6"/>
  <c r="AA560" i="6"/>
  <c r="AG560" i="6" s="1"/>
  <c r="AB560" i="6"/>
  <c r="Y560" i="6"/>
  <c r="AA540" i="6"/>
  <c r="AB540" i="6"/>
  <c r="Y540" i="6"/>
  <c r="AA524" i="6"/>
  <c r="AG524" i="6" s="1"/>
  <c r="AB524" i="6"/>
  <c r="Y524" i="6"/>
  <c r="AA508" i="6"/>
  <c r="AG508" i="6" s="1"/>
  <c r="AB508" i="6"/>
  <c r="Y508" i="6"/>
  <c r="AA492" i="6"/>
  <c r="AG492" i="6" s="1"/>
  <c r="AB492" i="6"/>
  <c r="Y492" i="6"/>
  <c r="AA476" i="6"/>
  <c r="AG476" i="6" s="1"/>
  <c r="AB476" i="6"/>
  <c r="Y476" i="6"/>
  <c r="AA464" i="6"/>
  <c r="AB464" i="6"/>
  <c r="Y464" i="6"/>
  <c r="AA444" i="6"/>
  <c r="AB444" i="6"/>
  <c r="Y444" i="6"/>
  <c r="AA428" i="6"/>
  <c r="AB428" i="6"/>
  <c r="Y428" i="6"/>
  <c r="AA416" i="6"/>
  <c r="AB416" i="6"/>
  <c r="Y416" i="6"/>
  <c r="AA400" i="6"/>
  <c r="AG400" i="6" s="1"/>
  <c r="AB400" i="6"/>
  <c r="Y400" i="6"/>
  <c r="AA380" i="6"/>
  <c r="AB380" i="6"/>
  <c r="Y380" i="6"/>
  <c r="AA356" i="6"/>
  <c r="AB356" i="6"/>
  <c r="Y356" i="6"/>
  <c r="AA340" i="6"/>
  <c r="AB340" i="6"/>
  <c r="Y340" i="6"/>
  <c r="AA328" i="6"/>
  <c r="AB328" i="6"/>
  <c r="Y328" i="6"/>
  <c r="AA308" i="6"/>
  <c r="AB308" i="6"/>
  <c r="Y308" i="6"/>
  <c r="AA292" i="6"/>
  <c r="AG292" i="6" s="1"/>
  <c r="AB292" i="6"/>
  <c r="Y292" i="6"/>
  <c r="AA276" i="6"/>
  <c r="AB276" i="6"/>
  <c r="Y276" i="6"/>
  <c r="AA264" i="6"/>
  <c r="AB264" i="6"/>
  <c r="Y264" i="6"/>
  <c r="AA248" i="6"/>
  <c r="AB248" i="6"/>
  <c r="Y248" i="6"/>
  <c r="AA240" i="6"/>
  <c r="AG240" i="6" s="1"/>
  <c r="AB240" i="6"/>
  <c r="Y240" i="6"/>
  <c r="AA216" i="6"/>
  <c r="AG216" i="6" s="1"/>
  <c r="AB216" i="6"/>
  <c r="Y216" i="6"/>
  <c r="AA200" i="6"/>
  <c r="AB200" i="6"/>
  <c r="Y200" i="6"/>
  <c r="AA180" i="6"/>
  <c r="AB180" i="6"/>
  <c r="Y180" i="6"/>
  <c r="AA164" i="6"/>
  <c r="AG164" i="6" s="1"/>
  <c r="AB164" i="6"/>
  <c r="Y164" i="6"/>
  <c r="AA148" i="6"/>
  <c r="AB148" i="6"/>
  <c r="Y148" i="6"/>
  <c r="AA132" i="6"/>
  <c r="Y132" i="6"/>
  <c r="AB132" i="6"/>
  <c r="AA112" i="6"/>
  <c r="AB112" i="6"/>
  <c r="Y112" i="6"/>
  <c r="AA100" i="6"/>
  <c r="AB100" i="6"/>
  <c r="Y100" i="6"/>
  <c r="AA88" i="6"/>
  <c r="AG88" i="6" s="1"/>
  <c r="AB88" i="6"/>
  <c r="Y88" i="6"/>
  <c r="AA72" i="6"/>
  <c r="AB72" i="6"/>
  <c r="Y72" i="6"/>
  <c r="AA56" i="6"/>
  <c r="AG56" i="6" s="1"/>
  <c r="AB56" i="6"/>
  <c r="Y56" i="6"/>
  <c r="AA44" i="6"/>
  <c r="AB44" i="6"/>
  <c r="Y44" i="6"/>
  <c r="AA20" i="6"/>
  <c r="AG20" i="6" s="1"/>
  <c r="AB20" i="6"/>
  <c r="Y20" i="6"/>
  <c r="Y1436" i="6"/>
  <c r="Y1372" i="6"/>
  <c r="Y1308" i="6"/>
  <c r="Y1244" i="6"/>
  <c r="AD587" i="6"/>
  <c r="AC587" i="6"/>
  <c r="AD566" i="6"/>
  <c r="AC566" i="6"/>
  <c r="AD523" i="6"/>
  <c r="AC523" i="6"/>
  <c r="AD502" i="6"/>
  <c r="AC502" i="6"/>
  <c r="AD459" i="6"/>
  <c r="AC459" i="6"/>
  <c r="AD438" i="6"/>
  <c r="AC438" i="6"/>
  <c r="AD374" i="6"/>
  <c r="AC374" i="6"/>
  <c r="AD331" i="6"/>
  <c r="AC331" i="6"/>
  <c r="AD310" i="6"/>
  <c r="AC310" i="6"/>
  <c r="AD267" i="6"/>
  <c r="AC267" i="6"/>
  <c r="AD203" i="6"/>
  <c r="AC203" i="6"/>
  <c r="AD139" i="6"/>
  <c r="AC139" i="6"/>
  <c r="AD118" i="6"/>
  <c r="AC118" i="6"/>
  <c r="AD54" i="6"/>
  <c r="AC54" i="6"/>
  <c r="AC182" i="6"/>
  <c r="AD582" i="6"/>
  <c r="AC582" i="6"/>
  <c r="AD539" i="6"/>
  <c r="AC539" i="6"/>
  <c r="AD518" i="6"/>
  <c r="AC518" i="6"/>
  <c r="AD475" i="6"/>
  <c r="AC475" i="6"/>
  <c r="AD454" i="6"/>
  <c r="AC454" i="6"/>
  <c r="AD411" i="6"/>
  <c r="AC411" i="6"/>
  <c r="AD390" i="6"/>
  <c r="AC390" i="6"/>
  <c r="AD326" i="6"/>
  <c r="AC326" i="6"/>
  <c r="AD219" i="6"/>
  <c r="AC219" i="6"/>
  <c r="AD198" i="6"/>
  <c r="AC198" i="6"/>
  <c r="AD155" i="6"/>
  <c r="AC155" i="6"/>
  <c r="AD134" i="6"/>
  <c r="AC134" i="6"/>
  <c r="AD91" i="6"/>
  <c r="AC91" i="6"/>
  <c r="AD70" i="6"/>
  <c r="AC70" i="6"/>
  <c r="AD27" i="6"/>
  <c r="AC27" i="6"/>
  <c r="AA1447" i="6"/>
  <c r="AB1447" i="6"/>
  <c r="Y1447" i="6"/>
  <c r="AA1443" i="6"/>
  <c r="AB1443" i="6"/>
  <c r="Y1443" i="6"/>
  <c r="AA1439" i="6"/>
  <c r="AB1439" i="6"/>
  <c r="Y1439" i="6"/>
  <c r="AA1435" i="6"/>
  <c r="AB1435" i="6"/>
  <c r="Y1435" i="6"/>
  <c r="AA1431" i="6"/>
  <c r="AG1431" i="6" s="1"/>
  <c r="AB1431" i="6"/>
  <c r="Y1431" i="6"/>
  <c r="AA1427" i="6"/>
  <c r="AB1427" i="6"/>
  <c r="Y1427" i="6"/>
  <c r="AA1423" i="6"/>
  <c r="AG1423" i="6" s="1"/>
  <c r="AB1423" i="6"/>
  <c r="Y1423" i="6"/>
  <c r="AA1419" i="6"/>
  <c r="AB1419" i="6"/>
  <c r="Y1419" i="6"/>
  <c r="AA1415" i="6"/>
  <c r="AB1415" i="6"/>
  <c r="Y1415" i="6"/>
  <c r="AA1411" i="6"/>
  <c r="AG1411" i="6" s="1"/>
  <c r="AB1411" i="6"/>
  <c r="Y1411" i="6"/>
  <c r="AA1407" i="6"/>
  <c r="AB1407" i="6"/>
  <c r="Y1407" i="6"/>
  <c r="AA1403" i="6"/>
  <c r="AG1403" i="6" s="1"/>
  <c r="AB1403" i="6"/>
  <c r="Y1403" i="6"/>
  <c r="AA1399" i="6"/>
  <c r="AG1399" i="6" s="1"/>
  <c r="AB1399" i="6"/>
  <c r="Y1399" i="6"/>
  <c r="AA1395" i="6"/>
  <c r="AB1395" i="6"/>
  <c r="Y1395" i="6"/>
  <c r="AA1391" i="6"/>
  <c r="AG1391" i="6" s="1"/>
  <c r="AB1391" i="6"/>
  <c r="Y1391" i="6"/>
  <c r="AA1387" i="6"/>
  <c r="AB1387" i="6"/>
  <c r="Y1387" i="6"/>
  <c r="AA1383" i="6"/>
  <c r="AB1383" i="6"/>
  <c r="Y1383" i="6"/>
  <c r="AA1379" i="6"/>
  <c r="AB1379" i="6"/>
  <c r="Y1379" i="6"/>
  <c r="AA1375" i="6"/>
  <c r="AB1375" i="6"/>
  <c r="Y1375" i="6"/>
  <c r="AA1371" i="6"/>
  <c r="AB1371" i="6"/>
  <c r="Y1371" i="6"/>
  <c r="AA1367" i="6"/>
  <c r="AB1367" i="6"/>
  <c r="Y1367" i="6"/>
  <c r="AA1363" i="6"/>
  <c r="AB1363" i="6"/>
  <c r="Y1363" i="6"/>
  <c r="AA1359" i="6"/>
  <c r="AG1359" i="6" s="1"/>
  <c r="AB1359" i="6"/>
  <c r="Y1359" i="6"/>
  <c r="AA1355" i="6"/>
  <c r="AB1355" i="6"/>
  <c r="Y1355" i="6"/>
  <c r="AA1351" i="6"/>
  <c r="AB1351" i="6"/>
  <c r="Y1351" i="6"/>
  <c r="AA1347" i="6"/>
  <c r="AB1347" i="6"/>
  <c r="Y1347" i="6"/>
  <c r="AA1343" i="6"/>
  <c r="AB1343" i="6"/>
  <c r="Y1343" i="6"/>
  <c r="AA1339" i="6"/>
  <c r="AB1339" i="6"/>
  <c r="Y1339" i="6"/>
  <c r="AA1335" i="6"/>
  <c r="AB1335" i="6"/>
  <c r="Y1335" i="6"/>
  <c r="AA1331" i="6"/>
  <c r="AG1331" i="6" s="1"/>
  <c r="AB1331" i="6"/>
  <c r="Y1331" i="6"/>
  <c r="AA1327" i="6"/>
  <c r="AB1327" i="6"/>
  <c r="Y1327" i="6"/>
  <c r="AA1323" i="6"/>
  <c r="AB1323" i="6"/>
  <c r="Y1323" i="6"/>
  <c r="AA1319" i="6"/>
  <c r="AG1319" i="6" s="1"/>
  <c r="AB1319" i="6"/>
  <c r="Y1319" i="6"/>
  <c r="AA1315" i="6"/>
  <c r="AB1315" i="6"/>
  <c r="Y1315" i="6"/>
  <c r="AA1311" i="6"/>
  <c r="AB1311" i="6"/>
  <c r="Y1311" i="6"/>
  <c r="AA1307" i="6"/>
  <c r="AG1307" i="6" s="1"/>
  <c r="AB1307" i="6"/>
  <c r="Y1307" i="6"/>
  <c r="AA1303" i="6"/>
  <c r="AG1303" i="6" s="1"/>
  <c r="AB1303" i="6"/>
  <c r="Y1303" i="6"/>
  <c r="AA1299" i="6"/>
  <c r="AB1299" i="6"/>
  <c r="Y1299" i="6"/>
  <c r="AA1295" i="6"/>
  <c r="AG1295" i="6" s="1"/>
  <c r="AB1295" i="6"/>
  <c r="Y1295" i="6"/>
  <c r="AA1291" i="6"/>
  <c r="AB1291" i="6"/>
  <c r="Y1291" i="6"/>
  <c r="AA1287" i="6"/>
  <c r="AB1287" i="6"/>
  <c r="Y1287" i="6"/>
  <c r="AA1283" i="6"/>
  <c r="AB1283" i="6"/>
  <c r="Y1283" i="6"/>
  <c r="AA1279" i="6"/>
  <c r="AB1279" i="6"/>
  <c r="Y1279" i="6"/>
  <c r="AA1275" i="6"/>
  <c r="AB1275" i="6"/>
  <c r="Y1275" i="6"/>
  <c r="AA1271" i="6"/>
  <c r="AB1271" i="6"/>
  <c r="Y1271" i="6"/>
  <c r="AA1267" i="6"/>
  <c r="AG1267" i="6" s="1"/>
  <c r="AB1267" i="6"/>
  <c r="Y1267" i="6"/>
  <c r="AA1263" i="6"/>
  <c r="AG1263" i="6" s="1"/>
  <c r="AB1263" i="6"/>
  <c r="Y1263" i="6"/>
  <c r="AA1259" i="6"/>
  <c r="AG1259" i="6" s="1"/>
  <c r="AB1259" i="6"/>
  <c r="Y1259" i="6"/>
  <c r="AA1255" i="6"/>
  <c r="AB1255" i="6"/>
  <c r="Y1255" i="6"/>
  <c r="AA1251" i="6"/>
  <c r="AB1251" i="6"/>
  <c r="Y1251" i="6"/>
  <c r="AA1247" i="6"/>
  <c r="AB1247" i="6"/>
  <c r="Y1247" i="6"/>
  <c r="AA1243" i="6"/>
  <c r="AG1243" i="6" s="1"/>
  <c r="AB1243" i="6"/>
  <c r="Y1243" i="6"/>
  <c r="AA1239" i="6"/>
  <c r="AB1239" i="6"/>
  <c r="Y1239" i="6"/>
  <c r="AA1235" i="6"/>
  <c r="AG1235" i="6" s="1"/>
  <c r="AB1235" i="6"/>
  <c r="Y1235" i="6"/>
  <c r="AA1231" i="6"/>
  <c r="AB1231" i="6"/>
  <c r="Y1231" i="6"/>
  <c r="AA1227" i="6"/>
  <c r="AB1227" i="6"/>
  <c r="Y1227" i="6"/>
  <c r="AA1223" i="6"/>
  <c r="AG1223" i="6" s="1"/>
  <c r="AB1223" i="6"/>
  <c r="Y1223" i="6"/>
  <c r="AA1219" i="6"/>
  <c r="AB1219" i="6"/>
  <c r="Y1219" i="6"/>
  <c r="AA1215" i="6"/>
  <c r="AB1215" i="6"/>
  <c r="Y1215" i="6"/>
  <c r="AA1211" i="6"/>
  <c r="AB1211" i="6"/>
  <c r="Y1211" i="6"/>
  <c r="AA1207" i="6"/>
  <c r="AG1207" i="6" s="1"/>
  <c r="AB1207" i="6"/>
  <c r="Y1207" i="6"/>
  <c r="AA1203" i="6"/>
  <c r="AB1203" i="6"/>
  <c r="Y1203" i="6"/>
  <c r="AA1199" i="6"/>
  <c r="AG1199" i="6" s="1"/>
  <c r="AB1199" i="6"/>
  <c r="Y1199" i="6"/>
  <c r="AA1195" i="6"/>
  <c r="AB1195" i="6"/>
  <c r="Y1195" i="6"/>
  <c r="AA1191" i="6"/>
  <c r="AB1191" i="6"/>
  <c r="Y1191" i="6"/>
  <c r="AA1187" i="6"/>
  <c r="AB1187" i="6"/>
  <c r="Y1187" i="6"/>
  <c r="AA1183" i="6"/>
  <c r="AB1183" i="6"/>
  <c r="Y1183" i="6"/>
  <c r="AA1179" i="6"/>
  <c r="AB1179" i="6"/>
  <c r="Y1179" i="6"/>
  <c r="AA1175" i="6"/>
  <c r="AG1175" i="6" s="1"/>
  <c r="AB1175" i="6"/>
  <c r="Y1175" i="6"/>
  <c r="AA1171" i="6"/>
  <c r="AB1171" i="6"/>
  <c r="Y1171" i="6"/>
  <c r="AA1167" i="6"/>
  <c r="AG1167" i="6" s="1"/>
  <c r="AB1167" i="6"/>
  <c r="Y1167" i="6"/>
  <c r="AA1163" i="6"/>
  <c r="AB1163" i="6"/>
  <c r="Y1163" i="6"/>
  <c r="AA1159" i="6"/>
  <c r="AG1159" i="6" s="1"/>
  <c r="AB1159" i="6"/>
  <c r="Y1159" i="6"/>
  <c r="AA1155" i="6"/>
  <c r="AB1155" i="6"/>
  <c r="Y1155" i="6"/>
  <c r="AA1151" i="6"/>
  <c r="AB1151" i="6"/>
  <c r="Y1151" i="6"/>
  <c r="AA1147" i="6"/>
  <c r="AG1147" i="6" s="1"/>
  <c r="AB1147" i="6"/>
  <c r="Y1147" i="6"/>
  <c r="AA1143" i="6"/>
  <c r="AB1143" i="6"/>
  <c r="Y1143" i="6"/>
  <c r="AA1139" i="6"/>
  <c r="AB1139" i="6"/>
  <c r="Y1139" i="6"/>
  <c r="AA1135" i="6"/>
  <c r="AB1135" i="6"/>
  <c r="Y1135" i="6"/>
  <c r="AA1131" i="6"/>
  <c r="AB1131" i="6"/>
  <c r="Y1131" i="6"/>
  <c r="AA1127" i="6"/>
  <c r="AG1127" i="6" s="1"/>
  <c r="AB1127" i="6"/>
  <c r="Y1127" i="6"/>
  <c r="AA1123" i="6"/>
  <c r="AB1123" i="6"/>
  <c r="Y1123" i="6"/>
  <c r="AA1119" i="6"/>
  <c r="AG1119" i="6" s="1"/>
  <c r="AB1119" i="6"/>
  <c r="Y1119" i="6"/>
  <c r="AA1115" i="6"/>
  <c r="AG1115" i="6" s="1"/>
  <c r="AB1115" i="6"/>
  <c r="Y1115" i="6"/>
  <c r="AA1111" i="6"/>
  <c r="AB1111" i="6"/>
  <c r="Y1111" i="6"/>
  <c r="AA1107" i="6"/>
  <c r="AB1107" i="6"/>
  <c r="Y1107" i="6"/>
  <c r="AA1103" i="6"/>
  <c r="AB1103" i="6"/>
  <c r="Y1103" i="6"/>
  <c r="AA1099" i="6"/>
  <c r="AB1099" i="6"/>
  <c r="Y1099" i="6"/>
  <c r="AA1095" i="6"/>
  <c r="AG1095" i="6" s="1"/>
  <c r="AB1095" i="6"/>
  <c r="Y1095" i="6"/>
  <c r="AA1091" i="6"/>
  <c r="AB1091" i="6"/>
  <c r="Y1091" i="6"/>
  <c r="AA1087" i="6"/>
  <c r="AB1087" i="6"/>
  <c r="Y1087" i="6"/>
  <c r="AA1083" i="6"/>
  <c r="AG1083" i="6" s="1"/>
  <c r="AB1083" i="6"/>
  <c r="Y1083" i="6"/>
  <c r="AA1079" i="6"/>
  <c r="AG1079" i="6" s="1"/>
  <c r="AB1079" i="6"/>
  <c r="Y1079" i="6"/>
  <c r="AA1075" i="6"/>
  <c r="AG1075" i="6" s="1"/>
  <c r="AB1075" i="6"/>
  <c r="Y1075" i="6"/>
  <c r="AA1071" i="6"/>
  <c r="AB1071" i="6"/>
  <c r="Y1071" i="6"/>
  <c r="AA1067" i="6"/>
  <c r="AB1067" i="6"/>
  <c r="Y1067" i="6"/>
  <c r="AA1063" i="6"/>
  <c r="AB1063" i="6"/>
  <c r="Y1063" i="6"/>
  <c r="AA1059" i="6"/>
  <c r="AG1059" i="6" s="1"/>
  <c r="AB1059" i="6"/>
  <c r="Y1059" i="6"/>
  <c r="AA1055" i="6"/>
  <c r="AB1055" i="6"/>
  <c r="Y1055" i="6"/>
  <c r="AA1051" i="6"/>
  <c r="AG1051" i="6" s="1"/>
  <c r="AB1051" i="6"/>
  <c r="Y1051" i="6"/>
  <c r="AA1047" i="6"/>
  <c r="AB1047" i="6"/>
  <c r="Y1047" i="6"/>
  <c r="AA1043" i="6"/>
  <c r="AG1043" i="6" s="1"/>
  <c r="AB1043" i="6"/>
  <c r="Y1043" i="6"/>
  <c r="AA1039" i="6"/>
  <c r="AB1039" i="6"/>
  <c r="Y1039" i="6"/>
  <c r="AA1035" i="6"/>
  <c r="AG1035" i="6" s="1"/>
  <c r="AB1035" i="6"/>
  <c r="Y1035" i="6"/>
  <c r="AA1031" i="6"/>
  <c r="AB1031" i="6"/>
  <c r="Y1031" i="6"/>
  <c r="AA1027" i="6"/>
  <c r="AG1027" i="6" s="1"/>
  <c r="AB1027" i="6"/>
  <c r="Y1027" i="6"/>
  <c r="AA1023" i="6"/>
  <c r="AB1023" i="6"/>
  <c r="Y1023" i="6"/>
  <c r="AA1019" i="6"/>
  <c r="AB1019" i="6"/>
  <c r="Y1019" i="6"/>
  <c r="AA1015" i="6"/>
  <c r="AG1015" i="6" s="1"/>
  <c r="AB1015" i="6"/>
  <c r="Y1015" i="6"/>
  <c r="AA1011" i="6"/>
  <c r="AB1011" i="6"/>
  <c r="Y1011" i="6"/>
  <c r="AA1007" i="6"/>
  <c r="AG1007" i="6" s="1"/>
  <c r="AB1007" i="6"/>
  <c r="Y1007" i="6"/>
  <c r="AA1003" i="6"/>
  <c r="AB1003" i="6"/>
  <c r="Y1003" i="6"/>
  <c r="AA999" i="6"/>
  <c r="AB999" i="6"/>
  <c r="Y999" i="6"/>
  <c r="AA995" i="6"/>
  <c r="AG995" i="6" s="1"/>
  <c r="AB995" i="6"/>
  <c r="Y995" i="6"/>
  <c r="AA991" i="6"/>
  <c r="AB991" i="6"/>
  <c r="Y991" i="6"/>
  <c r="AA987" i="6"/>
  <c r="AB987" i="6"/>
  <c r="Y987" i="6"/>
  <c r="AA983" i="6"/>
  <c r="AG983" i="6" s="1"/>
  <c r="AB983" i="6"/>
  <c r="Y983" i="6"/>
  <c r="AA979" i="6"/>
  <c r="AG979" i="6" s="1"/>
  <c r="AB979" i="6"/>
  <c r="Y979" i="6"/>
  <c r="AA975" i="6"/>
  <c r="AB975" i="6"/>
  <c r="Y975" i="6"/>
  <c r="AA971" i="6"/>
  <c r="AB971" i="6"/>
  <c r="Y971" i="6"/>
  <c r="AA967" i="6"/>
  <c r="AB967" i="6"/>
  <c r="Y967" i="6"/>
  <c r="AA963" i="6"/>
  <c r="AG963" i="6" s="1"/>
  <c r="AB963" i="6"/>
  <c r="Y963" i="6"/>
  <c r="AA959" i="6"/>
  <c r="AG959" i="6" s="1"/>
  <c r="AB959" i="6"/>
  <c r="Y959" i="6"/>
  <c r="AA955" i="6"/>
  <c r="AB955" i="6"/>
  <c r="Y955" i="6"/>
  <c r="AA951" i="6"/>
  <c r="AB951" i="6"/>
  <c r="Y951" i="6"/>
  <c r="AA947" i="6"/>
  <c r="AG947" i="6" s="1"/>
  <c r="AB947" i="6"/>
  <c r="Y947" i="6"/>
  <c r="AD534" i="6"/>
  <c r="AC534" i="6"/>
  <c r="AD491" i="6"/>
  <c r="AC491" i="6"/>
  <c r="AD470" i="6"/>
  <c r="AC470" i="6"/>
  <c r="AD427" i="6"/>
  <c r="AC427" i="6"/>
  <c r="AD406" i="6"/>
  <c r="AC406" i="6"/>
  <c r="AD342" i="6"/>
  <c r="AC342" i="6"/>
  <c r="AD278" i="6"/>
  <c r="AC278" i="6"/>
  <c r="AD235" i="6"/>
  <c r="AC235" i="6"/>
  <c r="AD214" i="6"/>
  <c r="AC214" i="6"/>
  <c r="AD150" i="6"/>
  <c r="AC150" i="6"/>
  <c r="AD107" i="6"/>
  <c r="AC107" i="6"/>
  <c r="AD86" i="6"/>
  <c r="AC86" i="6"/>
  <c r="AD43" i="6"/>
  <c r="AC43" i="6"/>
  <c r="AD22" i="6"/>
  <c r="AC22" i="6"/>
  <c r="AA1446" i="6"/>
  <c r="Y1446" i="6"/>
  <c r="AA1442" i="6"/>
  <c r="AG1442" i="6" s="1"/>
  <c r="AB1442" i="6"/>
  <c r="Y1442" i="6"/>
  <c r="AA1438" i="6"/>
  <c r="AB1438" i="6"/>
  <c r="Y1438" i="6"/>
  <c r="AA1434" i="6"/>
  <c r="Y1434" i="6"/>
  <c r="AB1434" i="6"/>
  <c r="AA1430" i="6"/>
  <c r="AG1430" i="6" s="1"/>
  <c r="Y1430" i="6"/>
  <c r="AA1426" i="6"/>
  <c r="AB1426" i="6"/>
  <c r="Y1426" i="6"/>
  <c r="AA1422" i="6"/>
  <c r="AB1422" i="6"/>
  <c r="Y1422" i="6"/>
  <c r="AA1418" i="6"/>
  <c r="Y1418" i="6"/>
  <c r="AB1418" i="6"/>
  <c r="AA1414" i="6"/>
  <c r="Y1414" i="6"/>
  <c r="AA1410" i="6"/>
  <c r="AG1410" i="6" s="1"/>
  <c r="AB1410" i="6"/>
  <c r="Y1410" i="6"/>
  <c r="AA1406" i="6"/>
  <c r="AB1406" i="6"/>
  <c r="Y1406" i="6"/>
  <c r="AA1402" i="6"/>
  <c r="Y1402" i="6"/>
  <c r="AB1402" i="6"/>
  <c r="AA1398" i="6"/>
  <c r="AG1398" i="6" s="1"/>
  <c r="Y1398" i="6"/>
  <c r="AA1394" i="6"/>
  <c r="AB1394" i="6"/>
  <c r="Y1394" i="6"/>
  <c r="AA1390" i="6"/>
  <c r="AG1390" i="6" s="1"/>
  <c r="AB1390" i="6"/>
  <c r="Y1390" i="6"/>
  <c r="AA1386" i="6"/>
  <c r="AG1386" i="6" s="1"/>
  <c r="Y1386" i="6"/>
  <c r="AB1386" i="6"/>
  <c r="AA1382" i="6"/>
  <c r="Y1382" i="6"/>
  <c r="AA1378" i="6"/>
  <c r="AB1378" i="6"/>
  <c r="Y1378" i="6"/>
  <c r="AA1374" i="6"/>
  <c r="AB1374" i="6"/>
  <c r="Y1374" i="6"/>
  <c r="AA1370" i="6"/>
  <c r="Y1370" i="6"/>
  <c r="AB1370" i="6"/>
  <c r="AA1366" i="6"/>
  <c r="Y1366" i="6"/>
  <c r="AA1362" i="6"/>
  <c r="AB1362" i="6"/>
  <c r="Y1362" i="6"/>
  <c r="AA1358" i="6"/>
  <c r="AG1358" i="6" s="1"/>
  <c r="AB1358" i="6"/>
  <c r="Y1358" i="6"/>
  <c r="AA1354" i="6"/>
  <c r="Y1354" i="6"/>
  <c r="AB1354" i="6"/>
  <c r="AA1350" i="6"/>
  <c r="Y1350" i="6"/>
  <c r="AA1346" i="6"/>
  <c r="AB1346" i="6"/>
  <c r="Y1346" i="6"/>
  <c r="AA1342" i="6"/>
  <c r="AB1342" i="6"/>
  <c r="Y1342" i="6"/>
  <c r="AA1338" i="6"/>
  <c r="Y1338" i="6"/>
  <c r="AB1338" i="6"/>
  <c r="AA1334" i="6"/>
  <c r="Y1334" i="6"/>
  <c r="AA1330" i="6"/>
  <c r="AG1330" i="6" s="1"/>
  <c r="AB1330" i="6"/>
  <c r="Y1330" i="6"/>
  <c r="AA1326" i="6"/>
  <c r="AG1326" i="6" s="1"/>
  <c r="AB1326" i="6"/>
  <c r="Y1326" i="6"/>
  <c r="AA1322" i="6"/>
  <c r="Y1322" i="6"/>
  <c r="AB1322" i="6"/>
  <c r="AA1318" i="6"/>
  <c r="AG1318" i="6" s="1"/>
  <c r="Y1318" i="6"/>
  <c r="AA1314" i="6"/>
  <c r="AB1314" i="6"/>
  <c r="Y1314" i="6"/>
  <c r="AA1310" i="6"/>
  <c r="AG1310" i="6" s="1"/>
  <c r="AB1310" i="6"/>
  <c r="Y1310" i="6"/>
  <c r="AA1306" i="6"/>
  <c r="AG1306" i="6" s="1"/>
  <c r="Y1306" i="6"/>
  <c r="AB1306" i="6"/>
  <c r="AA1302" i="6"/>
  <c r="Y1302" i="6"/>
  <c r="AA1298" i="6"/>
  <c r="AB1298" i="6"/>
  <c r="Y1298" i="6"/>
  <c r="AA1294" i="6"/>
  <c r="AB1294" i="6"/>
  <c r="Y1294" i="6"/>
  <c r="AA1290" i="6"/>
  <c r="Y1290" i="6"/>
  <c r="AB1290" i="6"/>
  <c r="AA1286" i="6"/>
  <c r="AG1286" i="6" s="1"/>
  <c r="Y1286" i="6"/>
  <c r="AA1282" i="6"/>
  <c r="AG1282" i="6" s="1"/>
  <c r="AB1282" i="6"/>
  <c r="Y1282" i="6"/>
  <c r="AA1278" i="6"/>
  <c r="AG1278" i="6" s="1"/>
  <c r="AB1278" i="6"/>
  <c r="Y1278" i="6"/>
  <c r="AA1274" i="6"/>
  <c r="Y1274" i="6"/>
  <c r="AB1274" i="6"/>
  <c r="AA1270" i="6"/>
  <c r="AG1270" i="6" s="1"/>
  <c r="Y1270" i="6"/>
  <c r="AA1266" i="6"/>
  <c r="AB1266" i="6"/>
  <c r="Y1266" i="6"/>
  <c r="AA1262" i="6"/>
  <c r="AB1262" i="6"/>
  <c r="Y1262" i="6"/>
  <c r="AA1258" i="6"/>
  <c r="AG1258" i="6" s="1"/>
  <c r="Y1258" i="6"/>
  <c r="AB1258" i="6"/>
  <c r="AA1254" i="6"/>
  <c r="AG1254" i="6" s="1"/>
  <c r="Y1254" i="6"/>
  <c r="AA1250" i="6"/>
  <c r="AG1250" i="6" s="1"/>
  <c r="AB1250" i="6"/>
  <c r="Y1250" i="6"/>
  <c r="AA1246" i="6"/>
  <c r="AG1246" i="6" s="1"/>
  <c r="AB1246" i="6"/>
  <c r="Y1246" i="6"/>
  <c r="AA1242" i="6"/>
  <c r="AG1242" i="6" s="1"/>
  <c r="Y1242" i="6"/>
  <c r="AB1242" i="6"/>
  <c r="AA1238" i="6"/>
  <c r="Y1238" i="6"/>
  <c r="AA1234" i="6"/>
  <c r="AB1234" i="6"/>
  <c r="Y1234" i="6"/>
  <c r="AA1230" i="6"/>
  <c r="AG1230" i="6" s="1"/>
  <c r="AB1230" i="6"/>
  <c r="Y1230" i="6"/>
  <c r="AA1226" i="6"/>
  <c r="Y1226" i="6"/>
  <c r="AB1226" i="6"/>
  <c r="AA1222" i="6"/>
  <c r="Y1222" i="6"/>
  <c r="AA1218" i="6"/>
  <c r="AB1218" i="6"/>
  <c r="Y1218" i="6"/>
  <c r="AA1214" i="6"/>
  <c r="AB1214" i="6"/>
  <c r="Y1214" i="6"/>
  <c r="AA1210" i="6"/>
  <c r="Y1210" i="6"/>
  <c r="AB1210" i="6"/>
  <c r="AA1206" i="6"/>
  <c r="AG1206" i="6" s="1"/>
  <c r="Y1206" i="6"/>
  <c r="AA1202" i="6"/>
  <c r="AB1202" i="6"/>
  <c r="Y1202" i="6"/>
  <c r="AA1198" i="6"/>
  <c r="AB1198" i="6"/>
  <c r="Y1198" i="6"/>
  <c r="AA1194" i="6"/>
  <c r="AG1194" i="6" s="1"/>
  <c r="Y1194" i="6"/>
  <c r="AB1194" i="6"/>
  <c r="AA1190" i="6"/>
  <c r="AG1190" i="6" s="1"/>
  <c r="Y1190" i="6"/>
  <c r="AA1186" i="6"/>
  <c r="AB1186" i="6"/>
  <c r="Y1186" i="6"/>
  <c r="AA1182" i="6"/>
  <c r="AB1182" i="6"/>
  <c r="Y1182" i="6"/>
  <c r="AA1178" i="6"/>
  <c r="AG1178" i="6" s="1"/>
  <c r="Y1178" i="6"/>
  <c r="AB1178" i="6"/>
  <c r="AA1174" i="6"/>
  <c r="Y1174" i="6"/>
  <c r="AA1170" i="6"/>
  <c r="AG1170" i="6" s="1"/>
  <c r="AB1170" i="6"/>
  <c r="Y1170" i="6"/>
  <c r="AA1166" i="6"/>
  <c r="AG1166" i="6" s="1"/>
  <c r="AB1166" i="6"/>
  <c r="Y1166" i="6"/>
  <c r="AA1162" i="6"/>
  <c r="Y1162" i="6"/>
  <c r="AB1162" i="6"/>
  <c r="AA1158" i="6"/>
  <c r="Y1158" i="6"/>
  <c r="AA910" i="6"/>
  <c r="AG910" i="6" s="1"/>
  <c r="AB910" i="6"/>
  <c r="Y910" i="6"/>
  <c r="AD554" i="6"/>
  <c r="AC554" i="6"/>
  <c r="AD538" i="6"/>
  <c r="AC538" i="6"/>
  <c r="AD522" i="6"/>
  <c r="AC522" i="6"/>
  <c r="AC506" i="6"/>
  <c r="AD490" i="6"/>
  <c r="AC490" i="6"/>
  <c r="AD474" i="6"/>
  <c r="AC474" i="6"/>
  <c r="AD442" i="6"/>
  <c r="AC442" i="6"/>
  <c r="AD426" i="6"/>
  <c r="AC426" i="6"/>
  <c r="AD410" i="6"/>
  <c r="AC410" i="6"/>
  <c r="AD378" i="6"/>
  <c r="AC378" i="6"/>
  <c r="AD346" i="6"/>
  <c r="AC346" i="6"/>
  <c r="AD330" i="6"/>
  <c r="AC330" i="6"/>
  <c r="AD298" i="6"/>
  <c r="AC298" i="6"/>
  <c r="AC282" i="6"/>
  <c r="AD266" i="6"/>
  <c r="AC266" i="6"/>
  <c r="AD250" i="6"/>
  <c r="AC250" i="6"/>
  <c r="AD234" i="6"/>
  <c r="AC234" i="6"/>
  <c r="AD202" i="6"/>
  <c r="AC202" i="6"/>
  <c r="AD186" i="6"/>
  <c r="AC186" i="6"/>
  <c r="AC154" i="6"/>
  <c r="AD138" i="6"/>
  <c r="AC138" i="6"/>
  <c r="AC90" i="6"/>
  <c r="AD74" i="6"/>
  <c r="AC74" i="6"/>
  <c r="AC26" i="6"/>
  <c r="AD10" i="6"/>
  <c r="AC10" i="6"/>
  <c r="AC571" i="6"/>
  <c r="AD571" i="6"/>
  <c r="AD443" i="6"/>
  <c r="AC443" i="6"/>
  <c r="AC379" i="6"/>
  <c r="AD379" i="6"/>
  <c r="AD358" i="6"/>
  <c r="AC358" i="6"/>
  <c r="AC315" i="6"/>
  <c r="AD315" i="6"/>
  <c r="AD294" i="6"/>
  <c r="AC294" i="6"/>
  <c r="AD230" i="6"/>
  <c r="AC230" i="6"/>
  <c r="AD166" i="6"/>
  <c r="AC166" i="6"/>
  <c r="AC123" i="6"/>
  <c r="AD123" i="6"/>
  <c r="AD102" i="6"/>
  <c r="AC102" i="6"/>
  <c r="AD59" i="6"/>
  <c r="AC59" i="6"/>
  <c r="AD38" i="6"/>
  <c r="AC38" i="6"/>
  <c r="AB1398" i="6"/>
  <c r="AB1334" i="6"/>
  <c r="AB1270" i="6"/>
  <c r="AB1206" i="6"/>
  <c r="AD251" i="6"/>
  <c r="AA943" i="6"/>
  <c r="AG943" i="6" s="1"/>
  <c r="AB943" i="6"/>
  <c r="AA939" i="6"/>
  <c r="AB939" i="6"/>
  <c r="AA935" i="6"/>
  <c r="AG935" i="6" s="1"/>
  <c r="AB935" i="6"/>
  <c r="AA931" i="6"/>
  <c r="AB931" i="6"/>
  <c r="AA927" i="6"/>
  <c r="AB927" i="6"/>
  <c r="AA923" i="6"/>
  <c r="AB923" i="6"/>
  <c r="AA919" i="6"/>
  <c r="AB919" i="6"/>
  <c r="AA915" i="6"/>
  <c r="AB915" i="6"/>
  <c r="AA911" i="6"/>
  <c r="AG911" i="6" s="1"/>
  <c r="AB911" i="6"/>
  <c r="AA907" i="6"/>
  <c r="AB907" i="6"/>
  <c r="AA903" i="6"/>
  <c r="AB903" i="6"/>
  <c r="AA899" i="6"/>
  <c r="AG899" i="6" s="1"/>
  <c r="AB899" i="6"/>
  <c r="AA895" i="6"/>
  <c r="AB895" i="6"/>
  <c r="AA891" i="6"/>
  <c r="AB891" i="6"/>
  <c r="AA887" i="6"/>
  <c r="AB887" i="6"/>
  <c r="AA883" i="6"/>
  <c r="AB883" i="6"/>
  <c r="AA879" i="6"/>
  <c r="AB879" i="6"/>
  <c r="AA875" i="6"/>
  <c r="AB875" i="6"/>
  <c r="AA871" i="6"/>
  <c r="AG871" i="6" s="1"/>
  <c r="AB871" i="6"/>
  <c r="AA867" i="6"/>
  <c r="AB867" i="6"/>
  <c r="AA863" i="6"/>
  <c r="AB863" i="6"/>
  <c r="AA859" i="6"/>
  <c r="AG859" i="6" s="1"/>
  <c r="AB859" i="6"/>
  <c r="AA855" i="6"/>
  <c r="AG855" i="6" s="1"/>
  <c r="AB855" i="6"/>
  <c r="AA851" i="6"/>
  <c r="AG851" i="6" s="1"/>
  <c r="AB851" i="6"/>
  <c r="AA847" i="6"/>
  <c r="AB847" i="6"/>
  <c r="AA843" i="6"/>
  <c r="AG843" i="6" s="1"/>
  <c r="AB843" i="6"/>
  <c r="AA839" i="6"/>
  <c r="AG839" i="6" s="1"/>
  <c r="AB839" i="6"/>
  <c r="AA835" i="6"/>
  <c r="AB835" i="6"/>
  <c r="AA831" i="6"/>
  <c r="AG831" i="6" s="1"/>
  <c r="AB831" i="6"/>
  <c r="AA827" i="6"/>
  <c r="AB827" i="6"/>
  <c r="AA823" i="6"/>
  <c r="AB823" i="6"/>
  <c r="AA819" i="6"/>
  <c r="AG819" i="6" s="1"/>
  <c r="AB819" i="6"/>
  <c r="AA815" i="6"/>
  <c r="AG815" i="6" s="1"/>
  <c r="AB815" i="6"/>
  <c r="AA811" i="6"/>
  <c r="AB811" i="6"/>
  <c r="AA807" i="6"/>
  <c r="AG807" i="6" s="1"/>
  <c r="AB807" i="6"/>
  <c r="AA803" i="6"/>
  <c r="AB803" i="6"/>
  <c r="AA799" i="6"/>
  <c r="AB799" i="6"/>
  <c r="AA795" i="6"/>
  <c r="AB795" i="6"/>
  <c r="AA791" i="6"/>
  <c r="AG791" i="6" s="1"/>
  <c r="AB791" i="6"/>
  <c r="AA787" i="6"/>
  <c r="AG787" i="6" s="1"/>
  <c r="AB787" i="6"/>
  <c r="AA783" i="6"/>
  <c r="AB783" i="6"/>
  <c r="AA779" i="6"/>
  <c r="AG779" i="6" s="1"/>
  <c r="AB779" i="6"/>
  <c r="AA775" i="6"/>
  <c r="AB775" i="6"/>
  <c r="AA771" i="6"/>
  <c r="AG771" i="6" s="1"/>
  <c r="AB771" i="6"/>
  <c r="AA767" i="6"/>
  <c r="AG767" i="6" s="1"/>
  <c r="AB767" i="6"/>
  <c r="AA763" i="6"/>
  <c r="AB763" i="6"/>
  <c r="AA759" i="6"/>
  <c r="AG759" i="6" s="1"/>
  <c r="AB759" i="6"/>
  <c r="AA755" i="6"/>
  <c r="AB755" i="6"/>
  <c r="AA751" i="6"/>
  <c r="AG751" i="6" s="1"/>
  <c r="AB751" i="6"/>
  <c r="AA747" i="6"/>
  <c r="AB747" i="6"/>
  <c r="AA743" i="6"/>
  <c r="AG743" i="6" s="1"/>
  <c r="AB743" i="6"/>
  <c r="AA739" i="6"/>
  <c r="AB739" i="6"/>
  <c r="AA735" i="6"/>
  <c r="AB735" i="6"/>
  <c r="AA731" i="6"/>
  <c r="AB731" i="6"/>
  <c r="AA727" i="6"/>
  <c r="AG727" i="6" s="1"/>
  <c r="AB727" i="6"/>
  <c r="AA723" i="6"/>
  <c r="AG723" i="6" s="1"/>
  <c r="AB723" i="6"/>
  <c r="AA719" i="6"/>
  <c r="AB719" i="6"/>
  <c r="AA715" i="6"/>
  <c r="AG715" i="6" s="1"/>
  <c r="AB715" i="6"/>
  <c r="AA711" i="6"/>
  <c r="AB711" i="6"/>
  <c r="AA707" i="6"/>
  <c r="AG707" i="6" s="1"/>
  <c r="AB707" i="6"/>
  <c r="AA703" i="6"/>
  <c r="AB703" i="6"/>
  <c r="AA699" i="6"/>
  <c r="AB699" i="6"/>
  <c r="AA695" i="6"/>
  <c r="AB695" i="6"/>
  <c r="AA691" i="6"/>
  <c r="AG691" i="6" s="1"/>
  <c r="AB691" i="6"/>
  <c r="AA687" i="6"/>
  <c r="AG687" i="6" s="1"/>
  <c r="AB687" i="6"/>
  <c r="AA683" i="6"/>
  <c r="AG683" i="6" s="1"/>
  <c r="AB683" i="6"/>
  <c r="AA679" i="6"/>
  <c r="AB679" i="6"/>
  <c r="AA675" i="6"/>
  <c r="AB675" i="6"/>
  <c r="AA671" i="6"/>
  <c r="AG671" i="6" s="1"/>
  <c r="AB671" i="6"/>
  <c r="AA667" i="6"/>
  <c r="AG667" i="6" s="1"/>
  <c r="AB667" i="6"/>
  <c r="AA663" i="6"/>
  <c r="AB663" i="6"/>
  <c r="AA659" i="6"/>
  <c r="AB659" i="6"/>
  <c r="AA655" i="6"/>
  <c r="AB655" i="6"/>
  <c r="AA651" i="6"/>
  <c r="AG651" i="6" s="1"/>
  <c r="AB651" i="6"/>
  <c r="AA647" i="6"/>
  <c r="AG647" i="6" s="1"/>
  <c r="AB647" i="6"/>
  <c r="AA643" i="6"/>
  <c r="AG643" i="6" s="1"/>
  <c r="AB643" i="6"/>
  <c r="AA639" i="6"/>
  <c r="AG639" i="6" s="1"/>
  <c r="AB639" i="6"/>
  <c r="AA635" i="6"/>
  <c r="AB635" i="6"/>
  <c r="AA631" i="6"/>
  <c r="AB631" i="6"/>
  <c r="AA627" i="6"/>
  <c r="AB627" i="6"/>
  <c r="AA623" i="6"/>
  <c r="AB623" i="6"/>
  <c r="AA619" i="6"/>
  <c r="AG619" i="6" s="1"/>
  <c r="AB619" i="6"/>
  <c r="AA615" i="6"/>
  <c r="AB615" i="6"/>
  <c r="AA611" i="6"/>
  <c r="AB611" i="6"/>
  <c r="AA607" i="6"/>
  <c r="AB607" i="6"/>
  <c r="AA603" i="6"/>
  <c r="AG603" i="6" s="1"/>
  <c r="AB603" i="6"/>
  <c r="AA599" i="6"/>
  <c r="AG599" i="6" s="1"/>
  <c r="AB599" i="6"/>
  <c r="AA595" i="6"/>
  <c r="AG595" i="6" s="1"/>
  <c r="AB595" i="6"/>
  <c r="AA591" i="6"/>
  <c r="AG591" i="6" s="1"/>
  <c r="AB591" i="6"/>
  <c r="AA587" i="6"/>
  <c r="AB587" i="6"/>
  <c r="AA583" i="6"/>
  <c r="AB583" i="6"/>
  <c r="AA579" i="6"/>
  <c r="AB579" i="6"/>
  <c r="AA575" i="6"/>
  <c r="AG575" i="6" s="1"/>
  <c r="AB575" i="6"/>
  <c r="AA571" i="6"/>
  <c r="AB571" i="6"/>
  <c r="AA567" i="6"/>
  <c r="AG567" i="6" s="1"/>
  <c r="AB567" i="6"/>
  <c r="AA563" i="6"/>
  <c r="AB563" i="6"/>
  <c r="AA559" i="6"/>
  <c r="AB559" i="6"/>
  <c r="AA555" i="6"/>
  <c r="AG555" i="6" s="1"/>
  <c r="AB555" i="6"/>
  <c r="AA551" i="6"/>
  <c r="AG551" i="6" s="1"/>
  <c r="AB551" i="6"/>
  <c r="AA547" i="6"/>
  <c r="AG547" i="6" s="1"/>
  <c r="AB547" i="6"/>
  <c r="AA539" i="6"/>
  <c r="AG539" i="6" s="1"/>
  <c r="AB539" i="6"/>
  <c r="AA535" i="6"/>
  <c r="AG535" i="6" s="1"/>
  <c r="AB535" i="6"/>
  <c r="AA531" i="6"/>
  <c r="AG531" i="6" s="1"/>
  <c r="AB531" i="6"/>
  <c r="AA523" i="6"/>
  <c r="AG523" i="6" s="1"/>
  <c r="AB523" i="6"/>
  <c r="AA519" i="6"/>
  <c r="AG519" i="6" s="1"/>
  <c r="AB519" i="6"/>
  <c r="AA515" i="6"/>
  <c r="AG515" i="6" s="1"/>
  <c r="AB515" i="6"/>
  <c r="AA507" i="6"/>
  <c r="AB507" i="6"/>
  <c r="AA503" i="6"/>
  <c r="AG503" i="6" s="1"/>
  <c r="AB503" i="6"/>
  <c r="AA499" i="6"/>
  <c r="AG499" i="6" s="1"/>
  <c r="AB499" i="6"/>
  <c r="AA491" i="6"/>
  <c r="AB491" i="6"/>
  <c r="AA487" i="6"/>
  <c r="AG487" i="6" s="1"/>
  <c r="AB487" i="6"/>
  <c r="AA483" i="6"/>
  <c r="AB483" i="6"/>
  <c r="AA475" i="6"/>
  <c r="AG475" i="6" s="1"/>
  <c r="AB475" i="6"/>
  <c r="AA471" i="6"/>
  <c r="AB471" i="6"/>
  <c r="AA467" i="6"/>
  <c r="AB467" i="6"/>
  <c r="AA459" i="6"/>
  <c r="AB459" i="6"/>
  <c r="AA455" i="6"/>
  <c r="AB455" i="6"/>
  <c r="AA451" i="6"/>
  <c r="AB451" i="6"/>
  <c r="AA443" i="6"/>
  <c r="AB443" i="6"/>
  <c r="AA439" i="6"/>
  <c r="AB439" i="6"/>
  <c r="AA435" i="6"/>
  <c r="AG435" i="6" s="1"/>
  <c r="AB435" i="6"/>
  <c r="AA427" i="6"/>
  <c r="AB427" i="6"/>
  <c r="AA423" i="6"/>
  <c r="AG423" i="6" s="1"/>
  <c r="AB423" i="6"/>
  <c r="AA419" i="6"/>
  <c r="AG419" i="6" s="1"/>
  <c r="AB419" i="6"/>
  <c r="AA411" i="6"/>
  <c r="AG411" i="6" s="1"/>
  <c r="AB411" i="6"/>
  <c r="AA407" i="6"/>
  <c r="AG407" i="6" s="1"/>
  <c r="AB407" i="6"/>
  <c r="AA403" i="6"/>
  <c r="AG403" i="6" s="1"/>
  <c r="AB403" i="6"/>
  <c r="AA395" i="6"/>
  <c r="AG395" i="6" s="1"/>
  <c r="AB395" i="6"/>
  <c r="AA391" i="6"/>
  <c r="AG391" i="6" s="1"/>
  <c r="AB391" i="6"/>
  <c r="AA387" i="6"/>
  <c r="AB387" i="6"/>
  <c r="AA379" i="6"/>
  <c r="AG379" i="6" s="1"/>
  <c r="AB379" i="6"/>
  <c r="AA375" i="6"/>
  <c r="AG375" i="6" s="1"/>
  <c r="AB375" i="6"/>
  <c r="AA371" i="6"/>
  <c r="AB371" i="6"/>
  <c r="AA363" i="6"/>
  <c r="AB363" i="6"/>
  <c r="AA359" i="6"/>
  <c r="AB359" i="6"/>
  <c r="AA355" i="6"/>
  <c r="AG355" i="6" s="1"/>
  <c r="AB355" i="6"/>
  <c r="AA347" i="6"/>
  <c r="AB347" i="6"/>
  <c r="AA343" i="6"/>
  <c r="AG343" i="6" s="1"/>
  <c r="AB343" i="6"/>
  <c r="AA339" i="6"/>
  <c r="AG339" i="6" s="1"/>
  <c r="AB339" i="6"/>
  <c r="AA331" i="6"/>
  <c r="AG331" i="6" s="1"/>
  <c r="AB331" i="6"/>
  <c r="AA327" i="6"/>
  <c r="AG327" i="6" s="1"/>
  <c r="AB327" i="6"/>
  <c r="AA323" i="6"/>
  <c r="AG323" i="6" s="1"/>
  <c r="AB323" i="6"/>
  <c r="AA315" i="6"/>
  <c r="AG315" i="6" s="1"/>
  <c r="AB315" i="6"/>
  <c r="AA311" i="6"/>
  <c r="AG311" i="6" s="1"/>
  <c r="AB311" i="6"/>
  <c r="AA307" i="6"/>
  <c r="AB307" i="6"/>
  <c r="AA299" i="6"/>
  <c r="AB299" i="6"/>
  <c r="AA295" i="6"/>
  <c r="AB295" i="6"/>
  <c r="AA291" i="6"/>
  <c r="AB291" i="6"/>
  <c r="AA283" i="6"/>
  <c r="AB283" i="6"/>
  <c r="AA279" i="6"/>
  <c r="AG279" i="6" s="1"/>
  <c r="AB279" i="6"/>
  <c r="AA275" i="6"/>
  <c r="AB275" i="6"/>
  <c r="AA267" i="6"/>
  <c r="AB267" i="6"/>
  <c r="AA263" i="6"/>
  <c r="AB263" i="6"/>
  <c r="AA259" i="6"/>
  <c r="AB259" i="6"/>
  <c r="AA251" i="6"/>
  <c r="AB251" i="6"/>
  <c r="AA247" i="6"/>
  <c r="AG247" i="6" s="1"/>
  <c r="AB247" i="6"/>
  <c r="AA243" i="6"/>
  <c r="AB243" i="6"/>
  <c r="AA235" i="6"/>
  <c r="AB235" i="6"/>
  <c r="AA231" i="6"/>
  <c r="AG231" i="6" s="1"/>
  <c r="AB231" i="6"/>
  <c r="AA227" i="6"/>
  <c r="AB227" i="6"/>
  <c r="AA219" i="6"/>
  <c r="AB219" i="6"/>
  <c r="AA215" i="6"/>
  <c r="AB215" i="6"/>
  <c r="AA211" i="6"/>
  <c r="AG211" i="6" s="1"/>
  <c r="AB211" i="6"/>
  <c r="AA203" i="6"/>
  <c r="AB203" i="6"/>
  <c r="AA199" i="6"/>
  <c r="AB199" i="6"/>
  <c r="AA195" i="6"/>
  <c r="AG195" i="6" s="1"/>
  <c r="AB195" i="6"/>
  <c r="AA187" i="6"/>
  <c r="AB187" i="6"/>
  <c r="AA183" i="6"/>
  <c r="AB183" i="6"/>
  <c r="AA179" i="6"/>
  <c r="AB179" i="6"/>
  <c r="AA171" i="6"/>
  <c r="AB171" i="6"/>
  <c r="AA167" i="6"/>
  <c r="AB167" i="6"/>
  <c r="AA163" i="6"/>
  <c r="AB163" i="6"/>
  <c r="AA155" i="6"/>
  <c r="AB155" i="6"/>
  <c r="AA151" i="6"/>
  <c r="AB151" i="6"/>
  <c r="AA147" i="6"/>
  <c r="AG147" i="6" s="1"/>
  <c r="AB147" i="6"/>
  <c r="AA139" i="6"/>
  <c r="AB139" i="6"/>
  <c r="AA135" i="6"/>
  <c r="AB135" i="6"/>
  <c r="AA131" i="6"/>
  <c r="AG131" i="6" s="1"/>
  <c r="AB131" i="6"/>
  <c r="AA123" i="6"/>
  <c r="AG123" i="6" s="1"/>
  <c r="AB123" i="6"/>
  <c r="AA119" i="6"/>
  <c r="AG119" i="6" s="1"/>
  <c r="AB119" i="6"/>
  <c r="AA115" i="6"/>
  <c r="AG115" i="6" s="1"/>
  <c r="AB115" i="6"/>
  <c r="AG111" i="6"/>
  <c r="AA107" i="6"/>
  <c r="AB107" i="6"/>
  <c r="AA103" i="6"/>
  <c r="AB103" i="6"/>
  <c r="AA99" i="6"/>
  <c r="AG99" i="6" s="1"/>
  <c r="AB99" i="6"/>
  <c r="AA91" i="6"/>
  <c r="AG91" i="6" s="1"/>
  <c r="AB91" i="6"/>
  <c r="AA87" i="6"/>
  <c r="AB87" i="6"/>
  <c r="AA83" i="6"/>
  <c r="AB83" i="6"/>
  <c r="AA75" i="6"/>
  <c r="AB75" i="6"/>
  <c r="AA71" i="6"/>
  <c r="AB71" i="6"/>
  <c r="AA67" i="6"/>
  <c r="AB67" i="6"/>
  <c r="AA59" i="6"/>
  <c r="AB59" i="6"/>
  <c r="AA55" i="6"/>
  <c r="AB55" i="6"/>
  <c r="AA51" i="6"/>
  <c r="AB51" i="6"/>
  <c r="AA43" i="6"/>
  <c r="AB43" i="6"/>
  <c r="AA39" i="6"/>
  <c r="AB39" i="6"/>
  <c r="AA35" i="6"/>
  <c r="AB35" i="6"/>
  <c r="AA27" i="6"/>
  <c r="AB27" i="6"/>
  <c r="AA23" i="6"/>
  <c r="AB23" i="6"/>
  <c r="AA19" i="6"/>
  <c r="AG19" i="6" s="1"/>
  <c r="AB19" i="6"/>
  <c r="AA11" i="6"/>
  <c r="AG11" i="6" s="1"/>
  <c r="AB11" i="6"/>
  <c r="AA7" i="6"/>
  <c r="AB7" i="6"/>
  <c r="AA3" i="6"/>
  <c r="AG3" i="6" s="1"/>
  <c r="AB3" i="6"/>
  <c r="Y943" i="6"/>
  <c r="Y939" i="6"/>
  <c r="Y935" i="6"/>
  <c r="Y931" i="6"/>
  <c r="Y927" i="6"/>
  <c r="Y923" i="6"/>
  <c r="Y919" i="6"/>
  <c r="Y915" i="6"/>
  <c r="Y911" i="6"/>
  <c r="Y907" i="6"/>
  <c r="Y903" i="6"/>
  <c r="Y899" i="6"/>
  <c r="Y895" i="6"/>
  <c r="Y891" i="6"/>
  <c r="Y887" i="6"/>
  <c r="Y883" i="6"/>
  <c r="Y879" i="6"/>
  <c r="Y875" i="6"/>
  <c r="Y871" i="6"/>
  <c r="Y867" i="6"/>
  <c r="Y863" i="6"/>
  <c r="Y859" i="6"/>
  <c r="Y855" i="6"/>
  <c r="Y851" i="6"/>
  <c r="Y847" i="6"/>
  <c r="Y843" i="6"/>
  <c r="Y839" i="6"/>
  <c r="Y835" i="6"/>
  <c r="Y831" i="6"/>
  <c r="Y827" i="6"/>
  <c r="Y823" i="6"/>
  <c r="Y819" i="6"/>
  <c r="Y815" i="6"/>
  <c r="Y811" i="6"/>
  <c r="Y807" i="6"/>
  <c r="Y803" i="6"/>
  <c r="Y799" i="6"/>
  <c r="Y795" i="6"/>
  <c r="Y791" i="6"/>
  <c r="Y787" i="6"/>
  <c r="Y783" i="6"/>
  <c r="Y779" i="6"/>
  <c r="Y775" i="6"/>
  <c r="Y771" i="6"/>
  <c r="Y767" i="6"/>
  <c r="Y763" i="6"/>
  <c r="Y759" i="6"/>
  <c r="Y755" i="6"/>
  <c r="Y751" i="6"/>
  <c r="Y747" i="6"/>
  <c r="Y743" i="6"/>
  <c r="Y739" i="6"/>
  <c r="Y735" i="6"/>
  <c r="Y731" i="6"/>
  <c r="Y727" i="6"/>
  <c r="Y723" i="6"/>
  <c r="Y719" i="6"/>
  <c r="Y715" i="6"/>
  <c r="Y711" i="6"/>
  <c r="Y707" i="6"/>
  <c r="Y703" i="6"/>
  <c r="Y699" i="6"/>
  <c r="Y695" i="6"/>
  <c r="Y691" i="6"/>
  <c r="Y687" i="6"/>
  <c r="Y683" i="6"/>
  <c r="Y679" i="6"/>
  <c r="Y675" i="6"/>
  <c r="Y671" i="6"/>
  <c r="Y667" i="6"/>
  <c r="Y663" i="6"/>
  <c r="Y659" i="6"/>
  <c r="Y655" i="6"/>
  <c r="Y651" i="6"/>
  <c r="Y647" i="6"/>
  <c r="Y643" i="6"/>
  <c r="Y639" i="6"/>
  <c r="Y635" i="6"/>
  <c r="Y631" i="6"/>
  <c r="Y627" i="6"/>
  <c r="Y623" i="6"/>
  <c r="Y619" i="6"/>
  <c r="Y615" i="6"/>
  <c r="Y611" i="6"/>
  <c r="Y607" i="6"/>
  <c r="Y603" i="6"/>
  <c r="Y599" i="6"/>
  <c r="Y595" i="6"/>
  <c r="Y591" i="6"/>
  <c r="Y586" i="6"/>
  <c r="Y575" i="6"/>
  <c r="Y570" i="6"/>
  <c r="Y559" i="6"/>
  <c r="Y543" i="6"/>
  <c r="Y527" i="6"/>
  <c r="Y511" i="6"/>
  <c r="Y495" i="6"/>
  <c r="Y479" i="6"/>
  <c r="Y463" i="6"/>
  <c r="Y447" i="6"/>
  <c r="Y431" i="6"/>
  <c r="Y415" i="6"/>
  <c r="Y399" i="6"/>
  <c r="Y383" i="6"/>
  <c r="Y367" i="6"/>
  <c r="Y351" i="6"/>
  <c r="Y335" i="6"/>
  <c r="Y319" i="6"/>
  <c r="Y303" i="6"/>
  <c r="Y287" i="6"/>
  <c r="Y271" i="6"/>
  <c r="Y255" i="6"/>
  <c r="Y239" i="6"/>
  <c r="Y223" i="6"/>
  <c r="Y207" i="6"/>
  <c r="Y191" i="6"/>
  <c r="Y175" i="6"/>
  <c r="Y159" i="6"/>
  <c r="Y143" i="6"/>
  <c r="Y127" i="6"/>
  <c r="Y111" i="6"/>
  <c r="Y95" i="6"/>
  <c r="Y79" i="6"/>
  <c r="Y63" i="6"/>
  <c r="Y47" i="6"/>
  <c r="Y31" i="6"/>
  <c r="Y15" i="6"/>
  <c r="AB1445" i="6"/>
  <c r="AB1397" i="6"/>
  <c r="AB1381" i="6"/>
  <c r="AB1365" i="6"/>
  <c r="AB1349" i="6"/>
  <c r="AB1317" i="6"/>
  <c r="AB1301" i="6"/>
  <c r="AB1269" i="6"/>
  <c r="AB1253" i="6"/>
  <c r="AB1237" i="6"/>
  <c r="AB1221" i="6"/>
  <c r="AB1205" i="6"/>
  <c r="AB1189" i="6"/>
  <c r="AB1173" i="6"/>
  <c r="AB1157" i="6"/>
  <c r="AB1146" i="6"/>
  <c r="AG1146" i="6" s="1"/>
  <c r="AB1141" i="6"/>
  <c r="AB1130" i="6"/>
  <c r="AB1125" i="6"/>
  <c r="AB1114" i="6"/>
  <c r="AB1109" i="6"/>
  <c r="AB1098" i="6"/>
  <c r="AG1098" i="6" s="1"/>
  <c r="AB1093" i="6"/>
  <c r="AB1082" i="6"/>
  <c r="AB1077" i="6"/>
  <c r="AB1066" i="6"/>
  <c r="AB1061" i="6"/>
  <c r="AB1050" i="6"/>
  <c r="AB1034" i="6"/>
  <c r="AB1018" i="6"/>
  <c r="AB1013" i="6"/>
  <c r="AB1002" i="6"/>
  <c r="AB997" i="6"/>
  <c r="AB986" i="6"/>
  <c r="AB970" i="6"/>
  <c r="AG970" i="6" s="1"/>
  <c r="AB954" i="6"/>
  <c r="AB938" i="6"/>
  <c r="AB933" i="6"/>
  <c r="AB922" i="6"/>
  <c r="AB906" i="6"/>
  <c r="AB890" i="6"/>
  <c r="AB874" i="6"/>
  <c r="AB858" i="6"/>
  <c r="AB853" i="6"/>
  <c r="AB842" i="6"/>
  <c r="AB837" i="6"/>
  <c r="AB826" i="6"/>
  <c r="AB810" i="6"/>
  <c r="AB805" i="6"/>
  <c r="AB794" i="6"/>
  <c r="AB789" i="6"/>
  <c r="AB778" i="6"/>
  <c r="AB773" i="6"/>
  <c r="AB762" i="6"/>
  <c r="AB746" i="6"/>
  <c r="AG746" i="6" s="1"/>
  <c r="AB730" i="6"/>
  <c r="AB714" i="6"/>
  <c r="AB698" i="6"/>
  <c r="AB682" i="6"/>
  <c r="AB666" i="6"/>
  <c r="AB650" i="6"/>
  <c r="AB634" i="6"/>
  <c r="AB618" i="6"/>
  <c r="AB602" i="6"/>
  <c r="AB586" i="6"/>
  <c r="AB570" i="6"/>
  <c r="AB511" i="6"/>
  <c r="AB447" i="6"/>
  <c r="AB383" i="6"/>
  <c r="AB319" i="6"/>
  <c r="AB255" i="6"/>
  <c r="AB191" i="6"/>
  <c r="AB127" i="6"/>
  <c r="AB63" i="6"/>
  <c r="AG762" i="6"/>
  <c r="AA554" i="6"/>
  <c r="AB554" i="6"/>
  <c r="AA550" i="6"/>
  <c r="AB550" i="6"/>
  <c r="AA546" i="6"/>
  <c r="AG546" i="6" s="1"/>
  <c r="AB546" i="6"/>
  <c r="AA542" i="6"/>
  <c r="AG542" i="6" s="1"/>
  <c r="AB542" i="6"/>
  <c r="AA538" i="6"/>
  <c r="AB538" i="6"/>
  <c r="AA534" i="6"/>
  <c r="AB534" i="6"/>
  <c r="AA530" i="6"/>
  <c r="AG530" i="6" s="1"/>
  <c r="AB530" i="6"/>
  <c r="AA526" i="6"/>
  <c r="AB526" i="6"/>
  <c r="AA522" i="6"/>
  <c r="AB522" i="6"/>
  <c r="AA518" i="6"/>
  <c r="AB518" i="6"/>
  <c r="AA514" i="6"/>
  <c r="AG514" i="6" s="1"/>
  <c r="AB514" i="6"/>
  <c r="AA510" i="6"/>
  <c r="AG510" i="6" s="1"/>
  <c r="AB510" i="6"/>
  <c r="AA506" i="6"/>
  <c r="AG506" i="6" s="1"/>
  <c r="AB506" i="6"/>
  <c r="AA502" i="6"/>
  <c r="AG502" i="6" s="1"/>
  <c r="AB502" i="6"/>
  <c r="AA498" i="6"/>
  <c r="AB498" i="6"/>
  <c r="AA494" i="6"/>
  <c r="AB494" i="6"/>
  <c r="AA490" i="6"/>
  <c r="AB490" i="6"/>
  <c r="AA486" i="6"/>
  <c r="AB486" i="6"/>
  <c r="AA482" i="6"/>
  <c r="AB482" i="6"/>
  <c r="AA478" i="6"/>
  <c r="AB478" i="6"/>
  <c r="AA474" i="6"/>
  <c r="AB474" i="6"/>
  <c r="AA470" i="6"/>
  <c r="AB470" i="6"/>
  <c r="AA466" i="6"/>
  <c r="AB466" i="6"/>
  <c r="AA462" i="6"/>
  <c r="AB462" i="6"/>
  <c r="AA458" i="6"/>
  <c r="AG458" i="6" s="1"/>
  <c r="AB458" i="6"/>
  <c r="AA454" i="6"/>
  <c r="AB454" i="6"/>
  <c r="AA450" i="6"/>
  <c r="AB450" i="6"/>
  <c r="AA446" i="6"/>
  <c r="AB446" i="6"/>
  <c r="AA442" i="6"/>
  <c r="AB442" i="6"/>
  <c r="AA438" i="6"/>
  <c r="AB438" i="6"/>
  <c r="AA434" i="6"/>
  <c r="AG434" i="6" s="1"/>
  <c r="AB434" i="6"/>
  <c r="AA430" i="6"/>
  <c r="AB430" i="6"/>
  <c r="AA426" i="6"/>
  <c r="AB426" i="6"/>
  <c r="AA422" i="6"/>
  <c r="AG422" i="6" s="1"/>
  <c r="AB422" i="6"/>
  <c r="AA418" i="6"/>
  <c r="AG418" i="6" s="1"/>
  <c r="AB418" i="6"/>
  <c r="AA414" i="6"/>
  <c r="AB414" i="6"/>
  <c r="AA410" i="6"/>
  <c r="AG410" i="6" s="1"/>
  <c r="AB410" i="6"/>
  <c r="AA406" i="6"/>
  <c r="AG406" i="6" s="1"/>
  <c r="AB406" i="6"/>
  <c r="AA402" i="6"/>
  <c r="AB402" i="6"/>
  <c r="AA398" i="6"/>
  <c r="AG398" i="6" s="1"/>
  <c r="AB398" i="6"/>
  <c r="AA394" i="6"/>
  <c r="AG394" i="6" s="1"/>
  <c r="AB394" i="6"/>
  <c r="AA390" i="6"/>
  <c r="AB390" i="6"/>
  <c r="AA386" i="6"/>
  <c r="AB386" i="6"/>
  <c r="AA382" i="6"/>
  <c r="AB382" i="6"/>
  <c r="AA378" i="6"/>
  <c r="AB378" i="6"/>
  <c r="AA374" i="6"/>
  <c r="AB374" i="6"/>
  <c r="AA370" i="6"/>
  <c r="AB370" i="6"/>
  <c r="AA366" i="6"/>
  <c r="AB366" i="6"/>
  <c r="AA362" i="6"/>
  <c r="AB362" i="6"/>
  <c r="AA358" i="6"/>
  <c r="AB358" i="6"/>
  <c r="AA354" i="6"/>
  <c r="AB354" i="6"/>
  <c r="AA350" i="6"/>
  <c r="AB350" i="6"/>
  <c r="AA346" i="6"/>
  <c r="AB346" i="6"/>
  <c r="AA342" i="6"/>
  <c r="AG342" i="6" s="1"/>
  <c r="AB342" i="6"/>
  <c r="AA338" i="6"/>
  <c r="AB338" i="6"/>
  <c r="AA334" i="6"/>
  <c r="AB334" i="6"/>
  <c r="AA330" i="6"/>
  <c r="AB330" i="6"/>
  <c r="AA326" i="6"/>
  <c r="AB326" i="6"/>
  <c r="AA322" i="6"/>
  <c r="AG322" i="6" s="1"/>
  <c r="AB322" i="6"/>
  <c r="AA318" i="6"/>
  <c r="AB318" i="6"/>
  <c r="AA314" i="6"/>
  <c r="AB314" i="6"/>
  <c r="AA310" i="6"/>
  <c r="AB310" i="6"/>
  <c r="AA306" i="6"/>
  <c r="AG306" i="6" s="1"/>
  <c r="AB306" i="6"/>
  <c r="AA302" i="6"/>
  <c r="AB302" i="6"/>
  <c r="AA298" i="6"/>
  <c r="AB298" i="6"/>
  <c r="AA294" i="6"/>
  <c r="AG294" i="6" s="1"/>
  <c r="AB294" i="6"/>
  <c r="AA290" i="6"/>
  <c r="AB290" i="6"/>
  <c r="AA286" i="6"/>
  <c r="AB286" i="6"/>
  <c r="AA282" i="6"/>
  <c r="AB282" i="6"/>
  <c r="AA278" i="6"/>
  <c r="AG278" i="6" s="1"/>
  <c r="AB278" i="6"/>
  <c r="AA274" i="6"/>
  <c r="AG274" i="6" s="1"/>
  <c r="AB274" i="6"/>
  <c r="AA270" i="6"/>
  <c r="AG270" i="6" s="1"/>
  <c r="AB270" i="6"/>
  <c r="AA266" i="6"/>
  <c r="AG266" i="6" s="1"/>
  <c r="AB266" i="6"/>
  <c r="AA262" i="6"/>
  <c r="AG262" i="6" s="1"/>
  <c r="AB262" i="6"/>
  <c r="AA258" i="6"/>
  <c r="AB258" i="6"/>
  <c r="AA254" i="6"/>
  <c r="AB254" i="6"/>
  <c r="AA250" i="6"/>
  <c r="AG250" i="6" s="1"/>
  <c r="AB250" i="6"/>
  <c r="AA246" i="6"/>
  <c r="AB246" i="6"/>
  <c r="AA242" i="6"/>
  <c r="AG242" i="6" s="1"/>
  <c r="AB242" i="6"/>
  <c r="AA238" i="6"/>
  <c r="AG238" i="6" s="1"/>
  <c r="AB238" i="6"/>
  <c r="AA234" i="6"/>
  <c r="AG234" i="6" s="1"/>
  <c r="AB234" i="6"/>
  <c r="AA230" i="6"/>
  <c r="AG230" i="6" s="1"/>
  <c r="AB230" i="6"/>
  <c r="AA226" i="6"/>
  <c r="AB226" i="6"/>
  <c r="AA222" i="6"/>
  <c r="AB222" i="6"/>
  <c r="AA218" i="6"/>
  <c r="AB218" i="6"/>
  <c r="AA214" i="6"/>
  <c r="AB214" i="6"/>
  <c r="AA210" i="6"/>
  <c r="AB210" i="6"/>
  <c r="AA206" i="6"/>
  <c r="AG206" i="6" s="1"/>
  <c r="AB206" i="6"/>
  <c r="AA202" i="6"/>
  <c r="AG202" i="6" s="1"/>
  <c r="AB202" i="6"/>
  <c r="AA198" i="6"/>
  <c r="AG198" i="6" s="1"/>
  <c r="AB198" i="6"/>
  <c r="AA194" i="6"/>
  <c r="AB194" i="6"/>
  <c r="AA190" i="6"/>
  <c r="AB190" i="6"/>
  <c r="AA186" i="6"/>
  <c r="AB186" i="6"/>
  <c r="AA182" i="6"/>
  <c r="AB182" i="6"/>
  <c r="AA178" i="6"/>
  <c r="AB178" i="6"/>
  <c r="AA174" i="6"/>
  <c r="AG174" i="6" s="1"/>
  <c r="AB174" i="6"/>
  <c r="AA170" i="6"/>
  <c r="AB170" i="6"/>
  <c r="AA166" i="6"/>
  <c r="AB166" i="6"/>
  <c r="AA162" i="6"/>
  <c r="AB162" i="6"/>
  <c r="AA158" i="6"/>
  <c r="AB158" i="6"/>
  <c r="AA154" i="6"/>
  <c r="AG154" i="6" s="1"/>
  <c r="AB154" i="6"/>
  <c r="AA150" i="6"/>
  <c r="AB150" i="6"/>
  <c r="AA146" i="6"/>
  <c r="AB146" i="6"/>
  <c r="AA142" i="6"/>
  <c r="AG142" i="6" s="1"/>
  <c r="AB142" i="6"/>
  <c r="AA138" i="6"/>
  <c r="AB138" i="6"/>
  <c r="AA134" i="6"/>
  <c r="AB134" i="6"/>
  <c r="AA130" i="6"/>
  <c r="AB130" i="6"/>
  <c r="AA126" i="6"/>
  <c r="AB126" i="6"/>
  <c r="AA122" i="6"/>
  <c r="AB122" i="6"/>
  <c r="AA118" i="6"/>
  <c r="AG118" i="6" s="1"/>
  <c r="AB118" i="6"/>
  <c r="AA114" i="6"/>
  <c r="AB114" i="6"/>
  <c r="AA110" i="6"/>
  <c r="AG110" i="6" s="1"/>
  <c r="AB110" i="6"/>
  <c r="AA106" i="6"/>
  <c r="AB106" i="6"/>
  <c r="AA102" i="6"/>
  <c r="AB102" i="6"/>
  <c r="AA98" i="6"/>
  <c r="AB98" i="6"/>
  <c r="AA94" i="6"/>
  <c r="AB94" i="6"/>
  <c r="AA90" i="6"/>
  <c r="AB90" i="6"/>
  <c r="AA86" i="6"/>
  <c r="AB86" i="6"/>
  <c r="AA82" i="6"/>
  <c r="AB82" i="6"/>
  <c r="AA78" i="6"/>
  <c r="AB78" i="6"/>
  <c r="AA74" i="6"/>
  <c r="AB74" i="6"/>
  <c r="AA70" i="6"/>
  <c r="AB70" i="6"/>
  <c r="AA66" i="6"/>
  <c r="AG66" i="6" s="1"/>
  <c r="AB66" i="6"/>
  <c r="AA62" i="6"/>
  <c r="AB62" i="6"/>
  <c r="AA58" i="6"/>
  <c r="AG58" i="6" s="1"/>
  <c r="AB58" i="6"/>
  <c r="AA54" i="6"/>
  <c r="AB54" i="6"/>
  <c r="AA50" i="6"/>
  <c r="AB50" i="6"/>
  <c r="AA46" i="6"/>
  <c r="AG46" i="6" s="1"/>
  <c r="AB46" i="6"/>
  <c r="AA42" i="6"/>
  <c r="AB42" i="6"/>
  <c r="AA38" i="6"/>
  <c r="AG38" i="6" s="1"/>
  <c r="AB38" i="6"/>
  <c r="AA34" i="6"/>
  <c r="AB34" i="6"/>
  <c r="AA30" i="6"/>
  <c r="AB30" i="6"/>
  <c r="AA26" i="6"/>
  <c r="AB26" i="6"/>
  <c r="AA22" i="6"/>
  <c r="AB22" i="6"/>
  <c r="AA18" i="6"/>
  <c r="AB18" i="6"/>
  <c r="AA14" i="6"/>
  <c r="AB14" i="6"/>
  <c r="AA10" i="6"/>
  <c r="AG10" i="6" s="1"/>
  <c r="AB10" i="6"/>
  <c r="AA6" i="6"/>
  <c r="AB6" i="6"/>
  <c r="Y1154" i="6"/>
  <c r="Y1150" i="6"/>
  <c r="Y1146" i="6"/>
  <c r="Y1142" i="6"/>
  <c r="Y1138" i="6"/>
  <c r="Y1134" i="6"/>
  <c r="Y1130" i="6"/>
  <c r="Y1126" i="6"/>
  <c r="Y1122" i="6"/>
  <c r="Y1118" i="6"/>
  <c r="Y1114" i="6"/>
  <c r="Y1110" i="6"/>
  <c r="Y1106" i="6"/>
  <c r="Y1102" i="6"/>
  <c r="Y1098" i="6"/>
  <c r="Y1094" i="6"/>
  <c r="Y1090" i="6"/>
  <c r="Y1086" i="6"/>
  <c r="Y1082" i="6"/>
  <c r="Y1078" i="6"/>
  <c r="Y1074" i="6"/>
  <c r="Y1070" i="6"/>
  <c r="Y1066" i="6"/>
  <c r="Y1062" i="6"/>
  <c r="Y1058" i="6"/>
  <c r="Y1054" i="6"/>
  <c r="Y1050" i="6"/>
  <c r="Y1046" i="6"/>
  <c r="Y1042" i="6"/>
  <c r="Y1038" i="6"/>
  <c r="Y1034" i="6"/>
  <c r="Y1030" i="6"/>
  <c r="Y1026" i="6"/>
  <c r="Y1022" i="6"/>
  <c r="Y1018" i="6"/>
  <c r="Y1014" i="6"/>
  <c r="Y1010" i="6"/>
  <c r="Y1006" i="6"/>
  <c r="Y1002" i="6"/>
  <c r="Y998" i="6"/>
  <c r="Y994" i="6"/>
  <c r="Y990" i="6"/>
  <c r="Y986" i="6"/>
  <c r="Y982" i="6"/>
  <c r="Y978" i="6"/>
  <c r="Y974" i="6"/>
  <c r="Y970" i="6"/>
  <c r="Y966" i="6"/>
  <c r="Y962" i="6"/>
  <c r="Y958" i="6"/>
  <c r="Y954" i="6"/>
  <c r="Y950" i="6"/>
  <c r="Y946" i="6"/>
  <c r="Y942" i="6"/>
  <c r="Y938" i="6"/>
  <c r="Y934" i="6"/>
  <c r="Y930" i="6"/>
  <c r="Y926" i="6"/>
  <c r="Y922" i="6"/>
  <c r="Y918" i="6"/>
  <c r="Y914" i="6"/>
  <c r="Y906" i="6"/>
  <c r="Y902" i="6"/>
  <c r="Y898" i="6"/>
  <c r="Y894" i="6"/>
  <c r="Y890" i="6"/>
  <c r="Y886" i="6"/>
  <c r="Y882" i="6"/>
  <c r="Y878" i="6"/>
  <c r="Y874" i="6"/>
  <c r="Y870" i="6"/>
  <c r="Y866" i="6"/>
  <c r="Y862" i="6"/>
  <c r="Y858" i="6"/>
  <c r="Y854" i="6"/>
  <c r="Y850" i="6"/>
  <c r="Y846" i="6"/>
  <c r="Y842" i="6"/>
  <c r="Y838" i="6"/>
  <c r="Y834" i="6"/>
  <c r="Y830" i="6"/>
  <c r="Y826" i="6"/>
  <c r="Y822" i="6"/>
  <c r="Y818" i="6"/>
  <c r="Y814" i="6"/>
  <c r="Y810" i="6"/>
  <c r="Y806" i="6"/>
  <c r="Y802" i="6"/>
  <c r="Y798" i="6"/>
  <c r="Y794" i="6"/>
  <c r="Y790" i="6"/>
  <c r="Y786" i="6"/>
  <c r="Y782" i="6"/>
  <c r="Y778" i="6"/>
  <c r="Y774" i="6"/>
  <c r="Y770" i="6"/>
  <c r="Y766" i="6"/>
  <c r="Y762" i="6"/>
  <c r="Y758" i="6"/>
  <c r="Y754" i="6"/>
  <c r="Y750" i="6"/>
  <c r="Y746" i="6"/>
  <c r="Y742" i="6"/>
  <c r="Y738" i="6"/>
  <c r="Y734" i="6"/>
  <c r="Y730" i="6"/>
  <c r="Y726" i="6"/>
  <c r="Y722" i="6"/>
  <c r="Y718" i="6"/>
  <c r="Y714" i="6"/>
  <c r="Y710" i="6"/>
  <c r="Y706" i="6"/>
  <c r="Y702" i="6"/>
  <c r="Y698" i="6"/>
  <c r="Y694" i="6"/>
  <c r="Y690" i="6"/>
  <c r="Y686" i="6"/>
  <c r="Y682" i="6"/>
  <c r="Y678" i="6"/>
  <c r="Y674" i="6"/>
  <c r="Y670" i="6"/>
  <c r="Y666" i="6"/>
  <c r="Y662" i="6"/>
  <c r="Y658" i="6"/>
  <c r="Y654" i="6"/>
  <c r="Y650" i="6"/>
  <c r="Y646" i="6"/>
  <c r="Y642" i="6"/>
  <c r="Y638" i="6"/>
  <c r="Y634" i="6"/>
  <c r="Y630" i="6"/>
  <c r="Y626" i="6"/>
  <c r="Y622" i="6"/>
  <c r="Y618" i="6"/>
  <c r="Y614" i="6"/>
  <c r="Y610" i="6"/>
  <c r="Y606" i="6"/>
  <c r="Y602" i="6"/>
  <c r="Y598" i="6"/>
  <c r="Y594" i="6"/>
  <c r="Y590" i="6"/>
  <c r="Y579" i="6"/>
  <c r="Y574" i="6"/>
  <c r="Y563" i="6"/>
  <c r="Y558" i="6"/>
  <c r="Y547" i="6"/>
  <c r="Y542" i="6"/>
  <c r="Y531" i="6"/>
  <c r="Y526" i="6"/>
  <c r="Y515" i="6"/>
  <c r="Y510" i="6"/>
  <c r="Y499" i="6"/>
  <c r="Y494" i="6"/>
  <c r="Y483" i="6"/>
  <c r="Y478" i="6"/>
  <c r="Y467" i="6"/>
  <c r="Y462" i="6"/>
  <c r="Y451" i="6"/>
  <c r="Y446" i="6"/>
  <c r="Y435" i="6"/>
  <c r="Y430" i="6"/>
  <c r="Y419" i="6"/>
  <c r="Y414" i="6"/>
  <c r="Y403" i="6"/>
  <c r="Y398" i="6"/>
  <c r="Y387" i="6"/>
  <c r="Y382" i="6"/>
  <c r="Y371" i="6"/>
  <c r="Y366" i="6"/>
  <c r="Y355" i="6"/>
  <c r="Y350" i="6"/>
  <c r="Y339" i="6"/>
  <c r="Y334" i="6"/>
  <c r="Y323" i="6"/>
  <c r="Y318" i="6"/>
  <c r="Y307" i="6"/>
  <c r="Y302" i="6"/>
  <c r="Y291" i="6"/>
  <c r="Y286" i="6"/>
  <c r="Y275" i="6"/>
  <c r="Y270" i="6"/>
  <c r="Y259" i="6"/>
  <c r="Y254" i="6"/>
  <c r="Y243" i="6"/>
  <c r="Y238" i="6"/>
  <c r="Y227" i="6"/>
  <c r="Y222" i="6"/>
  <c r="Y211" i="6"/>
  <c r="Y206" i="6"/>
  <c r="Y195" i="6"/>
  <c r="Y190" i="6"/>
  <c r="Y179" i="6"/>
  <c r="Y174" i="6"/>
  <c r="Y163" i="6"/>
  <c r="Y158" i="6"/>
  <c r="Y147" i="6"/>
  <c r="Y142" i="6"/>
  <c r="Y131" i="6"/>
  <c r="Y126" i="6"/>
  <c r="Y115" i="6"/>
  <c r="Y110" i="6"/>
  <c r="Y99" i="6"/>
  <c r="Y94" i="6"/>
  <c r="Y83" i="6"/>
  <c r="Y78" i="6"/>
  <c r="Y67" i="6"/>
  <c r="Y62" i="6"/>
  <c r="Y51" i="6"/>
  <c r="Y46" i="6"/>
  <c r="Y35" i="6"/>
  <c r="Y30" i="6"/>
  <c r="Y19" i="6"/>
  <c r="Y14" i="6"/>
  <c r="Y3" i="6"/>
  <c r="AB1401" i="6"/>
  <c r="AB1385" i="6"/>
  <c r="AB1353" i="6"/>
  <c r="AB1337" i="6"/>
  <c r="AB1305" i="6"/>
  <c r="AB1273" i="6"/>
  <c r="AB1225" i="6"/>
  <c r="AB1209" i="6"/>
  <c r="AB1193" i="6"/>
  <c r="AB1177" i="6"/>
  <c r="AB1161" i="6"/>
  <c r="AB1150" i="6"/>
  <c r="AB1145" i="6"/>
  <c r="AB1134" i="6"/>
  <c r="AB1118" i="6"/>
  <c r="AB1102" i="6"/>
  <c r="AB1086" i="6"/>
  <c r="AB1081" i="6"/>
  <c r="AB1070" i="6"/>
  <c r="AB1054" i="6"/>
  <c r="AB1049" i="6"/>
  <c r="AB1038" i="6"/>
  <c r="AB1033" i="6"/>
  <c r="AB1022" i="6"/>
  <c r="AB1006" i="6"/>
  <c r="AB1001" i="6"/>
  <c r="AB990" i="6"/>
  <c r="AB974" i="6"/>
  <c r="AB958" i="6"/>
  <c r="AB953" i="6"/>
  <c r="AB942" i="6"/>
  <c r="AB926" i="6"/>
  <c r="AB905" i="6"/>
  <c r="AB894" i="6"/>
  <c r="AB889" i="6"/>
  <c r="AB878" i="6"/>
  <c r="AB862" i="6"/>
  <c r="AB857" i="6"/>
  <c r="AB846" i="6"/>
  <c r="AB841" i="6"/>
  <c r="AB830" i="6"/>
  <c r="AB825" i="6"/>
  <c r="AB814" i="6"/>
  <c r="AB809" i="6"/>
  <c r="AB798" i="6"/>
  <c r="AB793" i="6"/>
  <c r="AB782" i="6"/>
  <c r="AB758" i="6"/>
  <c r="AB742" i="6"/>
  <c r="AB726" i="6"/>
  <c r="AG726" i="6" s="1"/>
  <c r="AB710" i="6"/>
  <c r="AB694" i="6"/>
  <c r="AB678" i="6"/>
  <c r="AG678" i="6" s="1"/>
  <c r="AB662" i="6"/>
  <c r="AG662" i="6" s="1"/>
  <c r="AB646" i="6"/>
  <c r="AB630" i="6"/>
  <c r="AB614" i="6"/>
  <c r="AB598" i="6"/>
  <c r="AB582" i="6"/>
  <c r="AG582" i="6" s="1"/>
  <c r="AB566" i="6"/>
  <c r="AB527" i="6"/>
  <c r="AB463" i="6"/>
  <c r="AB399" i="6"/>
  <c r="AB335" i="6"/>
  <c r="AB271" i="6"/>
  <c r="AB207" i="6"/>
  <c r="AB143" i="6"/>
  <c r="AB79" i="6"/>
  <c r="AB15" i="6"/>
  <c r="AA1437" i="6"/>
  <c r="AG1437" i="6" s="1"/>
  <c r="AA1433" i="6"/>
  <c r="AG1433" i="6" s="1"/>
  <c r="AA1429" i="6"/>
  <c r="AG1429" i="6" s="1"/>
  <c r="AA1425" i="6"/>
  <c r="AG1425" i="6" s="1"/>
  <c r="AA1417" i="6"/>
  <c r="AG1417" i="6" s="1"/>
  <c r="AA1413" i="6"/>
  <c r="AG1413" i="6" s="1"/>
  <c r="AA1405" i="6"/>
  <c r="AA1393" i="6"/>
  <c r="AG1393" i="6" s="1"/>
  <c r="AA1389" i="6"/>
  <c r="AA1373" i="6"/>
  <c r="AG1373" i="6" s="1"/>
  <c r="AA1369" i="6"/>
  <c r="AA1361" i="6"/>
  <c r="AG1361" i="6" s="1"/>
  <c r="AA1357" i="6"/>
  <c r="AG1357" i="6" s="1"/>
  <c r="AA1333" i="6"/>
  <c r="AG1333" i="6" s="1"/>
  <c r="AA1329" i="6"/>
  <c r="AG1329" i="6" s="1"/>
  <c r="AA1321" i="6"/>
  <c r="AG1321" i="6" s="1"/>
  <c r="AA1289" i="6"/>
  <c r="AG1289" i="6" s="1"/>
  <c r="AA1285" i="6"/>
  <c r="AG1285" i="6" s="1"/>
  <c r="AA1281" i="6"/>
  <c r="AG1281" i="6" s="1"/>
  <c r="AA1265" i="6"/>
  <c r="AG1265" i="6" s="1"/>
  <c r="AA1261" i="6"/>
  <c r="AG1261" i="6" s="1"/>
  <c r="AA1257" i="6"/>
  <c r="AG1257" i="6" s="1"/>
  <c r="AA1245" i="6"/>
  <c r="AG1245" i="6" s="1"/>
  <c r="AA1241" i="6"/>
  <c r="AG1241" i="6" s="1"/>
  <c r="AA1229" i="6"/>
  <c r="AG1229" i="6" s="1"/>
  <c r="AA1165" i="6"/>
  <c r="AG1165" i="6" s="1"/>
  <c r="AA1149" i="6"/>
  <c r="AG1149" i="6" s="1"/>
  <c r="AA1137" i="6"/>
  <c r="AG1137" i="6" s="1"/>
  <c r="AA1133" i="6"/>
  <c r="AG1133" i="6" s="1"/>
  <c r="AA1129" i="6"/>
  <c r="AG1129" i="6" s="1"/>
  <c r="AA1117" i="6"/>
  <c r="AG1117" i="6" s="1"/>
  <c r="AA1113" i="6"/>
  <c r="AG1113" i="6" s="1"/>
  <c r="AA1105" i="6"/>
  <c r="AG1105" i="6" s="1"/>
  <c r="AA1101" i="6"/>
  <c r="AG1101" i="6" s="1"/>
  <c r="AA1097" i="6"/>
  <c r="AA1089" i="6"/>
  <c r="AG1089" i="6" s="1"/>
  <c r="AA1085" i="6"/>
  <c r="AG1085" i="6" s="1"/>
  <c r="AA1065" i="6"/>
  <c r="AG1065" i="6" s="1"/>
  <c r="AA1045" i="6"/>
  <c r="AG1045" i="6" s="1"/>
  <c r="AA1029" i="6"/>
  <c r="AG1029" i="6" s="1"/>
  <c r="AA1021" i="6"/>
  <c r="AG1021" i="6" s="1"/>
  <c r="AA1017" i="6"/>
  <c r="AG1017" i="6" s="1"/>
  <c r="AA1009" i="6"/>
  <c r="AG1009" i="6" s="1"/>
  <c r="AA1005" i="6"/>
  <c r="AA993" i="6"/>
  <c r="AG993" i="6" s="1"/>
  <c r="AA985" i="6"/>
  <c r="AG985" i="6" s="1"/>
  <c r="AA981" i="6"/>
  <c r="AG981" i="6" s="1"/>
  <c r="AA969" i="6"/>
  <c r="AG969" i="6" s="1"/>
  <c r="AA965" i="6"/>
  <c r="AG965" i="6" s="1"/>
  <c r="AA949" i="6"/>
  <c r="AG949" i="6" s="1"/>
  <c r="AA937" i="6"/>
  <c r="AG937" i="6" s="1"/>
  <c r="AA921" i="6"/>
  <c r="AA917" i="6"/>
  <c r="AG917" i="6" s="1"/>
  <c r="AA913" i="6"/>
  <c r="AG913" i="6" s="1"/>
  <c r="AA909" i="6"/>
  <c r="AA901" i="6"/>
  <c r="AG901" i="6" s="1"/>
  <c r="AA897" i="6"/>
  <c r="AG897" i="6" s="1"/>
  <c r="AA885" i="6"/>
  <c r="AG885" i="6" s="1"/>
  <c r="AA881" i="6"/>
  <c r="AG881" i="6" s="1"/>
  <c r="AA877" i="6"/>
  <c r="AG877" i="6" s="1"/>
  <c r="AA873" i="6"/>
  <c r="AA869" i="6"/>
  <c r="AG869" i="6" s="1"/>
  <c r="AA845" i="6"/>
  <c r="AG845" i="6" s="1"/>
  <c r="AA829" i="6"/>
  <c r="AG829" i="6" s="1"/>
  <c r="AA821" i="6"/>
  <c r="AG821" i="6" s="1"/>
  <c r="AA813" i="6"/>
  <c r="AA801" i="6"/>
  <c r="AG801" i="6" s="1"/>
  <c r="AA785" i="6"/>
  <c r="AA781" i="6"/>
  <c r="AG781" i="6" s="1"/>
  <c r="AA777" i="6"/>
  <c r="AG777" i="6" s="1"/>
  <c r="AA769" i="6"/>
  <c r="AB769" i="6"/>
  <c r="AA765" i="6"/>
  <c r="AG765" i="6" s="1"/>
  <c r="AB765" i="6"/>
  <c r="AA761" i="6"/>
  <c r="AG761" i="6" s="1"/>
  <c r="AB761" i="6"/>
  <c r="AA757" i="6"/>
  <c r="AG757" i="6" s="1"/>
  <c r="AB757" i="6"/>
  <c r="AA753" i="6"/>
  <c r="AB753" i="6"/>
  <c r="AA749" i="6"/>
  <c r="AG749" i="6" s="1"/>
  <c r="AB749" i="6"/>
  <c r="AA745" i="6"/>
  <c r="AB745" i="6"/>
  <c r="AA741" i="6"/>
  <c r="AB741" i="6"/>
  <c r="AA737" i="6"/>
  <c r="AB737" i="6"/>
  <c r="AA733" i="6"/>
  <c r="AB733" i="6"/>
  <c r="AA729" i="6"/>
  <c r="AB729" i="6"/>
  <c r="AA725" i="6"/>
  <c r="AG725" i="6" s="1"/>
  <c r="AB725" i="6"/>
  <c r="AA721" i="6"/>
  <c r="AG721" i="6" s="1"/>
  <c r="AB721" i="6"/>
  <c r="AA717" i="6"/>
  <c r="AG717" i="6" s="1"/>
  <c r="AB717" i="6"/>
  <c r="AA713" i="6"/>
  <c r="AG713" i="6" s="1"/>
  <c r="AB713" i="6"/>
  <c r="AA709" i="6"/>
  <c r="AB709" i="6"/>
  <c r="AA705" i="6"/>
  <c r="AG705" i="6" s="1"/>
  <c r="AB705" i="6"/>
  <c r="AA701" i="6"/>
  <c r="AG701" i="6" s="1"/>
  <c r="AB701" i="6"/>
  <c r="AA697" i="6"/>
  <c r="AB697" i="6"/>
  <c r="AA693" i="6"/>
  <c r="AB693" i="6"/>
  <c r="AA689" i="6"/>
  <c r="AB689" i="6"/>
  <c r="AA685" i="6"/>
  <c r="AB685" i="6"/>
  <c r="AA681" i="6"/>
  <c r="AB681" i="6"/>
  <c r="AA677" i="6"/>
  <c r="AB677" i="6"/>
  <c r="AA673" i="6"/>
  <c r="AB673" i="6"/>
  <c r="AA669" i="6"/>
  <c r="AB669" i="6"/>
  <c r="AA665" i="6"/>
  <c r="AB665" i="6"/>
  <c r="AA661" i="6"/>
  <c r="AB661" i="6"/>
  <c r="AA657" i="6"/>
  <c r="AG657" i="6" s="1"/>
  <c r="AB657" i="6"/>
  <c r="AA653" i="6"/>
  <c r="AB653" i="6"/>
  <c r="AA649" i="6"/>
  <c r="AB649" i="6"/>
  <c r="AA645" i="6"/>
  <c r="AB645" i="6"/>
  <c r="AA641" i="6"/>
  <c r="AB641" i="6"/>
  <c r="AA637" i="6"/>
  <c r="AB637" i="6"/>
  <c r="AA633" i="6"/>
  <c r="AB633" i="6"/>
  <c r="AA629" i="6"/>
  <c r="AB629" i="6"/>
  <c r="AA625" i="6"/>
  <c r="AB625" i="6"/>
  <c r="AA621" i="6"/>
  <c r="AB621" i="6"/>
  <c r="AA617" i="6"/>
  <c r="AB617" i="6"/>
  <c r="AA613" i="6"/>
  <c r="AB613" i="6"/>
  <c r="AA609" i="6"/>
  <c r="AB609" i="6"/>
  <c r="AA605" i="6"/>
  <c r="AG605" i="6" s="1"/>
  <c r="AB605" i="6"/>
  <c r="AA601" i="6"/>
  <c r="AG601" i="6" s="1"/>
  <c r="AB601" i="6"/>
  <c r="AA597" i="6"/>
  <c r="AB597" i="6"/>
  <c r="AA593" i="6"/>
  <c r="AB593" i="6"/>
  <c r="AA589" i="6"/>
  <c r="Y589" i="6"/>
  <c r="AB589" i="6"/>
  <c r="AA585" i="6"/>
  <c r="AG585" i="6" s="1"/>
  <c r="Y585" i="6"/>
  <c r="AB585" i="6"/>
  <c r="AA581" i="6"/>
  <c r="Y581" i="6"/>
  <c r="AB581" i="6"/>
  <c r="AA577" i="6"/>
  <c r="Y577" i="6"/>
  <c r="AB577" i="6"/>
  <c r="AA573" i="6"/>
  <c r="Y573" i="6"/>
  <c r="AB573" i="6"/>
  <c r="AA569" i="6"/>
  <c r="Y569" i="6"/>
  <c r="AB569" i="6"/>
  <c r="AA565" i="6"/>
  <c r="AG565" i="6" s="1"/>
  <c r="Y565" i="6"/>
  <c r="AB565" i="6"/>
  <c r="AA561" i="6"/>
  <c r="AG561" i="6" s="1"/>
  <c r="Y561" i="6"/>
  <c r="AB561" i="6"/>
  <c r="AA557" i="6"/>
  <c r="Y557" i="6"/>
  <c r="AB557" i="6"/>
  <c r="AA553" i="6"/>
  <c r="AG553" i="6" s="1"/>
  <c r="Y553" i="6"/>
  <c r="AA549" i="6"/>
  <c r="AG549" i="6" s="1"/>
  <c r="AB549" i="6"/>
  <c r="Y549" i="6"/>
  <c r="AA545" i="6"/>
  <c r="AG545" i="6" s="1"/>
  <c r="Y545" i="6"/>
  <c r="AB545" i="6"/>
  <c r="AA541" i="6"/>
  <c r="AG541" i="6" s="1"/>
  <c r="Y541" i="6"/>
  <c r="AB541" i="6"/>
  <c r="AA537" i="6"/>
  <c r="Y537" i="6"/>
  <c r="AA533" i="6"/>
  <c r="AB533" i="6"/>
  <c r="Y533" i="6"/>
  <c r="AA529" i="6"/>
  <c r="AG529" i="6" s="1"/>
  <c r="Y529" i="6"/>
  <c r="AB529" i="6"/>
  <c r="AA525" i="6"/>
  <c r="AG525" i="6" s="1"/>
  <c r="Y525" i="6"/>
  <c r="AB525" i="6"/>
  <c r="AA521" i="6"/>
  <c r="AG521" i="6" s="1"/>
  <c r="Y521" i="6"/>
  <c r="AA517" i="6"/>
  <c r="AB517" i="6"/>
  <c r="Y517" i="6"/>
  <c r="AA513" i="6"/>
  <c r="Y513" i="6"/>
  <c r="AB513" i="6"/>
  <c r="AA509" i="6"/>
  <c r="Y509" i="6"/>
  <c r="AB509" i="6"/>
  <c r="AA505" i="6"/>
  <c r="AG505" i="6" s="1"/>
  <c r="Y505" i="6"/>
  <c r="AA501" i="6"/>
  <c r="AG501" i="6" s="1"/>
  <c r="AB501" i="6"/>
  <c r="Y501" i="6"/>
  <c r="AA497" i="6"/>
  <c r="AG497" i="6" s="1"/>
  <c r="Y497" i="6"/>
  <c r="AB497" i="6"/>
  <c r="AA493" i="6"/>
  <c r="Y493" i="6"/>
  <c r="AB493" i="6"/>
  <c r="AA489" i="6"/>
  <c r="AG489" i="6" s="1"/>
  <c r="Y489" i="6"/>
  <c r="AA485" i="6"/>
  <c r="AB485" i="6"/>
  <c r="Y485" i="6"/>
  <c r="AA481" i="6"/>
  <c r="Y481" i="6"/>
  <c r="AB481" i="6"/>
  <c r="AA477" i="6"/>
  <c r="AG477" i="6" s="1"/>
  <c r="Y477" i="6"/>
  <c r="AB477" i="6"/>
  <c r="AA473" i="6"/>
  <c r="AG473" i="6" s="1"/>
  <c r="Y473" i="6"/>
  <c r="AA469" i="6"/>
  <c r="AG469" i="6" s="1"/>
  <c r="AB469" i="6"/>
  <c r="Y469" i="6"/>
  <c r="AA465" i="6"/>
  <c r="Y465" i="6"/>
  <c r="AB465" i="6"/>
  <c r="AA461" i="6"/>
  <c r="Y461" i="6"/>
  <c r="AB461" i="6"/>
  <c r="AA457" i="6"/>
  <c r="Y457" i="6"/>
  <c r="AA453" i="6"/>
  <c r="AB453" i="6"/>
  <c r="Y453" i="6"/>
  <c r="AA449" i="6"/>
  <c r="Y449" i="6"/>
  <c r="AB449" i="6"/>
  <c r="AA445" i="6"/>
  <c r="Y445" i="6"/>
  <c r="AB445" i="6"/>
  <c r="AA441" i="6"/>
  <c r="Y441" i="6"/>
  <c r="AA437" i="6"/>
  <c r="AG437" i="6" s="1"/>
  <c r="AB437" i="6"/>
  <c r="Y437" i="6"/>
  <c r="AA433" i="6"/>
  <c r="Y433" i="6"/>
  <c r="AB433" i="6"/>
  <c r="AA429" i="6"/>
  <c r="Y429" i="6"/>
  <c r="AB429" i="6"/>
  <c r="AA425" i="6"/>
  <c r="Y425" i="6"/>
  <c r="AA421" i="6"/>
  <c r="AG421" i="6" s="1"/>
  <c r="AB421" i="6"/>
  <c r="Y421" i="6"/>
  <c r="AA417" i="6"/>
  <c r="Y417" i="6"/>
  <c r="AB417" i="6"/>
  <c r="AA413" i="6"/>
  <c r="Y413" i="6"/>
  <c r="AB413" i="6"/>
  <c r="AA409" i="6"/>
  <c r="Y409" i="6"/>
  <c r="AA405" i="6"/>
  <c r="AG405" i="6" s="1"/>
  <c r="AB405" i="6"/>
  <c r="Y405" i="6"/>
  <c r="AA401" i="6"/>
  <c r="AG401" i="6" s="1"/>
  <c r="Y401" i="6"/>
  <c r="AB401" i="6"/>
  <c r="AA397" i="6"/>
  <c r="Y397" i="6"/>
  <c r="AB397" i="6"/>
  <c r="AA393" i="6"/>
  <c r="Y393" i="6"/>
  <c r="AA389" i="6"/>
  <c r="AG389" i="6" s="1"/>
  <c r="AB389" i="6"/>
  <c r="Y389" i="6"/>
  <c r="AA385" i="6"/>
  <c r="AG385" i="6" s="1"/>
  <c r="Y385" i="6"/>
  <c r="AB385" i="6"/>
  <c r="AA381" i="6"/>
  <c r="AG381" i="6" s="1"/>
  <c r="Y381" i="6"/>
  <c r="AB381" i="6"/>
  <c r="AA377" i="6"/>
  <c r="Y377" i="6"/>
  <c r="AA373" i="6"/>
  <c r="AB373" i="6"/>
  <c r="Y373" i="6"/>
  <c r="AA369" i="6"/>
  <c r="AG369" i="6" s="1"/>
  <c r="Y369" i="6"/>
  <c r="AB369" i="6"/>
  <c r="AA365" i="6"/>
  <c r="Y365" i="6"/>
  <c r="AB365" i="6"/>
  <c r="AA361" i="6"/>
  <c r="Y361" i="6"/>
  <c r="AA357" i="6"/>
  <c r="AB357" i="6"/>
  <c r="Y357" i="6"/>
  <c r="AA353" i="6"/>
  <c r="AG353" i="6" s="1"/>
  <c r="Y353" i="6"/>
  <c r="AB353" i="6"/>
  <c r="AA349" i="6"/>
  <c r="Y349" i="6"/>
  <c r="AB349" i="6"/>
  <c r="AA345" i="6"/>
  <c r="Y345" i="6"/>
  <c r="AA341" i="6"/>
  <c r="AB341" i="6"/>
  <c r="Y341" i="6"/>
  <c r="AA337" i="6"/>
  <c r="Y337" i="6"/>
  <c r="AB337" i="6"/>
  <c r="AA333" i="6"/>
  <c r="AG333" i="6" s="1"/>
  <c r="Y333" i="6"/>
  <c r="AB333" i="6"/>
  <c r="AA329" i="6"/>
  <c r="Y329" i="6"/>
  <c r="AA325" i="6"/>
  <c r="AB325" i="6"/>
  <c r="Y325" i="6"/>
  <c r="AA321" i="6"/>
  <c r="Y321" i="6"/>
  <c r="AB321" i="6"/>
  <c r="AA317" i="6"/>
  <c r="Y317" i="6"/>
  <c r="AB317" i="6"/>
  <c r="AA313" i="6"/>
  <c r="Y313" i="6"/>
  <c r="AA309" i="6"/>
  <c r="AB309" i="6"/>
  <c r="Y309" i="6"/>
  <c r="AA305" i="6"/>
  <c r="AG305" i="6" s="1"/>
  <c r="Y305" i="6"/>
  <c r="AB305" i="6"/>
  <c r="AA301" i="6"/>
  <c r="Y301" i="6"/>
  <c r="AB301" i="6"/>
  <c r="AA297" i="6"/>
  <c r="Y297" i="6"/>
  <c r="AA293" i="6"/>
  <c r="AB293" i="6"/>
  <c r="Y293" i="6"/>
  <c r="AA289" i="6"/>
  <c r="AG289" i="6" s="1"/>
  <c r="Y289" i="6"/>
  <c r="AB289" i="6"/>
  <c r="AA285" i="6"/>
  <c r="Y285" i="6"/>
  <c r="AB285" i="6"/>
  <c r="AA281" i="6"/>
  <c r="AG281" i="6" s="1"/>
  <c r="Y281" i="6"/>
  <c r="AA277" i="6"/>
  <c r="AB277" i="6"/>
  <c r="Y277" i="6"/>
  <c r="AA273" i="6"/>
  <c r="Y273" i="6"/>
  <c r="AB273" i="6"/>
  <c r="AA269" i="6"/>
  <c r="Y269" i="6"/>
  <c r="AB269" i="6"/>
  <c r="AA265" i="6"/>
  <c r="Y265" i="6"/>
  <c r="AA261" i="6"/>
  <c r="AB261" i="6"/>
  <c r="Y261" i="6"/>
  <c r="AA257" i="6"/>
  <c r="AG257" i="6" s="1"/>
  <c r="Y257" i="6"/>
  <c r="AB257" i="6"/>
  <c r="AA253" i="6"/>
  <c r="AG253" i="6" s="1"/>
  <c r="Y253" i="6"/>
  <c r="AB253" i="6"/>
  <c r="AA249" i="6"/>
  <c r="Y249" i="6"/>
  <c r="AA245" i="6"/>
  <c r="AG245" i="6" s="1"/>
  <c r="AB245" i="6"/>
  <c r="Y245" i="6"/>
  <c r="AA241" i="6"/>
  <c r="Y241" i="6"/>
  <c r="AB241" i="6"/>
  <c r="AA237" i="6"/>
  <c r="Y237" i="6"/>
  <c r="AB237" i="6"/>
  <c r="AA233" i="6"/>
  <c r="Y233" i="6"/>
  <c r="AA229" i="6"/>
  <c r="AB229" i="6"/>
  <c r="Y229" i="6"/>
  <c r="AA225" i="6"/>
  <c r="AG225" i="6" s="1"/>
  <c r="Y225" i="6"/>
  <c r="AB225" i="6"/>
  <c r="AA221" i="6"/>
  <c r="AG221" i="6" s="1"/>
  <c r="Y221" i="6"/>
  <c r="AB221" i="6"/>
  <c r="AA217" i="6"/>
  <c r="Y217" i="6"/>
  <c r="AA213" i="6"/>
  <c r="AB213" i="6"/>
  <c r="Y213" i="6"/>
  <c r="AA209" i="6"/>
  <c r="AG209" i="6" s="1"/>
  <c r="Y209" i="6"/>
  <c r="AB209" i="6"/>
  <c r="AA205" i="6"/>
  <c r="AG205" i="6" s="1"/>
  <c r="Y205" i="6"/>
  <c r="AB205" i="6"/>
  <c r="AA201" i="6"/>
  <c r="Y201" i="6"/>
  <c r="AA197" i="6"/>
  <c r="AG197" i="6" s="1"/>
  <c r="AB197" i="6"/>
  <c r="Y197" i="6"/>
  <c r="AA193" i="6"/>
  <c r="Y193" i="6"/>
  <c r="AB193" i="6"/>
  <c r="AA189" i="6"/>
  <c r="Y189" i="6"/>
  <c r="AB189" i="6"/>
  <c r="AA185" i="6"/>
  <c r="AG185" i="6" s="1"/>
  <c r="Y185" i="6"/>
  <c r="AA181" i="6"/>
  <c r="AG181" i="6" s="1"/>
  <c r="AB181" i="6"/>
  <c r="Y181" i="6"/>
  <c r="AA177" i="6"/>
  <c r="Y177" i="6"/>
  <c r="AB177" i="6"/>
  <c r="AA173" i="6"/>
  <c r="Y173" i="6"/>
  <c r="AB173" i="6"/>
  <c r="AA169" i="6"/>
  <c r="AG169" i="6" s="1"/>
  <c r="Y169" i="6"/>
  <c r="AA165" i="6"/>
  <c r="AB165" i="6"/>
  <c r="Y165" i="6"/>
  <c r="AA161" i="6"/>
  <c r="Y161" i="6"/>
  <c r="AB161" i="6"/>
  <c r="AA157" i="6"/>
  <c r="Y157" i="6"/>
  <c r="AB157" i="6"/>
  <c r="AA153" i="6"/>
  <c r="Y153" i="6"/>
  <c r="AA149" i="6"/>
  <c r="AG149" i="6" s="1"/>
  <c r="AB149" i="6"/>
  <c r="Y149" i="6"/>
  <c r="AA145" i="6"/>
  <c r="Y145" i="6"/>
  <c r="AB145" i="6"/>
  <c r="AA141" i="6"/>
  <c r="Y141" i="6"/>
  <c r="AB141" i="6"/>
  <c r="AA137" i="6"/>
  <c r="AG137" i="6" s="1"/>
  <c r="Y137" i="6"/>
  <c r="AA133" i="6"/>
  <c r="AG133" i="6" s="1"/>
  <c r="AB133" i="6"/>
  <c r="Y133" i="6"/>
  <c r="AA129" i="6"/>
  <c r="AG129" i="6" s="1"/>
  <c r="Y129" i="6"/>
  <c r="AB129" i="6"/>
  <c r="AA125" i="6"/>
  <c r="Y125" i="6"/>
  <c r="AB125" i="6"/>
  <c r="AA121" i="6"/>
  <c r="AG121" i="6" s="1"/>
  <c r="Y121" i="6"/>
  <c r="AA117" i="6"/>
  <c r="AB117" i="6"/>
  <c r="Y117" i="6"/>
  <c r="AA113" i="6"/>
  <c r="Y113" i="6"/>
  <c r="AB113" i="6"/>
  <c r="AA109" i="6"/>
  <c r="AG109" i="6" s="1"/>
  <c r="Y109" i="6"/>
  <c r="AB109" i="6"/>
  <c r="AA105" i="6"/>
  <c r="Y105" i="6"/>
  <c r="AA101" i="6"/>
  <c r="AG101" i="6" s="1"/>
  <c r="AB101" i="6"/>
  <c r="Y101" i="6"/>
  <c r="AA97" i="6"/>
  <c r="Y97" i="6"/>
  <c r="AB97" i="6"/>
  <c r="AA93" i="6"/>
  <c r="AG93" i="6" s="1"/>
  <c r="Y93" i="6"/>
  <c r="AB93" i="6"/>
  <c r="AA89" i="6"/>
  <c r="Y89" i="6"/>
  <c r="AA85" i="6"/>
  <c r="AB85" i="6"/>
  <c r="Y85" i="6"/>
  <c r="AA81" i="6"/>
  <c r="AG81" i="6" s="1"/>
  <c r="Y81" i="6"/>
  <c r="AB81" i="6"/>
  <c r="AA77" i="6"/>
  <c r="Y77" i="6"/>
  <c r="AB77" i="6"/>
  <c r="AA73" i="6"/>
  <c r="Y73" i="6"/>
  <c r="AA69" i="6"/>
  <c r="AB69" i="6"/>
  <c r="Y69" i="6"/>
  <c r="AA65" i="6"/>
  <c r="Y65" i="6"/>
  <c r="AB65" i="6"/>
  <c r="AA61" i="6"/>
  <c r="Y61" i="6"/>
  <c r="AB61" i="6"/>
  <c r="AA57" i="6"/>
  <c r="Y57" i="6"/>
  <c r="AA53" i="6"/>
  <c r="AG53" i="6" s="1"/>
  <c r="AB53" i="6"/>
  <c r="Y53" i="6"/>
  <c r="AA49" i="6"/>
  <c r="AG49" i="6" s="1"/>
  <c r="Y49" i="6"/>
  <c r="AB49" i="6"/>
  <c r="AA45" i="6"/>
  <c r="Y45" i="6"/>
  <c r="AB45" i="6"/>
  <c r="AA41" i="6"/>
  <c r="AG41" i="6" s="1"/>
  <c r="Y41" i="6"/>
  <c r="AA37" i="6"/>
  <c r="AB37" i="6"/>
  <c r="Y37" i="6"/>
  <c r="AA33" i="6"/>
  <c r="Y33" i="6"/>
  <c r="AB33" i="6"/>
  <c r="AA29" i="6"/>
  <c r="AG29" i="6" s="1"/>
  <c r="Y29" i="6"/>
  <c r="AB29" i="6"/>
  <c r="AA25" i="6"/>
  <c r="Y25" i="6"/>
  <c r="AA21" i="6"/>
  <c r="AB21" i="6"/>
  <c r="Y21" i="6"/>
  <c r="AA17" i="6"/>
  <c r="Y17" i="6"/>
  <c r="AB17" i="6"/>
  <c r="AA13" i="6"/>
  <c r="Y13" i="6"/>
  <c r="AB13" i="6"/>
  <c r="AA9" i="6"/>
  <c r="AG9" i="6" s="1"/>
  <c r="Y9" i="6"/>
  <c r="AA5" i="6"/>
  <c r="AB5" i="6"/>
  <c r="Y5" i="6"/>
  <c r="Y1445" i="6"/>
  <c r="Y1441" i="6"/>
  <c r="Y1437" i="6"/>
  <c r="Y1433" i="6"/>
  <c r="Y1429" i="6"/>
  <c r="Y1425" i="6"/>
  <c r="Y1421" i="6"/>
  <c r="Y1417" i="6"/>
  <c r="Y1413" i="6"/>
  <c r="Y1409" i="6"/>
  <c r="Y1405" i="6"/>
  <c r="Y1401" i="6"/>
  <c r="Y1397" i="6"/>
  <c r="Y1393" i="6"/>
  <c r="Y1389" i="6"/>
  <c r="Y1385" i="6"/>
  <c r="Y1381" i="6"/>
  <c r="Y1377" i="6"/>
  <c r="Y1373" i="6"/>
  <c r="Y1369" i="6"/>
  <c r="Y1365" i="6"/>
  <c r="Y1361" i="6"/>
  <c r="Y1357" i="6"/>
  <c r="Y1353" i="6"/>
  <c r="Y1349" i="6"/>
  <c r="Y1345" i="6"/>
  <c r="Y1341" i="6"/>
  <c r="Y1337" i="6"/>
  <c r="Y1333" i="6"/>
  <c r="Y1329" i="6"/>
  <c r="Y1325" i="6"/>
  <c r="Y1321" i="6"/>
  <c r="Y1317" i="6"/>
  <c r="Y1313" i="6"/>
  <c r="Y1309" i="6"/>
  <c r="Y1305" i="6"/>
  <c r="Y1301" i="6"/>
  <c r="Y1297" i="6"/>
  <c r="Y1293" i="6"/>
  <c r="Y1289" i="6"/>
  <c r="Y1285" i="6"/>
  <c r="Y1281" i="6"/>
  <c r="Y1277" i="6"/>
  <c r="Y1273" i="6"/>
  <c r="Y1269" i="6"/>
  <c r="Y1265" i="6"/>
  <c r="Y1261" i="6"/>
  <c r="Y1257" i="6"/>
  <c r="Y1253" i="6"/>
  <c r="Y1249" i="6"/>
  <c r="Y1245" i="6"/>
  <c r="Y1241" i="6"/>
  <c r="Y1237" i="6"/>
  <c r="Y1233" i="6"/>
  <c r="Y1229" i="6"/>
  <c r="Y1225" i="6"/>
  <c r="Y1221" i="6"/>
  <c r="Y1217" i="6"/>
  <c r="Y1213" i="6"/>
  <c r="Y1209" i="6"/>
  <c r="Y1205" i="6"/>
  <c r="Y1201" i="6"/>
  <c r="Y1197" i="6"/>
  <c r="Y1193" i="6"/>
  <c r="Y1189" i="6"/>
  <c r="Y1185" i="6"/>
  <c r="Y1181" i="6"/>
  <c r="Y1177" i="6"/>
  <c r="Y1173" i="6"/>
  <c r="Y1169" i="6"/>
  <c r="Y1165" i="6"/>
  <c r="Y1161" i="6"/>
  <c r="Y1157" i="6"/>
  <c r="Y1153" i="6"/>
  <c r="Y1149" i="6"/>
  <c r="Y1145" i="6"/>
  <c r="Y1141" i="6"/>
  <c r="Y1137" i="6"/>
  <c r="Y1133" i="6"/>
  <c r="Y1129" i="6"/>
  <c r="Y1125" i="6"/>
  <c r="Y1121" i="6"/>
  <c r="Y1117" i="6"/>
  <c r="Y1113" i="6"/>
  <c r="Y1109" i="6"/>
  <c r="Y1105" i="6"/>
  <c r="Y1101" i="6"/>
  <c r="Y1097" i="6"/>
  <c r="Y1093" i="6"/>
  <c r="Y1089" i="6"/>
  <c r="Y1085" i="6"/>
  <c r="Y1081" i="6"/>
  <c r="Y1077" i="6"/>
  <c r="Y1073" i="6"/>
  <c r="Y1069" i="6"/>
  <c r="Y1065" i="6"/>
  <c r="Y1061" i="6"/>
  <c r="Y1057" i="6"/>
  <c r="Y1053" i="6"/>
  <c r="Y1049" i="6"/>
  <c r="Y1045" i="6"/>
  <c r="Y1041" i="6"/>
  <c r="Y1037" i="6"/>
  <c r="Y1033" i="6"/>
  <c r="Y1029" i="6"/>
  <c r="Y1025" i="6"/>
  <c r="Y1021" i="6"/>
  <c r="Y1017" i="6"/>
  <c r="Y1013" i="6"/>
  <c r="Y1009" i="6"/>
  <c r="Y1005" i="6"/>
  <c r="Y1001" i="6"/>
  <c r="Y997" i="6"/>
  <c r="Y993" i="6"/>
  <c r="Y989" i="6"/>
  <c r="Y985" i="6"/>
  <c r="Y981" i="6"/>
  <c r="Y977" i="6"/>
  <c r="Y973" i="6"/>
  <c r="Y969" i="6"/>
  <c r="Y965" i="6"/>
  <c r="Y961" i="6"/>
  <c r="Y957" i="6"/>
  <c r="Y953" i="6"/>
  <c r="Y949" i="6"/>
  <c r="Y945" i="6"/>
  <c r="Y941" i="6"/>
  <c r="Y937" i="6"/>
  <c r="Y933" i="6"/>
  <c r="Y929" i="6"/>
  <c r="Y925" i="6"/>
  <c r="Y921" i="6"/>
  <c r="Y917" i="6"/>
  <c r="Y913" i="6"/>
  <c r="Y909" i="6"/>
  <c r="Y905" i="6"/>
  <c r="Y901" i="6"/>
  <c r="Y897" i="6"/>
  <c r="Y893" i="6"/>
  <c r="Y889" i="6"/>
  <c r="Y885" i="6"/>
  <c r="Y881" i="6"/>
  <c r="Y877" i="6"/>
  <c r="Y873" i="6"/>
  <c r="Y869" i="6"/>
  <c r="Y865" i="6"/>
  <c r="Y861" i="6"/>
  <c r="Y857" i="6"/>
  <c r="Y853" i="6"/>
  <c r="Y849" i="6"/>
  <c r="Y845" i="6"/>
  <c r="Y841" i="6"/>
  <c r="Y837" i="6"/>
  <c r="Y833" i="6"/>
  <c r="Y829" i="6"/>
  <c r="Y825" i="6"/>
  <c r="Y821" i="6"/>
  <c r="Y817" i="6"/>
  <c r="Y813" i="6"/>
  <c r="Y809" i="6"/>
  <c r="Y805" i="6"/>
  <c r="Y801" i="6"/>
  <c r="Y797" i="6"/>
  <c r="Y793" i="6"/>
  <c r="Y789" i="6"/>
  <c r="Y785" i="6"/>
  <c r="Y781" i="6"/>
  <c r="Y777" i="6"/>
  <c r="Y773" i="6"/>
  <c r="Y769" i="6"/>
  <c r="Y765" i="6"/>
  <c r="Y761" i="6"/>
  <c r="Y757" i="6"/>
  <c r="Y753" i="6"/>
  <c r="Y749" i="6"/>
  <c r="Y745" i="6"/>
  <c r="Y741" i="6"/>
  <c r="Y737" i="6"/>
  <c r="Y733" i="6"/>
  <c r="Y729" i="6"/>
  <c r="Y725" i="6"/>
  <c r="Y721" i="6"/>
  <c r="Y717" i="6"/>
  <c r="Y713" i="6"/>
  <c r="Y709" i="6"/>
  <c r="Y705" i="6"/>
  <c r="Y701" i="6"/>
  <c r="Y697" i="6"/>
  <c r="Y693" i="6"/>
  <c r="Y689" i="6"/>
  <c r="Y685" i="6"/>
  <c r="Y681" i="6"/>
  <c r="Y677" i="6"/>
  <c r="Y673" i="6"/>
  <c r="Y669" i="6"/>
  <c r="Y665" i="6"/>
  <c r="Y661" i="6"/>
  <c r="Y657" i="6"/>
  <c r="Y653" i="6"/>
  <c r="Y649" i="6"/>
  <c r="Y645" i="6"/>
  <c r="Y641" i="6"/>
  <c r="Y637" i="6"/>
  <c r="Y633" i="6"/>
  <c r="Y629" i="6"/>
  <c r="Y625" i="6"/>
  <c r="Y621" i="6"/>
  <c r="Y617" i="6"/>
  <c r="Y613" i="6"/>
  <c r="Y609" i="6"/>
  <c r="Y605" i="6"/>
  <c r="Y601" i="6"/>
  <c r="Y597" i="6"/>
  <c r="Y593" i="6"/>
  <c r="Y583" i="6"/>
  <c r="Y578" i="6"/>
  <c r="Y567" i="6"/>
  <c r="Y562" i="6"/>
  <c r="Y551" i="6"/>
  <c r="Y546" i="6"/>
  <c r="Y535" i="6"/>
  <c r="Y530" i="6"/>
  <c r="Y519" i="6"/>
  <c r="Y514" i="6"/>
  <c r="Y503" i="6"/>
  <c r="Y498" i="6"/>
  <c r="Y487" i="6"/>
  <c r="Y482" i="6"/>
  <c r="Y471" i="6"/>
  <c r="Y466" i="6"/>
  <c r="Y455" i="6"/>
  <c r="Y450" i="6"/>
  <c r="Y439" i="6"/>
  <c r="Y434" i="6"/>
  <c r="Y423" i="6"/>
  <c r="Y418" i="6"/>
  <c r="Y407" i="6"/>
  <c r="Y402" i="6"/>
  <c r="Y391" i="6"/>
  <c r="Y386" i="6"/>
  <c r="Y375" i="6"/>
  <c r="Y370" i="6"/>
  <c r="Y359" i="6"/>
  <c r="Y354" i="6"/>
  <c r="Y343" i="6"/>
  <c r="Y338" i="6"/>
  <c r="Y327" i="6"/>
  <c r="Y322" i="6"/>
  <c r="Y311" i="6"/>
  <c r="Y306" i="6"/>
  <c r="Y295" i="6"/>
  <c r="Y290" i="6"/>
  <c r="Y279" i="6"/>
  <c r="Y274" i="6"/>
  <c r="Y263" i="6"/>
  <c r="Y258" i="6"/>
  <c r="Y247" i="6"/>
  <c r="Y242" i="6"/>
  <c r="Y231" i="6"/>
  <c r="Y226" i="6"/>
  <c r="Y215" i="6"/>
  <c r="Y210" i="6"/>
  <c r="Y199" i="6"/>
  <c r="Y194" i="6"/>
  <c r="Y183" i="6"/>
  <c r="Y178" i="6"/>
  <c r="Y167" i="6"/>
  <c r="Y162" i="6"/>
  <c r="Y151" i="6"/>
  <c r="Y146" i="6"/>
  <c r="Y135" i="6"/>
  <c r="Y130" i="6"/>
  <c r="Y119" i="6"/>
  <c r="Y114" i="6"/>
  <c r="Y103" i="6"/>
  <c r="Y98" i="6"/>
  <c r="Y87" i="6"/>
  <c r="Y82" i="6"/>
  <c r="Y71" i="6"/>
  <c r="Y66" i="6"/>
  <c r="Y55" i="6"/>
  <c r="Y50" i="6"/>
  <c r="Y39" i="6"/>
  <c r="Y34" i="6"/>
  <c r="Y23" i="6"/>
  <c r="Y18" i="6"/>
  <c r="Y7" i="6"/>
  <c r="AB1437" i="6"/>
  <c r="AB1421" i="6"/>
  <c r="AB1405" i="6"/>
  <c r="AB1389" i="6"/>
  <c r="AB1373" i="6"/>
  <c r="AB1357" i="6"/>
  <c r="AB1341" i="6"/>
  <c r="AB1325" i="6"/>
  <c r="AB1309" i="6"/>
  <c r="AB1293" i="6"/>
  <c r="AB1277" i="6"/>
  <c r="AB1261" i="6"/>
  <c r="AB1245" i="6"/>
  <c r="AB1229" i="6"/>
  <c r="AB1213" i="6"/>
  <c r="AB1197" i="6"/>
  <c r="AB1181" i="6"/>
  <c r="AB1165" i="6"/>
  <c r="AB1154" i="6"/>
  <c r="AB1149" i="6"/>
  <c r="AB1138" i="6"/>
  <c r="AB1133" i="6"/>
  <c r="AB1122" i="6"/>
  <c r="AB1117" i="6"/>
  <c r="AB1106" i="6"/>
  <c r="AB1101" i="6"/>
  <c r="AB1090" i="6"/>
  <c r="AB1085" i="6"/>
  <c r="AB1074" i="6"/>
  <c r="AB1069" i="6"/>
  <c r="AB1058" i="6"/>
  <c r="AB1053" i="6"/>
  <c r="AB1042" i="6"/>
  <c r="AB1037" i="6"/>
  <c r="AB1026" i="6"/>
  <c r="AB1021" i="6"/>
  <c r="AB1010" i="6"/>
  <c r="AB1005" i="6"/>
  <c r="AB994" i="6"/>
  <c r="AB989" i="6"/>
  <c r="AB978" i="6"/>
  <c r="AB973" i="6"/>
  <c r="AB962" i="6"/>
  <c r="AB957" i="6"/>
  <c r="AB946" i="6"/>
  <c r="AB941" i="6"/>
  <c r="AB930" i="6"/>
  <c r="AB925" i="6"/>
  <c r="AB914" i="6"/>
  <c r="AB909" i="6"/>
  <c r="AB898" i="6"/>
  <c r="AB893" i="6"/>
  <c r="AB882" i="6"/>
  <c r="AB877" i="6"/>
  <c r="AB866" i="6"/>
  <c r="AB861" i="6"/>
  <c r="AB850" i="6"/>
  <c r="AB845" i="6"/>
  <c r="AB834" i="6"/>
  <c r="AB829" i="6"/>
  <c r="AB818" i="6"/>
  <c r="AB813" i="6"/>
  <c r="AB802" i="6"/>
  <c r="AB797" i="6"/>
  <c r="AB786" i="6"/>
  <c r="AB781" i="6"/>
  <c r="AB770" i="6"/>
  <c r="AB754" i="6"/>
  <c r="AB738" i="6"/>
  <c r="AB722" i="6"/>
  <c r="AB706" i="6"/>
  <c r="AB690" i="6"/>
  <c r="AG690" i="6" s="1"/>
  <c r="AB674" i="6"/>
  <c r="AB658" i="6"/>
  <c r="AB642" i="6"/>
  <c r="AG642" i="6" s="1"/>
  <c r="AB626" i="6"/>
  <c r="AB610" i="6"/>
  <c r="AB594" i="6"/>
  <c r="AB578" i="6"/>
  <c r="AB562" i="6"/>
  <c r="AG562" i="6" s="1"/>
  <c r="AB543" i="6"/>
  <c r="AB521" i="6"/>
  <c r="AB479" i="6"/>
  <c r="AB457" i="6"/>
  <c r="AB415" i="6"/>
  <c r="AG415" i="6" s="1"/>
  <c r="AB393" i="6"/>
  <c r="AB351" i="6"/>
  <c r="AB329" i="6"/>
  <c r="AB287" i="6"/>
  <c r="AB265" i="6"/>
  <c r="AB223" i="6"/>
  <c r="AB201" i="6"/>
  <c r="AB159" i="6"/>
  <c r="AB137" i="6"/>
  <c r="AB95" i="6"/>
  <c r="AB73" i="6"/>
  <c r="AB31" i="6"/>
  <c r="AB9" i="6"/>
  <c r="AG686" i="6" l="1"/>
  <c r="AG227" i="6"/>
  <c r="AG235" i="6"/>
  <c r="AG459" i="6"/>
  <c r="AG571" i="6"/>
  <c r="AG587" i="6"/>
  <c r="AG659" i="6"/>
  <c r="AG795" i="6"/>
  <c r="AG835" i="6"/>
  <c r="AG867" i="6"/>
  <c r="AC58" i="6"/>
  <c r="AC122" i="6"/>
  <c r="AC218" i="6"/>
  <c r="AC347" i="6"/>
  <c r="AC283" i="6"/>
  <c r="AG283" i="6" s="1"/>
  <c r="AD246" i="6"/>
  <c r="AG873" i="6"/>
  <c r="AG243" i="6"/>
  <c r="AG251" i="6"/>
  <c r="AD507" i="6"/>
  <c r="AC314" i="6"/>
  <c r="AD75" i="6"/>
  <c r="AG261" i="6"/>
  <c r="AG785" i="6"/>
  <c r="AG921" i="6"/>
  <c r="AG1182" i="6"/>
  <c r="AG1298" i="6"/>
  <c r="AG1362" i="6"/>
  <c r="AG967" i="6"/>
  <c r="AC395" i="6"/>
  <c r="AG340" i="6"/>
  <c r="AG1152" i="6"/>
  <c r="AG176" i="6"/>
  <c r="AG832" i="6"/>
  <c r="AG1144" i="6"/>
  <c r="AG96" i="6"/>
  <c r="AG268" i="6"/>
  <c r="AG776" i="6"/>
  <c r="AG900" i="6"/>
  <c r="AG722" i="6"/>
  <c r="AG1369" i="6"/>
  <c r="AG155" i="6"/>
  <c r="AG219" i="6"/>
  <c r="AG347" i="6"/>
  <c r="AG507" i="6"/>
  <c r="AC187" i="6"/>
  <c r="AG187" i="6" s="1"/>
  <c r="AC422" i="6"/>
  <c r="AC486" i="6"/>
  <c r="AC550" i="6"/>
  <c r="AC42" i="6"/>
  <c r="AC106" i="6"/>
  <c r="AC170" i="6"/>
  <c r="AC362" i="6"/>
  <c r="AC394" i="6"/>
  <c r="AC458" i="6"/>
  <c r="AG1382" i="6"/>
  <c r="AC171" i="6"/>
  <c r="AC299" i="6"/>
  <c r="AC363" i="6"/>
  <c r="AC555" i="6"/>
  <c r="AC6" i="6"/>
  <c r="AC262" i="6"/>
  <c r="AG485" i="6"/>
  <c r="AG1118" i="6"/>
  <c r="AG26" i="6"/>
  <c r="AG34" i="6"/>
  <c r="AG42" i="6"/>
  <c r="AG74" i="6"/>
  <c r="AG98" i="6"/>
  <c r="AG106" i="6"/>
  <c r="AG138" i="6"/>
  <c r="AG170" i="6"/>
  <c r="AG778" i="6"/>
  <c r="AG1418" i="6"/>
  <c r="AC11" i="6"/>
  <c r="AG1135" i="6"/>
  <c r="AG1183" i="6"/>
  <c r="AG180" i="6"/>
  <c r="AG644" i="6"/>
  <c r="AG1292" i="6"/>
  <c r="AG1404" i="6"/>
  <c r="AG1304" i="6"/>
  <c r="AG432" i="6"/>
  <c r="AG936" i="6"/>
  <c r="AG996" i="6"/>
  <c r="AG1004" i="6"/>
  <c r="AG433" i="6"/>
  <c r="AG509" i="6"/>
  <c r="AG168" i="6"/>
  <c r="AG1176" i="6"/>
  <c r="AG393" i="6"/>
  <c r="AG27" i="6"/>
  <c r="AG59" i="6"/>
  <c r="AG1426" i="6"/>
  <c r="AG416" i="6"/>
  <c r="AG676" i="6"/>
  <c r="AG12" i="6"/>
  <c r="AG448" i="6"/>
  <c r="AG824" i="6"/>
  <c r="AG13" i="6"/>
  <c r="AG581" i="6"/>
  <c r="AG593" i="6"/>
  <c r="AG689" i="6"/>
  <c r="AG697" i="6"/>
  <c r="AG745" i="6"/>
  <c r="AG55" i="6"/>
  <c r="AG1023" i="6"/>
  <c r="AG1407" i="6"/>
  <c r="AG380" i="6"/>
  <c r="AG228" i="6"/>
  <c r="AD34" i="6"/>
  <c r="AC34" i="6"/>
  <c r="AD130" i="6"/>
  <c r="AC130" i="6"/>
  <c r="AD226" i="6"/>
  <c r="AC226" i="6"/>
  <c r="AG226" i="6" s="1"/>
  <c r="AD290" i="6"/>
  <c r="AC290" i="6"/>
  <c r="AD354" i="6"/>
  <c r="AC354" i="6"/>
  <c r="AG354" i="6" s="1"/>
  <c r="AD450" i="6"/>
  <c r="AC450" i="6"/>
  <c r="AD546" i="6"/>
  <c r="AC546" i="6"/>
  <c r="AD601" i="6"/>
  <c r="AC601" i="6"/>
  <c r="AD633" i="6"/>
  <c r="AC633" i="6"/>
  <c r="AG633" i="6" s="1"/>
  <c r="AD681" i="6"/>
  <c r="AC681" i="6"/>
  <c r="AD713" i="6"/>
  <c r="AC713" i="6"/>
  <c r="AD745" i="6"/>
  <c r="AC745" i="6"/>
  <c r="AD793" i="6"/>
  <c r="AC793" i="6"/>
  <c r="AG793" i="6" s="1"/>
  <c r="AD825" i="6"/>
  <c r="AC825" i="6"/>
  <c r="AG825" i="6" s="1"/>
  <c r="AD857" i="6"/>
  <c r="AC857" i="6"/>
  <c r="AG857" i="6" s="1"/>
  <c r="AD905" i="6"/>
  <c r="AC905" i="6"/>
  <c r="AG905" i="6" s="1"/>
  <c r="AD953" i="6"/>
  <c r="AC953" i="6"/>
  <c r="AG953" i="6" s="1"/>
  <c r="AD985" i="6"/>
  <c r="AC985" i="6"/>
  <c r="AD1033" i="6"/>
  <c r="AC1033" i="6"/>
  <c r="AG1033" i="6" s="1"/>
  <c r="AD1081" i="6"/>
  <c r="AC1081" i="6"/>
  <c r="AG1081" i="6" s="1"/>
  <c r="AD1129" i="6"/>
  <c r="AC1129" i="6"/>
  <c r="AD1161" i="6"/>
  <c r="AC1161" i="6"/>
  <c r="AG1161" i="6" s="1"/>
  <c r="AD1193" i="6"/>
  <c r="AC1193" i="6"/>
  <c r="AG1193" i="6" s="1"/>
  <c r="AD1241" i="6"/>
  <c r="AC1241" i="6"/>
  <c r="AD1257" i="6"/>
  <c r="AC1257" i="6"/>
  <c r="AD1305" i="6"/>
  <c r="AC1305" i="6"/>
  <c r="AG1305" i="6" s="1"/>
  <c r="AD1321" i="6"/>
  <c r="AC1321" i="6"/>
  <c r="AD1369" i="6"/>
  <c r="AC1369" i="6"/>
  <c r="AD1385" i="6"/>
  <c r="AC1385" i="6"/>
  <c r="AG1385" i="6" s="1"/>
  <c r="AD1401" i="6"/>
  <c r="AC1401" i="6"/>
  <c r="AG1401" i="6" s="1"/>
  <c r="AD1433" i="6"/>
  <c r="AC1433" i="6"/>
  <c r="AC5" i="6"/>
  <c r="AD5" i="6"/>
  <c r="AC33" i="6"/>
  <c r="AG33" i="6" s="1"/>
  <c r="AD33" i="6"/>
  <c r="AC45" i="6"/>
  <c r="AG45" i="6" s="1"/>
  <c r="AD45" i="6"/>
  <c r="AD57" i="6"/>
  <c r="AC57" i="6"/>
  <c r="AG57" i="6" s="1"/>
  <c r="AD225" i="6"/>
  <c r="AC225" i="6"/>
  <c r="AD289" i="6"/>
  <c r="AC289" i="6"/>
  <c r="AD313" i="6"/>
  <c r="AC313" i="6"/>
  <c r="AD325" i="6"/>
  <c r="AC325" i="6"/>
  <c r="AG325" i="6" s="1"/>
  <c r="AD365" i="6"/>
  <c r="AC365" i="6"/>
  <c r="AD377" i="6"/>
  <c r="AC377" i="6"/>
  <c r="AD441" i="6"/>
  <c r="AC441" i="6"/>
  <c r="AD453" i="6"/>
  <c r="AC453" i="6"/>
  <c r="AD505" i="6"/>
  <c r="AC505" i="6"/>
  <c r="AD517" i="6"/>
  <c r="AC517" i="6"/>
  <c r="AD557" i="6"/>
  <c r="AC557" i="6"/>
  <c r="AD51" i="6"/>
  <c r="AC51" i="6"/>
  <c r="AD115" i="6"/>
  <c r="AC115" i="6"/>
  <c r="AD211" i="6"/>
  <c r="AC211" i="6"/>
  <c r="AD307" i="6"/>
  <c r="AC307" i="6"/>
  <c r="AD403" i="6"/>
  <c r="AC403" i="6"/>
  <c r="AD467" i="6"/>
  <c r="AC467" i="6"/>
  <c r="AD531" i="6"/>
  <c r="AC531" i="6"/>
  <c r="AD610" i="6"/>
  <c r="AC610" i="6"/>
  <c r="AD658" i="6"/>
  <c r="AC658" i="6"/>
  <c r="AG658" i="6" s="1"/>
  <c r="AD706" i="6"/>
  <c r="AC706" i="6"/>
  <c r="AD738" i="6"/>
  <c r="AC738" i="6"/>
  <c r="AD770" i="6"/>
  <c r="AC770" i="6"/>
  <c r="AG770" i="6" s="1"/>
  <c r="AD818" i="6"/>
  <c r="AC818" i="6"/>
  <c r="AG818" i="6" s="1"/>
  <c r="AD834" i="6"/>
  <c r="AC834" i="6"/>
  <c r="AD882" i="6"/>
  <c r="AC882" i="6"/>
  <c r="AC934" i="6"/>
  <c r="AD934" i="6"/>
  <c r="AC982" i="6"/>
  <c r="AD982" i="6"/>
  <c r="AC1030" i="6"/>
  <c r="AD1030" i="6"/>
  <c r="AC1062" i="6"/>
  <c r="AD1062" i="6"/>
  <c r="AC1110" i="6"/>
  <c r="AG1110" i="6" s="1"/>
  <c r="AD1110" i="6"/>
  <c r="AD95" i="6"/>
  <c r="AC95" i="6"/>
  <c r="AG95" i="6" s="1"/>
  <c r="AD287" i="6"/>
  <c r="AC287" i="6"/>
  <c r="AD479" i="6"/>
  <c r="AC479" i="6"/>
  <c r="AD586" i="6"/>
  <c r="AC586" i="6"/>
  <c r="AG586" i="6" s="1"/>
  <c r="AD619" i="6"/>
  <c r="AC619" i="6"/>
  <c r="AD667" i="6"/>
  <c r="AC667" i="6"/>
  <c r="AD715" i="6"/>
  <c r="AC715" i="6"/>
  <c r="AD731" i="6"/>
  <c r="AC731" i="6"/>
  <c r="AG731" i="6" s="1"/>
  <c r="AD779" i="6"/>
  <c r="AC779" i="6"/>
  <c r="AD795" i="6"/>
  <c r="AC795" i="6"/>
  <c r="AD843" i="6"/>
  <c r="AC843" i="6"/>
  <c r="AD891" i="6"/>
  <c r="AC891" i="6"/>
  <c r="AD939" i="6"/>
  <c r="AC939" i="6"/>
  <c r="AG891" i="6"/>
  <c r="AC1158" i="6"/>
  <c r="AG1158" i="6" s="1"/>
  <c r="AD1158" i="6"/>
  <c r="AD1170" i="6"/>
  <c r="AC1170" i="6"/>
  <c r="AD1246" i="6"/>
  <c r="AC1246" i="6"/>
  <c r="AC1286" i="6"/>
  <c r="AD1286" i="6"/>
  <c r="AD1298" i="6"/>
  <c r="AC1298" i="6"/>
  <c r="AD1374" i="6"/>
  <c r="AC1374" i="6"/>
  <c r="AD1111" i="6"/>
  <c r="AC1111" i="6"/>
  <c r="AD1159" i="6"/>
  <c r="AC1159" i="6"/>
  <c r="AD1175" i="6"/>
  <c r="AC1175" i="6"/>
  <c r="AD1255" i="6"/>
  <c r="AC1255" i="6"/>
  <c r="AD1271" i="6"/>
  <c r="AC1271" i="6"/>
  <c r="AD1303" i="6"/>
  <c r="AC1303" i="6"/>
  <c r="AD1319" i="6"/>
  <c r="AC1319" i="6"/>
  <c r="AD20" i="6"/>
  <c r="AC20" i="6"/>
  <c r="AC416" i="6"/>
  <c r="AD416" i="6"/>
  <c r="AC608" i="6"/>
  <c r="AD608" i="6"/>
  <c r="AD668" i="6"/>
  <c r="AC668" i="6"/>
  <c r="AC736" i="6"/>
  <c r="AG736" i="6" s="1"/>
  <c r="AD736" i="6"/>
  <c r="AD804" i="6"/>
  <c r="AC804" i="6"/>
  <c r="AC880" i="6"/>
  <c r="AD880" i="6"/>
  <c r="AC1152" i="6"/>
  <c r="AD1152" i="6"/>
  <c r="AC1264" i="6"/>
  <c r="AD1264" i="6"/>
  <c r="AC1412" i="6"/>
  <c r="AG1412" i="6" s="1"/>
  <c r="AD1412" i="6"/>
  <c r="AD176" i="6"/>
  <c r="AC176" i="6"/>
  <c r="AD232" i="6"/>
  <c r="AC232" i="6"/>
  <c r="AD300" i="6"/>
  <c r="AC300" i="6"/>
  <c r="AC368" i="6"/>
  <c r="AG368" i="6" s="1"/>
  <c r="AD368" i="6"/>
  <c r="AD424" i="6"/>
  <c r="AC424" i="6"/>
  <c r="AC496" i="6"/>
  <c r="AD496" i="6"/>
  <c r="AD556" i="6"/>
  <c r="AC556" i="6"/>
  <c r="AD612" i="6"/>
  <c r="AC612" i="6"/>
  <c r="AD676" i="6"/>
  <c r="AC676" i="6"/>
  <c r="AD740" i="6"/>
  <c r="AC740" i="6"/>
  <c r="AC800" i="6"/>
  <c r="AD800" i="6"/>
  <c r="AC876" i="6"/>
  <c r="AD876" i="6"/>
  <c r="AC944" i="6"/>
  <c r="AD944" i="6"/>
  <c r="AC1008" i="6"/>
  <c r="AD1008" i="6"/>
  <c r="AC1060" i="6"/>
  <c r="AD1060" i="6"/>
  <c r="AD1128" i="6"/>
  <c r="AC1128" i="6"/>
  <c r="AC1200" i="6"/>
  <c r="AD1200" i="6"/>
  <c r="AC1280" i="6"/>
  <c r="AD1280" i="6"/>
  <c r="AD12" i="6"/>
  <c r="AC12" i="6"/>
  <c r="AD48" i="6"/>
  <c r="AC48" i="6"/>
  <c r="AD92" i="6"/>
  <c r="AC92" i="6"/>
  <c r="AC144" i="6"/>
  <c r="AD144" i="6"/>
  <c r="AD204" i="6"/>
  <c r="AC204" i="6"/>
  <c r="AC272" i="6"/>
  <c r="AG272" i="6" s="1"/>
  <c r="AD272" i="6"/>
  <c r="AD396" i="6"/>
  <c r="AC396" i="6"/>
  <c r="AG396" i="6" s="1"/>
  <c r="AD580" i="6"/>
  <c r="AC580" i="6"/>
  <c r="AD648" i="6"/>
  <c r="AC648" i="6"/>
  <c r="AD712" i="6"/>
  <c r="AC712" i="6"/>
  <c r="AD780" i="6"/>
  <c r="AC780" i="6"/>
  <c r="AG780" i="6" s="1"/>
  <c r="AC832" i="6"/>
  <c r="AD832" i="6"/>
  <c r="AD888" i="6"/>
  <c r="AC888" i="6"/>
  <c r="AC948" i="6"/>
  <c r="AD948" i="6"/>
  <c r="AC1012" i="6"/>
  <c r="AD1012" i="6"/>
  <c r="AC1084" i="6"/>
  <c r="AD1084" i="6"/>
  <c r="AD1144" i="6"/>
  <c r="AC1144" i="6"/>
  <c r="AD1208" i="6"/>
  <c r="AC1208" i="6"/>
  <c r="AD1272" i="6"/>
  <c r="AC1272" i="6"/>
  <c r="AD1336" i="6"/>
  <c r="AC1336" i="6"/>
  <c r="AC1396" i="6"/>
  <c r="AG1396" i="6" s="1"/>
  <c r="AD1396" i="6"/>
  <c r="AD8" i="6"/>
  <c r="AC8" i="6"/>
  <c r="AD52" i="6"/>
  <c r="AC52" i="6"/>
  <c r="AD96" i="6"/>
  <c r="AC96" i="6"/>
  <c r="AD140" i="6"/>
  <c r="AC140" i="6"/>
  <c r="AD268" i="6"/>
  <c r="AC268" i="6"/>
  <c r="AC336" i="6"/>
  <c r="AG336" i="6" s="1"/>
  <c r="AD336" i="6"/>
  <c r="AD392" i="6"/>
  <c r="AC392" i="6"/>
  <c r="AD460" i="6"/>
  <c r="AC460" i="6"/>
  <c r="AD520" i="6"/>
  <c r="AC520" i="6"/>
  <c r="AD584" i="6"/>
  <c r="AC584" i="6"/>
  <c r="AC656" i="6"/>
  <c r="AG656" i="6" s="1"/>
  <c r="AD656" i="6"/>
  <c r="AD716" i="6"/>
  <c r="AC716" i="6"/>
  <c r="AD776" i="6"/>
  <c r="AC776" i="6"/>
  <c r="AD844" i="6"/>
  <c r="AC844" i="6"/>
  <c r="AG844" i="6" s="1"/>
  <c r="AC900" i="6"/>
  <c r="AD900" i="6"/>
  <c r="AC964" i="6"/>
  <c r="AD964" i="6"/>
  <c r="AC1020" i="6"/>
  <c r="AG1020" i="6" s="1"/>
  <c r="AD1020" i="6"/>
  <c r="AC1088" i="6"/>
  <c r="AG1088" i="6" s="1"/>
  <c r="AD1088" i="6"/>
  <c r="AC1140" i="6"/>
  <c r="AD1140" i="6"/>
  <c r="AC1204" i="6"/>
  <c r="AG1204" i="6" s="1"/>
  <c r="AD1204" i="6"/>
  <c r="AC1268" i="6"/>
  <c r="AD1268" i="6"/>
  <c r="AC1332" i="6"/>
  <c r="AD1332" i="6"/>
  <c r="AD1400" i="6"/>
  <c r="AC1400" i="6"/>
  <c r="AG1400" i="6" s="1"/>
  <c r="AD7" i="6"/>
  <c r="AC7" i="6"/>
  <c r="AD39" i="6"/>
  <c r="AC39" i="6"/>
  <c r="AD71" i="6"/>
  <c r="AC71" i="6"/>
  <c r="AD103" i="6"/>
  <c r="AC103" i="6"/>
  <c r="AD135" i="6"/>
  <c r="AC135" i="6"/>
  <c r="AD167" i="6"/>
  <c r="AC167" i="6"/>
  <c r="AD199" i="6"/>
  <c r="AC199" i="6"/>
  <c r="AD231" i="6"/>
  <c r="AC231" i="6"/>
  <c r="AD263" i="6"/>
  <c r="AC263" i="6"/>
  <c r="AD295" i="6"/>
  <c r="AC295" i="6"/>
  <c r="AD327" i="6"/>
  <c r="AC327" i="6"/>
  <c r="AD359" i="6"/>
  <c r="AC359" i="6"/>
  <c r="AG359" i="6" s="1"/>
  <c r="AD391" i="6"/>
  <c r="AC391" i="6"/>
  <c r="AD423" i="6"/>
  <c r="AC423" i="6"/>
  <c r="AD455" i="6"/>
  <c r="AC455" i="6"/>
  <c r="AG455" i="6" s="1"/>
  <c r="AD487" i="6"/>
  <c r="AC487" i="6"/>
  <c r="AD519" i="6"/>
  <c r="AC519" i="6"/>
  <c r="AD551" i="6"/>
  <c r="AC551" i="6"/>
  <c r="AD583" i="6"/>
  <c r="AC583" i="6"/>
  <c r="AD605" i="6"/>
  <c r="AC605" i="6"/>
  <c r="AD621" i="6"/>
  <c r="AC621" i="6"/>
  <c r="AD637" i="6"/>
  <c r="AC637" i="6"/>
  <c r="AD653" i="6"/>
  <c r="AC653" i="6"/>
  <c r="AD669" i="6"/>
  <c r="AC669" i="6"/>
  <c r="AG669" i="6" s="1"/>
  <c r="AD685" i="6"/>
  <c r="AC685" i="6"/>
  <c r="AD701" i="6"/>
  <c r="AC701" i="6"/>
  <c r="AD717" i="6"/>
  <c r="AC717" i="6"/>
  <c r="AD733" i="6"/>
  <c r="AC733" i="6"/>
  <c r="AD749" i="6"/>
  <c r="AC749" i="6"/>
  <c r="AD765" i="6"/>
  <c r="AC765" i="6"/>
  <c r="AD781" i="6"/>
  <c r="AC781" i="6"/>
  <c r="AD797" i="6"/>
  <c r="AC797" i="6"/>
  <c r="AG797" i="6" s="1"/>
  <c r="AD813" i="6"/>
  <c r="AC813" i="6"/>
  <c r="AD829" i="6"/>
  <c r="AC829" i="6"/>
  <c r="AD845" i="6"/>
  <c r="AC845" i="6"/>
  <c r="AD861" i="6"/>
  <c r="AC861" i="6"/>
  <c r="AG861" i="6" s="1"/>
  <c r="AD877" i="6"/>
  <c r="AC877" i="6"/>
  <c r="AD893" i="6"/>
  <c r="AC893" i="6"/>
  <c r="AG893" i="6" s="1"/>
  <c r="AD909" i="6"/>
  <c r="AC909" i="6"/>
  <c r="AD925" i="6"/>
  <c r="AC925" i="6"/>
  <c r="AG925" i="6" s="1"/>
  <c r="AD941" i="6"/>
  <c r="AC941" i="6"/>
  <c r="AG941" i="6" s="1"/>
  <c r="AD957" i="6"/>
  <c r="AC957" i="6"/>
  <c r="AG957" i="6" s="1"/>
  <c r="AD973" i="6"/>
  <c r="AC973" i="6"/>
  <c r="AG973" i="6" s="1"/>
  <c r="AD989" i="6"/>
  <c r="AC989" i="6"/>
  <c r="AG989" i="6" s="1"/>
  <c r="AD1005" i="6"/>
  <c r="AC1005" i="6"/>
  <c r="AD1021" i="6"/>
  <c r="AC1021" i="6"/>
  <c r="AD1037" i="6"/>
  <c r="AC1037" i="6"/>
  <c r="AG1037" i="6" s="1"/>
  <c r="AD1053" i="6"/>
  <c r="AC1053" i="6"/>
  <c r="AG1053" i="6" s="1"/>
  <c r="AD1069" i="6"/>
  <c r="AC1069" i="6"/>
  <c r="AG1069" i="6" s="1"/>
  <c r="AD1085" i="6"/>
  <c r="AC1085" i="6"/>
  <c r="AD1101" i="6"/>
  <c r="AC1101" i="6"/>
  <c r="AD1117" i="6"/>
  <c r="AC1117" i="6"/>
  <c r="AD1133" i="6"/>
  <c r="AC1133" i="6"/>
  <c r="AD1149" i="6"/>
  <c r="AC1149" i="6"/>
  <c r="AD1165" i="6"/>
  <c r="AC1165" i="6"/>
  <c r="AD1181" i="6"/>
  <c r="AC1181" i="6"/>
  <c r="AG1181" i="6" s="1"/>
  <c r="AD1197" i="6"/>
  <c r="AC1197" i="6"/>
  <c r="AG1197" i="6" s="1"/>
  <c r="AD1213" i="6"/>
  <c r="AC1213" i="6"/>
  <c r="AG1213" i="6" s="1"/>
  <c r="AD1229" i="6"/>
  <c r="AC1229" i="6"/>
  <c r="AD1245" i="6"/>
  <c r="AC1245" i="6"/>
  <c r="AD1261" i="6"/>
  <c r="AC1261" i="6"/>
  <c r="AD1277" i="6"/>
  <c r="AC1277" i="6"/>
  <c r="AG1277" i="6" s="1"/>
  <c r="AD1293" i="6"/>
  <c r="AC1293" i="6"/>
  <c r="AG1293" i="6" s="1"/>
  <c r="AD1309" i="6"/>
  <c r="AC1309" i="6"/>
  <c r="AG1309" i="6" s="1"/>
  <c r="AD1325" i="6"/>
  <c r="AC1325" i="6"/>
  <c r="AG1325" i="6" s="1"/>
  <c r="AD1341" i="6"/>
  <c r="AC1341" i="6"/>
  <c r="AG1341" i="6" s="1"/>
  <c r="AD1357" i="6"/>
  <c r="AC1357" i="6"/>
  <c r="AD1373" i="6"/>
  <c r="AC1373" i="6"/>
  <c r="AD1389" i="6"/>
  <c r="AC1389" i="6"/>
  <c r="AD1405" i="6"/>
  <c r="AC1405" i="6"/>
  <c r="AD1421" i="6"/>
  <c r="AC1421" i="6"/>
  <c r="AG1421" i="6" s="1"/>
  <c r="AD1437" i="6"/>
  <c r="AC1437" i="6"/>
  <c r="AC17" i="6"/>
  <c r="AG17" i="6" s="1"/>
  <c r="AD17" i="6"/>
  <c r="AC29" i="6"/>
  <c r="AD29" i="6"/>
  <c r="AD41" i="6"/>
  <c r="AC41" i="6"/>
  <c r="AC53" i="6"/>
  <c r="AD53" i="6"/>
  <c r="AC81" i="6"/>
  <c r="AD81" i="6"/>
  <c r="AG85" i="6"/>
  <c r="AC93" i="6"/>
  <c r="AD93" i="6"/>
  <c r="AD105" i="6"/>
  <c r="AC105" i="6"/>
  <c r="AG105" i="6" s="1"/>
  <c r="AC117" i="6"/>
  <c r="AD117" i="6"/>
  <c r="AD145" i="6"/>
  <c r="AC145" i="6"/>
  <c r="AC157" i="6"/>
  <c r="AD157" i="6"/>
  <c r="AC169" i="6"/>
  <c r="AD169" i="6"/>
  <c r="AC181" i="6"/>
  <c r="AD181" i="6"/>
  <c r="AD209" i="6"/>
  <c r="AC209" i="6"/>
  <c r="AC221" i="6"/>
  <c r="AD221" i="6"/>
  <c r="AC233" i="6"/>
  <c r="AD233" i="6"/>
  <c r="AC245" i="6"/>
  <c r="AD245" i="6"/>
  <c r="AD273" i="6"/>
  <c r="AC273" i="6"/>
  <c r="AG273" i="6" s="1"/>
  <c r="AD285" i="6"/>
  <c r="AC285" i="6"/>
  <c r="AD297" i="6"/>
  <c r="AC297" i="6"/>
  <c r="AG297" i="6" s="1"/>
  <c r="AG301" i="6"/>
  <c r="AC309" i="6"/>
  <c r="AD309" i="6"/>
  <c r="AG313" i="6"/>
  <c r="AD337" i="6"/>
  <c r="AC337" i="6"/>
  <c r="AD349" i="6"/>
  <c r="AC349" i="6"/>
  <c r="AG349" i="6" s="1"/>
  <c r="AD361" i="6"/>
  <c r="AC361" i="6"/>
  <c r="AG365" i="6"/>
  <c r="AC373" i="6"/>
  <c r="AG373" i="6" s="1"/>
  <c r="AD373" i="6"/>
  <c r="AG377" i="6"/>
  <c r="AD401" i="6"/>
  <c r="AC401" i="6"/>
  <c r="AD413" i="6"/>
  <c r="AC413" i="6"/>
  <c r="AG417" i="6"/>
  <c r="AD425" i="6"/>
  <c r="AC425" i="6"/>
  <c r="AC437" i="6"/>
  <c r="AD437" i="6"/>
  <c r="AG441" i="6"/>
  <c r="AD465" i="6"/>
  <c r="AC465" i="6"/>
  <c r="AD477" i="6"/>
  <c r="AC477" i="6"/>
  <c r="AG481" i="6"/>
  <c r="AD489" i="6"/>
  <c r="AC489" i="6"/>
  <c r="AC501" i="6"/>
  <c r="AD501" i="6"/>
  <c r="AD529" i="6"/>
  <c r="AC529" i="6"/>
  <c r="AD541" i="6"/>
  <c r="AC541" i="6"/>
  <c r="AD553" i="6"/>
  <c r="AC553" i="6"/>
  <c r="AG557" i="6"/>
  <c r="AD569" i="6"/>
  <c r="AC569" i="6"/>
  <c r="AD585" i="6"/>
  <c r="AC585" i="6"/>
  <c r="AG589" i="6"/>
  <c r="AG597" i="6"/>
  <c r="AG621" i="6"/>
  <c r="AG637" i="6"/>
  <c r="AG653" i="6"/>
  <c r="AG685" i="6"/>
  <c r="AG709" i="6"/>
  <c r="AG733" i="6"/>
  <c r="AG1097" i="6"/>
  <c r="AD30" i="6"/>
  <c r="AC30" i="6"/>
  <c r="AG30" i="6" s="1"/>
  <c r="AD62" i="6"/>
  <c r="AC62" i="6"/>
  <c r="AD94" i="6"/>
  <c r="AC94" i="6"/>
  <c r="AG94" i="6" s="1"/>
  <c r="AD126" i="6"/>
  <c r="AC126" i="6"/>
  <c r="AD158" i="6"/>
  <c r="AC158" i="6"/>
  <c r="AG158" i="6" s="1"/>
  <c r="AD190" i="6"/>
  <c r="AC190" i="6"/>
  <c r="AD222" i="6"/>
  <c r="AC222" i="6"/>
  <c r="AD254" i="6"/>
  <c r="AC254" i="6"/>
  <c r="AD286" i="6"/>
  <c r="AC286" i="6"/>
  <c r="AG286" i="6" s="1"/>
  <c r="AD318" i="6"/>
  <c r="AC318" i="6"/>
  <c r="AG318" i="6" s="1"/>
  <c r="AD350" i="6"/>
  <c r="AC350" i="6"/>
  <c r="AG350" i="6" s="1"/>
  <c r="AD382" i="6"/>
  <c r="AC382" i="6"/>
  <c r="AD414" i="6"/>
  <c r="AC414" i="6"/>
  <c r="AD446" i="6"/>
  <c r="AC446" i="6"/>
  <c r="AD478" i="6"/>
  <c r="AC478" i="6"/>
  <c r="AG478" i="6" s="1"/>
  <c r="AD510" i="6"/>
  <c r="AC510" i="6"/>
  <c r="AD542" i="6"/>
  <c r="AC542" i="6"/>
  <c r="AD574" i="6"/>
  <c r="AC574" i="6"/>
  <c r="AD598" i="6"/>
  <c r="AC598" i="6"/>
  <c r="AD614" i="6"/>
  <c r="AC614" i="6"/>
  <c r="AG614" i="6" s="1"/>
  <c r="AD630" i="6"/>
  <c r="AC630" i="6"/>
  <c r="AG630" i="6" s="1"/>
  <c r="AD646" i="6"/>
  <c r="AC646" i="6"/>
  <c r="AG646" i="6" s="1"/>
  <c r="AD662" i="6"/>
  <c r="AC662" i="6"/>
  <c r="AD678" i="6"/>
  <c r="AC678" i="6"/>
  <c r="AD694" i="6"/>
  <c r="AC694" i="6"/>
  <c r="AD710" i="6"/>
  <c r="AC710" i="6"/>
  <c r="AD726" i="6"/>
  <c r="AC726" i="6"/>
  <c r="AD742" i="6"/>
  <c r="AC742" i="6"/>
  <c r="AG742" i="6" s="1"/>
  <c r="AD758" i="6"/>
  <c r="AC758" i="6"/>
  <c r="AG758" i="6" s="1"/>
  <c r="AD774" i="6"/>
  <c r="AC774" i="6"/>
  <c r="AG774" i="6" s="1"/>
  <c r="AD790" i="6"/>
  <c r="AC790" i="6"/>
  <c r="AD806" i="6"/>
  <c r="AC806" i="6"/>
  <c r="AD822" i="6"/>
  <c r="AC822" i="6"/>
  <c r="AG822" i="6" s="1"/>
  <c r="AD838" i="6"/>
  <c r="AC838" i="6"/>
  <c r="AD854" i="6"/>
  <c r="AC854" i="6"/>
  <c r="AG854" i="6" s="1"/>
  <c r="AD870" i="6"/>
  <c r="AC870" i="6"/>
  <c r="AG870" i="6" s="1"/>
  <c r="AD886" i="6"/>
  <c r="AC886" i="6"/>
  <c r="AC902" i="6"/>
  <c r="AG902" i="6" s="1"/>
  <c r="AD902" i="6"/>
  <c r="AD922" i="6"/>
  <c r="AC922" i="6"/>
  <c r="AD938" i="6"/>
  <c r="AC938" i="6"/>
  <c r="AD954" i="6"/>
  <c r="AC954" i="6"/>
  <c r="AG954" i="6" s="1"/>
  <c r="AD970" i="6"/>
  <c r="AC970" i="6"/>
  <c r="AD986" i="6"/>
  <c r="AC986" i="6"/>
  <c r="AG986" i="6" s="1"/>
  <c r="AD1002" i="6"/>
  <c r="AC1002" i="6"/>
  <c r="AG1002" i="6" s="1"/>
  <c r="AD1018" i="6"/>
  <c r="AC1018" i="6"/>
  <c r="AG1018" i="6" s="1"/>
  <c r="AD1034" i="6"/>
  <c r="AC1034" i="6"/>
  <c r="AG1034" i="6" s="1"/>
  <c r="AD1050" i="6"/>
  <c r="AC1050" i="6"/>
  <c r="AG1050" i="6" s="1"/>
  <c r="AD1066" i="6"/>
  <c r="AC1066" i="6"/>
  <c r="AD1082" i="6"/>
  <c r="AC1082" i="6"/>
  <c r="AG1082" i="6" s="1"/>
  <c r="AD1098" i="6"/>
  <c r="AC1098" i="6"/>
  <c r="AD1114" i="6"/>
  <c r="AC1114" i="6"/>
  <c r="AG1114" i="6" s="1"/>
  <c r="AD1130" i="6"/>
  <c r="AC1130" i="6"/>
  <c r="AD1146" i="6"/>
  <c r="AC1146" i="6"/>
  <c r="AG6" i="6"/>
  <c r="AG22" i="6"/>
  <c r="AG54" i="6"/>
  <c r="AG62" i="6"/>
  <c r="AG70" i="6"/>
  <c r="AG86" i="6"/>
  <c r="AG102" i="6"/>
  <c r="AG126" i="6"/>
  <c r="AG134" i="6"/>
  <c r="AG150" i="6"/>
  <c r="AG166" i="6"/>
  <c r="AG182" i="6"/>
  <c r="AG190" i="6"/>
  <c r="AG214" i="6"/>
  <c r="AG222" i="6"/>
  <c r="AG246" i="6"/>
  <c r="AG254" i="6"/>
  <c r="AG310" i="6"/>
  <c r="AG326" i="6"/>
  <c r="AG358" i="6"/>
  <c r="AG374" i="6"/>
  <c r="AG382" i="6"/>
  <c r="AG390" i="6"/>
  <c r="AG414" i="6"/>
  <c r="AG438" i="6"/>
  <c r="AG446" i="6"/>
  <c r="AG454" i="6"/>
  <c r="AG470" i="6"/>
  <c r="AG486" i="6"/>
  <c r="AG494" i="6"/>
  <c r="AG518" i="6"/>
  <c r="AG534" i="6"/>
  <c r="AG550" i="6"/>
  <c r="AD47" i="6"/>
  <c r="AC47" i="6"/>
  <c r="AG47" i="6" s="1"/>
  <c r="AD111" i="6"/>
  <c r="AC111" i="6"/>
  <c r="AD175" i="6"/>
  <c r="AC175" i="6"/>
  <c r="AG175" i="6" s="1"/>
  <c r="AD239" i="6"/>
  <c r="AC239" i="6"/>
  <c r="AD303" i="6"/>
  <c r="AC303" i="6"/>
  <c r="AD367" i="6"/>
  <c r="AC367" i="6"/>
  <c r="AG367" i="6" s="1"/>
  <c r="AD431" i="6"/>
  <c r="AC431" i="6"/>
  <c r="AD495" i="6"/>
  <c r="AC495" i="6"/>
  <c r="AG495" i="6" s="1"/>
  <c r="AD559" i="6"/>
  <c r="AC559" i="6"/>
  <c r="AD591" i="6"/>
  <c r="AC591" i="6"/>
  <c r="AD607" i="6"/>
  <c r="AC607" i="6"/>
  <c r="AD623" i="6"/>
  <c r="AC623" i="6"/>
  <c r="AD639" i="6"/>
  <c r="AC639" i="6"/>
  <c r="AD655" i="6"/>
  <c r="AC655" i="6"/>
  <c r="AD671" i="6"/>
  <c r="AC671" i="6"/>
  <c r="AD687" i="6"/>
  <c r="AC687" i="6"/>
  <c r="AD703" i="6"/>
  <c r="AC703" i="6"/>
  <c r="AD719" i="6"/>
  <c r="AC719" i="6"/>
  <c r="AD735" i="6"/>
  <c r="AC735" i="6"/>
  <c r="AD751" i="6"/>
  <c r="AC751" i="6"/>
  <c r="AD767" i="6"/>
  <c r="AC767" i="6"/>
  <c r="AD783" i="6"/>
  <c r="AC783" i="6"/>
  <c r="AD799" i="6"/>
  <c r="AC799" i="6"/>
  <c r="AD815" i="6"/>
  <c r="AC815" i="6"/>
  <c r="AD831" i="6"/>
  <c r="AC831" i="6"/>
  <c r="AD847" i="6"/>
  <c r="AC847" i="6"/>
  <c r="AD863" i="6"/>
  <c r="AC863" i="6"/>
  <c r="AD879" i="6"/>
  <c r="AC879" i="6"/>
  <c r="AD895" i="6"/>
  <c r="AC895" i="6"/>
  <c r="AD911" i="6"/>
  <c r="AC911" i="6"/>
  <c r="AD927" i="6"/>
  <c r="AC927" i="6"/>
  <c r="AD943" i="6"/>
  <c r="AC943" i="6"/>
  <c r="AG7" i="6"/>
  <c r="AG35" i="6"/>
  <c r="AG43" i="6"/>
  <c r="AG71" i="6"/>
  <c r="AG107" i="6"/>
  <c r="AG135" i="6"/>
  <c r="AG163" i="6"/>
  <c r="AG171" i="6"/>
  <c r="AG199" i="6"/>
  <c r="AG267" i="6"/>
  <c r="AG299" i="6"/>
  <c r="AG427" i="6"/>
  <c r="AG467" i="6"/>
  <c r="AD1166" i="6"/>
  <c r="AC1166" i="6"/>
  <c r="AD1194" i="6"/>
  <c r="AC1194" i="6"/>
  <c r="AD1206" i="6"/>
  <c r="AC1206" i="6"/>
  <c r="AD1218" i="6"/>
  <c r="AC1218" i="6"/>
  <c r="AG1218" i="6" s="1"/>
  <c r="AD1230" i="6"/>
  <c r="AC1230" i="6"/>
  <c r="AD1258" i="6"/>
  <c r="AC1258" i="6"/>
  <c r="AD1270" i="6"/>
  <c r="AC1270" i="6"/>
  <c r="AD1282" i="6"/>
  <c r="AC1282" i="6"/>
  <c r="AD1294" i="6"/>
  <c r="AC1294" i="6"/>
  <c r="AD1322" i="6"/>
  <c r="AC1322" i="6"/>
  <c r="AD1334" i="6"/>
  <c r="AC1334" i="6"/>
  <c r="AD1346" i="6"/>
  <c r="AC1346" i="6"/>
  <c r="AG1346" i="6" s="1"/>
  <c r="AD1358" i="6"/>
  <c r="AC1358" i="6"/>
  <c r="AD1386" i="6"/>
  <c r="AC1386" i="6"/>
  <c r="AD1398" i="6"/>
  <c r="AC1398" i="6"/>
  <c r="AD1410" i="6"/>
  <c r="AC1410" i="6"/>
  <c r="AD1422" i="6"/>
  <c r="AC1422" i="6"/>
  <c r="AD947" i="6"/>
  <c r="AC947" i="6"/>
  <c r="AD963" i="6"/>
  <c r="AC963" i="6"/>
  <c r="AD979" i="6"/>
  <c r="AC979" i="6"/>
  <c r="AG987" i="6"/>
  <c r="AD995" i="6"/>
  <c r="AC995" i="6"/>
  <c r="AD1011" i="6"/>
  <c r="AC1011" i="6"/>
  <c r="AG1019" i="6"/>
  <c r="AD1027" i="6"/>
  <c r="AC1027" i="6"/>
  <c r="AD1043" i="6"/>
  <c r="AC1043" i="6"/>
  <c r="AD1059" i="6"/>
  <c r="AC1059" i="6"/>
  <c r="AD1075" i="6"/>
  <c r="AC1075" i="6"/>
  <c r="AD1091" i="6"/>
  <c r="AC1091" i="6"/>
  <c r="AG1099" i="6"/>
  <c r="AD1107" i="6"/>
  <c r="AC1107" i="6"/>
  <c r="AG1107" i="6" s="1"/>
  <c r="AD1123" i="6"/>
  <c r="AC1123" i="6"/>
  <c r="AD1139" i="6"/>
  <c r="AC1139" i="6"/>
  <c r="AD1155" i="6"/>
  <c r="AC1155" i="6"/>
  <c r="AD1171" i="6"/>
  <c r="AC1171" i="6"/>
  <c r="AD1187" i="6"/>
  <c r="AC1187" i="6"/>
  <c r="AD1203" i="6"/>
  <c r="AC1203" i="6"/>
  <c r="AG1203" i="6" s="1"/>
  <c r="AD1219" i="6"/>
  <c r="AC1219" i="6"/>
  <c r="AG1219" i="6" s="1"/>
  <c r="AD1235" i="6"/>
  <c r="AC1235" i="6"/>
  <c r="AD1251" i="6"/>
  <c r="AC1251" i="6"/>
  <c r="AG1251" i="6" s="1"/>
  <c r="AD1267" i="6"/>
  <c r="AC1267" i="6"/>
  <c r="AD1283" i="6"/>
  <c r="AC1283" i="6"/>
  <c r="AG1291" i="6"/>
  <c r="AD1299" i="6"/>
  <c r="AC1299" i="6"/>
  <c r="AG1299" i="6" s="1"/>
  <c r="AD1315" i="6"/>
  <c r="AC1315" i="6"/>
  <c r="AD1331" i="6"/>
  <c r="AC1331" i="6"/>
  <c r="AD1347" i="6"/>
  <c r="AC1347" i="6"/>
  <c r="AD1363" i="6"/>
  <c r="AC1363" i="6"/>
  <c r="AD1379" i="6"/>
  <c r="AC1379" i="6"/>
  <c r="AD1395" i="6"/>
  <c r="AC1395" i="6"/>
  <c r="AG1395" i="6" s="1"/>
  <c r="AD1411" i="6"/>
  <c r="AC1411" i="6"/>
  <c r="AD1427" i="6"/>
  <c r="AC1427" i="6"/>
  <c r="AG1427" i="6" s="1"/>
  <c r="AD1443" i="6"/>
  <c r="AC1443" i="6"/>
  <c r="AC1308" i="6"/>
  <c r="AD1308" i="6"/>
  <c r="AG44" i="6"/>
  <c r="AD72" i="6"/>
  <c r="AC72" i="6"/>
  <c r="AD200" i="6"/>
  <c r="AC200" i="6"/>
  <c r="AG200" i="6" s="1"/>
  <c r="AD264" i="6"/>
  <c r="AC264" i="6"/>
  <c r="AD328" i="6"/>
  <c r="AC328" i="6"/>
  <c r="AG328" i="6" s="1"/>
  <c r="AC400" i="6"/>
  <c r="AD400" i="6"/>
  <c r="AG428" i="6"/>
  <c r="AC464" i="6"/>
  <c r="AD464" i="6"/>
  <c r="AD524" i="6"/>
  <c r="AC524" i="6"/>
  <c r="AC592" i="6"/>
  <c r="AG592" i="6" s="1"/>
  <c r="AD592" i="6"/>
  <c r="AD652" i="6"/>
  <c r="AC652" i="6"/>
  <c r="AG688" i="6"/>
  <c r="AC720" i="6"/>
  <c r="AD720" i="6"/>
  <c r="AD788" i="6"/>
  <c r="AC788" i="6"/>
  <c r="AD860" i="6"/>
  <c r="AC860" i="6"/>
  <c r="AC928" i="6"/>
  <c r="AD928" i="6"/>
  <c r="AC992" i="6"/>
  <c r="AD992" i="6"/>
  <c r="AD1064" i="6"/>
  <c r="AC1064" i="6"/>
  <c r="AG1064" i="6" s="1"/>
  <c r="AG1092" i="6"/>
  <c r="AC1136" i="6"/>
  <c r="AD1136" i="6"/>
  <c r="AC1196" i="6"/>
  <c r="AD1196" i="6"/>
  <c r="AG1212" i="6"/>
  <c r="AC1248" i="6"/>
  <c r="AG1248" i="6" s="1"/>
  <c r="AD1248" i="6"/>
  <c r="AC1296" i="6"/>
  <c r="AG1296" i="6" s="1"/>
  <c r="AD1296" i="6"/>
  <c r="AG1308" i="6"/>
  <c r="AC1344" i="6"/>
  <c r="AG1344" i="6" s="1"/>
  <c r="AD1344" i="6"/>
  <c r="AC1392" i="6"/>
  <c r="AD1392" i="6"/>
  <c r="AC1260" i="6"/>
  <c r="AD1260" i="6"/>
  <c r="AD160" i="6"/>
  <c r="AC160" i="6"/>
  <c r="AD224" i="6"/>
  <c r="AC224" i="6"/>
  <c r="AD280" i="6"/>
  <c r="AC280" i="6"/>
  <c r="AG280" i="6" s="1"/>
  <c r="AC352" i="6"/>
  <c r="AG352" i="6" s="1"/>
  <c r="AD352" i="6"/>
  <c r="AD408" i="6"/>
  <c r="AC408" i="6"/>
  <c r="AG408" i="6" s="1"/>
  <c r="AG440" i="6"/>
  <c r="AC480" i="6"/>
  <c r="AD480" i="6"/>
  <c r="AC544" i="6"/>
  <c r="AG544" i="6" s="1"/>
  <c r="AD544" i="6"/>
  <c r="AD596" i="6"/>
  <c r="AC596" i="6"/>
  <c r="AD660" i="6"/>
  <c r="AC660" i="6"/>
  <c r="AG660" i="6" s="1"/>
  <c r="AD724" i="6"/>
  <c r="AC724" i="6"/>
  <c r="AC784" i="6"/>
  <c r="AD784" i="6"/>
  <c r="AC852" i="6"/>
  <c r="AD852" i="6"/>
  <c r="AC924" i="6"/>
  <c r="AD924" i="6"/>
  <c r="AC988" i="6"/>
  <c r="AG988" i="6" s="1"/>
  <c r="AD988" i="6"/>
  <c r="AC1052" i="6"/>
  <c r="AD1052" i="6"/>
  <c r="AD1112" i="6"/>
  <c r="AC1112" i="6"/>
  <c r="AC1184" i="6"/>
  <c r="AD1184" i="6"/>
  <c r="AC1312" i="6"/>
  <c r="AD1312" i="6"/>
  <c r="AD40" i="6"/>
  <c r="AC40" i="6"/>
  <c r="AD80" i="6"/>
  <c r="AC80" i="6"/>
  <c r="AG80" i="6" s="1"/>
  <c r="AD128" i="6"/>
  <c r="AC128" i="6"/>
  <c r="AD188" i="6"/>
  <c r="AC188" i="6"/>
  <c r="AD252" i="6"/>
  <c r="AC252" i="6"/>
  <c r="AD312" i="6"/>
  <c r="AC312" i="6"/>
  <c r="AD324" i="6"/>
  <c r="AC324" i="6"/>
  <c r="AG324" i="6" s="1"/>
  <c r="AD384" i="6"/>
  <c r="AC384" i="6"/>
  <c r="AG404" i="6"/>
  <c r="AD436" i="6"/>
  <c r="AC436" i="6"/>
  <c r="AD452" i="6"/>
  <c r="AC452" i="6"/>
  <c r="AG452" i="6" s="1"/>
  <c r="AD500" i="6"/>
  <c r="AC500" i="6"/>
  <c r="AD516" i="6"/>
  <c r="AC516" i="6"/>
  <c r="AG516" i="6" s="1"/>
  <c r="AD564" i="6"/>
  <c r="AC564" i="6"/>
  <c r="AD632" i="6"/>
  <c r="AC632" i="6"/>
  <c r="AD696" i="6"/>
  <c r="AC696" i="6"/>
  <c r="AG696" i="6" s="1"/>
  <c r="AD764" i="6"/>
  <c r="AC764" i="6"/>
  <c r="AD828" i="6"/>
  <c r="AC828" i="6"/>
  <c r="AD872" i="6"/>
  <c r="AC872" i="6"/>
  <c r="AG872" i="6" s="1"/>
  <c r="AC940" i="6"/>
  <c r="AG940" i="6" s="1"/>
  <c r="AD940" i="6"/>
  <c r="AD1000" i="6"/>
  <c r="AC1000" i="6"/>
  <c r="AG1000" i="6" s="1"/>
  <c r="AC1072" i="6"/>
  <c r="AD1072" i="6"/>
  <c r="AC1132" i="6"/>
  <c r="AD1132" i="6"/>
  <c r="AD1192" i="6"/>
  <c r="AC1192" i="6"/>
  <c r="AG1224" i="6"/>
  <c r="AD1256" i="6"/>
  <c r="AC1256" i="6"/>
  <c r="AD1320" i="6"/>
  <c r="AC1320" i="6"/>
  <c r="AG1352" i="6"/>
  <c r="AC1380" i="6"/>
  <c r="AD1380" i="6"/>
  <c r="AD2" i="6"/>
  <c r="AC2" i="6"/>
  <c r="AG2" i="6" s="1"/>
  <c r="AD36" i="6"/>
  <c r="AC36" i="6"/>
  <c r="AD84" i="6"/>
  <c r="AC84" i="6"/>
  <c r="AG84" i="6" s="1"/>
  <c r="AD124" i="6"/>
  <c r="AC124" i="6"/>
  <c r="AD184" i="6"/>
  <c r="AC184" i="6"/>
  <c r="AD196" i="6"/>
  <c r="AC196" i="6"/>
  <c r="AD256" i="6"/>
  <c r="AC256" i="6"/>
  <c r="AD320" i="6"/>
  <c r="AC320" i="6"/>
  <c r="AD376" i="6"/>
  <c r="AC376" i="6"/>
  <c r="AD448" i="6"/>
  <c r="AC448" i="6"/>
  <c r="AD504" i="6"/>
  <c r="AC504" i="6"/>
  <c r="AD568" i="6"/>
  <c r="AC568" i="6"/>
  <c r="AG600" i="6"/>
  <c r="AD640" i="6"/>
  <c r="AC640" i="6"/>
  <c r="AD700" i="6"/>
  <c r="AC700" i="6"/>
  <c r="AG732" i="6"/>
  <c r="AD760" i="6"/>
  <c r="AC760" i="6"/>
  <c r="AG760" i="6" s="1"/>
  <c r="AC824" i="6"/>
  <c r="AD824" i="6"/>
  <c r="AC884" i="6"/>
  <c r="AD884" i="6"/>
  <c r="AD952" i="6"/>
  <c r="AC952" i="6"/>
  <c r="AG952" i="6" s="1"/>
  <c r="AD1016" i="6"/>
  <c r="AC1016" i="6"/>
  <c r="AC1068" i="6"/>
  <c r="AD1068" i="6"/>
  <c r="AC1124" i="6"/>
  <c r="AG1124" i="6" s="1"/>
  <c r="AD1124" i="6"/>
  <c r="AC1188" i="6"/>
  <c r="AD1188" i="6"/>
  <c r="AG1220" i="6"/>
  <c r="AC1252" i="6"/>
  <c r="AD1252" i="6"/>
  <c r="AC1316" i="6"/>
  <c r="AG1316" i="6" s="1"/>
  <c r="AD1316" i="6"/>
  <c r="AD1384" i="6"/>
  <c r="AC1384" i="6"/>
  <c r="AC1444" i="6"/>
  <c r="AG1444" i="6" s="1"/>
  <c r="AD1444" i="6"/>
  <c r="AD98" i="6"/>
  <c r="AC98" i="6"/>
  <c r="AD194" i="6"/>
  <c r="AC194" i="6"/>
  <c r="AG194" i="6" s="1"/>
  <c r="AD322" i="6"/>
  <c r="AC322" i="6"/>
  <c r="AD418" i="6"/>
  <c r="AC418" i="6"/>
  <c r="AD514" i="6"/>
  <c r="AC514" i="6"/>
  <c r="AD617" i="6"/>
  <c r="AC617" i="6"/>
  <c r="AG617" i="6" s="1"/>
  <c r="AD665" i="6"/>
  <c r="AC665" i="6"/>
  <c r="AD729" i="6"/>
  <c r="AC729" i="6"/>
  <c r="AG729" i="6" s="1"/>
  <c r="AD777" i="6"/>
  <c r="AC777" i="6"/>
  <c r="AD841" i="6"/>
  <c r="AC841" i="6"/>
  <c r="AG841" i="6" s="1"/>
  <c r="AD889" i="6"/>
  <c r="AC889" i="6"/>
  <c r="AG889" i="6" s="1"/>
  <c r="AD937" i="6"/>
  <c r="AC937" i="6"/>
  <c r="AD1001" i="6"/>
  <c r="AC1001" i="6"/>
  <c r="AG1001" i="6" s="1"/>
  <c r="AD1049" i="6"/>
  <c r="AC1049" i="6"/>
  <c r="AG1049" i="6" s="1"/>
  <c r="AD1097" i="6"/>
  <c r="AC1097" i="6"/>
  <c r="AD1145" i="6"/>
  <c r="AC1145" i="6"/>
  <c r="AG1145" i="6" s="1"/>
  <c r="AD1209" i="6"/>
  <c r="AC1209" i="6"/>
  <c r="AG1209" i="6" s="1"/>
  <c r="AD1273" i="6"/>
  <c r="AC1273" i="6"/>
  <c r="AG1273" i="6" s="1"/>
  <c r="AD1337" i="6"/>
  <c r="AC1337" i="6"/>
  <c r="AG1337" i="6" s="1"/>
  <c r="AC69" i="6"/>
  <c r="AG69" i="6" s="1"/>
  <c r="AD69" i="6"/>
  <c r="AC97" i="6"/>
  <c r="AG97" i="6" s="1"/>
  <c r="AD97" i="6"/>
  <c r="AC109" i="6"/>
  <c r="AD109" i="6"/>
  <c r="AC185" i="6"/>
  <c r="AD185" i="6"/>
  <c r="AC197" i="6"/>
  <c r="AD197" i="6"/>
  <c r="AD353" i="6"/>
  <c r="AC353" i="6"/>
  <c r="AD417" i="6"/>
  <c r="AC417" i="6"/>
  <c r="AD429" i="6"/>
  <c r="AC429" i="6"/>
  <c r="AG429" i="6" s="1"/>
  <c r="AD545" i="6"/>
  <c r="AC545" i="6"/>
  <c r="AD589" i="6"/>
  <c r="AC589" i="6"/>
  <c r="AD19" i="6"/>
  <c r="AC19" i="6"/>
  <c r="AD147" i="6"/>
  <c r="AC147" i="6"/>
  <c r="AD243" i="6"/>
  <c r="AC243" i="6"/>
  <c r="AD339" i="6"/>
  <c r="AC339" i="6"/>
  <c r="AD435" i="6"/>
  <c r="AC435" i="6"/>
  <c r="AD563" i="6"/>
  <c r="AC563" i="6"/>
  <c r="AG563" i="6" s="1"/>
  <c r="AD626" i="6"/>
  <c r="AC626" i="6"/>
  <c r="AG626" i="6" s="1"/>
  <c r="AD674" i="6"/>
  <c r="AC674" i="6"/>
  <c r="AG674" i="6" s="1"/>
  <c r="AD722" i="6"/>
  <c r="AC722" i="6"/>
  <c r="AD786" i="6"/>
  <c r="AC786" i="6"/>
  <c r="AG786" i="6" s="1"/>
  <c r="AD866" i="6"/>
  <c r="AC866" i="6"/>
  <c r="AC918" i="6"/>
  <c r="AD918" i="6"/>
  <c r="AC966" i="6"/>
  <c r="AD966" i="6"/>
  <c r="AD1014" i="6"/>
  <c r="AC1014" i="6"/>
  <c r="AD1078" i="6"/>
  <c r="AC1078" i="6"/>
  <c r="AC1126" i="6"/>
  <c r="AD1126" i="6"/>
  <c r="AD159" i="6"/>
  <c r="AC159" i="6"/>
  <c r="AG159" i="6" s="1"/>
  <c r="AD351" i="6"/>
  <c r="AC351" i="6"/>
  <c r="AG351" i="6" s="1"/>
  <c r="AD543" i="6"/>
  <c r="AC543" i="6"/>
  <c r="AC635" i="6"/>
  <c r="AG635" i="6" s="1"/>
  <c r="AD635" i="6"/>
  <c r="AD683" i="6"/>
  <c r="AC683" i="6"/>
  <c r="AD747" i="6"/>
  <c r="AC747" i="6"/>
  <c r="AG747" i="6" s="1"/>
  <c r="AC827" i="6"/>
  <c r="AG827" i="6" s="1"/>
  <c r="AD827" i="6"/>
  <c r="AD875" i="6"/>
  <c r="AC875" i="6"/>
  <c r="AG875" i="6" s="1"/>
  <c r="AD923" i="6"/>
  <c r="AC923" i="6"/>
  <c r="AG923" i="6" s="1"/>
  <c r="AD910" i="6"/>
  <c r="AC910" i="6"/>
  <c r="AD1310" i="6"/>
  <c r="AC1310" i="6"/>
  <c r="AD1338" i="6"/>
  <c r="AC1338" i="6"/>
  <c r="AG1338" i="6" s="1"/>
  <c r="AD1438" i="6"/>
  <c r="AC1438" i="6"/>
  <c r="AG1438" i="6" s="1"/>
  <c r="AD967" i="6"/>
  <c r="AC967" i="6"/>
  <c r="AD983" i="6"/>
  <c r="AC983" i="6"/>
  <c r="AD1015" i="6"/>
  <c r="AC1015" i="6"/>
  <c r="AD1047" i="6"/>
  <c r="AC1047" i="6"/>
  <c r="AD1127" i="6"/>
  <c r="AC1127" i="6"/>
  <c r="AD1335" i="6"/>
  <c r="AC1335" i="6"/>
  <c r="AD1351" i="6"/>
  <c r="AC1351" i="6"/>
  <c r="AD1367" i="6"/>
  <c r="AC1367" i="6"/>
  <c r="AG1367" i="6" s="1"/>
  <c r="AD1431" i="6"/>
  <c r="AC1431" i="6"/>
  <c r="AD1447" i="6"/>
  <c r="AC1447" i="6"/>
  <c r="AG1447" i="6" s="1"/>
  <c r="AD216" i="6"/>
  <c r="AC216" i="6"/>
  <c r="AD276" i="6"/>
  <c r="AC276" i="6"/>
  <c r="AG276" i="6" s="1"/>
  <c r="AD340" i="6"/>
  <c r="AC340" i="6"/>
  <c r="AD476" i="6"/>
  <c r="AC476" i="6"/>
  <c r="AC932" i="6"/>
  <c r="AD932" i="6"/>
  <c r="AC1004" i="6"/>
  <c r="AD1004" i="6"/>
  <c r="AC1360" i="6"/>
  <c r="AD1360" i="6"/>
  <c r="AD18" i="6"/>
  <c r="AC18" i="6"/>
  <c r="AG18" i="6" s="1"/>
  <c r="AD50" i="6"/>
  <c r="AC50" i="6"/>
  <c r="AD82" i="6"/>
  <c r="AC82" i="6"/>
  <c r="AG82" i="6" s="1"/>
  <c r="AD114" i="6"/>
  <c r="AC114" i="6"/>
  <c r="AD146" i="6"/>
  <c r="AC146" i="6"/>
  <c r="AD178" i="6"/>
  <c r="AC178" i="6"/>
  <c r="AD210" i="6"/>
  <c r="AC210" i="6"/>
  <c r="AD242" i="6"/>
  <c r="AC242" i="6"/>
  <c r="AD274" i="6"/>
  <c r="AC274" i="6"/>
  <c r="AD306" i="6"/>
  <c r="AC306" i="6"/>
  <c r="AD338" i="6"/>
  <c r="AC338" i="6"/>
  <c r="AD370" i="6"/>
  <c r="AC370" i="6"/>
  <c r="AD402" i="6"/>
  <c r="AC402" i="6"/>
  <c r="AD434" i="6"/>
  <c r="AC434" i="6"/>
  <c r="AD466" i="6"/>
  <c r="AC466" i="6"/>
  <c r="AD498" i="6"/>
  <c r="AC498" i="6"/>
  <c r="AD530" i="6"/>
  <c r="AC530" i="6"/>
  <c r="AD562" i="6"/>
  <c r="AC562" i="6"/>
  <c r="AD593" i="6"/>
  <c r="AC593" i="6"/>
  <c r="AD609" i="6"/>
  <c r="AC609" i="6"/>
  <c r="AD625" i="6"/>
  <c r="AC625" i="6"/>
  <c r="AG625" i="6" s="1"/>
  <c r="AD641" i="6"/>
  <c r="AC641" i="6"/>
  <c r="AD657" i="6"/>
  <c r="AC657" i="6"/>
  <c r="AD673" i="6"/>
  <c r="AC673" i="6"/>
  <c r="AD689" i="6"/>
  <c r="AC689" i="6"/>
  <c r="AD705" i="6"/>
  <c r="AC705" i="6"/>
  <c r="AD721" i="6"/>
  <c r="AC721" i="6"/>
  <c r="AD737" i="6"/>
  <c r="AC737" i="6"/>
  <c r="AD753" i="6"/>
  <c r="AC753" i="6"/>
  <c r="AG753" i="6" s="1"/>
  <c r="AD769" i="6"/>
  <c r="AC769" i="6"/>
  <c r="AD785" i="6"/>
  <c r="AC785" i="6"/>
  <c r="AD801" i="6"/>
  <c r="AC801" i="6"/>
  <c r="AD817" i="6"/>
  <c r="AC817" i="6"/>
  <c r="AG817" i="6" s="1"/>
  <c r="AD833" i="6"/>
  <c r="AC833" i="6"/>
  <c r="AG833" i="6" s="1"/>
  <c r="AD849" i="6"/>
  <c r="AC849" i="6"/>
  <c r="AG849" i="6" s="1"/>
  <c r="AD865" i="6"/>
  <c r="AC865" i="6"/>
  <c r="AG865" i="6" s="1"/>
  <c r="AC881" i="6"/>
  <c r="AD881" i="6"/>
  <c r="AC897" i="6"/>
  <c r="AD897" i="6"/>
  <c r="AC913" i="6"/>
  <c r="AD913" i="6"/>
  <c r="AD929" i="6"/>
  <c r="AC929" i="6"/>
  <c r="AG929" i="6" s="1"/>
  <c r="AC945" i="6"/>
  <c r="AG945" i="6" s="1"/>
  <c r="AD945" i="6"/>
  <c r="AC961" i="6"/>
  <c r="AG961" i="6" s="1"/>
  <c r="AD961" i="6"/>
  <c r="AC977" i="6"/>
  <c r="AG977" i="6" s="1"/>
  <c r="AD977" i="6"/>
  <c r="AD993" i="6"/>
  <c r="AC993" i="6"/>
  <c r="AC1009" i="6"/>
  <c r="AD1009" i="6"/>
  <c r="AC1025" i="6"/>
  <c r="AG1025" i="6" s="1"/>
  <c r="AD1025" i="6"/>
  <c r="AC1041" i="6"/>
  <c r="AG1041" i="6" s="1"/>
  <c r="AD1041" i="6"/>
  <c r="AD1057" i="6"/>
  <c r="AC1057" i="6"/>
  <c r="AG1057" i="6" s="1"/>
  <c r="AC1073" i="6"/>
  <c r="AG1073" i="6" s="1"/>
  <c r="AD1073" i="6"/>
  <c r="AC1089" i="6"/>
  <c r="AD1089" i="6"/>
  <c r="AC1105" i="6"/>
  <c r="AD1105" i="6"/>
  <c r="AD1121" i="6"/>
  <c r="AC1121" i="6"/>
  <c r="AG1121" i="6" s="1"/>
  <c r="AC1137" i="6"/>
  <c r="AD1137" i="6"/>
  <c r="AC1153" i="6"/>
  <c r="AG1153" i="6" s="1"/>
  <c r="AD1153" i="6"/>
  <c r="AC1169" i="6"/>
  <c r="AG1169" i="6" s="1"/>
  <c r="AD1169" i="6"/>
  <c r="AD1185" i="6"/>
  <c r="AC1185" i="6"/>
  <c r="AG1185" i="6" s="1"/>
  <c r="AC1201" i="6"/>
  <c r="AG1201" i="6" s="1"/>
  <c r="AD1201" i="6"/>
  <c r="AC1217" i="6"/>
  <c r="AG1217" i="6" s="1"/>
  <c r="AD1217" i="6"/>
  <c r="AC1233" i="6"/>
  <c r="AG1233" i="6" s="1"/>
  <c r="AD1233" i="6"/>
  <c r="AD1249" i="6"/>
  <c r="AC1249" i="6"/>
  <c r="AG1249" i="6" s="1"/>
  <c r="AC1265" i="6"/>
  <c r="AD1265" i="6"/>
  <c r="AC1281" i="6"/>
  <c r="AD1281" i="6"/>
  <c r="AC1297" i="6"/>
  <c r="AG1297" i="6" s="1"/>
  <c r="AD1297" i="6"/>
  <c r="AD1313" i="6"/>
  <c r="AC1313" i="6"/>
  <c r="AG1313" i="6" s="1"/>
  <c r="AC1329" i="6"/>
  <c r="AD1329" i="6"/>
  <c r="AC1345" i="6"/>
  <c r="AG1345" i="6" s="1"/>
  <c r="AD1345" i="6"/>
  <c r="AC1361" i="6"/>
  <c r="AD1361" i="6"/>
  <c r="AD1377" i="6"/>
  <c r="AC1377" i="6"/>
  <c r="AG1377" i="6" s="1"/>
  <c r="AC1393" i="6"/>
  <c r="AD1393" i="6"/>
  <c r="AC1409" i="6"/>
  <c r="AG1409" i="6" s="1"/>
  <c r="AD1409" i="6"/>
  <c r="AC1425" i="6"/>
  <c r="AD1425" i="6"/>
  <c r="AD1441" i="6"/>
  <c r="AC1441" i="6"/>
  <c r="AG1441" i="6" s="1"/>
  <c r="AG5" i="6"/>
  <c r="AC13" i="6"/>
  <c r="AD13" i="6"/>
  <c r="AD25" i="6"/>
  <c r="AC25" i="6"/>
  <c r="AC37" i="6"/>
  <c r="AG37" i="6" s="1"/>
  <c r="AD37" i="6"/>
  <c r="AC65" i="6"/>
  <c r="AG65" i="6" s="1"/>
  <c r="AD65" i="6"/>
  <c r="AC77" i="6"/>
  <c r="AG77" i="6" s="1"/>
  <c r="AD77" i="6"/>
  <c r="AD89" i="6"/>
  <c r="AC89" i="6"/>
  <c r="AC101" i="6"/>
  <c r="AD101" i="6"/>
  <c r="AD129" i="6"/>
  <c r="AC129" i="6"/>
  <c r="AC141" i="6"/>
  <c r="AG141" i="6" s="1"/>
  <c r="AD141" i="6"/>
  <c r="AG145" i="6"/>
  <c r="AC153" i="6"/>
  <c r="AD153" i="6"/>
  <c r="AG157" i="6"/>
  <c r="AC165" i="6"/>
  <c r="AG165" i="6" s="1"/>
  <c r="AD165" i="6"/>
  <c r="AD193" i="6"/>
  <c r="AC193" i="6"/>
  <c r="AC205" i="6"/>
  <c r="AD205" i="6"/>
  <c r="AC217" i="6"/>
  <c r="AG217" i="6" s="1"/>
  <c r="AD217" i="6"/>
  <c r="AC229" i="6"/>
  <c r="AD229" i="6"/>
  <c r="AG233" i="6"/>
  <c r="AD257" i="6"/>
  <c r="AC257" i="6"/>
  <c r="AD269" i="6"/>
  <c r="AC269" i="6"/>
  <c r="AG269" i="6" s="1"/>
  <c r="AD281" i="6"/>
  <c r="AC281" i="6"/>
  <c r="AG285" i="6"/>
  <c r="AC293" i="6"/>
  <c r="AG293" i="6" s="1"/>
  <c r="AD293" i="6"/>
  <c r="AD321" i="6"/>
  <c r="AC321" i="6"/>
  <c r="AD333" i="6"/>
  <c r="AC333" i="6"/>
  <c r="AG337" i="6"/>
  <c r="AD345" i="6"/>
  <c r="AC345" i="6"/>
  <c r="AG345" i="6" s="1"/>
  <c r="AC357" i="6"/>
  <c r="AG357" i="6" s="1"/>
  <c r="AD357" i="6"/>
  <c r="AG361" i="6"/>
  <c r="AD385" i="6"/>
  <c r="AC385" i="6"/>
  <c r="AD397" i="6"/>
  <c r="AC397" i="6"/>
  <c r="AD409" i="6"/>
  <c r="AC409" i="6"/>
  <c r="AG409" i="6" s="1"/>
  <c r="AG413" i="6"/>
  <c r="AC421" i="6"/>
  <c r="AD421" i="6"/>
  <c r="AG425" i="6"/>
  <c r="AD449" i="6"/>
  <c r="AC449" i="6"/>
  <c r="AG453" i="6"/>
  <c r="AD461" i="6"/>
  <c r="AC461" i="6"/>
  <c r="AG465" i="6"/>
  <c r="AD473" i="6"/>
  <c r="AC473" i="6"/>
  <c r="AC485" i="6"/>
  <c r="AD485" i="6"/>
  <c r="AD513" i="6"/>
  <c r="AC513" i="6"/>
  <c r="AG517" i="6"/>
  <c r="AD525" i="6"/>
  <c r="AC525" i="6"/>
  <c r="AD537" i="6"/>
  <c r="AC537" i="6"/>
  <c r="AC549" i="6"/>
  <c r="AD549" i="6"/>
  <c r="AC565" i="6"/>
  <c r="AD565" i="6"/>
  <c r="AG569" i="6"/>
  <c r="AD581" i="6"/>
  <c r="AC581" i="6"/>
  <c r="AG813" i="6"/>
  <c r="AG909" i="6"/>
  <c r="AG1005" i="6"/>
  <c r="AG1389" i="6"/>
  <c r="AG1405" i="6"/>
  <c r="AD3" i="6"/>
  <c r="AC3" i="6"/>
  <c r="AD35" i="6"/>
  <c r="AC35" i="6"/>
  <c r="AD67" i="6"/>
  <c r="AC67" i="6"/>
  <c r="AG67" i="6" s="1"/>
  <c r="AD99" i="6"/>
  <c r="AC99" i="6"/>
  <c r="AD131" i="6"/>
  <c r="AC131" i="6"/>
  <c r="AD163" i="6"/>
  <c r="AC163" i="6"/>
  <c r="AD195" i="6"/>
  <c r="AC195" i="6"/>
  <c r="AD227" i="6"/>
  <c r="AC227" i="6"/>
  <c r="AD259" i="6"/>
  <c r="AC259" i="6"/>
  <c r="AG259" i="6" s="1"/>
  <c r="AD291" i="6"/>
  <c r="AC291" i="6"/>
  <c r="AG291" i="6" s="1"/>
  <c r="AD323" i="6"/>
  <c r="AC323" i="6"/>
  <c r="AD355" i="6"/>
  <c r="AC355" i="6"/>
  <c r="AD387" i="6"/>
  <c r="AC387" i="6"/>
  <c r="AG387" i="6" s="1"/>
  <c r="AD419" i="6"/>
  <c r="AC419" i="6"/>
  <c r="AD451" i="6"/>
  <c r="AC451" i="6"/>
  <c r="AG451" i="6" s="1"/>
  <c r="AD483" i="6"/>
  <c r="AC483" i="6"/>
  <c r="AD515" i="6"/>
  <c r="AC515" i="6"/>
  <c r="AD547" i="6"/>
  <c r="AC547" i="6"/>
  <c r="AD579" i="6"/>
  <c r="AC579" i="6"/>
  <c r="AG579" i="6" s="1"/>
  <c r="AD602" i="6"/>
  <c r="AC602" i="6"/>
  <c r="AG602" i="6" s="1"/>
  <c r="AD618" i="6"/>
  <c r="AC618" i="6"/>
  <c r="AD634" i="6"/>
  <c r="AC634" i="6"/>
  <c r="AD650" i="6"/>
  <c r="AC650" i="6"/>
  <c r="AD666" i="6"/>
  <c r="AC666" i="6"/>
  <c r="AG666" i="6" s="1"/>
  <c r="AD682" i="6"/>
  <c r="AC682" i="6"/>
  <c r="AD698" i="6"/>
  <c r="AC698" i="6"/>
  <c r="AG698" i="6" s="1"/>
  <c r="AD714" i="6"/>
  <c r="AC714" i="6"/>
  <c r="AG714" i="6" s="1"/>
  <c r="AD730" i="6"/>
  <c r="AC730" i="6"/>
  <c r="AG730" i="6" s="1"/>
  <c r="AD746" i="6"/>
  <c r="AC746" i="6"/>
  <c r="AD762" i="6"/>
  <c r="AC762" i="6"/>
  <c r="AD778" i="6"/>
  <c r="AC778" i="6"/>
  <c r="AD794" i="6"/>
  <c r="AC794" i="6"/>
  <c r="AG794" i="6" s="1"/>
  <c r="AD810" i="6"/>
  <c r="AC810" i="6"/>
  <c r="AD826" i="6"/>
  <c r="AC826" i="6"/>
  <c r="AD842" i="6"/>
  <c r="AC842" i="6"/>
  <c r="AD858" i="6"/>
  <c r="AC858" i="6"/>
  <c r="AG858" i="6" s="1"/>
  <c r="AD874" i="6"/>
  <c r="AC874" i="6"/>
  <c r="AG874" i="6" s="1"/>
  <c r="AD890" i="6"/>
  <c r="AC890" i="6"/>
  <c r="AG890" i="6" s="1"/>
  <c r="AD906" i="6"/>
  <c r="AC906" i="6"/>
  <c r="AG906" i="6" s="1"/>
  <c r="AD926" i="6"/>
  <c r="AC926" i="6"/>
  <c r="AD942" i="6"/>
  <c r="AC942" i="6"/>
  <c r="AD958" i="6"/>
  <c r="AC958" i="6"/>
  <c r="AG958" i="6" s="1"/>
  <c r="AD974" i="6"/>
  <c r="AC974" i="6"/>
  <c r="AD990" i="6"/>
  <c r="AC990" i="6"/>
  <c r="AG990" i="6" s="1"/>
  <c r="AD1006" i="6"/>
  <c r="AC1006" i="6"/>
  <c r="AG1006" i="6" s="1"/>
  <c r="AD1022" i="6"/>
  <c r="AC1022" i="6"/>
  <c r="AG1022" i="6" s="1"/>
  <c r="AD1038" i="6"/>
  <c r="AC1038" i="6"/>
  <c r="AG1038" i="6" s="1"/>
  <c r="AD1054" i="6"/>
  <c r="AC1054" i="6"/>
  <c r="AD1070" i="6"/>
  <c r="AC1070" i="6"/>
  <c r="AG1070" i="6" s="1"/>
  <c r="AD1086" i="6"/>
  <c r="AC1086" i="6"/>
  <c r="AG1086" i="6" s="1"/>
  <c r="AD1102" i="6"/>
  <c r="AC1102" i="6"/>
  <c r="AG1102" i="6" s="1"/>
  <c r="AD1118" i="6"/>
  <c r="AC1118" i="6"/>
  <c r="AD1134" i="6"/>
  <c r="AC1134" i="6"/>
  <c r="AD1150" i="6"/>
  <c r="AC1150" i="6"/>
  <c r="AG1150" i="6" s="1"/>
  <c r="AD63" i="6"/>
  <c r="AC63" i="6"/>
  <c r="AG63" i="6" s="1"/>
  <c r="AD127" i="6"/>
  <c r="AC127" i="6"/>
  <c r="AG127" i="6" s="1"/>
  <c r="AD191" i="6"/>
  <c r="AC191" i="6"/>
  <c r="AG191" i="6" s="1"/>
  <c r="AD255" i="6"/>
  <c r="AC255" i="6"/>
  <c r="AG255" i="6" s="1"/>
  <c r="AD319" i="6"/>
  <c r="AC319" i="6"/>
  <c r="AD383" i="6"/>
  <c r="AC383" i="6"/>
  <c r="AD447" i="6"/>
  <c r="AC447" i="6"/>
  <c r="AG447" i="6" s="1"/>
  <c r="AD511" i="6"/>
  <c r="AC511" i="6"/>
  <c r="AD570" i="6"/>
  <c r="AC570" i="6"/>
  <c r="AG570" i="6" s="1"/>
  <c r="AD595" i="6"/>
  <c r="AC595" i="6"/>
  <c r="AD611" i="6"/>
  <c r="AC611" i="6"/>
  <c r="AG611" i="6" s="1"/>
  <c r="AD627" i="6"/>
  <c r="AC627" i="6"/>
  <c r="AG627" i="6" s="1"/>
  <c r="AD643" i="6"/>
  <c r="AC643" i="6"/>
  <c r="AD659" i="6"/>
  <c r="AC659" i="6"/>
  <c r="AD675" i="6"/>
  <c r="AC675" i="6"/>
  <c r="AG675" i="6" s="1"/>
  <c r="AD691" i="6"/>
  <c r="AC691" i="6"/>
  <c r="AD707" i="6"/>
  <c r="AC707" i="6"/>
  <c r="AD723" i="6"/>
  <c r="AC723" i="6"/>
  <c r="AD739" i="6"/>
  <c r="AC739" i="6"/>
  <c r="AG739" i="6" s="1"/>
  <c r="AD755" i="6"/>
  <c r="AC755" i="6"/>
  <c r="AG755" i="6" s="1"/>
  <c r="AD771" i="6"/>
  <c r="AC771" i="6"/>
  <c r="AD787" i="6"/>
  <c r="AC787" i="6"/>
  <c r="AD803" i="6"/>
  <c r="AC803" i="6"/>
  <c r="AG803" i="6" s="1"/>
  <c r="AD819" i="6"/>
  <c r="AC819" i="6"/>
  <c r="AD835" i="6"/>
  <c r="AC835" i="6"/>
  <c r="AD851" i="6"/>
  <c r="AC851" i="6"/>
  <c r="AD867" i="6"/>
  <c r="AC867" i="6"/>
  <c r="AD883" i="6"/>
  <c r="AC883" i="6"/>
  <c r="AG883" i="6" s="1"/>
  <c r="AD899" i="6"/>
  <c r="AC899" i="6"/>
  <c r="AD915" i="6"/>
  <c r="AC915" i="6"/>
  <c r="AG915" i="6" s="1"/>
  <c r="AD931" i="6"/>
  <c r="AC931" i="6"/>
  <c r="AG931" i="6" s="1"/>
  <c r="AG559" i="6"/>
  <c r="AG583" i="6"/>
  <c r="AG607" i="6"/>
  <c r="AG623" i="6"/>
  <c r="AG655" i="6"/>
  <c r="AG703" i="6"/>
  <c r="AG719" i="6"/>
  <c r="AG735" i="6"/>
  <c r="AG783" i="6"/>
  <c r="AG799" i="6"/>
  <c r="AG847" i="6"/>
  <c r="AG863" i="6"/>
  <c r="AG879" i="6"/>
  <c r="AG895" i="6"/>
  <c r="AG927" i="6"/>
  <c r="AD1178" i="6"/>
  <c r="AC1178" i="6"/>
  <c r="AC1190" i="6"/>
  <c r="AD1190" i="6"/>
  <c r="AD1202" i="6"/>
  <c r="AC1202" i="6"/>
  <c r="AG1202" i="6" s="1"/>
  <c r="AD1214" i="6"/>
  <c r="AC1214" i="6"/>
  <c r="AG1214" i="6" s="1"/>
  <c r="AD1242" i="6"/>
  <c r="AC1242" i="6"/>
  <c r="AC1254" i="6"/>
  <c r="AD1254" i="6"/>
  <c r="AD1266" i="6"/>
  <c r="AC1266" i="6"/>
  <c r="AG1266" i="6" s="1"/>
  <c r="AD1278" i="6"/>
  <c r="AC1278" i="6"/>
  <c r="AD1306" i="6"/>
  <c r="AC1306" i="6"/>
  <c r="AC1318" i="6"/>
  <c r="AD1318" i="6"/>
  <c r="AG1322" i="6"/>
  <c r="AD1330" i="6"/>
  <c r="AC1330" i="6"/>
  <c r="AG1334" i="6"/>
  <c r="AD1342" i="6"/>
  <c r="AC1342" i="6"/>
  <c r="AG1342" i="6" s="1"/>
  <c r="AD1370" i="6"/>
  <c r="AC1370" i="6"/>
  <c r="AG1374" i="6"/>
  <c r="AC1382" i="6"/>
  <c r="AD1382" i="6"/>
  <c r="AD1394" i="6"/>
  <c r="AC1394" i="6"/>
  <c r="AG1394" i="6" s="1"/>
  <c r="AD1406" i="6"/>
  <c r="AC1406" i="6"/>
  <c r="AD1434" i="6"/>
  <c r="AC1434" i="6"/>
  <c r="AG1434" i="6" s="1"/>
  <c r="AC1446" i="6"/>
  <c r="AG1446" i="6" s="1"/>
  <c r="AD1446" i="6"/>
  <c r="AD959" i="6"/>
  <c r="AC959" i="6"/>
  <c r="AD975" i="6"/>
  <c r="AC975" i="6"/>
  <c r="AG975" i="6" s="1"/>
  <c r="AD991" i="6"/>
  <c r="AC991" i="6"/>
  <c r="AG991" i="6" s="1"/>
  <c r="AD1007" i="6"/>
  <c r="AC1007" i="6"/>
  <c r="AD1023" i="6"/>
  <c r="AC1023" i="6"/>
  <c r="AD1039" i="6"/>
  <c r="AC1039" i="6"/>
  <c r="AG1039" i="6" s="1"/>
  <c r="AG1047" i="6"/>
  <c r="AD1055" i="6"/>
  <c r="AC1055" i="6"/>
  <c r="AG1055" i="6" s="1"/>
  <c r="AD1071" i="6"/>
  <c r="AC1071" i="6"/>
  <c r="AG1071" i="6" s="1"/>
  <c r="AD1087" i="6"/>
  <c r="AC1087" i="6"/>
  <c r="AG1087" i="6" s="1"/>
  <c r="AD1103" i="6"/>
  <c r="AC1103" i="6"/>
  <c r="AG1103" i="6" s="1"/>
  <c r="AG1111" i="6"/>
  <c r="AD1119" i="6"/>
  <c r="AC1119" i="6"/>
  <c r="AD1135" i="6"/>
  <c r="AC1135" i="6"/>
  <c r="AD1151" i="6"/>
  <c r="AC1151" i="6"/>
  <c r="AG1151" i="6" s="1"/>
  <c r="AD1167" i="6"/>
  <c r="AC1167" i="6"/>
  <c r="AD1183" i="6"/>
  <c r="AC1183" i="6"/>
  <c r="AD1199" i="6"/>
  <c r="AC1199" i="6"/>
  <c r="AD1215" i="6"/>
  <c r="AC1215" i="6"/>
  <c r="AG1215" i="6" s="1"/>
  <c r="AD1231" i="6"/>
  <c r="AC1231" i="6"/>
  <c r="AG1231" i="6" s="1"/>
  <c r="AD1247" i="6"/>
  <c r="AC1247" i="6"/>
  <c r="AG1247" i="6" s="1"/>
  <c r="AG1255" i="6"/>
  <c r="AD1263" i="6"/>
  <c r="AC1263" i="6"/>
  <c r="AG1271" i="6"/>
  <c r="AD1279" i="6"/>
  <c r="AC1279" i="6"/>
  <c r="AG1279" i="6" s="1"/>
  <c r="AD1295" i="6"/>
  <c r="AC1295" i="6"/>
  <c r="AD1311" i="6"/>
  <c r="AC1311" i="6"/>
  <c r="AD1327" i="6"/>
  <c r="AC1327" i="6"/>
  <c r="AG1327" i="6" s="1"/>
  <c r="AG1335" i="6"/>
  <c r="AD1343" i="6"/>
  <c r="AC1343" i="6"/>
  <c r="AG1343" i="6" s="1"/>
  <c r="AG1351" i="6"/>
  <c r="AD1359" i="6"/>
  <c r="AC1359" i="6"/>
  <c r="AD1375" i="6"/>
  <c r="AC1375" i="6"/>
  <c r="AD1391" i="6"/>
  <c r="AC1391" i="6"/>
  <c r="AD1407" i="6"/>
  <c r="AC1407" i="6"/>
  <c r="AD1423" i="6"/>
  <c r="AC1423" i="6"/>
  <c r="AD1439" i="6"/>
  <c r="AC1439" i="6"/>
  <c r="AG1439" i="6" s="1"/>
  <c r="AC1372" i="6"/>
  <c r="AD1372" i="6"/>
  <c r="AD56" i="6"/>
  <c r="AC56" i="6"/>
  <c r="AD112" i="6"/>
  <c r="AC112" i="6"/>
  <c r="AG112" i="6" s="1"/>
  <c r="AD132" i="6"/>
  <c r="AC132" i="6"/>
  <c r="AG132" i="6" s="1"/>
  <c r="AD180" i="6"/>
  <c r="AC180" i="6"/>
  <c r="AD248" i="6"/>
  <c r="AC248" i="6"/>
  <c r="AG248" i="6" s="1"/>
  <c r="AD308" i="6"/>
  <c r="AC308" i="6"/>
  <c r="AG308" i="6" s="1"/>
  <c r="AD380" i="6"/>
  <c r="AC380" i="6"/>
  <c r="AD444" i="6"/>
  <c r="AC444" i="6"/>
  <c r="AG444" i="6" s="1"/>
  <c r="AD508" i="6"/>
  <c r="AC508" i="6"/>
  <c r="AD576" i="6"/>
  <c r="AC576" i="6"/>
  <c r="AG576" i="6" s="1"/>
  <c r="AG608" i="6"/>
  <c r="AD636" i="6"/>
  <c r="AC636" i="6"/>
  <c r="AG668" i="6"/>
  <c r="AD704" i="6"/>
  <c r="AC704" i="6"/>
  <c r="AG704" i="6" s="1"/>
  <c r="AD772" i="6"/>
  <c r="AC772" i="6"/>
  <c r="AG772" i="6" s="1"/>
  <c r="AG804" i="6"/>
  <c r="AC840" i="6"/>
  <c r="AD840" i="6"/>
  <c r="AC912" i="6"/>
  <c r="AD912" i="6"/>
  <c r="AC972" i="6"/>
  <c r="AD972" i="6"/>
  <c r="AC1044" i="6"/>
  <c r="AG1044" i="6" s="1"/>
  <c r="AD1044" i="6"/>
  <c r="AC1120" i="6"/>
  <c r="AG1120" i="6" s="1"/>
  <c r="AD1120" i="6"/>
  <c r="AC1180" i="6"/>
  <c r="AG1180" i="6" s="1"/>
  <c r="AD1180" i="6"/>
  <c r="AC1232" i="6"/>
  <c r="AG1232" i="6" s="1"/>
  <c r="AD1232" i="6"/>
  <c r="AC1328" i="6"/>
  <c r="AG1328" i="6" s="1"/>
  <c r="AD1328" i="6"/>
  <c r="AC1440" i="6"/>
  <c r="AD1440" i="6"/>
  <c r="AC1324" i="6"/>
  <c r="AG1324" i="6" s="1"/>
  <c r="AD1324" i="6"/>
  <c r="AD136" i="6"/>
  <c r="AC136" i="6"/>
  <c r="AG136" i="6" s="1"/>
  <c r="AC208" i="6"/>
  <c r="AG208" i="6" s="1"/>
  <c r="AD208" i="6"/>
  <c r="AG232" i="6"/>
  <c r="AG300" i="6"/>
  <c r="AD332" i="6"/>
  <c r="AC332" i="6"/>
  <c r="AG332" i="6" s="1"/>
  <c r="AD456" i="6"/>
  <c r="AC456" i="6"/>
  <c r="AG456" i="6" s="1"/>
  <c r="AC528" i="6"/>
  <c r="AG528" i="6" s="1"/>
  <c r="AD528" i="6"/>
  <c r="AD588" i="6"/>
  <c r="AC588" i="6"/>
  <c r="AG612" i="6"/>
  <c r="AD644" i="6"/>
  <c r="AC644" i="6"/>
  <c r="AD708" i="6"/>
  <c r="AC708" i="6"/>
  <c r="AG740" i="6"/>
  <c r="AD768" i="6"/>
  <c r="AC768" i="6"/>
  <c r="AG768" i="6" s="1"/>
  <c r="AD836" i="6"/>
  <c r="AC836" i="6"/>
  <c r="AG836" i="6" s="1"/>
  <c r="AC908" i="6"/>
  <c r="AD908" i="6"/>
  <c r="AC976" i="6"/>
  <c r="AD976" i="6"/>
  <c r="AC1040" i="6"/>
  <c r="AG1040" i="6" s="1"/>
  <c r="AD1040" i="6"/>
  <c r="AD1096" i="6"/>
  <c r="AC1096" i="6"/>
  <c r="AG1096" i="6" s="1"/>
  <c r="AG1128" i="6"/>
  <c r="AC1164" i="6"/>
  <c r="AG1164" i="6" s="1"/>
  <c r="AD1164" i="6"/>
  <c r="AC1376" i="6"/>
  <c r="AD1376" i="6"/>
  <c r="AD4" i="6"/>
  <c r="AC4" i="6"/>
  <c r="AD32" i="6"/>
  <c r="AC32" i="6"/>
  <c r="AG32" i="6" s="1"/>
  <c r="AG48" i="6"/>
  <c r="AG92" i="6"/>
  <c r="AD116" i="6"/>
  <c r="AC116" i="6"/>
  <c r="AG116" i="6" s="1"/>
  <c r="AD168" i="6"/>
  <c r="AC168" i="6"/>
  <c r="AD228" i="6"/>
  <c r="AC228" i="6"/>
  <c r="AD296" i="6"/>
  <c r="AC296" i="6"/>
  <c r="AG296" i="6" s="1"/>
  <c r="AD360" i="6"/>
  <c r="AC360" i="6"/>
  <c r="AD420" i="6"/>
  <c r="AC420" i="6"/>
  <c r="AD484" i="6"/>
  <c r="AC484" i="6"/>
  <c r="AG484" i="6" s="1"/>
  <c r="AD552" i="6"/>
  <c r="AC552" i="6"/>
  <c r="AD620" i="6"/>
  <c r="AC620" i="6"/>
  <c r="AG620" i="6" s="1"/>
  <c r="AG648" i="6"/>
  <c r="AD680" i="6"/>
  <c r="AC680" i="6"/>
  <c r="AG680" i="6" s="1"/>
  <c r="AG712" i="6"/>
  <c r="AD748" i="6"/>
  <c r="AC748" i="6"/>
  <c r="AG748" i="6" s="1"/>
  <c r="AD812" i="6"/>
  <c r="AC812" i="6"/>
  <c r="AG812" i="6" s="1"/>
  <c r="AD864" i="6"/>
  <c r="AC864" i="6"/>
  <c r="AG864" i="6" s="1"/>
  <c r="AC916" i="6"/>
  <c r="AG916" i="6" s="1"/>
  <c r="AD916" i="6"/>
  <c r="AD984" i="6"/>
  <c r="AC984" i="6"/>
  <c r="AD1048" i="6"/>
  <c r="AC1048" i="6"/>
  <c r="AG1048" i="6" s="1"/>
  <c r="AG1084" i="6"/>
  <c r="AC1116" i="6"/>
  <c r="AD1116" i="6"/>
  <c r="AD1176" i="6"/>
  <c r="AC1176" i="6"/>
  <c r="AC1236" i="6"/>
  <c r="AG1236" i="6" s="1"/>
  <c r="AD1236" i="6"/>
  <c r="AG1272" i="6"/>
  <c r="AD1304" i="6"/>
  <c r="AC1304" i="6"/>
  <c r="AD1368" i="6"/>
  <c r="AC1368" i="6"/>
  <c r="AG1368" i="6" s="1"/>
  <c r="AD1432" i="6"/>
  <c r="AC1432" i="6"/>
  <c r="AG1432" i="6" s="1"/>
  <c r="AG8" i="6"/>
  <c r="AD24" i="6"/>
  <c r="AC24" i="6"/>
  <c r="AD76" i="6"/>
  <c r="AC76" i="6"/>
  <c r="AG76" i="6" s="1"/>
  <c r="AD120" i="6"/>
  <c r="AC120" i="6"/>
  <c r="AG140" i="6"/>
  <c r="AD172" i="6"/>
  <c r="AC172" i="6"/>
  <c r="AD236" i="6"/>
  <c r="AC236" i="6"/>
  <c r="AC304" i="6"/>
  <c r="AG304" i="6" s="1"/>
  <c r="AD304" i="6"/>
  <c r="AD364" i="6"/>
  <c r="AC364" i="6"/>
  <c r="AG392" i="6"/>
  <c r="AC432" i="6"/>
  <c r="AD432" i="6"/>
  <c r="AG460" i="6"/>
  <c r="AD488" i="6"/>
  <c r="AC488" i="6"/>
  <c r="AD548" i="6"/>
  <c r="AC548" i="6"/>
  <c r="AG584" i="6"/>
  <c r="AD616" i="6"/>
  <c r="AC616" i="6"/>
  <c r="AG616" i="6" s="1"/>
  <c r="AD684" i="6"/>
  <c r="AC684" i="6"/>
  <c r="AG716" i="6"/>
  <c r="AD744" i="6"/>
  <c r="AC744" i="6"/>
  <c r="AG744" i="6" s="1"/>
  <c r="AD808" i="6"/>
  <c r="AC808" i="6"/>
  <c r="AG808" i="6" s="1"/>
  <c r="AC868" i="6"/>
  <c r="AD868" i="6"/>
  <c r="AD936" i="6"/>
  <c r="AC936" i="6"/>
  <c r="AC996" i="6"/>
  <c r="AD996" i="6"/>
  <c r="AC1056" i="6"/>
  <c r="AD1056" i="6"/>
  <c r="AC1108" i="6"/>
  <c r="AD1108" i="6"/>
  <c r="AC1172" i="6"/>
  <c r="AG1172" i="6" s="1"/>
  <c r="AD1172" i="6"/>
  <c r="AD1240" i="6"/>
  <c r="AC1240" i="6"/>
  <c r="AG1240" i="6" s="1"/>
  <c r="AC1300" i="6"/>
  <c r="AD1300" i="6"/>
  <c r="AC1364" i="6"/>
  <c r="AD1364" i="6"/>
  <c r="AC1424" i="6"/>
  <c r="AG1424" i="6" s="1"/>
  <c r="AD1424" i="6"/>
  <c r="AD66" i="6"/>
  <c r="AC66" i="6"/>
  <c r="AD162" i="6"/>
  <c r="AC162" i="6"/>
  <c r="AD258" i="6"/>
  <c r="AC258" i="6"/>
  <c r="AD386" i="6"/>
  <c r="AC386" i="6"/>
  <c r="AD482" i="6"/>
  <c r="AC482" i="6"/>
  <c r="AD578" i="6"/>
  <c r="AC578" i="6"/>
  <c r="AD649" i="6"/>
  <c r="AC649" i="6"/>
  <c r="AD697" i="6"/>
  <c r="AC697" i="6"/>
  <c r="AD761" i="6"/>
  <c r="AC761" i="6"/>
  <c r="AD809" i="6"/>
  <c r="AC809" i="6"/>
  <c r="AG809" i="6" s="1"/>
  <c r="AD873" i="6"/>
  <c r="AC873" i="6"/>
  <c r="AD921" i="6"/>
  <c r="AC921" i="6"/>
  <c r="AD969" i="6"/>
  <c r="AC969" i="6"/>
  <c r="AD1017" i="6"/>
  <c r="AC1017" i="6"/>
  <c r="AD1065" i="6"/>
  <c r="AC1065" i="6"/>
  <c r="AD1113" i="6"/>
  <c r="AC1113" i="6"/>
  <c r="AD1177" i="6"/>
  <c r="AC1177" i="6"/>
  <c r="AG1177" i="6" s="1"/>
  <c r="AD1225" i="6"/>
  <c r="AC1225" i="6"/>
  <c r="AG1225" i="6" s="1"/>
  <c r="AD1289" i="6"/>
  <c r="AC1289" i="6"/>
  <c r="AD1353" i="6"/>
  <c r="AC1353" i="6"/>
  <c r="AG1353" i="6" s="1"/>
  <c r="AD1417" i="6"/>
  <c r="AC1417" i="6"/>
  <c r="AC121" i="6"/>
  <c r="AD121" i="6"/>
  <c r="AC133" i="6"/>
  <c r="AD133" i="6"/>
  <c r="AD161" i="6"/>
  <c r="AC161" i="6"/>
  <c r="AG161" i="6" s="1"/>
  <c r="AC173" i="6"/>
  <c r="AG173" i="6" s="1"/>
  <c r="AD173" i="6"/>
  <c r="AG229" i="6"/>
  <c r="AC237" i="6"/>
  <c r="AG237" i="6" s="1"/>
  <c r="AD237" i="6"/>
  <c r="AC249" i="6"/>
  <c r="AG249" i="6" s="1"/>
  <c r="AD249" i="6"/>
  <c r="AD261" i="6"/>
  <c r="AC261" i="6"/>
  <c r="AD301" i="6"/>
  <c r="AC301" i="6"/>
  <c r="AD389" i="6"/>
  <c r="AC389" i="6"/>
  <c r="AD481" i="6"/>
  <c r="AC481" i="6"/>
  <c r="AD493" i="6"/>
  <c r="AC493" i="6"/>
  <c r="AG493" i="6" s="1"/>
  <c r="AD573" i="6"/>
  <c r="AC573" i="6"/>
  <c r="AG573" i="6" s="1"/>
  <c r="AD83" i="6"/>
  <c r="AC83" i="6"/>
  <c r="AG83" i="6" s="1"/>
  <c r="AD179" i="6"/>
  <c r="AC179" i="6"/>
  <c r="AG179" i="6" s="1"/>
  <c r="AD275" i="6"/>
  <c r="AC275" i="6"/>
  <c r="AD371" i="6"/>
  <c r="AC371" i="6"/>
  <c r="AG371" i="6" s="1"/>
  <c r="AD499" i="6"/>
  <c r="AC499" i="6"/>
  <c r="AD594" i="6"/>
  <c r="AC594" i="6"/>
  <c r="AG594" i="6" s="1"/>
  <c r="AD642" i="6"/>
  <c r="AC642" i="6"/>
  <c r="AD690" i="6"/>
  <c r="AC690" i="6"/>
  <c r="AD754" i="6"/>
  <c r="AC754" i="6"/>
  <c r="AG754" i="6" s="1"/>
  <c r="AD802" i="6"/>
  <c r="AC802" i="6"/>
  <c r="AD850" i="6"/>
  <c r="AC850" i="6"/>
  <c r="AG850" i="6" s="1"/>
  <c r="AD898" i="6"/>
  <c r="AC898" i="6"/>
  <c r="AG898" i="6" s="1"/>
  <c r="AD950" i="6"/>
  <c r="AC950" i="6"/>
  <c r="AG950" i="6" s="1"/>
  <c r="AC998" i="6"/>
  <c r="AG998" i="6" s="1"/>
  <c r="AD998" i="6"/>
  <c r="AC1046" i="6"/>
  <c r="AD1046" i="6"/>
  <c r="AC1094" i="6"/>
  <c r="AD1094" i="6"/>
  <c r="AD1142" i="6"/>
  <c r="AC1142" i="6"/>
  <c r="AG1142" i="6" s="1"/>
  <c r="AD31" i="6"/>
  <c r="AC31" i="6"/>
  <c r="AG31" i="6" s="1"/>
  <c r="AD223" i="6"/>
  <c r="AC223" i="6"/>
  <c r="AD415" i="6"/>
  <c r="AC415" i="6"/>
  <c r="AD603" i="6"/>
  <c r="AC603" i="6"/>
  <c r="AD651" i="6"/>
  <c r="AC651" i="6"/>
  <c r="AD699" i="6"/>
  <c r="AC699" i="6"/>
  <c r="AG699" i="6" s="1"/>
  <c r="AC763" i="6"/>
  <c r="AG763" i="6" s="1"/>
  <c r="AD763" i="6"/>
  <c r="AD811" i="6"/>
  <c r="AC811" i="6"/>
  <c r="AG811" i="6" s="1"/>
  <c r="AD859" i="6"/>
  <c r="AC859" i="6"/>
  <c r="AD907" i="6"/>
  <c r="AC907" i="6"/>
  <c r="AG907" i="6" s="1"/>
  <c r="AG51" i="6"/>
  <c r="AG939" i="6"/>
  <c r="AD1182" i="6"/>
  <c r="AC1182" i="6"/>
  <c r="AD1210" i="6"/>
  <c r="AC1210" i="6"/>
  <c r="AG1210" i="6" s="1"/>
  <c r="AC1222" i="6"/>
  <c r="AG1222" i="6" s="1"/>
  <c r="AD1222" i="6"/>
  <c r="AD1234" i="6"/>
  <c r="AC1234" i="6"/>
  <c r="AG1234" i="6" s="1"/>
  <c r="AD1274" i="6"/>
  <c r="AC1274" i="6"/>
  <c r="AG1274" i="6" s="1"/>
  <c r="AC1350" i="6"/>
  <c r="AG1350" i="6" s="1"/>
  <c r="AD1350" i="6"/>
  <c r="AD1362" i="6"/>
  <c r="AC1362" i="6"/>
  <c r="AD1402" i="6"/>
  <c r="AC1402" i="6"/>
  <c r="AG1402" i="6" s="1"/>
  <c r="AG1406" i="6"/>
  <c r="AC1414" i="6"/>
  <c r="AG1414" i="6" s="1"/>
  <c r="AD1414" i="6"/>
  <c r="AD1426" i="6"/>
  <c r="AC1426" i="6"/>
  <c r="AD951" i="6"/>
  <c r="AC951" i="6"/>
  <c r="AG951" i="6" s="1"/>
  <c r="AD999" i="6"/>
  <c r="AC999" i="6"/>
  <c r="AG999" i="6" s="1"/>
  <c r="AD1031" i="6"/>
  <c r="AC1031" i="6"/>
  <c r="AG1031" i="6" s="1"/>
  <c r="AD1063" i="6"/>
  <c r="AC1063" i="6"/>
  <c r="AG1063" i="6" s="1"/>
  <c r="AD1079" i="6"/>
  <c r="AC1079" i="6"/>
  <c r="AD1095" i="6"/>
  <c r="AC1095" i="6"/>
  <c r="AD1143" i="6"/>
  <c r="AC1143" i="6"/>
  <c r="AG1143" i="6" s="1"/>
  <c r="AD1191" i="6"/>
  <c r="AC1191" i="6"/>
  <c r="AG1191" i="6" s="1"/>
  <c r="AD1207" i="6"/>
  <c r="AC1207" i="6"/>
  <c r="AD1223" i="6"/>
  <c r="AC1223" i="6"/>
  <c r="AD1239" i="6"/>
  <c r="AC1239" i="6"/>
  <c r="AG1239" i="6" s="1"/>
  <c r="AD1287" i="6"/>
  <c r="AC1287" i="6"/>
  <c r="AG1287" i="6" s="1"/>
  <c r="AG1311" i="6"/>
  <c r="AG1375" i="6"/>
  <c r="AD1383" i="6"/>
  <c r="AC1383" i="6"/>
  <c r="AG1383" i="6" s="1"/>
  <c r="AD1399" i="6"/>
  <c r="AC1399" i="6"/>
  <c r="AD1415" i="6"/>
  <c r="AC1415" i="6"/>
  <c r="AG1415" i="6" s="1"/>
  <c r="AC1244" i="6"/>
  <c r="AG1244" i="6" s="1"/>
  <c r="AD1244" i="6"/>
  <c r="AD88" i="6"/>
  <c r="AC88" i="6"/>
  <c r="AD148" i="6"/>
  <c r="AC148" i="6"/>
  <c r="AG148" i="6" s="1"/>
  <c r="AD540" i="6"/>
  <c r="AC540" i="6"/>
  <c r="AG540" i="6" s="1"/>
  <c r="AG636" i="6"/>
  <c r="AG912" i="6"/>
  <c r="AD1080" i="6"/>
  <c r="AC1080" i="6"/>
  <c r="AG1080" i="6" s="1"/>
  <c r="AD23" i="6"/>
  <c r="AC23" i="6"/>
  <c r="AG23" i="6" s="1"/>
  <c r="AD55" i="6"/>
  <c r="AC55" i="6"/>
  <c r="AD87" i="6"/>
  <c r="AC87" i="6"/>
  <c r="AG87" i="6" s="1"/>
  <c r="AD119" i="6"/>
  <c r="AC119" i="6"/>
  <c r="AD151" i="6"/>
  <c r="AC151" i="6"/>
  <c r="AG151" i="6" s="1"/>
  <c r="AD183" i="6"/>
  <c r="AC183" i="6"/>
  <c r="AG183" i="6" s="1"/>
  <c r="AD215" i="6"/>
  <c r="AC215" i="6"/>
  <c r="AG215" i="6" s="1"/>
  <c r="AD247" i="6"/>
  <c r="AC247" i="6"/>
  <c r="AD279" i="6"/>
  <c r="AC279" i="6"/>
  <c r="AD311" i="6"/>
  <c r="AC311" i="6"/>
  <c r="AD343" i="6"/>
  <c r="AC343" i="6"/>
  <c r="AD375" i="6"/>
  <c r="AC375" i="6"/>
  <c r="AD407" i="6"/>
  <c r="AC407" i="6"/>
  <c r="AD439" i="6"/>
  <c r="AC439" i="6"/>
  <c r="AG439" i="6" s="1"/>
  <c r="AD471" i="6"/>
  <c r="AC471" i="6"/>
  <c r="AG471" i="6" s="1"/>
  <c r="AD503" i="6"/>
  <c r="AC503" i="6"/>
  <c r="AD535" i="6"/>
  <c r="AC535" i="6"/>
  <c r="AD567" i="6"/>
  <c r="AC567" i="6"/>
  <c r="AD597" i="6"/>
  <c r="AC597" i="6"/>
  <c r="AC613" i="6"/>
  <c r="AG613" i="6" s="1"/>
  <c r="AD613" i="6"/>
  <c r="AC629" i="6"/>
  <c r="AG629" i="6" s="1"/>
  <c r="AD629" i="6"/>
  <c r="AD645" i="6"/>
  <c r="AC645" i="6"/>
  <c r="AG645" i="6" s="1"/>
  <c r="AD661" i="6"/>
  <c r="AC661" i="6"/>
  <c r="AG661" i="6" s="1"/>
  <c r="AC677" i="6"/>
  <c r="AG677" i="6" s="1"/>
  <c r="AD677" i="6"/>
  <c r="AC693" i="6"/>
  <c r="AG693" i="6" s="1"/>
  <c r="AD693" i="6"/>
  <c r="AD709" i="6"/>
  <c r="AC709" i="6"/>
  <c r="AD725" i="6"/>
  <c r="AC725" i="6"/>
  <c r="AC741" i="6"/>
  <c r="AG741" i="6" s="1"/>
  <c r="AD741" i="6"/>
  <c r="AC757" i="6"/>
  <c r="AD757" i="6"/>
  <c r="AD773" i="6"/>
  <c r="AC773" i="6"/>
  <c r="AG773" i="6" s="1"/>
  <c r="AD789" i="6"/>
  <c r="AC789" i="6"/>
  <c r="AG789" i="6" s="1"/>
  <c r="AD805" i="6"/>
  <c r="AC805" i="6"/>
  <c r="AG805" i="6" s="1"/>
  <c r="AD821" i="6"/>
  <c r="AC821" i="6"/>
  <c r="AD837" i="6"/>
  <c r="AC837" i="6"/>
  <c r="AG837" i="6" s="1"/>
  <c r="AD853" i="6"/>
  <c r="AC853" i="6"/>
  <c r="AG853" i="6" s="1"/>
  <c r="AD869" i="6"/>
  <c r="AC869" i="6"/>
  <c r="AD885" i="6"/>
  <c r="AC885" i="6"/>
  <c r="AD901" i="6"/>
  <c r="AC901" i="6"/>
  <c r="AD917" i="6"/>
  <c r="AC917" i="6"/>
  <c r="AD933" i="6"/>
  <c r="AC933" i="6"/>
  <c r="AG933" i="6" s="1"/>
  <c r="AD949" i="6"/>
  <c r="AC949" i="6"/>
  <c r="AD965" i="6"/>
  <c r="AC965" i="6"/>
  <c r="AD981" i="6"/>
  <c r="AC981" i="6"/>
  <c r="AD997" i="6"/>
  <c r="AC997" i="6"/>
  <c r="AG997" i="6" s="1"/>
  <c r="AD1013" i="6"/>
  <c r="AC1013" i="6"/>
  <c r="AG1013" i="6" s="1"/>
  <c r="AD1029" i="6"/>
  <c r="AC1029" i="6"/>
  <c r="AD1045" i="6"/>
  <c r="AC1045" i="6"/>
  <c r="AD1061" i="6"/>
  <c r="AC1061" i="6"/>
  <c r="AG1061" i="6" s="1"/>
  <c r="AD1077" i="6"/>
  <c r="AC1077" i="6"/>
  <c r="AG1077" i="6" s="1"/>
  <c r="AD1093" i="6"/>
  <c r="AC1093" i="6"/>
  <c r="AG1093" i="6" s="1"/>
  <c r="AD1109" i="6"/>
  <c r="AC1109" i="6"/>
  <c r="AG1109" i="6" s="1"/>
  <c r="AD1125" i="6"/>
  <c r="AC1125" i="6"/>
  <c r="AG1125" i="6" s="1"/>
  <c r="AD1141" i="6"/>
  <c r="AC1141" i="6"/>
  <c r="AG1141" i="6" s="1"/>
  <c r="AD1157" i="6"/>
  <c r="AC1157" i="6"/>
  <c r="AG1157" i="6" s="1"/>
  <c r="AD1173" i="6"/>
  <c r="AC1173" i="6"/>
  <c r="AG1173" i="6" s="1"/>
  <c r="AD1189" i="6"/>
  <c r="AC1189" i="6"/>
  <c r="AG1189" i="6" s="1"/>
  <c r="AD1205" i="6"/>
  <c r="AC1205" i="6"/>
  <c r="AG1205" i="6" s="1"/>
  <c r="AD1221" i="6"/>
  <c r="AC1221" i="6"/>
  <c r="AG1221" i="6" s="1"/>
  <c r="AD1237" i="6"/>
  <c r="AC1237" i="6"/>
  <c r="AG1237" i="6" s="1"/>
  <c r="AD1253" i="6"/>
  <c r="AC1253" i="6"/>
  <c r="AG1253" i="6" s="1"/>
  <c r="AD1269" i="6"/>
  <c r="AC1269" i="6"/>
  <c r="AG1269" i="6" s="1"/>
  <c r="AD1285" i="6"/>
  <c r="AC1285" i="6"/>
  <c r="AD1301" i="6"/>
  <c r="AC1301" i="6"/>
  <c r="AG1301" i="6" s="1"/>
  <c r="AD1317" i="6"/>
  <c r="AC1317" i="6"/>
  <c r="AG1317" i="6" s="1"/>
  <c r="AD1333" i="6"/>
  <c r="AC1333" i="6"/>
  <c r="AD1349" i="6"/>
  <c r="AC1349" i="6"/>
  <c r="AG1349" i="6" s="1"/>
  <c r="AD1365" i="6"/>
  <c r="AC1365" i="6"/>
  <c r="AG1365" i="6" s="1"/>
  <c r="AD1381" i="6"/>
  <c r="AC1381" i="6"/>
  <c r="AG1381" i="6" s="1"/>
  <c r="AD1397" i="6"/>
  <c r="AC1397" i="6"/>
  <c r="AG1397" i="6" s="1"/>
  <c r="AD1413" i="6"/>
  <c r="AC1413" i="6"/>
  <c r="AD1429" i="6"/>
  <c r="AC1429" i="6"/>
  <c r="AD1445" i="6"/>
  <c r="AC1445" i="6"/>
  <c r="AG1445" i="6" s="1"/>
  <c r="AD9" i="6"/>
  <c r="AC9" i="6"/>
  <c r="AC21" i="6"/>
  <c r="AG21" i="6" s="1"/>
  <c r="AD21" i="6"/>
  <c r="AG25" i="6"/>
  <c r="AC49" i="6"/>
  <c r="AD49" i="6"/>
  <c r="AC61" i="6"/>
  <c r="AG61" i="6" s="1"/>
  <c r="AD61" i="6"/>
  <c r="AD73" i="6"/>
  <c r="AC73" i="6"/>
  <c r="AG73" i="6" s="1"/>
  <c r="AC85" i="6"/>
  <c r="AD85" i="6"/>
  <c r="AG89" i="6"/>
  <c r="AD113" i="6"/>
  <c r="AC113" i="6"/>
  <c r="AG113" i="6" s="1"/>
  <c r="AG117" i="6"/>
  <c r="AC125" i="6"/>
  <c r="AG125" i="6" s="1"/>
  <c r="AD125" i="6"/>
  <c r="AC137" i="6"/>
  <c r="AD137" i="6"/>
  <c r="AC149" i="6"/>
  <c r="AD149" i="6"/>
  <c r="AG153" i="6"/>
  <c r="AD177" i="6"/>
  <c r="AC177" i="6"/>
  <c r="AG177" i="6" s="1"/>
  <c r="AC189" i="6"/>
  <c r="AG189" i="6" s="1"/>
  <c r="AD189" i="6"/>
  <c r="AG193" i="6"/>
  <c r="AC201" i="6"/>
  <c r="AG201" i="6" s="1"/>
  <c r="AD201" i="6"/>
  <c r="AC213" i="6"/>
  <c r="AG213" i="6" s="1"/>
  <c r="AD213" i="6"/>
  <c r="AD241" i="6"/>
  <c r="AC241" i="6"/>
  <c r="AG241" i="6" s="1"/>
  <c r="AD253" i="6"/>
  <c r="AC253" i="6"/>
  <c r="AD265" i="6"/>
  <c r="AC265" i="6"/>
  <c r="AG265" i="6" s="1"/>
  <c r="AD277" i="6"/>
  <c r="AC277" i="6"/>
  <c r="AG277" i="6" s="1"/>
  <c r="AD305" i="6"/>
  <c r="AC305" i="6"/>
  <c r="AG309" i="6"/>
  <c r="AD317" i="6"/>
  <c r="AC317" i="6"/>
  <c r="AG317" i="6" s="1"/>
  <c r="AG321" i="6"/>
  <c r="AD329" i="6"/>
  <c r="AC329" i="6"/>
  <c r="AG329" i="6" s="1"/>
  <c r="AD341" i="6"/>
  <c r="AC341" i="6"/>
  <c r="AG341" i="6" s="1"/>
  <c r="AD369" i="6"/>
  <c r="AC369" i="6"/>
  <c r="AD381" i="6"/>
  <c r="AC381" i="6"/>
  <c r="AD393" i="6"/>
  <c r="AC393" i="6"/>
  <c r="AG397" i="6"/>
  <c r="AD405" i="6"/>
  <c r="AC405" i="6"/>
  <c r="AD433" i="6"/>
  <c r="AC433" i="6"/>
  <c r="AD445" i="6"/>
  <c r="AC445" i="6"/>
  <c r="AG445" i="6" s="1"/>
  <c r="AG449" i="6"/>
  <c r="AD457" i="6"/>
  <c r="AC457" i="6"/>
  <c r="AG457" i="6" s="1"/>
  <c r="AG461" i="6"/>
  <c r="AD469" i="6"/>
  <c r="AC469" i="6"/>
  <c r="AD497" i="6"/>
  <c r="AC497" i="6"/>
  <c r="AD509" i="6"/>
  <c r="AC509" i="6"/>
  <c r="AG513" i="6"/>
  <c r="AD521" i="6"/>
  <c r="AC521" i="6"/>
  <c r="AD533" i="6"/>
  <c r="AC533" i="6"/>
  <c r="AG533" i="6" s="1"/>
  <c r="AG537" i="6"/>
  <c r="AD561" i="6"/>
  <c r="AC561" i="6"/>
  <c r="AD577" i="6"/>
  <c r="AC577" i="6"/>
  <c r="AG577" i="6" s="1"/>
  <c r="AG609" i="6"/>
  <c r="AG641" i="6"/>
  <c r="AG649" i="6"/>
  <c r="AG665" i="6"/>
  <c r="AG673" i="6"/>
  <c r="AG681" i="6"/>
  <c r="AG737" i="6"/>
  <c r="AG769" i="6"/>
  <c r="AD14" i="6"/>
  <c r="AC14" i="6"/>
  <c r="AG14" i="6" s="1"/>
  <c r="AD46" i="6"/>
  <c r="AC46" i="6"/>
  <c r="AD78" i="6"/>
  <c r="AC78" i="6"/>
  <c r="AG78" i="6" s="1"/>
  <c r="AD110" i="6"/>
  <c r="AC110" i="6"/>
  <c r="AD142" i="6"/>
  <c r="AC142" i="6"/>
  <c r="AD174" i="6"/>
  <c r="AC174" i="6"/>
  <c r="AD206" i="6"/>
  <c r="AC206" i="6"/>
  <c r="AD238" i="6"/>
  <c r="AC238" i="6"/>
  <c r="AD270" i="6"/>
  <c r="AC270" i="6"/>
  <c r="AD302" i="6"/>
  <c r="AC302" i="6"/>
  <c r="AG302" i="6" s="1"/>
  <c r="AD334" i="6"/>
  <c r="AC334" i="6"/>
  <c r="AG334" i="6" s="1"/>
  <c r="AD366" i="6"/>
  <c r="AC366" i="6"/>
  <c r="AG366" i="6" s="1"/>
  <c r="AD398" i="6"/>
  <c r="AC398" i="6"/>
  <c r="AD430" i="6"/>
  <c r="AC430" i="6"/>
  <c r="AG430" i="6" s="1"/>
  <c r="AD462" i="6"/>
  <c r="AC462" i="6"/>
  <c r="AG462" i="6" s="1"/>
  <c r="AD494" i="6"/>
  <c r="AC494" i="6"/>
  <c r="AD526" i="6"/>
  <c r="AC526" i="6"/>
  <c r="AG526" i="6" s="1"/>
  <c r="AD558" i="6"/>
  <c r="AC558" i="6"/>
  <c r="AG558" i="6" s="1"/>
  <c r="AD590" i="6"/>
  <c r="AC590" i="6"/>
  <c r="AG590" i="6" s="1"/>
  <c r="AD606" i="6"/>
  <c r="AC606" i="6"/>
  <c r="AG606" i="6" s="1"/>
  <c r="AD622" i="6"/>
  <c r="AC622" i="6"/>
  <c r="AD638" i="6"/>
  <c r="AC638" i="6"/>
  <c r="AG638" i="6" s="1"/>
  <c r="AD654" i="6"/>
  <c r="AC654" i="6"/>
  <c r="AG654" i="6" s="1"/>
  <c r="AD670" i="6"/>
  <c r="AC670" i="6"/>
  <c r="AD686" i="6"/>
  <c r="AC686" i="6"/>
  <c r="AD702" i="6"/>
  <c r="AC702" i="6"/>
  <c r="AG702" i="6" s="1"/>
  <c r="AD718" i="6"/>
  <c r="AC718" i="6"/>
  <c r="AG718" i="6" s="1"/>
  <c r="AD734" i="6"/>
  <c r="AC734" i="6"/>
  <c r="AG734" i="6" s="1"/>
  <c r="AD750" i="6"/>
  <c r="AC750" i="6"/>
  <c r="AG750" i="6" s="1"/>
  <c r="AD766" i="6"/>
  <c r="AC766" i="6"/>
  <c r="AG766" i="6" s="1"/>
  <c r="AD782" i="6"/>
  <c r="AC782" i="6"/>
  <c r="AG782" i="6" s="1"/>
  <c r="AD798" i="6"/>
  <c r="AC798" i="6"/>
  <c r="AD814" i="6"/>
  <c r="AC814" i="6"/>
  <c r="AD830" i="6"/>
  <c r="AC830" i="6"/>
  <c r="AG830" i="6" s="1"/>
  <c r="AD846" i="6"/>
  <c r="AC846" i="6"/>
  <c r="AG846" i="6" s="1"/>
  <c r="AD862" i="6"/>
  <c r="AC862" i="6"/>
  <c r="AG862" i="6" s="1"/>
  <c r="AD878" i="6"/>
  <c r="AC878" i="6"/>
  <c r="AD894" i="6"/>
  <c r="AC894" i="6"/>
  <c r="AD914" i="6"/>
  <c r="AC914" i="6"/>
  <c r="AD930" i="6"/>
  <c r="AC930" i="6"/>
  <c r="AG930" i="6" s="1"/>
  <c r="AD946" i="6"/>
  <c r="AC946" i="6"/>
  <c r="AD962" i="6"/>
  <c r="AC962" i="6"/>
  <c r="AD978" i="6"/>
  <c r="AC978" i="6"/>
  <c r="AG978" i="6" s="1"/>
  <c r="AD994" i="6"/>
  <c r="AC994" i="6"/>
  <c r="AG994" i="6" s="1"/>
  <c r="AD1010" i="6"/>
  <c r="AC1010" i="6"/>
  <c r="AG1010" i="6" s="1"/>
  <c r="AD1026" i="6"/>
  <c r="AC1026" i="6"/>
  <c r="AD1042" i="6"/>
  <c r="AC1042" i="6"/>
  <c r="AG1042" i="6" s="1"/>
  <c r="AD1058" i="6"/>
  <c r="AC1058" i="6"/>
  <c r="AG1058" i="6" s="1"/>
  <c r="AD1074" i="6"/>
  <c r="AC1074" i="6"/>
  <c r="AD1090" i="6"/>
  <c r="AC1090" i="6"/>
  <c r="AD1106" i="6"/>
  <c r="AC1106" i="6"/>
  <c r="AG1106" i="6" s="1"/>
  <c r="AD1122" i="6"/>
  <c r="AC1122" i="6"/>
  <c r="AG1122" i="6" s="1"/>
  <c r="AD1138" i="6"/>
  <c r="AC1138" i="6"/>
  <c r="AG1138" i="6" s="1"/>
  <c r="AD1154" i="6"/>
  <c r="AC1154" i="6"/>
  <c r="AG1154" i="6" s="1"/>
  <c r="AG50" i="6"/>
  <c r="AG90" i="6"/>
  <c r="AG114" i="6"/>
  <c r="AG122" i="6"/>
  <c r="AG130" i="6"/>
  <c r="AG146" i="6"/>
  <c r="AG162" i="6"/>
  <c r="AG178" i="6"/>
  <c r="AG186" i="6"/>
  <c r="AG210" i="6"/>
  <c r="AG218" i="6"/>
  <c r="AG258" i="6"/>
  <c r="AG282" i="6"/>
  <c r="AG290" i="6"/>
  <c r="AG298" i="6"/>
  <c r="AG314" i="6"/>
  <c r="AG330" i="6"/>
  <c r="AG338" i="6"/>
  <c r="AG346" i="6"/>
  <c r="AG362" i="6"/>
  <c r="AG370" i="6"/>
  <c r="AG378" i="6"/>
  <c r="AG386" i="6"/>
  <c r="AG402" i="6"/>
  <c r="AG426" i="6"/>
  <c r="AG442" i="6"/>
  <c r="AG450" i="6"/>
  <c r="AG466" i="6"/>
  <c r="AG474" i="6"/>
  <c r="AG482" i="6"/>
  <c r="AG490" i="6"/>
  <c r="AG498" i="6"/>
  <c r="AG522" i="6"/>
  <c r="AG538" i="6"/>
  <c r="AG554" i="6"/>
  <c r="AD15" i="6"/>
  <c r="AC15" i="6"/>
  <c r="AG15" i="6" s="1"/>
  <c r="AD79" i="6"/>
  <c r="AC79" i="6"/>
  <c r="AG79" i="6" s="1"/>
  <c r="AD143" i="6"/>
  <c r="AC143" i="6"/>
  <c r="AG143" i="6" s="1"/>
  <c r="AD207" i="6"/>
  <c r="AC207" i="6"/>
  <c r="AG207" i="6" s="1"/>
  <c r="AD271" i="6"/>
  <c r="AC271" i="6"/>
  <c r="AD335" i="6"/>
  <c r="AC335" i="6"/>
  <c r="AG335" i="6" s="1"/>
  <c r="AD399" i="6"/>
  <c r="AC399" i="6"/>
  <c r="AD463" i="6"/>
  <c r="AC463" i="6"/>
  <c r="AG463" i="6" s="1"/>
  <c r="AD527" i="6"/>
  <c r="AC527" i="6"/>
  <c r="AD575" i="6"/>
  <c r="AC575" i="6"/>
  <c r="AD599" i="6"/>
  <c r="AC599" i="6"/>
  <c r="AD615" i="6"/>
  <c r="AC615" i="6"/>
  <c r="AG615" i="6" s="1"/>
  <c r="AD631" i="6"/>
  <c r="AC631" i="6"/>
  <c r="AG631" i="6" s="1"/>
  <c r="AD647" i="6"/>
  <c r="AC647" i="6"/>
  <c r="AD663" i="6"/>
  <c r="AC663" i="6"/>
  <c r="AG663" i="6" s="1"/>
  <c r="AD679" i="6"/>
  <c r="AC679" i="6"/>
  <c r="AG679" i="6" s="1"/>
  <c r="AD695" i="6"/>
  <c r="AC695" i="6"/>
  <c r="AG695" i="6" s="1"/>
  <c r="AD711" i="6"/>
  <c r="AC711" i="6"/>
  <c r="AG711" i="6" s="1"/>
  <c r="AD727" i="6"/>
  <c r="AC727" i="6"/>
  <c r="AD743" i="6"/>
  <c r="AC743" i="6"/>
  <c r="AD759" i="6"/>
  <c r="AC759" i="6"/>
  <c r="AD775" i="6"/>
  <c r="AC775" i="6"/>
  <c r="AG775" i="6" s="1"/>
  <c r="AD791" i="6"/>
  <c r="AC791" i="6"/>
  <c r="AD807" i="6"/>
  <c r="AC807" i="6"/>
  <c r="AD823" i="6"/>
  <c r="AC823" i="6"/>
  <c r="AG823" i="6" s="1"/>
  <c r="AD839" i="6"/>
  <c r="AC839" i="6"/>
  <c r="AD855" i="6"/>
  <c r="AC855" i="6"/>
  <c r="AD871" i="6"/>
  <c r="AC871" i="6"/>
  <c r="AD887" i="6"/>
  <c r="AC887" i="6"/>
  <c r="AG887" i="6" s="1"/>
  <c r="AD903" i="6"/>
  <c r="AC903" i="6"/>
  <c r="AG903" i="6" s="1"/>
  <c r="AD919" i="6"/>
  <c r="AC919" i="6"/>
  <c r="AG919" i="6" s="1"/>
  <c r="AD935" i="6"/>
  <c r="AC935" i="6"/>
  <c r="AG39" i="6"/>
  <c r="AG75" i="6"/>
  <c r="AG103" i="6"/>
  <c r="AG139" i="6"/>
  <c r="AG167" i="6"/>
  <c r="AG203" i="6"/>
  <c r="AG263" i="6"/>
  <c r="AG275" i="6"/>
  <c r="AG295" i="6"/>
  <c r="AG307" i="6"/>
  <c r="AG363" i="6"/>
  <c r="AG443" i="6"/>
  <c r="AG483" i="6"/>
  <c r="AG491" i="6"/>
  <c r="AD1162" i="6"/>
  <c r="AC1162" i="6"/>
  <c r="AG1162" i="6" s="1"/>
  <c r="AC1174" i="6"/>
  <c r="AG1174" i="6" s="1"/>
  <c r="AD1174" i="6"/>
  <c r="AD1186" i="6"/>
  <c r="AC1186" i="6"/>
  <c r="AG1186" i="6" s="1"/>
  <c r="AD1198" i="6"/>
  <c r="AC1198" i="6"/>
  <c r="AG1198" i="6" s="1"/>
  <c r="AD1226" i="6"/>
  <c r="AC1226" i="6"/>
  <c r="AG1226" i="6" s="1"/>
  <c r="AC1238" i="6"/>
  <c r="AG1238" i="6" s="1"/>
  <c r="AD1238" i="6"/>
  <c r="AD1250" i="6"/>
  <c r="AC1250" i="6"/>
  <c r="AD1262" i="6"/>
  <c r="AC1262" i="6"/>
  <c r="AG1262" i="6" s="1"/>
  <c r="AD1290" i="6"/>
  <c r="AC1290" i="6"/>
  <c r="AG1290" i="6" s="1"/>
  <c r="AG1294" i="6"/>
  <c r="AC1302" i="6"/>
  <c r="AG1302" i="6" s="1"/>
  <c r="AD1302" i="6"/>
  <c r="AD1314" i="6"/>
  <c r="AC1314" i="6"/>
  <c r="AG1314" i="6" s="1"/>
  <c r="AD1326" i="6"/>
  <c r="AC1326" i="6"/>
  <c r="AD1354" i="6"/>
  <c r="AC1354" i="6"/>
  <c r="AG1354" i="6" s="1"/>
  <c r="AC1366" i="6"/>
  <c r="AG1366" i="6" s="1"/>
  <c r="AD1366" i="6"/>
  <c r="AG1370" i="6"/>
  <c r="AD1378" i="6"/>
  <c r="AC1378" i="6"/>
  <c r="AG1378" i="6" s="1"/>
  <c r="AD1390" i="6"/>
  <c r="AC1390" i="6"/>
  <c r="AD1418" i="6"/>
  <c r="AC1418" i="6"/>
  <c r="AG1422" i="6"/>
  <c r="AC1430" i="6"/>
  <c r="AD1430" i="6"/>
  <c r="AD1442" i="6"/>
  <c r="AC1442" i="6"/>
  <c r="AD955" i="6"/>
  <c r="AC955" i="6"/>
  <c r="AG955" i="6" s="1"/>
  <c r="AD971" i="6"/>
  <c r="AC971" i="6"/>
  <c r="AG971" i="6" s="1"/>
  <c r="AD987" i="6"/>
  <c r="AC987" i="6"/>
  <c r="AD1003" i="6"/>
  <c r="AC1003" i="6"/>
  <c r="AG1003" i="6" s="1"/>
  <c r="AG1011" i="6"/>
  <c r="AD1019" i="6"/>
  <c r="AC1019" i="6"/>
  <c r="AD1035" i="6"/>
  <c r="AC1035" i="6"/>
  <c r="AD1051" i="6"/>
  <c r="AC1051" i="6"/>
  <c r="AD1067" i="6"/>
  <c r="AC1067" i="6"/>
  <c r="AG1067" i="6" s="1"/>
  <c r="AD1083" i="6"/>
  <c r="AC1083" i="6"/>
  <c r="AG1091" i="6"/>
  <c r="AD1099" i="6"/>
  <c r="AC1099" i="6"/>
  <c r="AD1115" i="6"/>
  <c r="AC1115" i="6"/>
  <c r="AG1123" i="6"/>
  <c r="AD1131" i="6"/>
  <c r="AC1131" i="6"/>
  <c r="AG1131" i="6" s="1"/>
  <c r="AG1139" i="6"/>
  <c r="AD1147" i="6"/>
  <c r="AC1147" i="6"/>
  <c r="AG1155" i="6"/>
  <c r="AD1163" i="6"/>
  <c r="AC1163" i="6"/>
  <c r="AG1163" i="6" s="1"/>
  <c r="AG1171" i="6"/>
  <c r="AD1179" i="6"/>
  <c r="AC1179" i="6"/>
  <c r="AG1179" i="6" s="1"/>
  <c r="AG1187" i="6"/>
  <c r="AD1195" i="6"/>
  <c r="AC1195" i="6"/>
  <c r="AG1195" i="6" s="1"/>
  <c r="AD1211" i="6"/>
  <c r="AC1211" i="6"/>
  <c r="AG1211" i="6" s="1"/>
  <c r="AD1227" i="6"/>
  <c r="AC1227" i="6"/>
  <c r="AG1227" i="6" s="1"/>
  <c r="AD1243" i="6"/>
  <c r="AC1243" i="6"/>
  <c r="AD1259" i="6"/>
  <c r="AC1259" i="6"/>
  <c r="AD1275" i="6"/>
  <c r="AC1275" i="6"/>
  <c r="AG1275" i="6" s="1"/>
  <c r="AG1283" i="6"/>
  <c r="AD1291" i="6"/>
  <c r="AC1291" i="6"/>
  <c r="AD1307" i="6"/>
  <c r="AC1307" i="6"/>
  <c r="AG1315" i="6"/>
  <c r="AD1323" i="6"/>
  <c r="AC1323" i="6"/>
  <c r="AG1323" i="6" s="1"/>
  <c r="AD1339" i="6"/>
  <c r="AC1339" i="6"/>
  <c r="AG1339" i="6" s="1"/>
  <c r="AG1347" i="6"/>
  <c r="AD1355" i="6"/>
  <c r="AC1355" i="6"/>
  <c r="AG1355" i="6" s="1"/>
  <c r="AG1363" i="6"/>
  <c r="AD1371" i="6"/>
  <c r="AC1371" i="6"/>
  <c r="AG1371" i="6" s="1"/>
  <c r="AG1379" i="6"/>
  <c r="AD1387" i="6"/>
  <c r="AC1387" i="6"/>
  <c r="AG1387" i="6" s="1"/>
  <c r="AD1403" i="6"/>
  <c r="AC1403" i="6"/>
  <c r="AD1419" i="6"/>
  <c r="AC1419" i="6"/>
  <c r="AG1419" i="6" s="1"/>
  <c r="AD1435" i="6"/>
  <c r="AC1435" i="6"/>
  <c r="AG1435" i="6" s="1"/>
  <c r="AG1443" i="6"/>
  <c r="AC1436" i="6"/>
  <c r="AD1436" i="6"/>
  <c r="AD44" i="6"/>
  <c r="AC44" i="6"/>
  <c r="AG72" i="6"/>
  <c r="AD100" i="6"/>
  <c r="AC100" i="6"/>
  <c r="AG100" i="6" s="1"/>
  <c r="AD164" i="6"/>
  <c r="AC164" i="6"/>
  <c r="AD240" i="6"/>
  <c r="AC240" i="6"/>
  <c r="AG264" i="6"/>
  <c r="AD292" i="6"/>
  <c r="AC292" i="6"/>
  <c r="AD356" i="6"/>
  <c r="AC356" i="6"/>
  <c r="AG356" i="6" s="1"/>
  <c r="AD428" i="6"/>
  <c r="AC428" i="6"/>
  <c r="AG464" i="6"/>
  <c r="AD492" i="6"/>
  <c r="AC492" i="6"/>
  <c r="AC560" i="6"/>
  <c r="AD560" i="6"/>
  <c r="AC624" i="6"/>
  <c r="AG624" i="6" s="1"/>
  <c r="AD624" i="6"/>
  <c r="AG652" i="6"/>
  <c r="AC688" i="6"/>
  <c r="AD688" i="6"/>
  <c r="AD756" i="6"/>
  <c r="AC756" i="6"/>
  <c r="AG756" i="6" s="1"/>
  <c r="AC820" i="6"/>
  <c r="AG820" i="6" s="1"/>
  <c r="AD820" i="6"/>
  <c r="AG860" i="6"/>
  <c r="AC892" i="6"/>
  <c r="AD892" i="6"/>
  <c r="AC956" i="6"/>
  <c r="AG956" i="6" s="1"/>
  <c r="AD956" i="6"/>
  <c r="AG992" i="6"/>
  <c r="AC1028" i="6"/>
  <c r="AD1028" i="6"/>
  <c r="AC1092" i="6"/>
  <c r="AD1092" i="6"/>
  <c r="AG1136" i="6"/>
  <c r="AC1168" i="6"/>
  <c r="AG1168" i="6" s="1"/>
  <c r="AD1168" i="6"/>
  <c r="AG1392" i="6"/>
  <c r="AC1428" i="6"/>
  <c r="AD1428" i="6"/>
  <c r="AC1388" i="6"/>
  <c r="AG1388" i="6" s="1"/>
  <c r="AD1388" i="6"/>
  <c r="AG160" i="6"/>
  <c r="AD192" i="6"/>
  <c r="AC192" i="6"/>
  <c r="AG192" i="6" s="1"/>
  <c r="AG224" i="6"/>
  <c r="AD244" i="6"/>
  <c r="AC244" i="6"/>
  <c r="AG244" i="6" s="1"/>
  <c r="AD260" i="6"/>
  <c r="AC260" i="6"/>
  <c r="AG260" i="6" s="1"/>
  <c r="AD316" i="6"/>
  <c r="AC316" i="6"/>
  <c r="AD372" i="6"/>
  <c r="AC372" i="6"/>
  <c r="AG372" i="6" s="1"/>
  <c r="AD388" i="6"/>
  <c r="AC388" i="6"/>
  <c r="AD440" i="6"/>
  <c r="AC440" i="6"/>
  <c r="AG480" i="6"/>
  <c r="AD512" i="6"/>
  <c r="AC512" i="6"/>
  <c r="AG512" i="6" s="1"/>
  <c r="AD572" i="6"/>
  <c r="AC572" i="6"/>
  <c r="AG572" i="6" s="1"/>
  <c r="AG596" i="6"/>
  <c r="AD628" i="6"/>
  <c r="AC628" i="6"/>
  <c r="AD692" i="6"/>
  <c r="AC692" i="6"/>
  <c r="AG724" i="6"/>
  <c r="AC752" i="6"/>
  <c r="AD752" i="6"/>
  <c r="AC816" i="6"/>
  <c r="AG816" i="6" s="1"/>
  <c r="AD816" i="6"/>
  <c r="AG852" i="6"/>
  <c r="AC896" i="6"/>
  <c r="AG896" i="6" s="1"/>
  <c r="AD896" i="6"/>
  <c r="AC960" i="6"/>
  <c r="AG960" i="6" s="1"/>
  <c r="AD960" i="6"/>
  <c r="AC1024" i="6"/>
  <c r="AD1024" i="6"/>
  <c r="AG1052" i="6"/>
  <c r="AC1076" i="6"/>
  <c r="AD1076" i="6"/>
  <c r="AG1112" i="6"/>
  <c r="AC1148" i="6"/>
  <c r="AD1148" i="6"/>
  <c r="AC1216" i="6"/>
  <c r="AG1216" i="6" s="1"/>
  <c r="AD1216" i="6"/>
  <c r="AG1312" i="6"/>
  <c r="AG1340" i="6"/>
  <c r="AD28" i="6"/>
  <c r="AC28" i="6"/>
  <c r="AG40" i="6"/>
  <c r="AD60" i="6"/>
  <c r="AC60" i="6"/>
  <c r="AD68" i="6"/>
  <c r="AC68" i="6"/>
  <c r="AD104" i="6"/>
  <c r="AC104" i="6"/>
  <c r="AG104" i="6" s="1"/>
  <c r="AD152" i="6"/>
  <c r="AC152" i="6"/>
  <c r="AG188" i="6"/>
  <c r="AD212" i="6"/>
  <c r="AC212" i="6"/>
  <c r="AG212" i="6" s="1"/>
  <c r="AD284" i="6"/>
  <c r="AC284" i="6"/>
  <c r="AD344" i="6"/>
  <c r="AC344" i="6"/>
  <c r="AG344" i="6" s="1"/>
  <c r="AD404" i="6"/>
  <c r="AC404" i="6"/>
  <c r="AG436" i="6"/>
  <c r="AD468" i="6"/>
  <c r="AC468" i="6"/>
  <c r="AG468" i="6" s="1"/>
  <c r="AG500" i="6"/>
  <c r="AD532" i="6"/>
  <c r="AC532" i="6"/>
  <c r="AD604" i="6"/>
  <c r="AC604" i="6"/>
  <c r="AG632" i="6"/>
  <c r="AD664" i="6"/>
  <c r="AC664" i="6"/>
  <c r="AG664" i="6" s="1"/>
  <c r="AD728" i="6"/>
  <c r="AC728" i="6"/>
  <c r="AG764" i="6"/>
  <c r="AD796" i="6"/>
  <c r="AC796" i="6"/>
  <c r="AC848" i="6"/>
  <c r="AG848" i="6" s="1"/>
  <c r="AD848" i="6"/>
  <c r="AD904" i="6"/>
  <c r="AC904" i="6"/>
  <c r="AD968" i="6"/>
  <c r="AC968" i="6"/>
  <c r="AD1032" i="6"/>
  <c r="AC1032" i="6"/>
  <c r="AG1072" i="6"/>
  <c r="AC1104" i="6"/>
  <c r="AG1104" i="6" s="1"/>
  <c r="AD1104" i="6"/>
  <c r="AG1132" i="6"/>
  <c r="AD1160" i="6"/>
  <c r="AC1160" i="6"/>
  <c r="AD1224" i="6"/>
  <c r="AC1224" i="6"/>
  <c r="AG1256" i="6"/>
  <c r="AD1288" i="6"/>
  <c r="AC1288" i="6"/>
  <c r="AG1320" i="6"/>
  <c r="AD1352" i="6"/>
  <c r="AC1352" i="6"/>
  <c r="AD1416" i="6"/>
  <c r="AC1416" i="6"/>
  <c r="AD16" i="6"/>
  <c r="AC16" i="6"/>
  <c r="AG16" i="6" s="1"/>
  <c r="AG36" i="6"/>
  <c r="AD64" i="6"/>
  <c r="AC64" i="6"/>
  <c r="AG64" i="6" s="1"/>
  <c r="AD108" i="6"/>
  <c r="AC108" i="6"/>
  <c r="AG108" i="6" s="1"/>
  <c r="AG124" i="6"/>
  <c r="AD156" i="6"/>
  <c r="AC156" i="6"/>
  <c r="AG156" i="6" s="1"/>
  <c r="AD220" i="6"/>
  <c r="AC220" i="6"/>
  <c r="AC288" i="6"/>
  <c r="AG288" i="6" s="1"/>
  <c r="AD288" i="6"/>
  <c r="AG320" i="6"/>
  <c r="AD348" i="6"/>
  <c r="AC348" i="6"/>
  <c r="AG348" i="6" s="1"/>
  <c r="AG376" i="6"/>
  <c r="AD412" i="6"/>
  <c r="AC412" i="6"/>
  <c r="AG412" i="6" s="1"/>
  <c r="AD472" i="6"/>
  <c r="AC472" i="6"/>
  <c r="AG472" i="6" s="1"/>
  <c r="AD536" i="6"/>
  <c r="AC536" i="6"/>
  <c r="AG536" i="6" s="1"/>
  <c r="AD600" i="6"/>
  <c r="AC600" i="6"/>
  <c r="AG640" i="6"/>
  <c r="AC672" i="6"/>
  <c r="AG672" i="6" s="1"/>
  <c r="AD672" i="6"/>
  <c r="AG700" i="6"/>
  <c r="AD732" i="6"/>
  <c r="AC732" i="6"/>
  <c r="AD792" i="6"/>
  <c r="AC792" i="6"/>
  <c r="AC856" i="6"/>
  <c r="AD856" i="6"/>
  <c r="AG884" i="6"/>
  <c r="AD920" i="6"/>
  <c r="AC920" i="6"/>
  <c r="AG920" i="6" s="1"/>
  <c r="AC980" i="6"/>
  <c r="AD980" i="6"/>
  <c r="AG1016" i="6"/>
  <c r="AC1036" i="6"/>
  <c r="AG1036" i="6" s="1"/>
  <c r="AD1036" i="6"/>
  <c r="AG1068" i="6"/>
  <c r="AC1100" i="6"/>
  <c r="AG1100" i="6" s="1"/>
  <c r="AD1100" i="6"/>
  <c r="AC1156" i="6"/>
  <c r="AG1156" i="6" s="1"/>
  <c r="AD1156" i="6"/>
  <c r="AC1220" i="6"/>
  <c r="AD1220" i="6"/>
  <c r="AC1284" i="6"/>
  <c r="AD1284" i="6"/>
  <c r="AC1348" i="6"/>
  <c r="AD1348" i="6"/>
  <c r="AC1408" i="6"/>
  <c r="AG1408" i="6" s="1"/>
  <c r="AD1408" i="6"/>
</calcChain>
</file>

<file path=xl/sharedStrings.xml><?xml version="1.0" encoding="utf-8"?>
<sst xmlns="http://schemas.openxmlformats.org/spreadsheetml/2006/main" count="23841" uniqueCount="5103">
  <si>
    <t>player_id</t>
  </si>
  <si>
    <t>url</t>
  </si>
  <si>
    <t>Societ√† Sportiva Lazio S.p.A.</t>
  </si>
  <si>
    <t>Borussia Dortmund</t>
  </si>
  <si>
    <t>Dimitar Berbatov</t>
  </si>
  <si>
    <t>Juventus Football Club</t>
  </si>
  <si>
    <t>FC Bayern M√ºnchen</t>
  </si>
  <si>
    <t>FC Schalke 04</t>
  </si>
  <si>
    <t>Tomas Rosicky</t>
  </si>
  <si>
    <t>Arsenal Football Club</t>
  </si>
  <si>
    <t>Roque Santa Cruz</t>
  </si>
  <si>
    <t>M√°laga CF</t>
  </si>
  <si>
    <t>Galatasaray Spor Kul√ºb√º</t>
  </si>
  <si>
    <t>Eintracht Frankfurt Fu√üball AG</t>
  </si>
  <si>
    <t>Sebastian Kehl</t>
  </si>
  <si>
    <t>Claudio Pizarro</t>
  </si>
  <si>
    <t>Borussia Verein f√ºr Leibes√ºbungen 1900 M√∂nchengladbach</t>
  </si>
  <si>
    <t>Simon Rolfes</t>
  </si>
  <si>
    <t>Bayer 04 Leverkusen Fu√üball</t>
  </si>
  <si>
    <t>Football Club Internazionale Milano S.p.A.</t>
  </si>
  <si>
    <t>Jermaine Jones</t>
  </si>
  <si>
    <t>Be≈üikta≈ü Jimnastik Kul√ºb√º</t>
  </si>
  <si>
    <t>TSG 1899 Hoffenheim Fu√üball-Spielbetriebs GmbH</t>
  </si>
  <si>
    <t>Football Club K√∏benhavn</t>
  </si>
  <si>
    <t>Association sportive de Monaco Football Club</t>
  </si>
  <si>
    <t>Diego</t>
  </si>
  <si>
    <t>AFC Ajax Amsterdam</t>
  </si>
  <si>
    <t>Hamit Altintop</t>
  </si>
  <si>
    <t>Nelson Valdez</t>
  </si>
  <si>
    <t>Verein f√ºr Leibes√ºbungen Wolfsburg</t>
  </si>
  <si>
    <t>Bastian Schweinsteiger</t>
  </si>
  <si>
    <t>Manchester United Football Club</t>
  </si>
  <si>
    <t>Stephan Lichtsteiner</t>
  </si>
  <si>
    <t>Rafa</t>
  </si>
  <si>
    <t>Mart√≠n Demichelis</t>
  </si>
  <si>
    <t>Leicester City</t>
  </si>
  <si>
    <t>Olof Mellberg</t>
  </si>
  <si>
    <t>Steven Gerrard</t>
  </si>
  <si>
    <t>Liverpool Football Club</t>
  </si>
  <si>
    <t>Manchester City Football Club</t>
  </si>
  <si>
    <t>Paris Saint-Germain Football Club</t>
  </si>
  <si>
    <t>Tottenham Hotspur Football Club</t>
  </si>
  <si>
    <t>John Terry</t>
  </si>
  <si>
    <t>Chelsea Football Club</t>
  </si>
  <si>
    <t>Frank Lampard</t>
  </si>
  <si>
    <t>Club Brugge Koninklijke Voetbalvereniging</t>
  </si>
  <si>
    <t>The Celtic Football Club</t>
  </si>
  <si>
    <t>Associazione Sportiva Roma</t>
  </si>
  <si>
    <t>FK Rostov</t>
  </si>
  <si>
    <t>Wayne Rooney</t>
  </si>
  <si>
    <t>James Milner</t>
  </si>
  <si>
    <t>Kak√°</t>
  </si>
  <si>
    <t>Associazione Calcio Milan</t>
  </si>
  <si>
    <t>Sport Lisboa e Benfica</t>
  </si>
  <si>
    <t>Rodrigo</t>
  </si>
  <si>
    <t>Fodbold Club Nordsj√¶lland</t>
  </si>
  <si>
    <t>Zlatan Ibrahimoviƒá</t>
  </si>
  <si>
    <t>Sporting Clube de Braga</t>
  </si>
  <si>
    <t>Mark van Bommel</t>
  </si>
  <si>
    <t>Eindhovense Voetbalvereniging Philips Sport Vereniging</t>
  </si>
  <si>
    <t>Stade Rennais Football Club</t>
  </si>
  <si>
    <t>ƒ∞stanbul Ba≈üak≈üehir Futbol Kul√ºb√º</t>
  </si>
  <si>
    <t>Olympiakos Syndesmos Filathlon Peiraios</t>
  </si>
  <si>
    <t>Bernard</t>
  </si>
  <si>
    <t>FK Spartak Moskva</t>
  </si>
  <si>
    <t>Scott Parker</t>
  </si>
  <si>
    <t>Rangers Football Club</t>
  </si>
  <si>
    <t>Michael Carrick</t>
  </si>
  <si>
    <t>Eduardo</t>
  </si>
  <si>
    <t>Didier Drogba</t>
  </si>
  <si>
    <t>Futebol Clube do Porto</t>
  </si>
  <si>
    <t>Feyenoord Rotterdam</t>
  </si>
  <si>
    <t>Ricardo Quaresma</t>
  </si>
  <si>
    <t>Athlitiki Enosi Konstantinoupoleos</t>
  </si>
  <si>
    <t>Samuel Eto'o</t>
  </si>
  <si>
    <t>Carlos Tevez</t>
  </si>
  <si>
    <t>Royal Antwerp Football Club</t>
  </si>
  <si>
    <t>Klaas-Jan Huntelaar</t>
  </si>
  <si>
    <t>Arjen Robben</t>
  </si>
  <si>
    <t>Robin van Persie</t>
  </si>
  <si>
    <t>Arne Slot</t>
  </si>
  <si>
    <t>Wesley Sneijder</t>
  </si>
  <si>
    <t>Montpellier H√©rault Sport Club</t>
  </si>
  <si>
    <t>Niklas Moisander</t>
  </si>
  <si>
    <t>Patrice Evra</t>
  </si>
  <si>
    <t>Olympique de Marseille</t>
  </si>
  <si>
    <t>Souleymane Camara</t>
  </si>
  <si>
    <t>Sporting Clube de Portugal</t>
  </si>
  <si>
    <t>Philippe Mex√®s</t>
  </si>
  <si>
    <t>Atalanta Bergamasca Calcio S.p.a.</t>
  </si>
  <si>
    <t>Andrea Pirlo</t>
  </si>
  <si>
    <t>Villarreal Club de F√∫tbol S.A.D.</t>
  </si>
  <si>
    <t>Daniele De Rossi</t>
  </si>
  <si>
    <t>Francesco Totti</t>
  </si>
  <si>
    <t>Newcastle United Football Club</t>
  </si>
  <si>
    <t>Stefan Kie√üling</t>
  </si>
  <si>
    <t>Mario G√≥mez</t>
  </si>
  <si>
    <t>Mirko Vucinic</t>
  </si>
  <si>
    <t>Christian Fuchs</t>
  </si>
  <si>
    <t>Georgios Samaras</t>
  </si>
  <si>
    <t>Jonas</t>
  </si>
  <si>
    <t>Alan</t>
  </si>
  <si>
    <t>Bilal Kisa</t>
  </si>
  <si>
    <t>Mikel Arteta</t>
  </si>
  <si>
    <t>Xabi Alonso</t>
  </si>
  <si>
    <t>Futbol Club Barcelona</t>
  </si>
  <si>
    <t>Valencia Club de F√∫tbol S. A. D.</t>
  </si>
  <si>
    <t>Fernando</t>
  </si>
  <si>
    <t>Andr√©s Iniesta</t>
  </si>
  <si>
    <t>Thiago</t>
  </si>
  <si>
    <t>Thiago Motta</t>
  </si>
  <si>
    <t>Xavi</t>
  </si>
  <si>
    <t>Javier Saviola</t>
  </si>
  <si>
    <t>Club Atl√©tico de Madrid S.A.D.</t>
  </si>
  <si>
    <t>Athletic Club Bilbao</t>
  </si>
  <si>
    <t>Societ√† Sportiva Calcio Napoli</t>
  </si>
  <si>
    <t>Joaqu√≠n</t>
  </si>
  <si>
    <t>Fernando Torres</t>
  </si>
  <si>
    <t>Duda</t>
  </si>
  <si>
    <t>Ivan Leko</t>
  </si>
  <si>
    <t>Pepe</t>
  </si>
  <si>
    <t>Koninklijke Atletiek Associatie Gent</t>
  </si>
  <si>
    <t>Salomon Kalou</t>
  </si>
  <si>
    <t>David Villa</t>
  </si>
  <si>
    <t>Cristiano Ronaldo</t>
  </si>
  <si>
    <t>Olympique Lyonnais</t>
  </si>
  <si>
    <t>Cesc F√†bregas</t>
  </si>
  <si>
    <t>Vincent Kompany</t>
  </si>
  <si>
    <t>Royal Sporting Club Anderlecht</t>
  </si>
  <si>
    <t>Sergey Ignashevich</t>
  </si>
  <si>
    <t>PFK CSKA Moskva</t>
  </si>
  <si>
    <t>FK Krasnodar</t>
  </si>
  <si>
    <t>–§—É—Ç–±–æ–ª—å–Ω—ã–π –∫–ª—É–± "–õ–æ–∫–æ–º–æ—Ç–∏–≤" –ú–æ—Å–∫–≤–∞</t>
  </si>
  <si>
    <t>FC Shakhtar Donetsk</t>
  </si>
  <si>
    <t>Futbolniy Klub Dynamo Kyiv</t>
  </si>
  <si>
    <t>Oleg Gusev</t>
  </si>
  <si>
    <t>Wes Morgan</t>
  </si>
  <si>
    <t>Umut Bulut</t>
  </si>
  <si>
    <t>RasenBallsport Leipzig</t>
  </si>
  <si>
    <t>Lille Olympique Sporting Club Lille M√©tropole</t>
  </si>
  <si>
    <t>Michel</t>
  </si>
  <si>
    <t>Michel Bastos</t>
  </si>
  <si>
    <t>√âver Banega</t>
  </si>
  <si>
    <t>Sevilla F√∫tbol Club S.A.D.</t>
  </si>
  <si>
    <t>Daley Blind</t>
  </si>
  <si>
    <t>Souleymane Diawara</t>
  </si>
  <si>
    <t>Danny</t>
  </si>
  <si>
    <t>Emmanuel Ebou√©</t>
  </si>
  <si>
    <t>Carl Hoefkens</t>
  </si>
  <si>
    <t>Yaya Tour√©</t>
  </si>
  <si>
    <t>Alex</t>
  </si>
  <si>
    <t>Luis√£o</t>
  </si>
  <si>
    <t>Kris Commons</t>
  </si>
  <si>
    <t>Pedro</t>
  </si>
  <si>
    <t>Eliseu</t>
  </si>
  <si>
    <t>Marcelo</t>
  </si>
  <si>
    <t>Milan Jovanovic</t>
  </si>
  <si>
    <t>Darijo Srna</t>
  </si>
  <si>
    <t>AO FK Zenit Sankt-Peterburg</t>
  </si>
  <si>
    <t>Aleksandr Samedov</t>
  </si>
  <si>
    <t>Lukas Podolski</t>
  </si>
  <si>
    <t>Vasiliy Berezutski</t>
  </si>
  <si>
    <t>Sergey Semak</t>
  </si>
  <si>
    <t>Aleksandr Kerzhakov</t>
  </si>
  <si>
    <t>Robinho</t>
  </si>
  <si>
    <t>Real Sociedad de F√∫tbol S.A.D.</t>
  </si>
  <si>
    <t>Ibrahim Afellay</t>
  </si>
  <si>
    <t>Fodbold Club Midtjylland</t>
  </si>
  <si>
    <t>Anthony Vanden Borre</t>
  </si>
  <si>
    <t>Dani Alves</t>
  </si>
  <si>
    <t>Ryan Babel</t>
  </si>
  <si>
    <t>Casemiro</t>
  </si>
  <si>
    <t>Jefferson</t>
  </si>
  <si>
    <t>Jefferson Farf√°n</t>
  </si>
  <si>
    <t>Lima</t>
  </si>
  <si>
    <t>1. FC Union Berlin</t>
  </si>
  <si>
    <t>Kevin-Prince Boateng</t>
  </si>
  <si>
    <t>J√©r√©my M√©nez</t>
  </si>
  <si>
    <t>Felipe</t>
  </si>
  <si>
    <t>Sulley Muntari</t>
  </si>
  <si>
    <t>Paulo S√©rgio</t>
  </si>
  <si>
    <t>Maicon</t>
  </si>
  <si>
    <t>√Ålvaro Negredo</t>
  </si>
  <si>
    <t>V√°gner Love</t>
  </si>
  <si>
    <t>Tim Hoogland</t>
  </si>
  <si>
    <t>Karim Benzema</t>
  </si>
  <si>
    <t>Real Madrid Club de F√∫tbol</t>
  </si>
  <si>
    <t>Samir Nasri</t>
  </si>
  <si>
    <t>Gerard Piqu√©</t>
  </si>
  <si>
    <t>Alejandro Dom√≠nguez</t>
  </si>
  <si>
    <t>G√∂khan Inler</t>
  </si>
  <si>
    <t>Jo√£o Pinheiro</t>
  </si>
  <si>
    <t>Demy de Zeeuw</t>
  </si>
  <si>
    <t>Oscar</t>
  </si>
  <si>
    <t>Dennis Aogo</t>
  </si>
  <si>
    <t>Nemanja Vidic‚Äé</t>
  </si>
  <si>
    <t>Raffael</t>
  </si>
  <si>
    <t>Papu G√≥mez</t>
  </si>
  <si>
    <t>Pablo Zabaleta</t>
  </si>
  <si>
    <t>Racing Club de Lens</t>
  </si>
  <si>
    <t>Urby Emanuelson</t>
  </si>
  <si>
    <t>Arda Turan</t>
  </si>
  <si>
    <t>Filipe Lu√≠s</t>
  </si>
  <si>
    <t>Alessio Cerci</t>
  </si>
  <si>
    <t>Franck Rib√©ry</t>
  </si>
  <si>
    <t>Fabio Quagliarella</t>
  </si>
  <si>
    <t>Koninklijke Racing Club Genk</t>
  </si>
  <si>
    <t>Kasper Lorentzen</t>
  </si>
  <si>
    <t>Mikkel Beckmann</t>
  </si>
  <si>
    <t>Morten Nordstrand</t>
  </si>
  <si>
    <t>Guillaume Hoarau</t>
  </si>
  <si>
    <t>Vasilios Torosidis</t>
  </si>
  <si>
    <t>R√∫ben Amorim</t>
  </si>
  <si>
    <t>Antonio Candreva</t>
  </si>
  <si>
    <t>Sergio Ramos</t>
  </si>
  <si>
    <t>Giannis Maniatis</t>
  </si>
  <si>
    <t>Lucho Gonz√°lez</t>
  </si>
  <si>
    <t>Fernandinho</t>
  </si>
  <si>
    <t>Sergio Ag√ºero</t>
  </si>
  <si>
    <t>Daniel Braaten</t>
  </si>
  <si>
    <t>J√©r√¥me Boateng</t>
  </si>
  <si>
    <t>K√©vin Gameiro</t>
  </si>
  <si>
    <t>Gary Cahill</t>
  </si>
  <si>
    <t>Vitolo</t>
  </si>
  <si>
    <t>Atsuto Uchida</t>
  </si>
  <si>
    <t>Luka Modric</t>
  </si>
  <si>
    <t>Lionel Messi</t>
  </si>
  <si>
    <t>√Ålvaro Arbeloa</t>
  </si>
  <si>
    <t>Christophe Jallet</t>
  </si>
  <si>
    <t>Edin Dzeko</t>
  </si>
  <si>
    <t>Gonzalo Castro</t>
  </si>
  <si>
    <t>Paulo Machado</t>
  </si>
  <si>
    <t>Aritz Aduriz</t>
  </si>
  <si>
    <t>Thiago Silva</t>
  </si>
  <si>
    <t>Giorgio Chiellini</t>
  </si>
  <si>
    <t>Jo√£o Moutinho</t>
  </si>
  <si>
    <t>Yohan Cabaye</t>
  </si>
  <si>
    <t>Hakan Balta</t>
  </si>
  <si>
    <t>Jakub Blaszczykowski</t>
  </si>
  <si>
    <t>Sven Bender</t>
  </si>
  <si>
    <t>Fred</t>
  </si>
  <si>
    <t>Derk Boerrigter</t>
  </si>
  <si>
    <t>Mikel John Obi</t>
  </si>
  <si>
    <t>Fabian Johnson</t>
  </si>
  <si>
    <t>Nuri Sahin</t>
  </si>
  <si>
    <t>Silvestre Varela</t>
  </si>
  <si>
    <t>Scott Sinclair</t>
  </si>
  <si>
    <t>Toni Kroos</t>
  </si>
  <si>
    <t>Naldo</t>
  </si>
  <si>
    <t>Ivan Rakitic</t>
  </si>
  <si>
    <t>Danijel Milicevic</t>
  </si>
  <si>
    <t>Miranda</t>
  </si>
  <si>
    <t>Gervinho</t>
  </si>
  <si>
    <t>Antonio Valencia</t>
  </si>
  <si>
    <t>Nani</t>
  </si>
  <si>
    <t>Theo Walcott</t>
  </si>
  <si>
    <t>Modou Sougou</t>
  </si>
  <si>
    <t>Steven Defour</t>
  </si>
  <si>
    <t>Blaise Matuidi</t>
  </si>
  <si>
    <t>Rafinha</t>
  </si>
  <si>
    <t>Djamel Abdoun</t>
  </si>
  <si>
    <t>Sokratis Papastathopoulos</t>
  </si>
  <si>
    <t>Cristi√°n Zapata</t>
  </si>
  <si>
    <t>Adriano</t>
  </si>
  <si>
    <t>Frantisek Rajtoral</t>
  </si>
  <si>
    <t>Mario Mandzukic</t>
  </si>
  <si>
    <t>Ra√∫l Garc√≠a</t>
  </si>
  <si>
    <t>Lasse Sch√∂ne</t>
  </si>
  <si>
    <t>Roberto Soldado</t>
  </si>
  <si>
    <t>Konstantinos Mitroglou</t>
  </si>
  <si>
    <t>Burak Yilmaz</t>
  </si>
  <si>
    <t>Selcuk Inan</t>
  </si>
  <si>
    <t>Axel Witsel</t>
  </si>
  <si>
    <t>Marco Reus</t>
  </si>
  <si>
    <t>Marcel Schmelzer</t>
  </si>
  <si>
    <t>Vieirinha</t>
  </si>
  <si>
    <t>David Silva</t>
  </si>
  <si>
    <t>Felipe Melo</t>
  </si>
  <si>
    <t>Fernando Llorente</t>
  </si>
  <si>
    <t>Mesut √ñzil</t>
  </si>
  <si>
    <t>Carlos Vela</t>
  </si>
  <si>
    <t>Ezequiel Garay</t>
  </si>
  <si>
    <t>Dusan Tadic</t>
  </si>
  <si>
    <t>Max Kruse</t>
  </si>
  <si>
    <t>Pontus Wernbloom</t>
  </si>
  <si>
    <t>Branislav Ivanovic</t>
  </si>
  <si>
    <t>Alexandre Pato</t>
  </si>
  <si>
    <t>Arturo Vidal</t>
  </si>
  <si>
    <t>Aydin Yilmaz</t>
  </si>
  <si>
    <t>Dejan Lovren</t>
  </si>
  <si>
    <t>Robert Lewandowski</t>
  </si>
  <si>
    <t>Vadis Odjidja-Ofoe</t>
  </si>
  <si>
    <t>Daniel Caligiuri</t>
  </si>
  <si>
    <t>Ari</t>
  </si>
  <si>
    <t>Marek Hamsik</t>
  </si>
  <si>
    <t>David Fuster</t>
  </si>
  <si>
    <t>Benedikt H√∂wedes</t>
  </si>
  <si>
    <t>Sidney Sam</t>
  </si>
  <si>
    <t>Radamel Falcao</t>
  </si>
  <si>
    <t>Gonzalo Higua√≠n</t>
  </si>
  <si>
    <t>Gareth Bale</t>
  </si>
  <si>
    <t>Sacha Kljestan</t>
  </si>
  <si>
    <t>Bryan Ruiz</t>
  </si>
  <si>
    <t>Marouane Fellaini</t>
  </si>
  <si>
    <t>Mats Hummels</t>
  </si>
  <si>
    <t>Sandro Wagner</t>
  </si>
  <si>
    <t>Leandro Greco</t>
  </si>
  <si>
    <t>Leonardo Bonucci</t>
  </si>
  <si>
    <t>Demba Ba</t>
  </si>
  <si>
    <t>Viktor Faizulin</t>
  </si>
  <si>
    <t>Alexis S√°nchez</t>
  </si>
  <si>
    <t>Roman Neust√§dter</t>
  </si>
  <si>
    <t>Alessandro Matri</t>
  </si>
  <si>
    <t>Matthias Jaissle</t>
  </si>
  <si>
    <t>Mathieu Valbuena</t>
  </si>
  <si>
    <t>Nicol√°s Pareja</t>
  </si>
  <si>
    <t>Chinedu Obasi</t>
  </si>
  <si>
    <t>Radja Nainggolan</t>
  </si>
  <si>
    <t>Havard Nordtveit</t>
  </si>
  <si>
    <t>Tom De Sutter</t>
  </si>
  <si>
    <t>Jonny Evans</t>
  </si>
  <si>
    <t>Ivan Perisic</t>
  </si>
  <si>
    <t>Gary Hooper</t>
  </si>
  <si>
    <t>Toby Alderweireld</t>
  </si>
  <si>
    <t>Sven Kums</t>
  </si>
  <si>
    <t>Thomas Matton</t>
  </si>
  <si>
    <t>Jelle Vossen</t>
  </si>
  <si>
    <t>Andr√© Hahn</t>
  </si>
  <si>
    <t>Jan Vertonghen</t>
  </si>
  <si>
    <t>Beno√Æt Tr√©moulinas</t>
  </si>
  <si>
    <t>√ñmer Toprak</t>
  </si>
  <si>
    <t>Miguel Veloso</t>
  </si>
  <si>
    <t>Javi Mart√≠nez</t>
  </si>
  <si>
    <t>Juan Mata</t>
  </si>
  <si>
    <t>Miralem Pjanic</t>
  </si>
  <si>
    <t>Luis Su√°rez</t>
  </si>
  <si>
    <t>Roman Eremenko</t>
  </si>
  <si>
    <t>Guilherme</t>
  </si>
  <si>
    <t>Sebastian Rode</t>
  </si>
  <si>
    <t>Federico Piovaccari</t>
  </si>
  <si>
    <t>Kevin Gro√ükreutz</t>
  </si>
  <si>
    <t>Dieumerci Mbokani</t>
  </si>
  <si>
    <t>Claudio Marchisio</t>
  </si>
  <si>
    <t>Beram Kayal</t>
  </si>
  <si>
    <t>Diego Costa</t>
  </si>
  <si>
    <t>Kieran Gibbs</t>
  </si>
  <si>
    <t>Adri√°n L√≥pez</t>
  </si>
  <si>
    <t>Lo√Øc R√©my</t>
  </si>
  <si>
    <t>Medhi Benatia</t>
  </si>
  <si>
    <t>Mario Balotelli</t>
  </si>
  <si>
    <t>Grzegorz Krychowiak</t>
  </si>
  <si>
    <t>√Ångel Di Mar√≠a</t>
  </si>
  <si>
    <t>Andr√© Ayew</t>
  </si>
  <si>
    <t>Siem de Jong</t>
  </si>
  <si>
    <t>M√°rcio Mossor√≥</t>
  </si>
  <si>
    <t>Leigh Griffiths</t>
  </si>
  <si>
    <t>Aur√©lien Chedjou</t>
  </si>
  <si>
    <t>Diego Buonanotte</t>
  </si>
  <si>
    <t>Eric-Maxim Choupo-Moting</t>
  </si>
  <si>
    <t>Cenk Tosun</t>
  </si>
  <si>
    <t>Christian Noboa</t>
  </si>
  <si>
    <t>Ruud Vormer</t>
  </si>
  <si>
    <t>√ìscar Cardozo</t>
  </si>
  <si>
    <t>Ljubomir Fejsa</t>
  </si>
  <si>
    <t>Aleksandar Kolarov</t>
  </si>
  <si>
    <t>Zoran Tosic</t>
  </si>
  <si>
    <t>Kamil Glik</t>
  </si>
  <si>
    <t>Andrej Kramaric</t>
  </si>
  <si>
    <t>David Luiz</t>
  </si>
  <si>
    <t>Daniel Sturridge</t>
  </si>
  <si>
    <t>Eren Derdiyok</t>
  </si>
  <si>
    <t>Artem Dzyuba</t>
  </si>
  <si>
    <t>Edinson Cavani</t>
  </si>
  <si>
    <t>Lars Stindl</t>
  </si>
  <si>
    <t>Roman Shirokov</t>
  </si>
  <si>
    <t>Simon Kj√¶r</t>
  </si>
  <si>
    <t>Luiz Adriano</t>
  </si>
  <si>
    <t>Guido Burgstaller</t>
  </si>
  <si>
    <t>Georginio Wijnaldum</t>
  </si>
  <si>
    <t>Rickie Lambert</t>
  </si>
  <si>
    <t>Aaron Ramsey</t>
  </si>
  <si>
    <t>Eden Hazard</t>
  </si>
  <si>
    <t>Ezequiel Lavezzi</t>
  </si>
  <si>
    <t>Chicharito</t>
  </si>
  <si>
    <t>H√©ctor Moreno</t>
  </si>
  <si>
    <t>Adil Rami</t>
  </si>
  <si>
    <t>Aleksandar Mitroviƒá</t>
  </si>
  <si>
    <t>Jens Hegeler</t>
  </si>
  <si>
    <t>Mateo Kovacic</t>
  </si>
  <si>
    <t>Vladislav Ignatjev</t>
  </si>
  <si>
    <t>Zanka</t>
  </si>
  <si>
    <t>Sebastian Giovinco</t>
  </si>
  <si>
    <t>Mikel San Jos√©</t>
  </si>
  <si>
    <t>Willian</t>
  </si>
  <si>
    <t>Dentinho</t>
  </si>
  <si>
    <t>J√∫nior Moraes</t>
  </si>
  <si>
    <t>Alberto Bot√≠a</t>
  </si>
  <si>
    <t>Oleksandr Gladkyi</t>
  </si>
  <si>
    <t>Kevin Kampl</t>
  </si>
  <si>
    <t>ƒ∞lkay G√ºndoƒüan</t>
  </si>
  <si>
    <t>Adem B√ºy√ºk</t>
  </si>
  <si>
    <t>Ramires</t>
  </si>
  <si>
    <t>Markel Susaeta</t>
  </si>
  <si>
    <t>Felipe Santana</t>
  </si>
  <si>
    <t>Holger Badstuber</t>
  </si>
  <si>
    <t>Nicol√°s Otamendi</t>
  </si>
  <si>
    <t>Diego God√≠n</t>
  </si>
  <si>
    <t>Diego Perotti</t>
  </si>
  <si>
    <t>Javier Pastore</t>
  </si>
  <si>
    <t>Denis Glushakov</t>
  </si>
  <si>
    <t>Henrikh Mkhitaryan</t>
  </si>
  <si>
    <t>Bas Dost</t>
  </si>
  <si>
    <t>Dries Mertens</t>
  </si>
  <si>
    <t>Adrien Silva</t>
  </si>
  <si>
    <t>Bibras Natcho</t>
  </si>
  <si>
    <t>Sofiane Feghouli</t>
  </si>
  <si>
    <t>Karim A√Øt-Fana</t>
  </si>
  <si>
    <t>C√©sar Azpilicueta</t>
  </si>
  <si>
    <t>Iv√°n Marcano</t>
  </si>
  <si>
    <t>Maximiliano Pereira</t>
  </si>
  <si>
    <t>Julian Schieber</t>
  </si>
  <si>
    <t>Andr√© Sch√ºrrle</t>
  </si>
  <si>
    <t>Thomas M√ºller</t>
  </si>
  <si>
    <t>Kyriakos Papadopoulos</t>
  </si>
  <si>
    <t>Miguel Lay√∫n</t>
  </si>
  <si>
    <t>Pierre-Emerick Aubameyang</t>
  </si>
  <si>
    <t>Nacho Fern√°ndez</t>
  </si>
  <si>
    <t>Yevgen Konoplyanka</t>
  </si>
  <si>
    <t>David Alaba</t>
  </si>
  <si>
    <t>Aleksandar Dragovic</t>
  </si>
  <si>
    <t>Oleg Shatov</t>
  </si>
  <si>
    <t>Iago Falque</t>
  </si>
  <si>
    <t>Dani Parejo</t>
  </si>
  <si>
    <t>Victor Moses</t>
  </si>
  <si>
    <t>Taras Stepanenko</t>
  </si>
  <si>
    <t>Joshua John</t>
  </si>
  <si>
    <t>Yacine Brahimi</t>
  </si>
  <si>
    <t>Val√®re Germain</t>
  </si>
  <si>
    <t>Karim Bellarabi</t>
  </si>
  <si>
    <t>Jos√© Callej√≥n</t>
  </si>
  <si>
    <t>Aleksandar Prijovic</t>
  </si>
  <si>
    <t>Marc Albrighton</t>
  </si>
  <si>
    <t>Jordan Henderson</t>
  </si>
  <si>
    <t>Daniel Wass</t>
  </si>
  <si>
    <t>Andr√© Andr√©</t>
  </si>
  <si>
    <t>Brown Ideye</t>
  </si>
  <si>
    <t>Pizzi</t>
  </si>
  <si>
    <t>Sebasti√°n Fern√°ndez</t>
  </si>
  <si>
    <t>Sergio Busquets</t>
  </si>
  <si>
    <t>Renan Bressan</t>
  </si>
  <si>
    <t>Admir Mehmedi</t>
  </si>
  <si>
    <t>Alex Teixeira</t>
  </si>
  <si>
    <t>Keisuke Honda</t>
  </si>
  <si>
    <t>Danny Welbeck</t>
  </si>
  <si>
    <t>Rafael Carioca</t>
  </si>
  <si>
    <t>Ganso</t>
  </si>
  <si>
    <t>Steven Zuber</t>
  </si>
  <si>
    <t>Claudemir</t>
  </si>
  <si>
    <t>Neymar</t>
  </si>
  <si>
    <t>Marlos</t>
  </si>
  <si>
    <t>Mauro Icardi</t>
  </si>
  <si>
    <t>Lacina Traore</t>
  </si>
  <si>
    <t>Andriy Yarmolenko</t>
  </si>
  <si>
    <t>Christian Eriksen</t>
  </si>
  <si>
    <t>Alan Dzagoev</t>
  </si>
  <si>
    <t>Jordi Alba</t>
  </si>
  <si>
    <t>Georgiy Shchennikov</t>
  </si>
  <si>
    <t>Denys Garmash</t>
  </si>
  <si>
    <t>Nolito</t>
  </si>
  <si>
    <t>Luciano Narsingh</t>
  </si>
  <si>
    <t>Luuk de Jong</t>
  </si>
  <si>
    <t>Lucas P√©rez</t>
  </si>
  <si>
    <t>Steven Nzonzi</t>
  </si>
  <si>
    <t>Adri√°n Ramos</t>
  </si>
  <si>
    <t>Duv√°n Zapata</t>
  </si>
  <si>
    <t>Jack Wilshere</t>
  </si>
  <si>
    <t>Koke</t>
  </si>
  <si>
    <t>Pablo Sarabia</t>
  </si>
  <si>
    <t>Jackson Mart√≠nez</t>
  </si>
  <si>
    <t>Nemanja Matic</t>
  </si>
  <si>
    <t>Mario G√∂tze</t>
  </si>
  <si>
    <t>Seydou Doumbia</t>
  </si>
  <si>
    <t>Nico Gait√°n</t>
  </si>
  <si>
    <t>Douglas Costa</t>
  </si>
  <si>
    <t>Taison</t>
  </si>
  <si>
    <t>Laurent Koscielny</t>
  </si>
  <si>
    <t>Giovanni Sio</t>
  </si>
  <si>
    <t>Felipe Pardo</t>
  </si>
  <si>
    <t>Lucas Moura</t>
  </si>
  <si>
    <t>Victor Wanyama</t>
  </si>
  <si>
    <t>Julian Korb</t>
  </si>
  <si>
    <t>Delvin N'Dinga</t>
  </si>
  <si>
    <t>Davy Pr√∂pper</t>
  </si>
  <si>
    <t>Shinji Okazaki</t>
  </si>
  <si>
    <t>Salom√≥n Rond√≥n</t>
  </si>
  <si>
    <t>Josip Ilicic</t>
  </si>
  <si>
    <t>Philippe Coutinho</t>
  </si>
  <si>
    <t>Hulk</t>
  </si>
  <si>
    <t>Danny Hoesen</t>
  </si>
  <si>
    <t>Shinji Kagawa</t>
  </si>
  <si>
    <t>Wilfried Bony</t>
  </si>
  <si>
    <t>Kevin Volland</t>
  </si>
  <si>
    <t>Diego Demme</t>
  </si>
  <si>
    <t>Joel Matip</t>
  </si>
  <si>
    <t>Olivier Giroud</t>
  </si>
  <si>
    <t>R√∫ben Micael</t>
  </si>
  <si>
    <t>Eduardo Salvio</t>
  </si>
  <si>
    <t>James Forrest</t>
  </si>
  <si>
    <t>Julian Draxler</t>
  </si>
  <si>
    <t>Isco</t>
  </si>
  <si>
    <t>Sergi Roberto</t>
  </si>
  <si>
    <t>Ricardo Rodr√≠guez</t>
  </si>
  <si>
    <t>Xherdan Shaqiri</t>
  </si>
  <si>
    <t>James Rodr√≠guez</t>
  </si>
  <si>
    <t>Nicolai J√∂rgensen</t>
  </si>
  <si>
    <t>Giulio Donati</t>
  </si>
  <si>
    <t>Kevin De Bruyne</t>
  </si>
  <si>
    <t>Yaroslav Rakitskyi</t>
  </si>
  <si>
    <t>Alfred Finnbogason</t>
  </si>
  <si>
    <t>Laurent Depoitre</t>
  </si>
  <si>
    <t>Heung-min Son</t>
  </si>
  <si>
    <t>Thomas Delaney</t>
  </si>
  <si>
    <t>Juan Cuadrado</t>
  </si>
  <si>
    <t>Vladimir Weiss</t>
  </si>
  <si>
    <t>Ga√´tan Charbonnier</t>
  </si>
  <si>
    <t>Alexandre Lacazette</t>
  </si>
  <si>
    <t>Willi Orb√°n</t>
  </si>
  <si>
    <t>Facundo Ferreyra</t>
  </si>
  <si>
    <t>Sergio Escudero</t>
  </si>
  <si>
    <t>Filip Djuricic</t>
  </si>
  <si>
    <t>Stephan El Shaarawy</t>
  </si>
  <si>
    <t>Gianni Bruno</t>
  </si>
  <si>
    <t>Romelu Lukaku</t>
  </si>
  <si>
    <t>Maxime Lestienne</t>
  </si>
  <si>
    <t>Youssef El Arabi</t>
  </si>
  <si>
    <t>Simone Zaza</t>
  </si>
  <si>
    <t>Denis Cheryshev</t>
  </si>
  <si>
    <t>Dmitriy Poloz</t>
  </si>
  <si>
    <t>Federico Santander</t>
  </si>
  <si>
    <t>Marc Bartra</t>
  </si>
  <si>
    <t>Thomas Meunier</t>
  </si>
  <si>
    <t>Dod√¥</t>
  </si>
  <si>
    <t>Jorginho</t>
  </si>
  <si>
    <t>Thorgan Hazard</t>
  </si>
  <si>
    <t>Marco Verratti</t>
  </si>
  <si>
    <t>Tiquinho Soares</t>
  </si>
  <si>
    <t>Chris Smalling</t>
  </si>
  <si>
    <t>Alan Patrick</t>
  </si>
  <si>
    <t>Konstantinos Manolas</t>
  </si>
  <si>
    <t>Ciro Immobile</t>
  </si>
  <si>
    <t>Guido Pizarro</t>
  </si>
  <si>
    <t>Marcel Sabitzer</t>
  </si>
  <si>
    <t>Stefan Savic</t>
  </si>
  <si>
    <t>Jordan Ayew</t>
  </si>
  <si>
    <t>Aymen Abdennour</t>
  </si>
  <si>
    <t>Haris Seferovic</t>
  </si>
  <si>
    <t>Thulani Serero</t>
  </si>
  <si>
    <t>Bruno C√©sar</t>
  </si>
  <si>
    <t>Ishak Belfodil</t>
  </si>
  <si>
    <t>Emil Forsberg</t>
  </si>
  <si>
    <t>Massimo Bruno</t>
  </si>
  <si>
    <t>Granit Xhaka</t>
  </si>
  <si>
    <t>Erik Lamela</t>
  </si>
  <si>
    <t>Manolo Gabbiadini</t>
  </si>
  <si>
    <t>S√©rgio Oliveira</t>
  </si>
  <si>
    <t>Mark Uth</t>
  </si>
  <si>
    <t>Sofiane Hanni</t>
  </si>
  <si>
    <t>Maximilian Arnold</t>
  </si>
  <si>
    <t>Phil Jones</t>
  </si>
  <si>
    <t>Youn√®s Belhanda</t>
  </si>
  <si>
    <t>Jordan Ferri</t>
  </si>
  <si>
    <t>Alessandro Sch√∂pf</t>
  </si>
  <si>
    <t>Luis Muriel</t>
  </si>
  <si>
    <t>Emre Can</t>
  </si>
  <si>
    <t>Santiago Arias</t>
  </si>
  <si>
    <t>Emmanuel Emenike</t>
  </si>
  <si>
    <t>Callum McGregor</t>
  </si>
  <si>
    <t>R√¥mulo</t>
  </si>
  <si>
    <t>H√©ctor Herrera</t>
  </si>
  <si>
    <t>Paul Pogba</t>
  </si>
  <si>
    <t>Ismaily</t>
  </si>
  <si>
    <t>Sergiy Sydorchuk</t>
  </si>
  <si>
    <t>Ola John</t>
  </si>
  <si>
    <t>Tecatito</t>
  </si>
  <si>
    <t>Antoine Griezmann</t>
  </si>
  <si>
    <t>Hakan √áalhanoƒülu</t>
  </si>
  <si>
    <t>Lucas Digne</t>
  </si>
  <si>
    <t>Layvin Kurzawa</t>
  </si>
  <si>
    <t>Paco Alc√°cer</t>
  </si>
  <si>
    <t>Juan Bernat</t>
  </si>
  <si>
    <t>Serge Aurier</t>
  </si>
  <si>
    <t>Geoffrey Kondogbia</t>
  </si>
  <si>
    <t>Yaya Sanogo</t>
  </si>
  <si>
    <t>Lorenzo Melgarejo</t>
  </si>
  <si>
    <t>√Ålvaro Morata</t>
  </si>
  <si>
    <t>Steven Berghuis</t>
  </si>
  <si>
    <t>Dennis Praet</t>
  </si>
  <si>
    <t>Pajtim Kasami</t>
  </si>
  <si>
    <t>Alessandro Florenzi</t>
  </si>
  <si>
    <t>Nicol√°s Tagliafico</t>
  </si>
  <si>
    <t>Joel Campbell</t>
  </si>
  <si>
    <t>Roberto Firmino</t>
  </si>
  <si>
    <t>Bertrand Traor√©</t>
  </si>
  <si>
    <t>Harry Kane</t>
  </si>
  <si>
    <t>Tony Watt</t>
  </si>
  <si>
    <t>Lorenzo Insigne</t>
  </si>
  <si>
    <t>Raheem Sterling</t>
  </si>
  <si>
    <t>Z√© Lu√≠s</t>
  </si>
  <si>
    <t>Jes√©</t>
  </si>
  <si>
    <t>Magomed Ozdoev</t>
  </si>
  <si>
    <t>Hans Vanaken</t>
  </si>
  <si>
    <t>Daniel Carvajal</t>
  </si>
  <si>
    <t>Virgil van Dijk</t>
  </si>
  <si>
    <t>Emanuel Herrera</t>
  </si>
  <si>
    <t>Yannick Carrasco</t>
  </si>
  <si>
    <t>Danilo Pereira</t>
  </si>
  <si>
    <t>Cristian Tello</t>
  </si>
  <si>
    <t>Guillermo Fern√°ndez</t>
  </si>
  <si>
    <t>Alex Oxlade-Chamberlain</t>
  </si>
  <si>
    <t>Pavel Kaderabek</t>
  </si>
  <si>
    <t>Mat√≠as Vecino</t>
  </si>
  <si>
    <t>Andy N√°jar</t>
  </si>
  <si>
    <t>Max Meyer</t>
  </si>
  <si>
    <t>Wissam Ben Yedder</t>
  </si>
  <si>
    <t>Jos√© Izquierdo</t>
  </si>
  <si>
    <t>Vincent Aboubakar</t>
  </si>
  <si>
    <t>Remo Freuler</t>
  </si>
  <si>
    <t>Lucas Andersen</t>
  </si>
  <si>
    <t>Divock Origi</t>
  </si>
  <si>
    <t>Mohamed Salah</t>
  </si>
  <si>
    <t>Sa√∫l √ë√≠guez</t>
  </si>
  <si>
    <t>Leon Goretzka</t>
  </si>
  <si>
    <t>Vladlen Yurchenko</t>
  </si>
  <si>
    <t>Kurt Zouma</t>
  </si>
  <si>
    <t>Serge Gnabry</t>
  </si>
  <si>
    <t>Mohamed Elneny</t>
  </si>
  <si>
    <t>Pedro Henrique</t>
  </si>
  <si>
    <t>Joshua Kimmich</t>
  </si>
  <si>
    <t>Djibril Sidib√©</t>
  </si>
  <si>
    <t>Ra√∫l de Tom√°s</t>
  </si>
  <si>
    <t>Daniele Rugani</t>
  </si>
  <si>
    <t>Fabinho</t>
  </si>
  <si>
    <t>Rapha√´l Varane</t>
  </si>
  <si>
    <t>Takumi Minamino</t>
  </si>
  <si>
    <t>J√ºrgen Locadia</t>
  </si>
  <si>
    <t>Vitaliy Buyalskyi</t>
  </si>
  <si>
    <t>Memphis Depay</t>
  </si>
  <si>
    <t>Stefano Sturaro</t>
  </si>
  <si>
    <t>Filip Mladenovic</t>
  </si>
  <si>
    <t>Ahmed Musa</t>
  </si>
  <si>
    <t>Timo Werner</t>
  </si>
  <si>
    <t>Garry Rodrigues</t>
  </si>
  <si>
    <t>Rapha√´l Guerreiro</t>
  </si>
  <si>
    <t>Riyad Mahrez</t>
  </si>
  <si>
    <t>Viktor Klonaridis</t>
  </si>
  <si>
    <t>Davide Zappacosta</t>
  </si>
  <si>
    <t>Rony Lopes</t>
  </si>
  <si>
    <t>Islam Slimani</t>
  </si>
  <si>
    <t>Aymeric Laporte</t>
  </si>
  <si>
    <t>Michy Batshuayi</t>
  </si>
  <si>
    <t>Sardar Azmoun</t>
  </si>
  <si>
    <t>Piotr Zieli≈Ñski</t>
  </si>
  <si>
    <t>Arthur Masuaku</t>
  </si>
  <si>
    <t>Marquinhos</t>
  </si>
  <si>
    <t>Ally Samatta</t>
  </si>
  <si>
    <t>Quincy Promes</t>
  </si>
  <si>
    <t>Derlis Gonz√°lez</t>
  </si>
  <si>
    <t>Tiemou√© Bakayoko</t>
  </si>
  <si>
    <t>Carlos Man√©</t>
  </si>
  <si>
    <t>Jo√£o Cancelo</t>
  </si>
  <si>
    <t>Anthony Martial</t>
  </si>
  <si>
    <t>Cl√©ment Lenglet</t>
  </si>
  <si>
    <t>Adrien Rabiot</t>
  </si>
  <si>
    <t>Stefano Denswil</t>
  </si>
  <si>
    <t>Davy Klaassen</t>
  </si>
  <si>
    <t>Anwar El Ghazi</t>
  </si>
  <si>
    <t>Florian Thauvin</t>
  </si>
  <si>
    <t>Kalifa Coulibaly</t>
  </si>
  <si>
    <t>John Stones</t>
  </si>
  <si>
    <t>Julian Brandt</t>
  </si>
  <si>
    <t>Lucas Ocampos</t>
  </si>
  <si>
    <t>Jonathan Silva</t>
  </si>
  <si>
    <t>Corentin Tolisso</t>
  </si>
  <si>
    <t>Arkadiusz Milik</t>
  </si>
  <si>
    <t>Leroy San√©</t>
  </si>
  <si>
    <t>Alejandro Grimaldo</t>
  </si>
  <si>
    <t>Craig Thomson</t>
  </si>
  <si>
    <t>Florian Grillitsch</t>
  </si>
  <si>
    <t>Julian Weigl</t>
  </si>
  <si>
    <t>Federico Bernardeschi</t>
  </si>
  <si>
    <t>R√∫ben Semedo</t>
  </si>
  <si>
    <t>Jamie Vardy</t>
  </si>
  <si>
    <t>Andr√© Silva</t>
  </si>
  <si>
    <t>Sandro Ram√≠rez</t>
  </si>
  <si>
    <t>Sadio Man√©</t>
  </si>
  <si>
    <t>Chancel Mbemba</t>
  </si>
  <si>
    <t>Andreas Cornelius</t>
  </si>
  <si>
    <t>Nabil Fekir</t>
  </si>
  <si>
    <t>Naby Sarr</t>
  </si>
  <si>
    <t>Thomas Lemar</t>
  </si>
  <si>
    <t>Mario Pasalic</t>
  </si>
  <si>
    <t>Marko Pjaca</t>
  </si>
  <si>
    <t>Ra√∫l Jim√©nez</t>
  </si>
  <si>
    <t>Paulo Dybala</t>
  </si>
  <si>
    <t>Ruslan Malinovskyi</t>
  </si>
  <si>
    <t>Dele Alli</t>
  </si>
  <si>
    <t>Vitinho</t>
  </si>
  <si>
    <t>Luciano Vietto</t>
  </si>
  <si>
    <t>√ìliver Torres</t>
  </si>
  <si>
    <t>Thomas Foket</t>
  </si>
  <si>
    <t>Sheriff</t>
  </si>
  <si>
    <t>Georges-Kevin N'Koudou</t>
  </si>
  <si>
    <t>Hakim Ziyech</t>
  </si>
  <si>
    <t>Andr√© Gomes</t>
  </si>
  <si>
    <t>Lucas V√°zquez</t>
  </si>
  <si>
    <t>L√©o Baptist√£o</t>
  </si>
  <si>
    <t>Konrad Laimer</t>
  </si>
  <si>
    <t>Mariano D√≠az</t>
  </si>
  <si>
    <t>Gon√ßalo Guedes</t>
  </si>
  <si>
    <t>Patrick Roberts</t>
  </si>
  <si>
    <t>Joaqu√≠n Correa</t>
  </si>
  <si>
    <t>Moussa Demb√©l√©</t>
  </si>
  <si>
    <t>Thomas Partey</t>
  </si>
  <si>
    <t>Ot√°vio</t>
  </si>
  <si>
    <t>N√©lson Semedo</t>
  </si>
  <si>
    <t>Maxwel Cornet</t>
  </si>
  <si>
    <t>Andrew Robertson</t>
  </si>
  <si>
    <t>L√©o Dubois</t>
  </si>
  <si>
    <t>Breel Embolo</t>
  </si>
  <si>
    <t>Bruno Fernandes</t>
  </si>
  <si>
    <t>Bernardo Silva</t>
  </si>
  <si>
    <t>Alex Iwobi</t>
  </si>
  <si>
    <t>Kingsley Coman</t>
  </si>
  <si>
    <t>Nabil Bentaleb</t>
  </si>
  <si>
    <t>Reece James</t>
  </si>
  <si>
    <t>Youri Tielemans</t>
  </si>
  <si>
    <t>Jos√© Mar√≠a Gim√©nez</t>
  </si>
  <si>
    <t>√Ålvaro Medr√°n</t>
  </si>
  <si>
    <t>Aleksey Miranchuk</t>
  </si>
  <si>
    <t>Anton Miranchuk</t>
  </si>
  <si>
    <t>Santi Mina</t>
  </si>
  <si>
    <t>Alex Telles</t>
  </si>
  <si>
    <t>Nicol√≤ Barella</t>
  </si>
  <si>
    <t>Daniel Podence</t>
  </si>
  <si>
    <t>Gelson Martins</t>
  </si>
  <si>
    <t>Renato Sanches</t>
  </si>
  <si>
    <t>Talisca</t>
  </si>
  <si>
    <t>Marcus Rashford</t>
  </si>
  <si>
    <t>Joachim Andersen</t>
  </si>
  <si>
    <t>Timothy Castagne</t>
  </si>
  <si>
    <t>Dmitriy Barinov</t>
  </si>
  <si>
    <t>Viktor Tsygankov</t>
  </si>
  <si>
    <t>Jean-K√©vin Augustin</t>
  </si>
  <si>
    <t>√Ångel Correa</t>
  </si>
  <si>
    <t>Robin Gosens</t>
  </si>
  <si>
    <t>Felix Passlack</t>
  </si>
  <si>
    <t>Hans Hateboer</t>
  </si>
  <si>
    <t>Artur Jorge</t>
  </si>
  <si>
    <t>Presnel Kimpembe</t>
  </si>
  <si>
    <t>Marcos Llorente</t>
  </si>
  <si>
    <t>Carles P√©rez</t>
  </si>
  <si>
    <t>Moussa Marega</t>
  </si>
  <si>
    <t>Tomas Soucek</t>
  </si>
  <si>
    <t>Lorenzo Pellegrini</t>
  </si>
  <si>
    <t>Fedor Chalov</t>
  </si>
  <si>
    <t>Sofyan Amrabat</t>
  </si>
  <si>
    <t>Ousmane Demb√©l√©</t>
  </si>
  <si>
    <t>Jerry St. Juste</t>
  </si>
  <si>
    <t>Donny van de Beek</t>
  </si>
  <si>
    <t>Dimitrios Nikolaou</t>
  </si>
  <si>
    <t>Nikola Vla≈°iƒá</t>
  </si>
  <si>
    <t>Jacob Bruun Larsen</t>
  </si>
  <si>
    <t>Dani Olmo</t>
  </si>
  <si>
    <t>Kelechi Iheanacho</t>
  </si>
  <si>
    <t>Marco Asensio</t>
  </si>
  <si>
    <t>Marko Nikolic</t>
  </si>
  <si>
    <t>Borja Mayoral</t>
  </si>
  <si>
    <t>Naby Ke√Øta</t>
  </si>
  <si>
    <t>Artem Besedin</t>
  </si>
  <si>
    <t>Trent Alexander-Arnold</t>
  </si>
  <si>
    <t>Timur Zhamaletdinov</t>
  </si>
  <si>
    <t>Christian Pulisic</t>
  </si>
  <si>
    <t>Hirving Lozano</t>
  </si>
  <si>
    <t>Hannes Wolf</t>
  </si>
  <si>
    <t>Malcom</t>
  </si>
  <si>
    <t>Jonathan Ikon√©</t>
  </si>
  <si>
    <t>Matthijs de Ligt</t>
  </si>
  <si>
    <t>Justin Kluivert</t>
  </si>
  <si>
    <t>Tammy Abraham</t>
  </si>
  <si>
    <t>Weston McKennie</t>
  </si>
  <si>
    <t>Tyler Adams</t>
  </si>
  <si>
    <t>Joelinton</t>
  </si>
  <si>
    <t>Gedson Fernandes</t>
  </si>
  <si>
    <t>Noussair Mazraoui</t>
  </si>
  <si>
    <t>Diogo Jota</t>
  </si>
  <si>
    <t>Franco Cervi</t>
  </si>
  <si>
    <t>Cengiz √únder</t>
  </si>
  <si>
    <t>Kylian Mbapp√©</t>
  </si>
  <si>
    <t>Giovani Lo Celso</t>
  </si>
  <si>
    <t>S√©rgio Concei√ß√£o</t>
  </si>
  <si>
    <t>Lucas Tousart</t>
  </si>
  <si>
    <t>Amadou Diawara</t>
  </si>
  <si>
    <t>Arnaut Danjuma</t>
  </si>
  <si>
    <t>Alfa Semedo</t>
  </si>
  <si>
    <t>Gabriel Jesus</t>
  </si>
  <si>
    <t>Pablo Rosario</t>
  </si>
  <si>
    <t>Tet√™</t>
  </si>
  <si>
    <t>Vinicius Junior</t>
  </si>
  <si>
    <t>Carlos Soler</t>
  </si>
  <si>
    <t>Arn√≥r Sigurdsson</t>
  </si>
  <si>
    <t>Wesley Moraes</t>
  </si>
  <si>
    <t>Konstantin Kuchaev</t>
  </si>
  <si>
    <t>Nicol√≤ Zaniolo</t>
  </si>
  <si>
    <t>Ryan Sessegnon</t>
  </si>
  <si>
    <t>Houssem Aouar</t>
  </si>
  <si>
    <t>Manor Solomon</t>
  </si>
  <si>
    <t>Achraf Hakimi</t>
  </si>
  <si>
    <t>Ferran Torres</t>
  </si>
  <si>
    <t>Jadon Sancho</t>
  </si>
  <si>
    <t>Edson √Ålvarez</t>
  </si>
  <si>
    <t>√âder Milit√£o</t>
  </si>
  <si>
    <t>Victor Osimhen</t>
  </si>
  <si>
    <t>Lautaro Mart√≠nez</t>
  </si>
  <si>
    <t>Phil Foden</t>
  </si>
  <si>
    <t>Rodrygo</t>
  </si>
  <si>
    <t>Jhon Lucum√≠</t>
  </si>
  <si>
    <t>Erling Haaland</t>
  </si>
  <si>
    <t>Maycon</t>
  </si>
  <si>
    <t>Samuel Grandsir</t>
  </si>
  <si>
    <t>Martin Terrier</t>
  </si>
  <si>
    <t>Emmanuel Dennis</t>
  </si>
  <si>
    <t>Tanguy Ndomb√©l√©</t>
  </si>
  <si>
    <t>Moussa Sylla</t>
  </si>
  <si>
    <t>Jo√£o F√©lix</t>
  </si>
  <si>
    <t>Ansu Fati</t>
  </si>
  <si>
    <t>David Neres</t>
  </si>
  <si>
    <t>Kr√©pin Diatta</t>
  </si>
  <si>
    <t>Stephen Odey</t>
  </si>
  <si>
    <t>Carlos Vin√≠cius</t>
  </si>
  <si>
    <t>date</t>
  </si>
  <si>
    <t>game_id</t>
  </si>
  <si>
    <t>competition_id</t>
  </si>
  <si>
    <t>season</t>
  </si>
  <si>
    <t>round</t>
  </si>
  <si>
    <t>home_club_id</t>
  </si>
  <si>
    <t>away_club_id</t>
  </si>
  <si>
    <t>home_club_goals</t>
  </si>
  <si>
    <t>away_club_goals</t>
  </si>
  <si>
    <t>home_club_position</t>
  </si>
  <si>
    <t>away_club_position</t>
  </si>
  <si>
    <t>home_club_manager_name</t>
  </si>
  <si>
    <t>away_club_manager_name</t>
  </si>
  <si>
    <t>stadium</t>
  </si>
  <si>
    <t>attendance</t>
  </si>
  <si>
    <t>referee</t>
  </si>
  <si>
    <t>home_club_formation</t>
  </si>
  <si>
    <t>away_club_formation</t>
  </si>
  <si>
    <t>home_club_name</t>
  </si>
  <si>
    <t>away_club_name</t>
  </si>
  <si>
    <t>aggregate</t>
  </si>
  <si>
    <t>competition_type</t>
  </si>
  <si>
    <t>J√ºrgen Klopp</t>
  </si>
  <si>
    <t>SIGNAL IDUNA PARK</t>
  </si>
  <si>
    <t>4-2-3-1</t>
  </si>
  <si>
    <t>4-3-2-1</t>
  </si>
  <si>
    <t>Wolfgang Stark</t>
  </si>
  <si>
    <t>Jens Keller</t>
  </si>
  <si>
    <t>Olympiastadion Berlin</t>
  </si>
  <si>
    <t>Thomas Tuchel</t>
  </si>
  <si>
    <t>Volksparkstadion</t>
  </si>
  <si>
    <t>4-4-2 Diamond</t>
  </si>
  <si>
    <t>Deniz Aytekin</t>
  </si>
  <si>
    <t>4-1-4-1</t>
  </si>
  <si>
    <t>Dieter Hecking</t>
  </si>
  <si>
    <t>Lucien Favre</t>
  </si>
  <si>
    <t>Veltins-Arena</t>
  </si>
  <si>
    <t>Manuel Gr√§fe</t>
  </si>
  <si>
    <t>4-4-2 double 6</t>
  </si>
  <si>
    <t>Arena Khimki</t>
  </si>
  <si>
    <t>Luciano Spalletti</t>
  </si>
  <si>
    <t>4-3-3 Attacking</t>
  </si>
  <si>
    <t>4-3-3 Defending</t>
  </si>
  <si>
    <t>Christophe Galtier</t>
  </si>
  <si>
    <t>Antony Gautier</t>
  </si>
  <si>
    <t>Jocelyn Gourvennec</t>
  </si>
  <si>
    <t>Ren√© Girard</t>
  </si>
  <si>
    <t>4-3-1-2</t>
  </si>
  <si>
    <t>Roazhon Park</t>
  </si>
  <si>
    <t>Beno√Æt Bastien</t>
  </si>
  <si>
    <t>Jos√© Anigo</t>
  </si>
  <si>
    <t>Orange V√©lodrome</t>
  </si>
  <si>
    <t>Laurent Blanc</t>
  </si>
  <si>
    <t>3-5-2 flat</t>
  </si>
  <si>
    <t>Claudio Ranieri</t>
  </si>
  <si>
    <t>Stade Louis-II</t>
  </si>
  <si>
    <t>St√©phane Lannoy</t>
  </si>
  <si>
    <t>Jos√© Mourinho</t>
  </si>
  <si>
    <t>Martin Atkinson</t>
  </si>
  <si>
    <t>4-4-1-1</t>
  </si>
  <si>
    <t>Mauricio Pochettino</t>
  </si>
  <si>
    <t>Ars√®ne Wenger</t>
  </si>
  <si>
    <t>Manuel Pellegrini</t>
  </si>
  <si>
    <t>Etihad Stadium</t>
  </si>
  <si>
    <t>Valeriy Karpin</t>
  </si>
  <si>
    <t>Leonid Slutski</t>
  </si>
  <si>
    <t>Olimp-2</t>
  </si>
  <si>
    <t>RZD Arena</t>
  </si>
  <si>
    <t>Sergey Karasev</t>
  </si>
  <si>
    <t>OSK Metalist</t>
  </si>
  <si>
    <t>Yuriy Vernydub</t>
  </si>
  <si>
    <t>3-4-2-1</t>
  </si>
  <si>
    <t>Oleg Blokhin</t>
  </si>
  <si>
    <t>NSK Olimpisky</t>
  </si>
  <si>
    <t>Mircea Lucescu</t>
  </si>
  <si>
    <t>Jorge Sousa</t>
  </si>
  <si>
    <t>Pedro Proen√ßa</t>
  </si>
  <si>
    <t>Rui Vit√≥ria</t>
  </si>
  <si>
    <t>Ernesto Valverde</t>
  </si>
  <si>
    <t>Luis Enrique</t>
  </si>
  <si>
    <t>San Mam√©s</t>
  </si>
  <si>
    <t>Jes√∫s Gil Manzano</t>
  </si>
  <si>
    <t>Diego Simeone</t>
  </si>
  <si>
    <t>Vicente Calder√≥n</t>
  </si>
  <si>
    <t>Marcelino</t>
  </si>
  <si>
    <t>La Cer√°mica</t>
  </si>
  <si>
    <t>Gerardo Martino</t>
  </si>
  <si>
    <t>Peter Bosz</t>
  </si>
  <si>
    <t>Ronald Koeman</t>
  </si>
  <si>
    <t>Bj√∂rn Kuipers</t>
  </si>
  <si>
    <t>C√ºneyt Cakir</t>
  </si>
  <si>
    <t>Hamza Hamzaoglu</t>
  </si>
  <si>
    <t>Sergen Yalcin</t>
  </si>
  <si>
    <t>Okan Buruk</t>
  </si>
  <si>
    <t>Firat Aydinus</t>
  </si>
  <si>
    <t>Ali Palabiyik</t>
  </si>
  <si>
    <t>Takis Lemonis</t>
  </si>
  <si>
    <t>Stadio Georgios Karaiskakis</t>
  </si>
  <si>
    <t>Vincenzo Montella</t>
  </si>
  <si>
    <t>Paolo Tagliavento</t>
  </si>
  <si>
    <t>Marco Guida</t>
  </si>
  <si>
    <t>Walter Mazzarri</t>
  </si>
  <si>
    <t>Giuseppe Meazza</t>
  </si>
  <si>
    <t>Antonio Conte</t>
  </si>
  <si>
    <t>Nicola Rizzoli</t>
  </si>
  <si>
    <t>Clarence Seedorf</t>
  </si>
  <si>
    <t>Group B</t>
  </si>
  <si>
    <t>Group E</t>
  </si>
  <si>
    <t>Szymon Marciniak</t>
  </si>
  <si>
    <t>international_cup</t>
  </si>
  <si>
    <t>CL</t>
  </si>
  <si>
    <t>Group H</t>
  </si>
  <si>
    <t>Neil Lennon</t>
  </si>
  <si>
    <t>Massimiliano Allegri</t>
  </si>
  <si>
    <t>Celtic Park</t>
  </si>
  <si>
    <t>https://www.transfermarkt.co.uk/spielbericht/index/spielbericht/2368466</t>
  </si>
  <si>
    <t>Group C</t>
  </si>
  <si>
    <t>John van den Brom</t>
  </si>
  <si>
    <t>https://www.transfermarkt.co.uk/spielbericht/index/spielbericht/2368481</t>
  </si>
  <si>
    <t>Roberto Mancini</t>
  </si>
  <si>
    <t>Ali Sami Yen Spor Kompleksi RAMS Park</t>
  </si>
  <si>
    <t>https://www.transfermarkt.co.uk/spielbericht/index/spielbericht/2384520</t>
  </si>
  <si>
    <t>Anastasios Sidiropoulos</t>
  </si>
  <si>
    <t>Semi-Finals 1st Leg</t>
  </si>
  <si>
    <t>Rudi Garcia</t>
  </si>
  <si>
    <t>Rafael Ben√≠tez</t>
  </si>
  <si>
    <t>Olimpico di Roma</t>
  </si>
  <si>
    <t>Quarter-Finals 1st leg</t>
  </si>
  <si>
    <t>Semi-Finals</t>
  </si>
  <si>
    <t>Wembley Stadium</t>
  </si>
  <si>
    <t>Marinos Ouzounidis</t>
  </si>
  <si>
    <t>Frank de Boer</t>
  </si>
  <si>
    <t>Sergiy Rebrov</t>
  </si>
  <si>
    <t>Final</t>
  </si>
  <si>
    <t>Michael Oliver</t>
  </si>
  <si>
    <t>Serdar G√∂z√ºb√ºy√ºk</t>
  </si>
  <si>
    <t>Bas Nijhuis</t>
  </si>
  <si>
    <t>Alfred Schreuder</t>
  </si>
  <si>
    <t>Stadion Feyenoord "De Kuip"</t>
  </si>
  <si>
    <t>Emirates Stadium</t>
  </si>
  <si>
    <t>Kasper Hjulmand</t>
  </si>
  <si>
    <t>Stadion im Borussia-Park</t>
  </si>
  <si>
    <t>Tayfun Korkut</t>
  </si>
  <si>
    <t>Daniel Siebert</t>
  </si>
  <si>
    <t>4-1-3-2</t>
  </si>
  <si>
    <t>Roberto Di Matteo</t>
  </si>
  <si>
    <t>Dr. Felix Brych</t>
  </si>
  <si>
    <t>Commerzbank Arena</t>
  </si>
  <si>
    <t>Florian Meyer</t>
  </si>
  <si>
    <t>Felix Zwayer</t>
  </si>
  <si>
    <t>Volkswagen Arena</t>
  </si>
  <si>
    <t>Jorge Jesus</t>
  </si>
  <si>
    <t>Cesare Prandelli</t>
  </si>
  <si>
    <t>Ali Sami Yen Spor Kompleksi NEF Stadyumu</t>
  </si>
  <si>
    <t>Senol G√ºnes</t>
  </si>
  <si>
    <t>Ba≈üak≈üehir Fatih Terim</t>
  </si>
  <si>
    <t>La Rosaleda</t>
  </si>
  <si>
    <t>Stale Solbakken</t>
  </si>
  <si>
    <t>Parken</t>
  </si>
  <si>
    <t>Gianluca Rocchi</t>
  </si>
  <si>
    <t>Gian Piero Gasperini</t>
  </si>
  <si>
    <t>Stefano Pioli</t>
  </si>
  <si>
    <t>Daniele Orsato</t>
  </si>
  <si>
    <t>Stadio Diego Armando Maradona</t>
  </si>
  <si>
    <t>Stade de France</t>
  </si>
  <si>
    <t>Ruddy Buquet</t>
  </si>
  <si>
    <t>Stade de la Mosson</t>
  </si>
  <si>
    <t>Besnik Hasi</t>
  </si>
  <si>
    <t>Anthony Taylor</t>
  </si>
  <si>
    <t>Brendan Rodgers</t>
  </si>
  <si>
    <t>Anfield</t>
  </si>
  <si>
    <t>Mark Clattenburg</t>
  </si>
  <si>
    <t>St James' Park</t>
  </si>
  <si>
    <t>Stamford Bridge</t>
  </si>
  <si>
    <t>Murat Yakin</t>
  </si>
  <si>
    <t>Gennaro Gattuso</t>
  </si>
  <si>
    <t>Olympiak√≥ St√°dio Athinon "Spyros Louis"</t>
  </si>
  <si>
    <t>Group F</t>
  </si>
  <si>
    <t>Johan Cruijff ArenA</t>
  </si>
  <si>
    <t>https://www.transfermarkt.co.uk/spielbericht/index/spielbericht/2490853</t>
  </si>
  <si>
    <t>Pep Guardiola</t>
  </si>
  <si>
    <t>Jonas Eriksson</t>
  </si>
  <si>
    <t>https://www.transfermarkt.co.uk/spielbericht/index/spielbericht/2495311</t>
  </si>
  <si>
    <t>Group D</t>
  </si>
  <si>
    <t>Undiano Mallenco</t>
  </si>
  <si>
    <t>https://www.transfermarkt.co.uk/spielbericht/index/spielbericht/2495365</t>
  </si>
  <si>
    <t>Bobby Madden</t>
  </si>
  <si>
    <t>Willie Collum</t>
  </si>
  <si>
    <t>Quarter-Finals 2nd leg</t>
  </si>
  <si>
    <t>Arena Lviv</t>
  </si>
  <si>
    <t>Constant Vanden Stock Stadion</t>
  </si>
  <si>
    <t>last 16 1st leg</t>
  </si>
  <si>
    <t>Alejandro Hern√°ndez Hern√°ndez</t>
  </si>
  <si>
    <t>Quarter-Finals</t>
  </si>
  <si>
    <t>Carlos Velasco Carballo</t>
  </si>
  <si>
    <t>Martin Str√∂mbergsson</t>
  </si>
  <si>
    <t>Peter Rasmussen</t>
  </si>
  <si>
    <t>Semi-Finals 2nd Leg</t>
  </si>
  <si>
    <t>V√≠tor Pereira</t>
  </si>
  <si>
    <t>Allianz Arena</t>
  </si>
  <si>
    <t>3-1-4-2</t>
  </si>
  <si>
    <t>Eddie Howe</t>
  </si>
  <si>
    <t>Craig Pawson</t>
  </si>
  <si>
    <t>Louis van Gaal</t>
  </si>
  <si>
    <t>King Power Stadium</t>
  </si>
  <si>
    <t>Guus Hiddink</t>
  </si>
  <si>
    <t>4-5-1 flat</t>
  </si>
  <si>
    <t>Ralph Hasenh√ºttl</t>
  </si>
  <si>
    <t>Jess Thorup</t>
  </si>
  <si>
    <t>MCH Arena</t>
  </si>
  <si>
    <t>Huub Stevens</t>
  </si>
  <si>
    <t>Andr√© Schubert</t>
  </si>
  <si>
    <t>Julian Nagelsmann</t>
  </si>
  <si>
    <t>Yuri Semin</t>
  </si>
  <si>
    <t>3-5-2 Attacking</t>
  </si>
  <si>
    <t>Pedro Martins</t>
  </si>
  <si>
    <t>Hubert Fournier</t>
  </si>
  <si>
    <t>Giovanni van Bronckhorst</t>
  </si>
  <si>
    <t>Danny Makkelie</t>
  </si>
  <si>
    <t>Mustafa Denizli</t>
  </si>
  <si>
    <t>Eduardo Berizzo</t>
  </si>
  <si>
    <t>Jos√© Luis Mendilibar</t>
  </si>
  <si>
    <t>Quique Seti√©n</t>
  </si>
  <si>
    <t>Stade de Gerland</t>
  </si>
  <si>
    <t>Paulo Sousa</t>
  </si>
  <si>
    <t>Gewiss Stadium</t>
  </si>
  <si>
    <t>Maurizio Sarri</t>
  </si>
  <si>
    <t>Davide Massa</t>
  </si>
  <si>
    <t>Simone Inzaghi</t>
  </si>
  <si>
    <t>Allianz Stadium</t>
  </si>
  <si>
    <t>Est√°dio da Luz</t>
  </si>
  <si>
    <t>Leonardo Jardim</t>
  </si>
  <si>
    <t>Cl√©ment Turpin</t>
  </si>
  <si>
    <t>Parc des Princes</t>
  </si>
  <si>
    <t>3-4-1-2</t>
  </si>
  <si>
    <t>https://www.transfermarkt.co.uk/spielbericht/index/spielbericht/2618544</t>
  </si>
  <si>
    <t>Old Trafford</t>
  </si>
  <si>
    <t>Viktor Kassai</t>
  </si>
  <si>
    <t>https://www.transfermarkt.co.uk/spielbericht/index/spielbericht/2618567</t>
  </si>
  <si>
    <t>https://www.transfermarkt.co.uk/spielbericht/index/spielbericht/2618580</t>
  </si>
  <si>
    <t>https://www.transfermarkt.co.uk/spielbericht/index/spielbericht/2618604</t>
  </si>
  <si>
    <t>Gediminas Mazeika</t>
  </si>
  <si>
    <t>Michel Preud'homme</t>
  </si>
  <si>
    <t>last 16 2nd leg</t>
  </si>
  <si>
    <t>https://www.transfermarkt.co.uk/spielbericht/index/spielbericht/2675294</t>
  </si>
  <si>
    <t>Spotify Camp Nou</t>
  </si>
  <si>
    <t>https://www.transfermarkt.co.uk/spielbericht/index/spielbericht/2675295</t>
  </si>
  <si>
    <t>Andr√© Villas-Boas</t>
  </si>
  <si>
    <t>Jakob Kehlet</t>
  </si>
  <si>
    <t>Bruno G√©n√©sio</t>
  </si>
  <si>
    <t>Carlo Ancelotti</t>
  </si>
  <si>
    <t>Niko Kovac</t>
  </si>
  <si>
    <t>Red Bull Arena</t>
  </si>
  <si>
    <t>Tobias Stieler</t>
  </si>
  <si>
    <t>PreZero Arena</t>
  </si>
  <si>
    <t>Lawrence Visser</t>
  </si>
  <si>
    <t>Jan-Breydel-Stadion</t>
  </si>
  <si>
    <t>Erik Lambrechts</t>
  </si>
  <si>
    <t>Carlos del Cerro Grande</t>
  </si>
  <si>
    <t>Mestalla</t>
  </si>
  <si>
    <t>Mateu Lahoz</t>
  </si>
  <si>
    <t>Jos√© Mar√≠a S√°nchez Mart√≠nez</t>
  </si>
  <si>
    <t>David Fern√°ndez Borbal√°n</t>
  </si>
  <si>
    <t>Igor Tudor</t>
  </si>
  <si>
    <t>Viktor Goncharenko</t>
  </si>
  <si>
    <t>Ibrox Stadium</t>
  </si>
  <si>
    <t>Paulo Fonseca</t>
  </si>
  <si>
    <t>Ren√© Weiler</t>
  </si>
  <si>
    <t>Hein Vanhaezebrouck</t>
  </si>
  <si>
    <t>Ghelamco Arena</t>
  </si>
  <si>
    <t>Vladan Milojevic</t>
  </si>
  <si>
    <t>Unai Emery</t>
  </si>
  <si>
    <t>https://www.transfermarkt.co.uk/spielbericht/index/spielbericht/2754918</t>
  </si>
  <si>
    <t>Ivan Daniliant</t>
  </si>
  <si>
    <t>Pawel Gil</t>
  </si>
  <si>
    <t>Massimo Carrera</t>
  </si>
  <si>
    <t>Groupama Stadium</t>
  </si>
  <si>
    <t>Domenico Tedesco</t>
  </si>
  <si>
    <t>Jupp Heynckes</t>
  </si>
  <si>
    <t>Florian Kohfeldt</t>
  </si>
  <si>
    <t>David Wagner</t>
  </si>
  <si>
    <t>Mauricio Pellegrino</t>
  </si>
  <si>
    <t>David Moyes</t>
  </si>
  <si>
    <t>Gazprom Arena</t>
  </si>
  <si>
    <t>Fatih Terim</t>
  </si>
  <si>
    <t>Jos√© Peseiro</t>
  </si>
  <si>
    <t>VEB Arena</t>
  </si>
  <si>
    <t>Maurizio Mariani</t>
  </si>
  <si>
    <t>Civitas Metropolitano</t>
  </si>
  <si>
    <t>https://www.transfermarkt.co.uk/spielbericht/index/spielbericht/2917360</t>
  </si>
  <si>
    <t>Eusebio Di Francesco</t>
  </si>
  <si>
    <t>Milorad Mazic</t>
  </si>
  <si>
    <t>https://www.transfermarkt.co.uk/spielbericht/index/spielbericht/2917362</t>
  </si>
  <si>
    <t>Pavel Kralovec</t>
  </si>
  <si>
    <t>https://www.transfermarkt.co.uk/spielbericht/index/spielbericht/2917391</t>
  </si>
  <si>
    <t>https://www.transfermarkt.co.uk/spielbericht/index/spielbericht/2917441</t>
  </si>
  <si>
    <t>https://www.transfermarkt.co.uk/spielbericht/index/spielbericht/2367096</t>
  </si>
  <si>
    <t>St√•le Solbakken</t>
  </si>
  <si>
    <t>Aleksandar Stavrev</t>
  </si>
  <si>
    <t>https://www.transfermarkt.co.uk/spielbericht/index/spielbericht/2368442</t>
  </si>
  <si>
    <t>Marijo Strahonja</t>
  </si>
  <si>
    <t>https://www.transfermarkt.co.uk/spielbericht/index/spielbericht/2368487</t>
  </si>
  <si>
    <t>https://www.transfermarkt.co.uk/spielbericht/index/spielbericht/2385041</t>
  </si>
  <si>
    <t>Artur Soares Dias</t>
  </si>
  <si>
    <t>Decathlon Arena-Stade Pierre-Mauroy</t>
  </si>
  <si>
    <t>3-3-3-1</t>
  </si>
  <si>
    <t>https://www.transfermarkt.co.uk/spielbericht/index/spielbericht/2495322</t>
  </si>
  <si>
    <t>https://www.transfermarkt.co.uk/spielbericht/index/spielbericht/2495332</t>
  </si>
  <si>
    <t>Group A</t>
  </si>
  <si>
    <t>https://www.transfermarkt.co.uk/spielbericht/index/spielbericht/2618565</t>
  </si>
  <si>
    <t>Marco Silva</t>
  </si>
  <si>
    <t>Petrovsky</t>
  </si>
  <si>
    <t>Otkrytie Bank Arena</t>
  </si>
  <si>
    <t>Lu√≠s Castro</t>
  </si>
  <si>
    <t>Cegeka Arena</t>
  </si>
  <si>
    <t>https://www.transfermarkt.co.uk/spielbericht/index/spielbericht/2805639</t>
  </si>
  <si>
    <t>https://www.transfermarkt.co.uk/spielbericht/index/spielbericht/2917390</t>
  </si>
  <si>
    <t>https://www.transfermarkt.co.uk/spielbericht/index/spielbericht/2917446</t>
  </si>
  <si>
    <t>Stadion Krasnodar</t>
  </si>
  <si>
    <t>Nuno Esp√≠rito Santo</t>
  </si>
  <si>
    <t>Dinamo</t>
  </si>
  <si>
    <t>Donbass Arena</t>
  </si>
  <si>
    <t>√âlie Baup</t>
  </si>
  <si>
    <t>Tony Chapron</t>
  </si>
  <si>
    <t>Howard Webb</t>
  </si>
  <si>
    <t>Sir Alex Ferguson</t>
  </si>
  <si>
    <t>Tito Vilanova</t>
  </si>
  <si>
    <t>https://www.transfermarkt.co.uk/spielbericht/index/spielbericht/2262154</t>
  </si>
  <si>
    <t>https://www.transfermarkt.co.uk/spielbericht/index/spielbericht/2262190</t>
  </si>
  <si>
    <t>Erik ten Hag</t>
  </si>
  <si>
    <t>Ovidiu Hategan</t>
  </si>
  <si>
    <t>Luzhniki Stadium</t>
  </si>
  <si>
    <t>https://www.transfermarkt.co.uk/spielbericht/index/spielbericht/2301897</t>
  </si>
  <si>
    <t>Ivan Bebek</t>
  </si>
  <si>
    <t>Sami Hyypi√§</t>
  </si>
  <si>
    <t>Ole Gunnar Solskjaer</t>
  </si>
  <si>
    <t>Jagoba Arrasate</t>
  </si>
  <si>
    <t>Jon Dahl Tomasson</t>
  </si>
  <si>
    <t>https://www.transfermarkt.co.uk/spielbericht/index/spielbericht/2368478</t>
  </si>
  <si>
    <t>Roger Schmidt</t>
  </si>
  <si>
    <t>Julen Lopetegui</t>
  </si>
  <si>
    <t>Zin√©dine Zidane</t>
  </si>
  <si>
    <t>Jorge Sampaoli</t>
  </si>
  <si>
    <t>Oleg√°rio Benqueren√ßa</t>
  </si>
  <si>
    <t>Felice Mazz√π</t>
  </si>
  <si>
    <t>Damir Skomina</t>
  </si>
  <si>
    <t>3-4-3 Diamond</t>
  </si>
  <si>
    <t>https://www.transfermarkt.co.uk/spielbericht/index/spielbericht/2645807</t>
  </si>
  <si>
    <t>Imanol Alguacil</t>
  </si>
  <si>
    <t>https://www.transfermarkt.co.uk/spielbericht/index/spielbericht/2385048</t>
  </si>
  <si>
    <t>https://www.transfermarkt.co.uk/spielbericht/index/spielbericht/2301902</t>
  </si>
  <si>
    <t>https://www.transfermarkt.co.uk/spielbericht/index/spielbericht/2312109</t>
  </si>
  <si>
    <t>BayArena</t>
  </si>
  <si>
    <t>Est√°dio do Drag√£o</t>
  </si>
  <si>
    <t>Anoeta</t>
  </si>
  <si>
    <t>Group G</t>
  </si>
  <si>
    <t>Ram√≥n S√°nchez-Pizju√°n</t>
  </si>
  <si>
    <t>Est√°dio Jos√© Alvalade XXI</t>
  </si>
  <si>
    <t>https://www.transfermarkt.co.uk/spielbericht/index/spielbericht/2495298</t>
  </si>
  <si>
    <t>Right to Dream Park</t>
  </si>
  <si>
    <t>Est√°dio Municipal de Braga</t>
  </si>
  <si>
    <t>Atat√ºrk Olimpiyat Stadyum</t>
  </si>
  <si>
    <t>Igor Jovicevic</t>
  </si>
  <si>
    <t>Santiago Bernab√©u</t>
  </si>
  <si>
    <t>https://www.transfermarkt.co.uk/spielbericht/index/spielbericht/2618536</t>
  </si>
  <si>
    <t>Vodafone Park</t>
  </si>
  <si>
    <t>https://www.transfermarkt.co.uk/spielbericht/index/spielbericht/2755723</t>
  </si>
  <si>
    <t>Mykola Balakin</t>
  </si>
  <si>
    <t>Philippe Clement</t>
  </si>
  <si>
    <t>Georgios Donis</t>
  </si>
  <si>
    <t>Ante Cacic</t>
  </si>
  <si>
    <t>Ljudski Vrt</t>
  </si>
  <si>
    <t>GSP Stadium</t>
  </si>
  <si>
    <t>Stadion Wankdorf</t>
  </si>
  <si>
    <t>Matej Jug</t>
  </si>
  <si>
    <t>Stanimir Stoilov</t>
  </si>
  <si>
    <t>Astana Arena</t>
  </si>
  <si>
    <t>https://www.transfermarkt.co.uk/spielbericht/index/spielbericht/2618615</t>
  </si>
  <si>
    <t>Ernst-Happel-Stadion</t>
  </si>
  <si>
    <t>Urs Fischer</t>
  </si>
  <si>
    <t>St. Jakob-Park</t>
  </si>
  <si>
    <t>Morten Krogh</t>
  </si>
  <si>
    <t>Achim Beierlorzer</t>
  </si>
  <si>
    <t>Raphael Wicky</t>
  </si>
  <si>
    <t>https://www.transfermarkt.co.uk/spielbericht/index/spielbericht/2917381</t>
  </si>
  <si>
    <t>Barak Bakhar</t>
  </si>
  <si>
    <t>Andreas Ekberg</t>
  </si>
  <si>
    <t>Stadion Miejski im. Marsza≈Çka J√≥zefa Pi≈Çsudskiego</t>
  </si>
  <si>
    <t>Mattias Gestranius</t>
  </si>
  <si>
    <t>Krunoslav Jurcic</t>
  </si>
  <si>
    <t>Nenad Bjelica</t>
  </si>
  <si>
    <t>Maksimir</t>
  </si>
  <si>
    <t>Pavel Vrba</t>
  </si>
  <si>
    <t>Zoran Mamic</t>
  </si>
  <si>
    <t>Tom Harald Hagen</t>
  </si>
  <si>
    <t>Age Hareide</t>
  </si>
  <si>
    <t>Eleda Stadion</t>
  </si>
  <si>
    <t>Red Bull Arena Salzburg</t>
  </si>
  <si>
    <t>Qurban Qurbanov</t>
  </si>
  <si>
    <t>Radu Petrescu</t>
  </si>
  <si>
    <t>Slavisa Jokanovic</t>
  </si>
  <si>
    <t>Aleksey Kulbakov</t>
  </si>
  <si>
    <t>Aleksandr Ermakovich</t>
  </si>
  <si>
    <t>Borisov-Arena</t>
  </si>
  <si>
    <t>Istv√°n Vad</t>
  </si>
  <si>
    <t>Stanislav Todorov</t>
  </si>
  <si>
    <t>Fortuna Arena</t>
  </si>
  <si>
    <t>Laurentiu Reghecampf</t>
  </si>
  <si>
    <t>Georgi Dermendzhiev</t>
  </si>
  <si>
    <t>Georgi Kabakov</t>
  </si>
  <si>
    <t>Doosan Ar√©na</t>
  </si>
  <si>
    <t>Ivan Kruzliak</t>
  </si>
  <si>
    <t>Arena Na»õionalƒÉ</t>
  </si>
  <si>
    <t>https://www.transfermarkt.co.uk/spielbericht/index/spielbericht/2368432</t>
  </si>
  <si>
    <t>Rajko Mitiƒá Stadium</t>
  </si>
  <si>
    <t>Ivaylo Petev</t>
  </si>
  <si>
    <t>Fran√ßois Letexier</t>
  </si>
  <si>
    <t>Julien St√©phan</t>
  </si>
  <si>
    <t>Ole Gunnar Solskj√¶r</t>
  </si>
  <si>
    <t>Ralf Rangnick</t>
  </si>
  <si>
    <t>Halil Umut Meler</t>
  </si>
  <si>
    <t>Marino Pusic</t>
  </si>
  <si>
    <t>Murad Musaev</t>
  </si>
  <si>
    <t>https://www.transfermarkt.co.uk/spielbericht/index/spielbericht/3135810</t>
  </si>
  <si>
    <t>https://www.transfermarkt.co.uk/spielbericht/index/spielbericht/3135814</t>
  </si>
  <si>
    <t>https://www.transfermarkt.co.uk/spielbericht/index/spielbericht/3167762</t>
  </si>
  <si>
    <t>Oliver Glasner</t>
  </si>
  <si>
    <t>Hansi Flick</t>
  </si>
  <si>
    <t>Albert Celades</t>
  </si>
  <si>
    <t>Brian Priske</t>
  </si>
  <si>
    <t>Bruno Lage</t>
  </si>
  <si>
    <t>Ant√≥nio Nobre</t>
  </si>
  <si>
    <t>https://www.transfermarkt.co.uk/spielbericht/index/spielbericht/3252207</t>
  </si>
  <si>
    <t>https://www.transfermarkt.co.uk/spielbericht/index/spielbericht/3291934</t>
  </si>
  <si>
    <t>De Bosuil</t>
  </si>
  <si>
    <t>St√©phanie Frappart</t>
  </si>
  <si>
    <t>Marco Rose</t>
  </si>
  <si>
    <t>NSK Olimpiyskyi</t>
  </si>
  <si>
    <t>https://www.transfermarkt.co.uk/spielbericht/index/spielbericht/3461716</t>
  </si>
  <si>
    <t>https://www.transfermarkt.co.uk/spielbericht/index/spielbericht/3461784</t>
  </si>
  <si>
    <t>Orel Grinfeld</t>
  </si>
  <si>
    <t>https://www.transfermarkt.co.uk/spielbericht/index/spielbericht/3496449</t>
  </si>
  <si>
    <t>Andris Treimanis</t>
  </si>
  <si>
    <t>https://www.transfermarkt.co.uk/spielbericht/index/spielbericht/3537801</t>
  </si>
  <si>
    <t>Jesse Marsch</t>
  </si>
  <si>
    <t>Franck Haise</t>
  </si>
  <si>
    <t>Stade Bollaert-Delelis</t>
  </si>
  <si>
    <t>Sergi Barjuan</t>
  </si>
  <si>
    <t>Roberto De Zerbi</t>
  </si>
  <si>
    <t>https://www.transfermarkt.co.uk/spielbericht/index/spielbericht/3651088</t>
  </si>
  <si>
    <t>https://www.transfermarkt.co.uk/spielbericht/index/spielbericht/3651101</t>
  </si>
  <si>
    <t>https://www.transfermarkt.co.uk/spielbericht/index/spielbericht/3651111</t>
  </si>
  <si>
    <t>Jacob Neestrup</t>
  </si>
  <si>
    <t>Edin Terzic</t>
  </si>
  <si>
    <t>Phillip Cocu</t>
  </si>
  <si>
    <t>Ange Postecoglou</t>
  </si>
  <si>
    <t>Irfan Peljto</t>
  </si>
  <si>
    <t>https://www.transfermarkt.co.uk/spielbericht/index/spielbericht/4060796</t>
  </si>
  <si>
    <t>https://www.transfermarkt.co.uk/spielbericht/index/spielbericht/3097979</t>
  </si>
  <si>
    <t>https://www.transfermarkt.co.uk/spielbericht/index/spielbericht/3421017</t>
  </si>
  <si>
    <t>https://www.transfermarkt.co.uk/spielbericht/index/spielbericht/3461743</t>
  </si>
  <si>
    <t>https://www.transfermarkt.co.uk/spielbericht/index/spielbericht/3461786</t>
  </si>
  <si>
    <t>Bartosz Frankowski</t>
  </si>
  <si>
    <t>Srdjan Jovanovic</t>
  </si>
  <si>
    <t>https://www.transfermarkt.co.uk/spielbericht/index/spielbericht/3651040</t>
  </si>
  <si>
    <t>https://www.transfermarkt.co.uk/spielbericht/index/spielbericht/3796969</t>
  </si>
  <si>
    <t>Patrick van Leeuwen</t>
  </si>
  <si>
    <t>https://www.transfermarkt.co.uk/spielbericht/index/spielbericht/3461738</t>
  </si>
  <si>
    <t>Slavko Vincic</t>
  </si>
  <si>
    <t>https://www.transfermarkt.co.uk/spielbericht/index/spielbericht/3461811</t>
  </si>
  <si>
    <t>Istvan Kovacs</t>
  </si>
  <si>
    <t>https://www.transfermarkt.co.uk/spielbericht/index/spielbericht/3461818</t>
  </si>
  <si>
    <t>Graham Potter</t>
  </si>
  <si>
    <t>https://www.transfermarkt.co.uk/spielbericht/index/spielbericht/3097961</t>
  </si>
  <si>
    <t>Ovidiu Ha»õegan</t>
  </si>
  <si>
    <t>https://www.transfermarkt.co.uk/spielbericht/index/spielbericht/3097991</t>
  </si>
  <si>
    <t>https://www.transfermarkt.co.uk/spielbericht/index/spielbericht/3098050</t>
  </si>
  <si>
    <t>Jan Breydel-Stadion</t>
  </si>
  <si>
    <t>https://www.transfermarkt.co.uk/spielbericht/index/spielbericht/3252192</t>
  </si>
  <si>
    <t>Gerardo Seoane</t>
  </si>
  <si>
    <t>https://www.transfermarkt.co.uk/spielbericht/index/spielbericht/3018931</t>
  </si>
  <si>
    <t>https://www.transfermarkt.co.uk/spielbericht/index/spielbericht/3252148</t>
  </si>
  <si>
    <t>https://www.transfermarkt.co.uk/spielbericht/index/spielbericht/3461718</t>
  </si>
  <si>
    <t>N√©lson Ver√≠ssimo</t>
  </si>
  <si>
    <t>https://www.transfermarkt.co.uk/spielbericht/index/spielbericht/3714221</t>
  </si>
  <si>
    <t>Thierry Henry</t>
  </si>
  <si>
    <t>Tottenham Hotspur Stadium</t>
  </si>
  <si>
    <t>Sylvinho</t>
  </si>
  <si>
    <t>Reale Arena</t>
  </si>
  <si>
    <t>https://www.transfermarkt.co.uk/spielbericht/index/spielbericht/3291933</t>
  </si>
  <si>
    <t>Estadio Alfredo Di St√©fano</t>
  </si>
  <si>
    <t>https://www.transfermarkt.co.uk/spielbericht/index/spielbericht/3496463</t>
  </si>
  <si>
    <t>https://www.transfermarkt.co.uk/spielbericht/index/spielbericht/2981995</t>
  </si>
  <si>
    <t>C√ºneyt √áakƒ±r</t>
  </si>
  <si>
    <t>https://www.transfermarkt.co.uk/spielbericht/index/spielbericht/3097981</t>
  </si>
  <si>
    <t>https://www.transfermarkt.co.uk/spielbericht/index/spielbericht/3537800</t>
  </si>
  <si>
    <t>Dino Toppm√∂ller</t>
  </si>
  <si>
    <t>Jindrich Trpisovsky</t>
  </si>
  <si>
    <t>https://www.transfermarkt.co.uk/spielbericht/index/spielbericht/3252229</t>
  </si>
  <si>
    <t>Nikola Dabanovic</t>
  </si>
  <si>
    <t>Pawel Raczkowski</t>
  </si>
  <si>
    <t>Rajko Mitiƒá</t>
  </si>
  <si>
    <t>Dr. Constantin RƒÉdulescu</t>
  </si>
  <si>
    <t>Pusk√°s Ar√©na</t>
  </si>
  <si>
    <t>https://www.transfermarkt.co.uk/spielbericht/index/spielbericht/3461789</t>
  </si>
  <si>
    <t>Donatas Rumsas</t>
  </si>
  <si>
    <t>https://www.transfermarkt.co.uk/spielbericht/index/spielbericht/4171322</t>
  </si>
  <si>
    <t>Darko Milanic</t>
  </si>
  <si>
    <t>Vasil Levski</t>
  </si>
  <si>
    <t>Groupama Ar√©na</t>
  </si>
  <si>
    <t>Sammy Ofer Stadium</t>
  </si>
  <si>
    <t>Jacek Magiera</t>
  </si>
  <si>
    <t>Ol√≠mpic Llu√≠s Companys</t>
  </si>
  <si>
    <t>https://www.transfermarkt.co.uk/spielbericht/index/spielbericht/2490842</t>
  </si>
  <si>
    <t>https://www.transfermarkt.co.uk/spielbericht/index/spielbericht/2490854</t>
  </si>
  <si>
    <t>https://www.transfermarkt.co.uk/spielbericht/index/spielbericht/2495333</t>
  </si>
  <si>
    <t>https://www.transfermarkt.co.uk/spielbericht/index/spielbericht/2517513</t>
  </si>
  <si>
    <t>https://www.transfermarkt.co.uk/spielbericht/index/spielbericht/2560717</t>
  </si>
  <si>
    <t>Gary Neville</t>
  </si>
  <si>
    <t>https://www.transfermarkt.co.uk/spielbericht/index/spielbericht/2618541</t>
  </si>
  <si>
    <t>https://www.transfermarkt.co.uk/spielbericht/index/spielbericht/2618608</t>
  </si>
  <si>
    <t>Craig Shakespeare</t>
  </si>
  <si>
    <t>https://www.transfermarkt.co.uk/spielbericht/index/spielbericht/2754183</t>
  </si>
  <si>
    <t>https://www.transfermarkt.co.uk/spielbericht/index/spielbericht/2849343</t>
  </si>
  <si>
    <t>https://www.transfermarkt.co.uk/spielbericht/index/spielbericht/2917374</t>
  </si>
  <si>
    <t>https://www.transfermarkt.co.uk/spielbericht/index/spielbericht/2917383</t>
  </si>
  <si>
    <t>https://www.transfermarkt.co.uk/spielbericht/index/spielbericht/2917433</t>
  </si>
  <si>
    <t>https://www.transfermarkt.co.uk/spielbericht/index/spielbericht/2917447</t>
  </si>
  <si>
    <t>https://www.transfermarkt.co.uk/spielbericht/index/spielbericht/2368443</t>
  </si>
  <si>
    <t>https://www.transfermarkt.co.uk/spielbericht/index/spielbericht/2517523</t>
  </si>
  <si>
    <t>https://www.transfermarkt.co.uk/spielbericht/index/spielbericht/2560716</t>
  </si>
  <si>
    <t>https://www.transfermarkt.co.uk/spielbericht/index/spielbericht/2618640</t>
  </si>
  <si>
    <t>https://www.transfermarkt.co.uk/spielbericht/index/spielbericht/2645818</t>
  </si>
  <si>
    <t>https://www.transfermarkt.co.uk/spielbericht/index/spielbericht/2755694</t>
  </si>
  <si>
    <t>https://www.transfermarkt.co.uk/spielbericht/index/spielbericht/2840939</t>
  </si>
  <si>
    <t>https://www.transfermarkt.co.uk/spielbericht/index/spielbericht/2917396</t>
  </si>
  <si>
    <t>https://www.transfermarkt.co.uk/spielbericht/index/spielbericht/2385037</t>
  </si>
  <si>
    <t>https://www.transfermarkt.co.uk/spielbericht/index/spielbericht/2517517</t>
  </si>
  <si>
    <t>https://www.transfermarkt.co.uk/spielbericht/index/spielbericht/2618610</t>
  </si>
  <si>
    <t>https://www.transfermarkt.co.uk/spielbericht/index/spielbericht/2754898</t>
  </si>
  <si>
    <t>https://www.transfermarkt.co.uk/spielbericht/index/spielbericht/2805652</t>
  </si>
  <si>
    <t>https://www.transfermarkt.co.uk/spielbericht/index/spielbericht/2917364</t>
  </si>
  <si>
    <t>https://www.transfermarkt.co.uk/spielbericht/index/spielbericht/2917366</t>
  </si>
  <si>
    <t>https://www.transfermarkt.co.uk/spielbericht/index/spielbericht/2917402</t>
  </si>
  <si>
    <t>Svein Oddvar Moen</t>
  </si>
  <si>
    <t>https://www.transfermarkt.co.uk/spielbericht/index/spielbericht/2495371</t>
  </si>
  <si>
    <t>https://www.transfermarkt.co.uk/spielbericht/index/spielbericht/2517522</t>
  </si>
  <si>
    <t>https://www.transfermarkt.co.uk/spielbericht/index/spielbericht/2917401</t>
  </si>
  <si>
    <t>https://www.transfermarkt.co.uk/spielbericht/index/spielbericht/4243698</t>
  </si>
  <si>
    <t>https://www.transfermarkt.co.uk/spielbericht/index/spielbericht/2754222</t>
  </si>
  <si>
    <t>https://www.transfermarkt.co.uk/spielbericht/index/spielbericht/2495329</t>
  </si>
  <si>
    <t>https://www.transfermarkt.co.uk/spielbericht/index/spielbericht/2755711</t>
  </si>
  <si>
    <t>Nicol√°s Frutos</t>
  </si>
  <si>
    <t>https://www.transfermarkt.co.uk/spielbericht/index/spielbericht/2755695</t>
  </si>
  <si>
    <t>Ante Simundza</t>
  </si>
  <si>
    <t>https://www.transfermarkt.co.uk/spielbericht/index/spielbericht/2495321</t>
  </si>
  <si>
    <t>Aliyar Agayev</t>
  </si>
  <si>
    <t>https://www.transfermarkt.co.uk/spielbericht/index/spielbericht/2262184</t>
  </si>
  <si>
    <t>https://www.transfermarkt.co.uk/spielbericht/index/spielbericht/2262198</t>
  </si>
  <si>
    <t>https://www.transfermarkt.co.uk/spielbericht/index/spielbericht/2262229</t>
  </si>
  <si>
    <t>https://www.transfermarkt.co.uk/spielbericht/index/spielbericht/2262237</t>
  </si>
  <si>
    <t>Yuriy Semin</t>
  </si>
  <si>
    <t>https://www.transfermarkt.co.uk/spielbericht/index/spielbericht/3098008</t>
  </si>
  <si>
    <t>https://www.transfermarkt.co.uk/spielbericht/index/spielbericht/3098020</t>
  </si>
  <si>
    <t>https://www.transfermarkt.co.uk/spielbericht/index/spielbericht/3098023</t>
  </si>
  <si>
    <t>https://www.transfermarkt.co.uk/spielbericht/index/spielbericht/3167767</t>
  </si>
  <si>
    <t>https://www.transfermarkt.co.uk/spielbericht/index/spielbericht/3252170</t>
  </si>
  <si>
    <t>https://www.transfermarkt.co.uk/spielbericht/index/spielbericht/3252225</t>
  </si>
  <si>
    <t>https://www.transfermarkt.co.uk/spielbericht/index/spielbericht/3252235</t>
  </si>
  <si>
    <t>https://www.transfermarkt.co.uk/spielbericht/index/spielbericht/3461722</t>
  </si>
  <si>
    <t>https://www.transfermarkt.co.uk/spielbericht/index/spielbericht/3461763</t>
  </si>
  <si>
    <t>Sandro Sch√§rer</t>
  </si>
  <si>
    <t>https://www.transfermarkt.co.uk/spielbericht/index/spielbericht/3651062</t>
  </si>
  <si>
    <t>https://www.transfermarkt.co.uk/spielbericht/index/spielbericht/3651117</t>
  </si>
  <si>
    <t>https://www.transfermarkt.co.uk/spielbericht/index/spielbericht/3651118</t>
  </si>
  <si>
    <t>https://www.transfermarkt.co.uk/spielbericht/index/spielbericht/3651142</t>
  </si>
  <si>
    <t>https://www.transfermarkt.co.uk/spielbericht/index/spielbericht/3714216</t>
  </si>
  <si>
    <t>https://www.transfermarkt.co.uk/spielbericht/index/spielbericht/3911724</t>
  </si>
  <si>
    <t>https://www.transfermarkt.co.uk/spielbericht/index/spielbericht/3956688</t>
  </si>
  <si>
    <t>https://www.transfermarkt.co.uk/spielbericht/index/spielbericht/4041603</t>
  </si>
  <si>
    <t>https://www.transfermarkt.co.uk/spielbericht/index/spielbericht/4041606</t>
  </si>
  <si>
    <t>https://www.transfermarkt.co.uk/spielbericht/index/spielbericht/2981999</t>
  </si>
  <si>
    <t>https://www.transfermarkt.co.uk/spielbericht/index/spielbericht/3098027</t>
  </si>
  <si>
    <t>https://www.transfermarkt.co.uk/spielbericht/index/spielbericht/3098038</t>
  </si>
  <si>
    <t>https://www.transfermarkt.co.uk/spielbericht/index/spielbericht/3098048</t>
  </si>
  <si>
    <t>https://www.transfermarkt.co.uk/spielbericht/index/spielbericht/3177025</t>
  </si>
  <si>
    <t>https://www.transfermarkt.co.uk/spielbericht/index/spielbericht/3252176</t>
  </si>
  <si>
    <t>https://www.transfermarkt.co.uk/spielbericht/index/spielbericht/3911726</t>
  </si>
  <si>
    <t>https://www.transfermarkt.co.uk/spielbericht/index/spielbericht/3135805</t>
  </si>
  <si>
    <t>https://www.transfermarkt.co.uk/spielbericht/index/spielbericht/3252198</t>
  </si>
  <si>
    <t>Rade Obrenovic</t>
  </si>
  <si>
    <t>https://www.transfermarkt.co.uk/spielbericht/index/spielbericht/2284451</t>
  </si>
  <si>
    <t>https://www.transfermarkt.co.uk/spielbericht/index/spielbericht/3651083</t>
  </si>
  <si>
    <t>https://www.transfermarkt.co.uk/spielbericht/index/spielbericht/2262153</t>
  </si>
  <si>
    <t>Angelo Alessio</t>
  </si>
  <si>
    <t>https://www.transfermarkt.co.uk/spielbericht/index/spielbericht/2262180</t>
  </si>
  <si>
    <t>https://www.transfermarkt.co.uk/spielbericht/index/spielbericht/3461757</t>
  </si>
  <si>
    <t>https://www.transfermarkt.co.uk/spielbericht/index/spielbericht/3651064</t>
  </si>
  <si>
    <t>https://www.transfermarkt.co.uk/spielbericht/index/spielbericht/3098047</t>
  </si>
  <si>
    <t>https://www.transfermarkt.co.uk/spielbericht/index/spielbericht/3252197</t>
  </si>
  <si>
    <t>Espen Eskas</t>
  </si>
  <si>
    <t>Glenn Nyberg</t>
  </si>
  <si>
    <t>https://www.transfermarkt.co.uk/spielbericht/index/spielbericht/4171292</t>
  </si>
  <si>
    <t>Francesco Calzona</t>
  </si>
  <si>
    <t>https://www.transfermarkt.co.uk/spielbericht/index/spielbericht/4171294</t>
  </si>
  <si>
    <t>https://www.transfermarkt.co.uk/spielbericht/index/spielbericht/2367102</t>
  </si>
  <si>
    <t>https://www.transfermarkt.co.uk/spielbericht/index/spielbericht/2367109</t>
  </si>
  <si>
    <t>https://www.transfermarkt.co.uk/spielbericht/index/spielbericht/2367114</t>
  </si>
  <si>
    <t>https://www.transfermarkt.co.uk/spielbericht/index/spielbericht/2385046</t>
  </si>
  <si>
    <t>https://www.transfermarkt.co.uk/spielbericht/index/spielbericht/2490849</t>
  </si>
  <si>
    <t>https://www.transfermarkt.co.uk/spielbericht/index/spielbericht/2495302</t>
  </si>
  <si>
    <t>https://www.transfermarkt.co.uk/spielbericht/index/spielbericht/2495334</t>
  </si>
  <si>
    <t>https://www.transfermarkt.co.uk/spielbericht/index/spielbericht/2495336</t>
  </si>
  <si>
    <t>https://www.transfermarkt.co.uk/spielbericht/index/spielbericht/2517515</t>
  </si>
  <si>
    <t>https://www.transfermarkt.co.uk/spielbericht/index/spielbericht/2618609</t>
  </si>
  <si>
    <t>https://www.transfermarkt.co.uk/spielbericht/index/spielbericht/2675296</t>
  </si>
  <si>
    <t>https://www.transfermarkt.co.uk/spielbericht/index/spielbericht/2682240</t>
  </si>
  <si>
    <t>https://www.transfermarkt.co.uk/spielbericht/index/spielbericht/2367098</t>
  </si>
  <si>
    <t>https://www.transfermarkt.co.uk/spielbericht/index/spielbericht/2495364</t>
  </si>
  <si>
    <t>https://www.transfermarkt.co.uk/spielbericht/index/spielbericht/2495368</t>
  </si>
  <si>
    <t>https://www.transfermarkt.co.uk/spielbericht/index/spielbericht/2755692</t>
  </si>
  <si>
    <t>https://www.transfermarkt.co.uk/spielbericht/index/spielbericht/2805651</t>
  </si>
  <si>
    <t>https://www.transfermarkt.co.uk/spielbericht/index/spielbericht/4171265</t>
  </si>
  <si>
    <t>https://www.transfermarkt.co.uk/spielbericht/index/spielbericht/4331178</t>
  </si>
  <si>
    <t>https://www.transfermarkt.co.uk/spielbericht/index/spielbericht/4174066</t>
  </si>
  <si>
    <t>https://www.transfermarkt.co.uk/spielbericht/index/spielbericht/4243690</t>
  </si>
  <si>
    <t>https://www.transfermarkt.co.uk/spielbericht/index/spielbericht/2490846</t>
  </si>
  <si>
    <t>https://www.transfermarkt.co.uk/spielbericht/index/spielbericht/2682239</t>
  </si>
  <si>
    <t>https://www.transfermarkt.co.uk/spielbericht/index/spielbericht/2755708</t>
  </si>
  <si>
    <t>https://www.transfermarkt.co.uk/spielbericht/index/spielbericht/2754903</t>
  </si>
  <si>
    <t>https://www.transfermarkt.co.uk/spielbericht/index/spielbericht/2755728</t>
  </si>
  <si>
    <t>https://www.transfermarkt.co.uk/spielbericht/index/spielbericht/2385040</t>
  </si>
  <si>
    <t>https://www.transfermarkt.co.uk/spielbericht/index/spielbericht/2805641</t>
  </si>
  <si>
    <t>https://www.transfermarkt.co.uk/spielbericht/index/spielbericht/2805642</t>
  </si>
  <si>
    <t>https://www.transfermarkt.co.uk/spielbericht/index/spielbericht/2618634</t>
  </si>
  <si>
    <t>https://www.transfermarkt.co.uk/spielbericht/index/spielbericht/2367034</t>
  </si>
  <si>
    <t>https://www.transfermarkt.co.uk/spielbericht/index/spielbericht/2367104</t>
  </si>
  <si>
    <t>https://www.transfermarkt.co.uk/spielbericht/index/spielbericht/2495312</t>
  </si>
  <si>
    <t>https://www.transfermarkt.co.uk/spielbericht/index/spielbericht/2495345</t>
  </si>
  <si>
    <t>https://www.transfermarkt.co.uk/spielbericht/index/spielbericht/2618560</t>
  </si>
  <si>
    <t>https://www.transfermarkt.co.uk/spielbericht/index/spielbericht/4171326</t>
  </si>
  <si>
    <t>Enea Jorgji</t>
  </si>
  <si>
    <t>Zlatko Kranjcar</t>
  </si>
  <si>
    <t>Michal Bilek</t>
  </si>
  <si>
    <t>https://www.transfermarkt.co.uk/spielbericht/index/spielbericht/2262148</t>
  </si>
  <si>
    <t>https://www.transfermarkt.co.uk/spielbericht/index/spielbericht/2262160</t>
  </si>
  <si>
    <t>https://www.transfermarkt.co.uk/spielbericht/index/spielbericht/2262194</t>
  </si>
  <si>
    <t>https://www.transfermarkt.co.uk/spielbericht/index/spielbericht/2284452</t>
  </si>
  <si>
    <t>https://www.transfermarkt.co.uk/spielbericht/index/spielbericht/2917369</t>
  </si>
  <si>
    <t>https://www.transfermarkt.co.uk/spielbericht/index/spielbericht/2917385</t>
  </si>
  <si>
    <t>https://www.transfermarkt.co.uk/spielbericht/index/spielbericht/2917406</t>
  </si>
  <si>
    <t>https://www.transfermarkt.co.uk/spielbericht/index/spielbericht/2917408</t>
  </si>
  <si>
    <t>https://www.transfermarkt.co.uk/spielbericht/index/spielbericht/3097962</t>
  </si>
  <si>
    <t>https://www.transfermarkt.co.uk/spielbericht/index/spielbericht/3097996</t>
  </si>
  <si>
    <t>Oleksiy Mykhaylychenko</t>
  </si>
  <si>
    <t>https://www.transfermarkt.co.uk/spielbericht/index/spielbericht/3252248</t>
  </si>
  <si>
    <t>https://www.transfermarkt.co.uk/spielbericht/index/spielbericht/3291937</t>
  </si>
  <si>
    <t>https://www.transfermarkt.co.uk/spielbericht/index/spielbericht/3461720</t>
  </si>
  <si>
    <t>https://www.transfermarkt.co.uk/spielbericht/index/spielbericht/3461779</t>
  </si>
  <si>
    <t>https://www.transfermarkt.co.uk/spielbericht/index/spielbericht/3562547</t>
  </si>
  <si>
    <t>https://www.transfermarkt.co.uk/spielbericht/index/spielbericht/3651104</t>
  </si>
  <si>
    <t>https://www.transfermarkt.co.uk/spielbericht/index/spielbericht/3651128</t>
  </si>
  <si>
    <t>https://www.transfermarkt.co.uk/spielbericht/index/spielbericht/3651138</t>
  </si>
  <si>
    <t>https://www.transfermarkt.co.uk/spielbericht/index/spielbericht/3714217</t>
  </si>
  <si>
    <t>https://www.transfermarkt.co.uk/spielbericht/index/spielbericht/3097988</t>
  </si>
  <si>
    <t>https://www.transfermarkt.co.uk/spielbericht/index/spielbericht/3098058</t>
  </si>
  <si>
    <t>https://www.transfermarkt.co.uk/spielbericht/index/spielbericht/3252247</t>
  </si>
  <si>
    <t>https://www.transfermarkt.co.uk/spielbericht/index/spielbericht/3913701</t>
  </si>
  <si>
    <t>https://www.transfermarkt.co.uk/spielbericht/index/spielbericht/3956692</t>
  </si>
  <si>
    <t>https://www.transfermarkt.co.uk/spielbericht/index/spielbericht/2262204</t>
  </si>
  <si>
    <t>https://www.transfermarkt.co.uk/spielbericht/index/spielbericht/2262235</t>
  </si>
  <si>
    <t>https://www.transfermarkt.co.uk/spielbericht/index/spielbericht/2284456</t>
  </si>
  <si>
    <t>https://www.transfermarkt.co.uk/spielbericht/index/spielbericht/3252244</t>
  </si>
  <si>
    <t>https://www.transfermarkt.co.uk/spielbericht/index/spielbericht/3911804</t>
  </si>
  <si>
    <t>Santiago Solari</t>
  </si>
  <si>
    <t>https://www.transfermarkt.co.uk/spielbericht/index/spielbericht/3651066</t>
  </si>
  <si>
    <t>https://www.transfermarkt.co.uk/spielbericht/index/spielbericht/2917379</t>
  </si>
  <si>
    <t>https://www.transfermarkt.co.uk/spielbericht/index/spielbericht/4060797</t>
  </si>
  <si>
    <t>https://www.transfermarkt.co.uk/spielbericht/index/spielbericht/3537802</t>
  </si>
  <si>
    <t>https://www.transfermarkt.co.uk/spielbericht/index/spielbericht/3651042</t>
  </si>
  <si>
    <t>https://www.transfermarkt.co.uk/spielbericht/index/spielbericht/3911819</t>
  </si>
  <si>
    <t>https://www.transfermarkt.co.uk/spielbericht/index/spielbericht/3098018</t>
  </si>
  <si>
    <t>https://www.transfermarkt.co.uk/spielbericht/index/spielbericht/3714215</t>
  </si>
  <si>
    <t>Gerhard Struber</t>
  </si>
  <si>
    <t>https://www.transfermarkt.co.uk/spielbericht/index/spielbericht/2981994</t>
  </si>
  <si>
    <t>Diego Alonso</t>
  </si>
  <si>
    <t>https://www.transfermarkt.co.uk/spielbericht/index/spielbericht/4171223</t>
  </si>
  <si>
    <t>https://www.transfermarkt.co.uk/spielbericht/index/spielbericht/4171227</t>
  </si>
  <si>
    <t>https://www.transfermarkt.co.uk/spielbericht/index/spielbericht/4171238</t>
  </si>
  <si>
    <t>https://www.transfermarkt.co.uk/spielbericht/index/spielbericht/4171307</t>
  </si>
  <si>
    <t>https://www.transfermarkt.co.uk/spielbericht/index/spielbericht/4174069</t>
  </si>
  <si>
    <t>https://www.transfermarkt.co.uk/spielbericht/index/spielbericht/4174084</t>
  </si>
  <si>
    <t>https://www.transfermarkt.co.uk/spielbericht/index/spielbericht/2368465</t>
  </si>
  <si>
    <t>https://www.transfermarkt.co.uk/spielbericht/index/spielbericht/2368483</t>
  </si>
  <si>
    <t>https://www.transfermarkt.co.uk/spielbericht/index/spielbericht/2368486</t>
  </si>
  <si>
    <t>https://www.transfermarkt.co.uk/spielbericht/index/spielbericht/2449280</t>
  </si>
  <si>
    <t>https://www.transfermarkt.co.uk/spielbericht/index/spielbericht/2490847</t>
  </si>
  <si>
    <t>Rub√©n Cousillas</t>
  </si>
  <si>
    <t>https://www.transfermarkt.co.uk/spielbericht/index/spielbericht/2490851</t>
  </si>
  <si>
    <t>https://www.transfermarkt.co.uk/spielbericht/index/spielbericht/2495310</t>
  </si>
  <si>
    <t>Claudio Taffarel</t>
  </si>
  <si>
    <t>https://www.transfermarkt.co.uk/spielbericht/index/spielbericht/2618537</t>
  </si>
  <si>
    <t>https://www.transfermarkt.co.uk/spielbericht/index/spielbericht/2917384</t>
  </si>
  <si>
    <t>https://www.transfermarkt.co.uk/spielbericht/index/spielbericht/2917400</t>
  </si>
  <si>
    <t>https://www.transfermarkt.co.uk/spielbericht/index/spielbericht/2917410</t>
  </si>
  <si>
    <t>https://www.transfermarkt.co.uk/spielbericht/index/spielbericht/2385047</t>
  </si>
  <si>
    <t>https://www.transfermarkt.co.uk/spielbericht/index/spielbericht/2618562</t>
  </si>
  <si>
    <t>https://www.transfermarkt.co.uk/spielbericht/index/spielbericht/2917388</t>
  </si>
  <si>
    <t>https://www.transfermarkt.co.uk/spielbericht/index/spielbericht/2645808</t>
  </si>
  <si>
    <t>https://www.transfermarkt.co.uk/spielbericht/index/spielbericht/2495300</t>
  </si>
  <si>
    <t>https://www.transfermarkt.co.uk/spielbericht/index/spielbericht/2917443</t>
  </si>
  <si>
    <t>https://www.transfermarkt.co.uk/spielbericht/index/spielbericht/2618603</t>
  </si>
  <si>
    <t>https://www.transfermarkt.co.uk/spielbericht/index/spielbericht/4171256</t>
  </si>
  <si>
    <t>https://www.transfermarkt.co.uk/spielbericht/index/spielbericht/2754185</t>
  </si>
  <si>
    <t>https://www.transfermarkt.co.uk/spielbericht/index/spielbericht/2368469</t>
  </si>
  <si>
    <t>https://www.transfermarkt.co.uk/spielbericht/index/spielbericht/2452862</t>
  </si>
  <si>
    <t>https://www.transfermarkt.co.uk/spielbericht/index/spielbericht/2495306</t>
  </si>
  <si>
    <t>https://www.transfermarkt.co.uk/spielbericht/index/spielbericht/2754186</t>
  </si>
  <si>
    <t>Ioan Andone</t>
  </si>
  <si>
    <t>https://www.transfermarkt.co.uk/spielbericht/index/spielbericht/2755721</t>
  </si>
  <si>
    <t>https://www.transfermarkt.co.uk/spielbericht/index/spielbericht/2262165</t>
  </si>
  <si>
    <t>https://www.transfermarkt.co.uk/spielbericht/index/spielbericht/2262179</t>
  </si>
  <si>
    <t>https://www.transfermarkt.co.uk/spielbericht/index/spielbericht/2262182</t>
  </si>
  <si>
    <t>Jordi Roura</t>
  </si>
  <si>
    <t>https://www.transfermarkt.co.uk/spielbericht/index/spielbericht/2312108</t>
  </si>
  <si>
    <t>https://www.transfermarkt.co.uk/spielbericht/index/spielbericht/3098037</t>
  </si>
  <si>
    <t>https://www.transfermarkt.co.uk/spielbericht/index/spielbericht/3252160</t>
  </si>
  <si>
    <t>https://www.transfermarkt.co.uk/spielbericht/index/spielbericht/3252196</t>
  </si>
  <si>
    <t>https://www.transfermarkt.co.uk/spielbericht/index/spielbericht/3252218</t>
  </si>
  <si>
    <t>https://www.transfermarkt.co.uk/spielbericht/index/spielbericht/3252232</t>
  </si>
  <si>
    <t>https://www.transfermarkt.co.uk/spielbericht/index/spielbericht/3252243</t>
  </si>
  <si>
    <t>https://www.transfermarkt.co.uk/spielbericht/index/spielbericht/3291942</t>
  </si>
  <si>
    <t>https://www.transfermarkt.co.uk/spielbericht/index/spielbericht/3461733</t>
  </si>
  <si>
    <t>https://www.transfermarkt.co.uk/spielbericht/index/spielbericht/3461746</t>
  </si>
  <si>
    <t>https://www.transfermarkt.co.uk/spielbericht/index/spielbericht/3651125</t>
  </si>
  <si>
    <t>https://www.transfermarkt.co.uk/spielbericht/index/spielbericht/3651133</t>
  </si>
  <si>
    <t>https://www.transfermarkt.co.uk/spielbericht/index/spielbericht/3651136</t>
  </si>
  <si>
    <t>https://www.transfermarkt.co.uk/spielbericht/index/spielbericht/3913702</t>
  </si>
  <si>
    <t>https://www.transfermarkt.co.uk/spielbericht/index/spielbericht/4041601</t>
  </si>
  <si>
    <t>https://www.transfermarkt.co.uk/spielbericht/index/spielbericht/3097955</t>
  </si>
  <si>
    <t>https://www.transfermarkt.co.uk/spielbericht/index/spielbericht/3097998</t>
  </si>
  <si>
    <t>https://www.transfermarkt.co.uk/spielbericht/index/spielbericht/3098028</t>
  </si>
  <si>
    <t>https://www.transfermarkt.co.uk/spielbericht/index/spielbericht/3252206</t>
  </si>
  <si>
    <t>https://www.transfermarkt.co.uk/spielbericht/index/spielbericht/3252238</t>
  </si>
  <si>
    <t>https://www.transfermarkt.co.uk/spielbericht/index/spielbericht/3461814</t>
  </si>
  <si>
    <t>https://www.transfermarkt.co.uk/spielbericht/index/spielbericht/3911788</t>
  </si>
  <si>
    <t>https://www.transfermarkt.co.uk/spielbericht/index/spielbericht/2262225</t>
  </si>
  <si>
    <t>https://www.transfermarkt.co.uk/spielbericht/index/spielbericht/2982004</t>
  </si>
  <si>
    <t>https://www.transfermarkt.co.uk/spielbericht/index/spielbericht/3097958</t>
  </si>
  <si>
    <t>https://www.transfermarkt.co.uk/spielbericht/index/spielbericht/3461770</t>
  </si>
  <si>
    <t>https://www.transfermarkt.co.uk/spielbericht/index/spielbericht/3651129</t>
  </si>
  <si>
    <t>https://www.transfermarkt.co.uk/spielbericht/index/spielbericht/3956695</t>
  </si>
  <si>
    <t>https://www.transfermarkt.co.uk/spielbericht/index/spielbericht/3461768</t>
  </si>
  <si>
    <t>https://www.transfermarkt.co.uk/spielbericht/index/spielbericht/3537804</t>
  </si>
  <si>
    <t>https://www.transfermarkt.co.uk/spielbericht/index/spielbericht/3911746</t>
  </si>
  <si>
    <t>https://www.transfermarkt.co.uk/spielbericht/index/spielbericht/2262202</t>
  </si>
  <si>
    <t>https://www.transfermarkt.co.uk/spielbericht/index/spielbericht/2284450</t>
  </si>
  <si>
    <t>https://www.transfermarkt.co.uk/spielbericht/index/spielbericht/3038747</t>
  </si>
  <si>
    <t>https://www.transfermarkt.co.uk/spielbericht/index/spielbericht/3252165</t>
  </si>
  <si>
    <t>https://www.transfermarkt.co.uk/spielbericht/index/spielbericht/3461810</t>
  </si>
  <si>
    <t>https://www.transfermarkt.co.uk/spielbericht/index/spielbericht/3135812</t>
  </si>
  <si>
    <t>https://www.transfermarkt.co.uk/spielbericht/index/spielbericht/3461737</t>
  </si>
  <si>
    <t>https://www.transfermarkt.co.uk/spielbericht/index/spielbericht/3461742</t>
  </si>
  <si>
    <t>https://www.transfermarkt.co.uk/spielbericht/index/spielbericht/2262215</t>
  </si>
  <si>
    <t>https://www.transfermarkt.co.uk/spielbericht/index/spielbericht/3461762</t>
  </si>
  <si>
    <t>https://www.transfermarkt.co.uk/spielbericht/index/spielbericht/3911813</t>
  </si>
  <si>
    <t>Baku Olympic Stadium</t>
  </si>
  <si>
    <t>https://www.transfermarkt.co.uk/spielbericht/index/spielbericht/3911807</t>
  </si>
  <si>
    <t>https://www.transfermarkt.co.uk/spielbericht/index/spielbericht/4171280</t>
  </si>
  <si>
    <t>https://www.transfermarkt.co.uk/spielbericht/index/spielbericht/4171220</t>
  </si>
  <si>
    <t>https://www.transfermarkt.co.uk/spielbericht/index/spielbericht/2367032</t>
  </si>
  <si>
    <t>https://www.transfermarkt.co.uk/spielbericht/index/spielbericht/2368451</t>
  </si>
  <si>
    <t>https://www.transfermarkt.co.uk/spielbericht/index/spielbericht/2368464</t>
  </si>
  <si>
    <t>https://www.transfermarkt.co.uk/spielbericht/index/spielbericht/2368476</t>
  </si>
  <si>
    <t>https://www.transfermarkt.co.uk/spielbericht/index/spielbericht/2385051</t>
  </si>
  <si>
    <t>https://www.transfermarkt.co.uk/spielbericht/index/spielbericht/2495325</t>
  </si>
  <si>
    <t>https://www.transfermarkt.co.uk/spielbericht/index/spielbericht/2495335</t>
  </si>
  <si>
    <t>https://www.transfermarkt.co.uk/spielbericht/index/spielbericht/2495342</t>
  </si>
  <si>
    <t>https://www.transfermarkt.co.uk/spielbericht/index/spielbericht/2495358</t>
  </si>
  <si>
    <t>https://www.transfermarkt.co.uk/spielbericht/index/spielbericht/2618591</t>
  </si>
  <si>
    <t>https://www.transfermarkt.co.uk/spielbericht/index/spielbericht/2618596</t>
  </si>
  <si>
    <t>https://www.transfermarkt.co.uk/spielbericht/index/spielbericht/2618601</t>
  </si>
  <si>
    <t>https://www.transfermarkt.co.uk/spielbericht/index/spielbericht/2618612</t>
  </si>
  <si>
    <t>https://www.transfermarkt.co.uk/spielbericht/index/spielbericht/2645814</t>
  </si>
  <si>
    <t>https://www.transfermarkt.co.uk/spielbericht/index/spielbericht/2755698</t>
  </si>
  <si>
    <t>https://www.transfermarkt.co.uk/spielbericht/index/spielbericht/2755722</t>
  </si>
  <si>
    <t>https://www.transfermarkt.co.uk/spielbericht/index/spielbericht/2755734</t>
  </si>
  <si>
    <t>https://www.transfermarkt.co.uk/spielbericht/index/spielbericht/2805637</t>
  </si>
  <si>
    <t>https://www.transfermarkt.co.uk/spielbericht/index/spielbericht/2917392</t>
  </si>
  <si>
    <t>https://www.transfermarkt.co.uk/spielbericht/index/spielbericht/2917423</t>
  </si>
  <si>
    <t>https://www.transfermarkt.co.uk/spielbericht/index/spielbericht/2367033</t>
  </si>
  <si>
    <t>https://www.transfermarkt.co.uk/spielbericht/index/spielbericht/2368437</t>
  </si>
  <si>
    <t>https://www.transfermarkt.co.uk/spielbericht/index/spielbericht/2368444</t>
  </si>
  <si>
    <t>https://www.transfermarkt.co.uk/spielbericht/index/spielbericht/2755717</t>
  </si>
  <si>
    <t>https://www.transfermarkt.co.uk/spielbericht/index/spielbericht/3911795</t>
  </si>
  <si>
    <t>https://www.transfermarkt.co.uk/spielbericht/index/spielbericht/4243696</t>
  </si>
  <si>
    <t>https://www.transfermarkt.co.uk/spielbericht/index/spielbericht/2495314</t>
  </si>
  <si>
    <t>https://www.transfermarkt.co.uk/spielbericht/index/spielbericht/2675293</t>
  </si>
  <si>
    <t>https://www.transfermarkt.co.uk/spielbericht/index/spielbericht/2755709</t>
  </si>
  <si>
    <t>https://www.transfermarkt.co.uk/spielbericht/index/spielbericht/2367107</t>
  </si>
  <si>
    <t>https://www.transfermarkt.co.uk/spielbericht/index/spielbericht/2368475</t>
  </si>
  <si>
    <t>https://www.transfermarkt.co.uk/spielbericht/index/spielbericht/2618630</t>
  </si>
  <si>
    <t>Marcin Borski</t>
  </si>
  <si>
    <t>https://www.transfermarkt.co.uk/spielbericht/index/spielbericht/4171324</t>
  </si>
  <si>
    <t>https://www.transfermarkt.co.uk/spielbericht/index/spielbericht/2368452</t>
  </si>
  <si>
    <t>Zeljko Sopic</t>
  </si>
  <si>
    <t>https://www.transfermarkt.co.uk/spielbericht/index/spielbericht/2754905</t>
  </si>
  <si>
    <t>https://www.transfermarkt.co.uk/spielbericht/index/spielbericht/2917403</t>
  </si>
  <si>
    <t>https://www.transfermarkt.co.uk/spielbericht/index/spielbericht/2495354</t>
  </si>
  <si>
    <t>https://www.transfermarkt.co.uk/spielbericht/index/spielbericht/2618581</t>
  </si>
  <si>
    <t>https://www.transfermarkt.co.uk/spielbericht/index/spielbericht/2368456</t>
  </si>
  <si>
    <t>https://www.transfermarkt.co.uk/spielbericht/index/spielbericht/2618569</t>
  </si>
  <si>
    <t>https://www.transfermarkt.co.uk/spielbericht/index/spielbericht/2262157</t>
  </si>
  <si>
    <t>https://www.transfermarkt.co.uk/spielbericht/index/spielbericht/2262171</t>
  </si>
  <si>
    <t>https://www.transfermarkt.co.uk/spielbericht/index/spielbericht/2262174</t>
  </si>
  <si>
    <t>https://www.transfermarkt.co.uk/spielbericht/index/spielbericht/2262175</t>
  </si>
  <si>
    <t>https://www.transfermarkt.co.uk/spielbericht/index/spielbericht/2284446</t>
  </si>
  <si>
    <t>https://www.transfermarkt.co.uk/spielbericht/index/spielbericht/3018936</t>
  </si>
  <si>
    <t>https://www.transfermarkt.co.uk/spielbericht/index/spielbericht/3097989</t>
  </si>
  <si>
    <t>https://www.transfermarkt.co.uk/spielbericht/index/spielbericht/3098034</t>
  </si>
  <si>
    <t>https://www.transfermarkt.co.uk/spielbericht/index/spielbericht/3098053</t>
  </si>
  <si>
    <t>https://www.transfermarkt.co.uk/spielbericht/index/spielbericht/3252158</t>
  </si>
  <si>
    <t>https://www.transfermarkt.co.uk/spielbericht/index/spielbericht/3461766</t>
  </si>
  <si>
    <t>https://www.transfermarkt.co.uk/spielbericht/index/spielbericht/3651069</t>
  </si>
  <si>
    <t>https://www.transfermarkt.co.uk/spielbericht/index/spielbericht/3651110</t>
  </si>
  <si>
    <t>https://www.transfermarkt.co.uk/spielbericht/index/spielbericht/3714227</t>
  </si>
  <si>
    <t>https://www.transfermarkt.co.uk/spielbericht/index/spielbericht/3911720</t>
  </si>
  <si>
    <t>https://www.transfermarkt.co.uk/spielbericht/index/spielbericht/3911737</t>
  </si>
  <si>
    <t>https://www.transfermarkt.co.uk/spielbericht/index/spielbericht/3911832</t>
  </si>
  <si>
    <t>https://www.transfermarkt.co.uk/spielbericht/index/spielbericht/3913698</t>
  </si>
  <si>
    <t>https://www.transfermarkt.co.uk/spielbericht/index/spielbericht/3913725</t>
  </si>
  <si>
    <t>https://www.transfermarkt.co.uk/spielbericht/index/spielbericht/3956696</t>
  </si>
  <si>
    <t>https://www.transfermarkt.co.uk/spielbericht/index/spielbericht/3252239</t>
  </si>
  <si>
    <t>https://www.transfermarkt.co.uk/spielbericht/index/spielbericht/3414688</t>
  </si>
  <si>
    <t>https://www.transfermarkt.co.uk/spielbericht/index/spielbericht/3461776</t>
  </si>
  <si>
    <t>https://www.transfermarkt.co.uk/spielbericht/index/spielbericht/3496462</t>
  </si>
  <si>
    <t>https://www.transfermarkt.co.uk/spielbericht/index/spielbericht/3911794</t>
  </si>
  <si>
    <t>https://www.transfermarkt.co.uk/spielbericht/index/spielbericht/3911826</t>
  </si>
  <si>
    <t>https://www.transfermarkt.co.uk/spielbericht/index/spielbericht/3135800</t>
  </si>
  <si>
    <t>https://www.transfermarkt.co.uk/spielbericht/index/spielbericht/2805644</t>
  </si>
  <si>
    <t>https://www.transfermarkt.co.uk/spielbericht/index/spielbericht/3097967</t>
  </si>
  <si>
    <t>https://www.transfermarkt.co.uk/spielbericht/index/spielbericht/3252219</t>
  </si>
  <si>
    <t>https://www.transfermarkt.co.uk/spielbericht/index/spielbericht/3651131</t>
  </si>
  <si>
    <t>https://www.transfermarkt.co.uk/spielbericht/index/spielbericht/3911739</t>
  </si>
  <si>
    <t>https://www.transfermarkt.co.uk/spielbericht/index/spielbericht/3461752</t>
  </si>
  <si>
    <t>https://www.transfermarkt.co.uk/spielbericht/index/spielbericht/3496452</t>
  </si>
  <si>
    <t>https://www.transfermarkt.co.uk/spielbericht/index/spielbericht/3911815</t>
  </si>
  <si>
    <t>https://www.transfermarkt.co.uk/spielbericht/index/spielbericht/3651126</t>
  </si>
  <si>
    <t>https://www.transfermarkt.co.uk/spielbericht/index/spielbericht/3913741</t>
  </si>
  <si>
    <t>https://www.transfermarkt.co.uk/spielbericht/index/spielbericht/3956689</t>
  </si>
  <si>
    <t>https://www.transfermarkt.co.uk/spielbericht/index/spielbericht/4329887</t>
  </si>
  <si>
    <t>https://www.transfermarkt.co.uk/spielbericht/index/spielbericht/4171327</t>
  </si>
  <si>
    <t>https://www.transfermarkt.co.uk/spielbericht/index/spielbericht/4312022</t>
  </si>
  <si>
    <t>https://www.transfermarkt.co.uk/spielbericht/index/spielbericht/2367031</t>
  </si>
  <si>
    <t>https://www.transfermarkt.co.uk/spielbericht/index/spielbericht/2368474</t>
  </si>
  <si>
    <t>https://www.transfermarkt.co.uk/spielbericht/index/spielbericht/2449278</t>
  </si>
  <si>
    <t>https://www.transfermarkt.co.uk/spielbericht/index/spielbericht/2452863</t>
  </si>
  <si>
    <t>https://www.transfermarkt.co.uk/spielbericht/index/spielbericht/2495356</t>
  </si>
  <si>
    <t>https://www.transfermarkt.co.uk/spielbericht/index/spielbericht/2618624</t>
  </si>
  <si>
    <t>https://www.transfermarkt.co.uk/spielbericht/index/spielbericht/2618626</t>
  </si>
  <si>
    <t>https://www.transfermarkt.co.uk/spielbericht/index/spielbericht/2754919</t>
  </si>
  <si>
    <t>https://www.transfermarkt.co.uk/spielbericht/index/spielbericht/2754922</t>
  </si>
  <si>
    <t>https://www.transfermarkt.co.uk/spielbericht/index/spielbericht/2805645</t>
  </si>
  <si>
    <t>https://www.transfermarkt.co.uk/spielbericht/index/spielbericht/2805647</t>
  </si>
  <si>
    <t>https://www.transfermarkt.co.uk/spielbericht/index/spielbericht/2368455</t>
  </si>
  <si>
    <t>https://www.transfermarkt.co.uk/spielbericht/index/spielbericht/2490850</t>
  </si>
  <si>
    <t>https://www.transfermarkt.co.uk/spielbericht/index/spielbericht/2495367</t>
  </si>
  <si>
    <t>https://www.transfermarkt.co.uk/spielbericht/index/spielbericht/2549774</t>
  </si>
  <si>
    <t>https://www.transfermarkt.co.uk/spielbericht/index/spielbericht/2618587</t>
  </si>
  <si>
    <t>https://www.transfermarkt.co.uk/spielbericht/index/spielbericht/2917395</t>
  </si>
  <si>
    <t>https://www.transfermarkt.co.uk/spielbericht/index/spielbericht/2618556</t>
  </si>
  <si>
    <t>https://www.transfermarkt.co.uk/spielbericht/index/spielbericht/4171254</t>
  </si>
  <si>
    <t>https://www.transfermarkt.co.uk/spielbericht/index/spielbericht/4171270</t>
  </si>
  <si>
    <t>https://www.transfermarkt.co.uk/spielbericht/index/spielbericht/4243688</t>
  </si>
  <si>
    <t>https://www.transfermarkt.co.uk/spielbericht/index/spielbericht/4331177</t>
  </si>
  <si>
    <t>https://www.transfermarkt.co.uk/spielbericht/index/spielbericht/2449279</t>
  </si>
  <si>
    <t>https://www.transfermarkt.co.uk/spielbericht/index/spielbericht/2456475</t>
  </si>
  <si>
    <t>https://www.transfermarkt.co.uk/spielbericht/index/spielbericht/2495317</t>
  </si>
  <si>
    <t>https://www.transfermarkt.co.uk/spielbericht/index/spielbericht/2917428</t>
  </si>
  <si>
    <t>https://www.transfermarkt.co.uk/spielbericht/index/spielbericht/3911816</t>
  </si>
  <si>
    <t>https://www.transfermarkt.co.uk/spielbericht/index/spielbericht/2368462</t>
  </si>
  <si>
    <t>https://www.transfermarkt.co.uk/spielbericht/index/spielbericht/2495301</t>
  </si>
  <si>
    <t>https://www.transfermarkt.co.uk/spielbericht/index/spielbericht/2495330</t>
  </si>
  <si>
    <t>https://www.transfermarkt.co.uk/spielbericht/index/spielbericht/2754912</t>
  </si>
  <si>
    <t>https://www.transfermarkt.co.uk/spielbericht/index/spielbericht/2645813</t>
  </si>
  <si>
    <t>https://www.transfermarkt.co.uk/spielbericht/index/spielbericht/2262149</t>
  </si>
  <si>
    <t>https://www.transfermarkt.co.uk/spielbericht/index/spielbericht/2301899</t>
  </si>
  <si>
    <t>https://www.transfermarkt.co.uk/spielbericht/index/spielbericht/2982007</t>
  </si>
  <si>
    <t>https://www.transfermarkt.co.uk/spielbericht/index/spielbericht/3097969</t>
  </si>
  <si>
    <t>https://www.transfermarkt.co.uk/spielbericht/index/spielbericht/3097987</t>
  </si>
  <si>
    <t>https://www.transfermarkt.co.uk/spielbericht/index/spielbericht/3098042</t>
  </si>
  <si>
    <t>https://www.transfermarkt.co.uk/spielbericht/index/spielbericht/3135799</t>
  </si>
  <si>
    <t>https://www.transfermarkt.co.uk/spielbericht/index/spielbericht/3167768</t>
  </si>
  <si>
    <t>https://www.transfermarkt.co.uk/spielbericht/index/spielbericht/3252193</t>
  </si>
  <si>
    <t>https://www.transfermarkt.co.uk/spielbericht/index/spielbericht/3252199</t>
  </si>
  <si>
    <t>https://www.transfermarkt.co.uk/spielbericht/index/spielbericht/3252200</t>
  </si>
  <si>
    <t>https://www.transfermarkt.co.uk/spielbericht/index/spielbericht/3252202</t>
  </si>
  <si>
    <t>https://www.transfermarkt.co.uk/spielbericht/index/spielbericht/3291930</t>
  </si>
  <si>
    <t>https://www.transfermarkt.co.uk/spielbericht/index/spielbericht/3461803</t>
  </si>
  <si>
    <t>https://www.transfermarkt.co.uk/spielbericht/index/spielbericht/3552989</t>
  </si>
  <si>
    <t>https://www.transfermarkt.co.uk/spielbericht/index/spielbericht/3651067</t>
  </si>
  <si>
    <t>https://www.transfermarkt.co.uk/spielbericht/index/spielbericht/3651077</t>
  </si>
  <si>
    <t>https://www.transfermarkt.co.uk/spielbericht/index/spielbericht/3911730</t>
  </si>
  <si>
    <t>https://www.transfermarkt.co.uk/spielbericht/index/spielbericht/3911828</t>
  </si>
  <si>
    <t>https://www.transfermarkt.co.uk/spielbericht/index/spielbericht/3956693</t>
  </si>
  <si>
    <t>https://www.transfermarkt.co.uk/spielbericht/index/spielbericht/3097966</t>
  </si>
  <si>
    <t>https://www.transfermarkt.co.uk/spielbericht/index/spielbericht/3098044</t>
  </si>
  <si>
    <t>https://www.transfermarkt.co.uk/spielbericht/index/spielbericht/3167766</t>
  </si>
  <si>
    <t>https://www.transfermarkt.co.uk/spielbericht/index/spielbericht/3252242</t>
  </si>
  <si>
    <t>https://www.transfermarkt.co.uk/spielbericht/index/spielbericht/3291941</t>
  </si>
  <si>
    <t>https://www.transfermarkt.co.uk/spielbericht/index/spielbericht/3461813</t>
  </si>
  <si>
    <t>https://www.transfermarkt.co.uk/spielbericht/index/spielbericht/3461817</t>
  </si>
  <si>
    <t>https://www.transfermarkt.co.uk/spielbericht/index/spielbericht/3812391</t>
  </si>
  <si>
    <t>https://www.transfermarkt.co.uk/spielbericht/index/spielbericht/2981996</t>
  </si>
  <si>
    <t>https://www.transfermarkt.co.uk/spielbericht/index/spielbericht/3183105</t>
  </si>
  <si>
    <t>https://www.transfermarkt.co.uk/spielbericht/index/spielbericht/3461712</t>
  </si>
  <si>
    <t>https://www.transfermarkt.co.uk/spielbericht/index/spielbericht/3651121</t>
  </si>
  <si>
    <t>https://www.transfermarkt.co.uk/spielbericht/index/spielbericht/3651122</t>
  </si>
  <si>
    <t>https://www.transfermarkt.co.uk/spielbericht/index/spielbericht/3911834</t>
  </si>
  <si>
    <t>https://www.transfermarkt.co.uk/spielbericht/index/spielbericht/2917393</t>
  </si>
  <si>
    <t>https://www.transfermarkt.co.uk/spielbericht/index/spielbericht/2262169</t>
  </si>
  <si>
    <t>https://www.transfermarkt.co.uk/spielbericht/index/spielbericht/2262183</t>
  </si>
  <si>
    <t>https://www.transfermarkt.co.uk/spielbericht/index/spielbericht/2262228</t>
  </si>
  <si>
    <t>https://www.transfermarkt.co.uk/spielbericht/index/spielbericht/3252234</t>
  </si>
  <si>
    <t>https://www.transfermarkt.co.uk/spielbericht/index/spielbericht/3651087</t>
  </si>
  <si>
    <t>https://www.transfermarkt.co.uk/spielbericht/index/spielbericht/3395236</t>
  </si>
  <si>
    <t>https://www.transfermarkt.co.uk/spielbericht/index/spielbericht/3461717</t>
  </si>
  <si>
    <t>https://www.transfermarkt.co.uk/spielbericht/index/spielbericht/3461741</t>
  </si>
  <si>
    <t>https://www.transfermarkt.co.uk/spielbericht/index/spielbericht/3461772</t>
  </si>
  <si>
    <t>https://www.transfermarkt.co.uk/spielbericht/index/spielbericht/3651034</t>
  </si>
  <si>
    <t>https://www.transfermarkt.co.uk/spielbericht/index/spielbericht/3714228</t>
  </si>
  <si>
    <t>https://www.transfermarkt.co.uk/spielbericht/index/spielbericht/3911824</t>
  </si>
  <si>
    <t>https://www.transfermarkt.co.uk/spielbericht/index/spielbericht/4171216</t>
  </si>
  <si>
    <t>https://www.transfermarkt.co.uk/spielbericht/index/spielbericht/4171225</t>
  </si>
  <si>
    <t>https://www.transfermarkt.co.uk/spielbericht/index/spielbericht/4171233</t>
  </si>
  <si>
    <t>https://www.transfermarkt.co.uk/spielbericht/index/spielbericht/4171281</t>
  </si>
  <si>
    <t>https://www.transfermarkt.co.uk/spielbericht/index/spielbericht/4171285</t>
  </si>
  <si>
    <t>https://www.transfermarkt.co.uk/spielbericht/index/spielbericht/4312028</t>
  </si>
  <si>
    <t>https://www.transfermarkt.co.uk/spielbericht/index/spielbericht/4171293</t>
  </si>
  <si>
    <t>https://www.transfermarkt.co.uk/spielbericht/index/spielbericht/2385039</t>
  </si>
  <si>
    <t>https://www.transfermarkt.co.uk/spielbericht/index/spielbericht/2385045</t>
  </si>
  <si>
    <t>https://www.transfermarkt.co.uk/spielbericht/index/spielbericht/2449285</t>
  </si>
  <si>
    <t>https://www.transfermarkt.co.uk/spielbericht/index/spielbericht/2495324</t>
  </si>
  <si>
    <t>https://www.transfermarkt.co.uk/spielbericht/index/spielbericht/2517520</t>
  </si>
  <si>
    <t>https://www.transfermarkt.co.uk/spielbericht/index/spielbericht/2517525</t>
  </si>
  <si>
    <t>https://www.transfermarkt.co.uk/spielbericht/index/spielbericht/2618583</t>
  </si>
  <si>
    <t>https://www.transfermarkt.co.uk/spielbericht/index/spielbericht/2618614</t>
  </si>
  <si>
    <t>https://www.transfermarkt.co.uk/spielbericht/index/spielbericht/2618619</t>
  </si>
  <si>
    <t>https://www.transfermarkt.co.uk/spielbericht/index/spielbericht/2755712</t>
  </si>
  <si>
    <t>https://www.transfermarkt.co.uk/spielbericht/index/spielbericht/2755718</t>
  </si>
  <si>
    <t>https://www.transfermarkt.co.uk/spielbericht/index/spielbericht/2849345</t>
  </si>
  <si>
    <t>https://www.transfermarkt.co.uk/spielbericht/index/spielbericht/2917363</t>
  </si>
  <si>
    <t>https://www.transfermarkt.co.uk/spielbericht/index/spielbericht/4171262</t>
  </si>
  <si>
    <t>https://www.transfermarkt.co.uk/spielbericht/index/spielbericht/2560715</t>
  </si>
  <si>
    <t>https://www.transfermarkt.co.uk/spielbericht/index/spielbericht/2618547</t>
  </si>
  <si>
    <t>https://www.transfermarkt.co.uk/spielbericht/index/spielbericht/2917397</t>
  </si>
  <si>
    <t>https://www.transfermarkt.co.uk/spielbericht/index/spielbericht/2368440</t>
  </si>
  <si>
    <t>https://www.transfermarkt.co.uk/spielbericht/index/spielbericht/4174055</t>
  </si>
  <si>
    <t>https://www.transfermarkt.co.uk/spielbericht/index/spielbericht/2682241</t>
  </si>
  <si>
    <t>https://www.transfermarkt.co.uk/spielbericht/index/spielbericht/2755699</t>
  </si>
  <si>
    <t>https://www.transfermarkt.co.uk/spielbericht/index/spielbericht/2755706</t>
  </si>
  <si>
    <t>Alan Kelly</t>
  </si>
  <si>
    <t>https://www.transfermarkt.co.uk/spielbericht/index/spielbericht/2368445</t>
  </si>
  <si>
    <t>https://www.transfermarkt.co.uk/spielbericht/index/spielbericht/2495373</t>
  </si>
  <si>
    <t>https://www.transfermarkt.co.uk/spielbericht/index/spielbericht/2917442</t>
  </si>
  <si>
    <t>https://www.transfermarkt.co.uk/spielbericht/index/spielbericht/2495319</t>
  </si>
  <si>
    <t>https://www.transfermarkt.co.uk/spielbericht/index/spielbericht/2917361</t>
  </si>
  <si>
    <t>https://www.transfermarkt.co.uk/spielbericht/index/spielbericht/2262186</t>
  </si>
  <si>
    <t>https://www.transfermarkt.co.uk/spielbericht/index/spielbericht/2495361</t>
  </si>
  <si>
    <t>https://www.transfermarkt.co.uk/spielbericht/index/spielbericht/2517527</t>
  </si>
  <si>
    <t>https://www.transfermarkt.co.uk/spielbericht/index/spielbericht/2754901</t>
  </si>
  <si>
    <t>https://www.transfermarkt.co.uk/spielbericht/index/spielbericht/4171264</t>
  </si>
  <si>
    <t>https://www.transfermarkt.co.uk/spielbericht/index/spielbericht/4171229</t>
  </si>
  <si>
    <t>https://www.transfermarkt.co.uk/spielbericht/index/spielbericht/2618613</t>
  </si>
  <si>
    <t>https://www.transfermarkt.co.uk/spielbericht/index/spielbericht/2490843</t>
  </si>
  <si>
    <t>https://www.transfermarkt.co.uk/spielbericht/index/spielbericht/2755741</t>
  </si>
  <si>
    <t>https://www.transfermarkt.co.uk/spielbericht/index/spielbericht/2917389</t>
  </si>
  <si>
    <t>https://www.transfermarkt.co.uk/spielbericht/index/spielbericht/2917445</t>
  </si>
  <si>
    <t>https://www.transfermarkt.co.uk/spielbericht/index/spielbericht/2367037</t>
  </si>
  <si>
    <t>https://www.transfermarkt.co.uk/spielbericht/index/spielbericht/3252171</t>
  </si>
  <si>
    <t>https://www.transfermarkt.co.uk/spielbericht/index/spielbericht/3461734</t>
  </si>
  <si>
    <t>https://www.transfermarkt.co.uk/spielbericht/index/spielbericht/3098041</t>
  </si>
  <si>
    <t>https://www.transfermarkt.co.uk/spielbericht/index/spielbericht/3651081</t>
  </si>
  <si>
    <t>https://www.transfermarkt.co.uk/spielbericht/index/spielbericht/3651105</t>
  </si>
  <si>
    <t>https://www.transfermarkt.co.uk/spielbericht/index/spielbericht/3098013</t>
  </si>
  <si>
    <t>Espen Esk√•s</t>
  </si>
  <si>
    <t>https://www.transfermarkt.co.uk/spielbericht/index/spielbericht/2754915</t>
  </si>
  <si>
    <t>https://www.transfermarkt.co.uk/spielbericht/index/spielbericht/2367038</t>
  </si>
  <si>
    <t>https://www.transfermarkt.co.uk/spielbericht/index/spielbericht/2262173</t>
  </si>
  <si>
    <t>https://www.transfermarkt.co.uk/spielbericht/index/spielbericht/3252204</t>
  </si>
  <si>
    <t>https://www.transfermarkt.co.uk/spielbericht/index/spielbericht/3461777</t>
  </si>
  <si>
    <t>https://www.transfermarkt.co.uk/spielbericht/index/spielbericht/3651075</t>
  </si>
  <si>
    <t>https://www.transfermarkt.co.uk/spielbericht/index/spielbericht/3252189</t>
  </si>
  <si>
    <t>https://www.transfermarkt.co.uk/spielbericht/index/spielbericht/2262218</t>
  </si>
  <si>
    <t>https://www.transfermarkt.co.uk/spielbericht/index/spielbericht/3098024</t>
  </si>
  <si>
    <t>https://www.transfermarkt.co.uk/spielbericht/index/spielbericht/2495299</t>
  </si>
  <si>
    <t>https://www.transfermarkt.co.uk/spielbericht/index/spielbericht/2755715</t>
  </si>
  <si>
    <t>https://www.transfermarkt.co.uk/spielbericht/index/spielbericht/2368477</t>
  </si>
  <si>
    <t>https://www.transfermarkt.co.uk/spielbericht/index/spielbericht/2618566</t>
  </si>
  <si>
    <t>https://www.transfermarkt.co.uk/spielbericht/index/spielbericht/2490855</t>
  </si>
  <si>
    <t>https://www.transfermarkt.co.uk/spielbericht/index/spielbericht/3097957</t>
  </si>
  <si>
    <t>https://www.transfermarkt.co.uk/spielbericht/index/spielbericht/3651135</t>
  </si>
  <si>
    <t>https://www.transfermarkt.co.uk/spielbericht/index/spielbericht/3913703</t>
  </si>
  <si>
    <t>https://www.transfermarkt.co.uk/spielbericht/index/spielbericht/2755720</t>
  </si>
  <si>
    <t>https://www.transfermarkt.co.uk/spielbericht/index/spielbericht/4171252</t>
  </si>
  <si>
    <t>https://www.transfermarkt.co.uk/spielbericht/index/spielbericht/2367041</t>
  </si>
  <si>
    <t>https://www.transfermarkt.co.uk/spielbericht/index/spielbericht/2755740</t>
  </si>
  <si>
    <t>https://www.transfermarkt.co.uk/spielbericht/index/spielbericht/2618605</t>
  </si>
  <si>
    <t>https://www.transfermarkt.co.uk/spielbericht/index/spielbericht/3097983</t>
  </si>
  <si>
    <t>https://www.transfermarkt.co.uk/spielbericht/index/spielbericht/3097992</t>
  </si>
  <si>
    <t>https://www.transfermarkt.co.uk/spielbericht/index/spielbericht/3651137</t>
  </si>
  <si>
    <t>https://www.transfermarkt.co.uk/spielbericht/index/spielbericht/2645819</t>
  </si>
  <si>
    <t>https://www.transfermarkt.co.uk/spielbericht/index/spielbericht/4171317</t>
  </si>
  <si>
    <t>https://www.transfermarkt.co.uk/spielbericht/index/spielbericht/2618620</t>
  </si>
  <si>
    <t>https://www.transfermarkt.co.uk/spielbericht/index/spielbericht/2754914</t>
  </si>
  <si>
    <t>https://www.transfermarkt.co.uk/spielbericht/index/spielbericht/2917429</t>
  </si>
  <si>
    <t>https://www.transfermarkt.co.uk/spielbericht/index/spielbericht/2495348</t>
  </si>
  <si>
    <t>https://www.transfermarkt.co.uk/spielbericht/index/spielbericht/2917371</t>
  </si>
  <si>
    <t>https://www.transfermarkt.co.uk/spielbericht/index/spielbericht/2517519</t>
  </si>
  <si>
    <t>https://www.transfermarkt.co.uk/spielbericht/index/spielbericht/2618635</t>
  </si>
  <si>
    <t>https://www.transfermarkt.co.uk/spielbericht/index/spielbericht/3252226</t>
  </si>
  <si>
    <t>https://www.transfermarkt.co.uk/spielbericht/index/spielbericht/3461765</t>
  </si>
  <si>
    <t>https://www.transfermarkt.co.uk/spielbericht/index/spielbericht/3651071</t>
  </si>
  <si>
    <t>https://www.transfermarkt.co.uk/spielbericht/index/spielbericht/3714222</t>
  </si>
  <si>
    <t>https://www.transfermarkt.co.uk/spielbericht/index/spielbericht/2754923</t>
  </si>
  <si>
    <t>https://www.transfermarkt.co.uk/spielbericht/index/spielbericht/3911801</t>
  </si>
  <si>
    <t>https://www.transfermarkt.co.uk/spielbericht/index/spielbericht/3252149</t>
  </si>
  <si>
    <t>https://www.transfermarkt.co.uk/spielbericht/index/spielbericht/2368484</t>
  </si>
  <si>
    <t>https://www.transfermarkt.co.uk/spielbericht/index/spielbericht/2618558</t>
  </si>
  <si>
    <t>https://www.transfermarkt.co.uk/spielbericht/index/spielbericht/2917414</t>
  </si>
  <si>
    <t>https://www.transfermarkt.co.uk/spielbericht/index/spielbericht/2618598</t>
  </si>
  <si>
    <t>https://www.transfermarkt.co.uk/spielbericht/index/spielbericht/2754906</t>
  </si>
  <si>
    <t>https://www.transfermarkt.co.uk/spielbericht/index/spielbericht/2917365</t>
  </si>
  <si>
    <t>https://www.transfermarkt.co.uk/spielbericht/index/spielbericht/2495295</t>
  </si>
  <si>
    <t>https://www.transfermarkt.co.uk/spielbericht/index/spielbericht/2754917</t>
  </si>
  <si>
    <t>https://www.transfermarkt.co.uk/spielbericht/index/spielbericht/2262199</t>
  </si>
  <si>
    <t>https://www.transfermarkt.co.uk/spielbericht/index/spielbericht/2262203</t>
  </si>
  <si>
    <t>https://www.transfermarkt.co.uk/spielbericht/index/spielbericht/2262220</t>
  </si>
  <si>
    <t>https://www.transfermarkt.co.uk/spielbericht/index/spielbericht/2284453</t>
  </si>
  <si>
    <t>https://www.transfermarkt.co.uk/spielbericht/index/spielbericht/2917432</t>
  </si>
  <si>
    <t>https://www.transfermarkt.co.uk/spielbericht/index/spielbericht/2917444</t>
  </si>
  <si>
    <t>https://www.transfermarkt.co.uk/spielbericht/index/spielbericht/2917448</t>
  </si>
  <si>
    <t>https://www.transfermarkt.co.uk/spielbericht/index/spielbericht/3030595</t>
  </si>
  <si>
    <t>https://www.transfermarkt.co.uk/spielbericht/index/spielbericht/3098043</t>
  </si>
  <si>
    <t>https://www.transfermarkt.co.uk/spielbericht/index/spielbericht/3252146</t>
  </si>
  <si>
    <t>https://www.transfermarkt.co.uk/spielbericht/index/spielbericht/3252169</t>
  </si>
  <si>
    <t>https://www.transfermarkt.co.uk/spielbericht/index/spielbericht/3252212</t>
  </si>
  <si>
    <t>https://www.transfermarkt.co.uk/spielbericht/index/spielbericht/3252216</t>
  </si>
  <si>
    <t>https://www.transfermarkt.co.uk/spielbericht/index/spielbericht/3252227</t>
  </si>
  <si>
    <t>https://www.transfermarkt.co.uk/spielbericht/index/spielbericht/3252230</t>
  </si>
  <si>
    <t>https://www.transfermarkt.co.uk/spielbericht/index/spielbericht/3291939</t>
  </si>
  <si>
    <t>https://www.transfermarkt.co.uk/spielbericht/index/spielbericht/3414689</t>
  </si>
  <si>
    <t>https://www.transfermarkt.co.uk/spielbericht/index/spielbericht/3461711</t>
  </si>
  <si>
    <t>https://www.transfermarkt.co.uk/spielbericht/index/spielbericht/3461791</t>
  </si>
  <si>
    <t>https://www.transfermarkt.co.uk/spielbericht/index/spielbericht/3496456</t>
  </si>
  <si>
    <t>https://www.transfermarkt.co.uk/spielbericht/index/spielbericht/3651038</t>
  </si>
  <si>
    <t>https://www.transfermarkt.co.uk/spielbericht/index/spielbericht/3651082</t>
  </si>
  <si>
    <t>https://www.transfermarkt.co.uk/spielbericht/index/spielbericht/3651093</t>
  </si>
  <si>
    <t>https://www.transfermarkt.co.uk/spielbericht/index/spielbericht/3773446</t>
  </si>
  <si>
    <t>https://www.transfermarkt.co.uk/spielbericht/index/spielbericht/3911727</t>
  </si>
  <si>
    <t>https://www.transfermarkt.co.uk/spielbericht/index/spielbericht/3956697</t>
  </si>
  <si>
    <t>https://www.transfermarkt.co.uk/spielbericht/index/spielbericht/2849344</t>
  </si>
  <si>
    <t>https://www.transfermarkt.co.uk/spielbericht/index/spielbericht/2262227</t>
  </si>
  <si>
    <t>https://www.transfermarkt.co.uk/spielbericht/index/spielbericht/3911741</t>
  </si>
  <si>
    <t>https://www.transfermarkt.co.uk/spielbericht/index/spielbericht/3911805</t>
  </si>
  <si>
    <t>https://www.transfermarkt.co.uk/spielbericht/index/spielbericht/2490844</t>
  </si>
  <si>
    <t>https://www.transfermarkt.co.uk/spielbericht/index/spielbericht/2618548</t>
  </si>
  <si>
    <t>https://www.transfermarkt.co.uk/spielbericht/index/spielbericht/2982002</t>
  </si>
  <si>
    <t>https://www.transfermarkt.co.uk/spielbericht/index/spielbericht/3252156</t>
  </si>
  <si>
    <t>https://www.transfermarkt.co.uk/spielbericht/index/spielbericht/3461802</t>
  </si>
  <si>
    <t>https://www.transfermarkt.co.uk/spielbericht/index/spielbericht/2982001</t>
  </si>
  <si>
    <t>https://www.transfermarkt.co.uk/spielbericht/index/spielbericht/3098033</t>
  </si>
  <si>
    <t>https://www.transfermarkt.co.uk/spielbericht/index/spielbericht/3252249</t>
  </si>
  <si>
    <t>https://www.transfermarkt.co.uk/spielbericht/index/spielbericht/3913667</t>
  </si>
  <si>
    <t>https://www.transfermarkt.co.uk/spielbericht/index/spielbericht/2262210</t>
  </si>
  <si>
    <t>https://www.transfermarkt.co.uk/spielbericht/index/spielbericht/3911812</t>
  </si>
  <si>
    <t>https://www.transfermarkt.co.uk/spielbericht/index/spielbericht/3098005</t>
  </si>
  <si>
    <t>https://www.transfermarkt.co.uk/spielbericht/index/spielbericht/3461724</t>
  </si>
  <si>
    <t>https://www.transfermarkt.co.uk/spielbericht/index/spielbericht/3714224</t>
  </si>
  <si>
    <t>https://www.transfermarkt.co.uk/spielbericht/index/spielbericht/3911742</t>
  </si>
  <si>
    <t>https://www.transfermarkt.co.uk/spielbericht/index/spielbericht/4171218</t>
  </si>
  <si>
    <t>https://www.transfermarkt.co.uk/spielbericht/index/spielbericht/2367030</t>
  </si>
  <si>
    <t>https://www.transfermarkt.co.uk/spielbericht/index/spielbericht/2367095</t>
  </si>
  <si>
    <t>https://www.transfermarkt.co.uk/spielbericht/index/spielbericht/2368453</t>
  </si>
  <si>
    <t>https://www.transfermarkt.co.uk/spielbericht/index/spielbericht/2495294</t>
  </si>
  <si>
    <t>https://www.transfermarkt.co.uk/spielbericht/index/spielbericht/2618563</t>
  </si>
  <si>
    <t>https://www.transfermarkt.co.uk/spielbericht/index/spielbericht/2618570</t>
  </si>
  <si>
    <t>https://www.transfermarkt.co.uk/spielbericht/index/spielbericht/2618592</t>
  </si>
  <si>
    <t>https://www.transfermarkt.co.uk/spielbericht/index/spielbericht/2754929</t>
  </si>
  <si>
    <t>https://www.transfermarkt.co.uk/spielbericht/index/spielbericht/2917407</t>
  </si>
  <si>
    <t>https://www.transfermarkt.co.uk/spielbericht/index/spielbericht/2385052</t>
  </si>
  <si>
    <t>https://www.transfermarkt.co.uk/spielbericht/index/spielbericht/3252187</t>
  </si>
  <si>
    <t>https://www.transfermarkt.co.uk/spielbericht/index/spielbericht/3651039</t>
  </si>
  <si>
    <t>https://www.transfermarkt.co.uk/spielbericht/index/spielbericht/2449283</t>
  </si>
  <si>
    <t>https://www.transfermarkt.co.uk/spielbericht/index/spielbericht/2495363</t>
  </si>
  <si>
    <t>https://www.transfermarkt.co.uk/spielbericht/index/spielbericht/2618639</t>
  </si>
  <si>
    <t>https://www.transfermarkt.co.uk/spielbericht/index/spielbericht/2754916</t>
  </si>
  <si>
    <t>Millennium Stadium</t>
  </si>
  <si>
    <t>https://www.transfermarkt.co.uk/spielbericht/index/spielbericht/2853591</t>
  </si>
  <si>
    <t>https://www.transfermarkt.co.uk/spielbericht/index/spielbericht/2917378</t>
  </si>
  <si>
    <t>https://www.transfermarkt.co.uk/spielbericht/index/spielbericht/2452864</t>
  </si>
  <si>
    <t>https://www.transfermarkt.co.uk/spielbericht/index/spielbericht/3252221</t>
  </si>
  <si>
    <t>https://www.transfermarkt.co.uk/spielbericht/index/spielbericht/4171230</t>
  </si>
  <si>
    <t>https://www.transfermarkt.co.uk/spielbericht/index/spielbericht/2560718</t>
  </si>
  <si>
    <t>https://www.transfermarkt.co.uk/spielbericht/index/spielbericht/2645815</t>
  </si>
  <si>
    <t>https://www.transfermarkt.co.uk/spielbericht/index/spielbericht/2754904</t>
  </si>
  <si>
    <t>https://www.transfermarkt.co.uk/spielbericht/index/spielbericht/2849342</t>
  </si>
  <si>
    <t>https://www.transfermarkt.co.uk/spielbericht/index/spielbericht/2367039</t>
  </si>
  <si>
    <t>https://www.transfermarkt.co.uk/spielbericht/index/spielbericht/2368463</t>
  </si>
  <si>
    <t>https://www.transfermarkt.co.uk/spielbericht/index/spielbericht/2618545</t>
  </si>
  <si>
    <t>https://www.transfermarkt.co.uk/spielbericht/index/spielbericht/2618578</t>
  </si>
  <si>
    <t>https://www.transfermarkt.co.uk/spielbericht/index/spielbericht/2262163</t>
  </si>
  <si>
    <t>https://www.transfermarkt.co.uk/spielbericht/index/spielbericht/2262208</t>
  </si>
  <si>
    <t>https://www.transfermarkt.co.uk/spielbericht/index/spielbericht/2262223</t>
  </si>
  <si>
    <t>https://www.transfermarkt.co.uk/spielbericht/index/spielbericht/2262224</t>
  </si>
  <si>
    <t>https://www.transfermarkt.co.uk/spielbericht/index/spielbericht/2301904</t>
  </si>
  <si>
    <t>https://www.transfermarkt.co.uk/spielbericht/index/spielbericht/3097985</t>
  </si>
  <si>
    <t>https://www.transfermarkt.co.uk/spielbericht/index/spielbericht/3097994</t>
  </si>
  <si>
    <t>https://www.transfermarkt.co.uk/spielbericht/index/spielbericht/3098006</t>
  </si>
  <si>
    <t>https://www.transfermarkt.co.uk/spielbericht/index/spielbericht/3098031</t>
  </si>
  <si>
    <t>https://www.transfermarkt.co.uk/spielbericht/index/spielbericht/3167761</t>
  </si>
  <si>
    <t>https://www.transfermarkt.co.uk/spielbericht/index/spielbericht/3177022</t>
  </si>
  <si>
    <t>https://www.transfermarkt.co.uk/spielbericht/index/spielbericht/3252177</t>
  </si>
  <si>
    <t>https://www.transfermarkt.co.uk/spielbericht/index/spielbericht/3252201</t>
  </si>
  <si>
    <t>https://www.transfermarkt.co.uk/spielbericht/index/spielbericht/3291929</t>
  </si>
  <si>
    <t>https://www.transfermarkt.co.uk/spielbericht/index/spielbericht/3461747</t>
  </si>
  <si>
    <t>https://www.transfermarkt.co.uk/spielbericht/index/spielbericht/3461751</t>
  </si>
  <si>
    <t>https://www.transfermarkt.co.uk/spielbericht/index/spielbericht/3461771</t>
  </si>
  <si>
    <t>https://www.transfermarkt.co.uk/spielbericht/index/spielbericht/3461774</t>
  </si>
  <si>
    <t>https://www.transfermarkt.co.uk/spielbericht/index/spielbericht/3461775</t>
  </si>
  <si>
    <t>https://www.transfermarkt.co.uk/spielbericht/index/spielbericht/3461783</t>
  </si>
  <si>
    <t>https://www.transfermarkt.co.uk/spielbericht/index/spielbericht/3461815</t>
  </si>
  <si>
    <t>https://www.transfermarkt.co.uk/spielbericht/index/spielbericht/3461823</t>
  </si>
  <si>
    <t>https://www.transfermarkt.co.uk/spielbericht/index/spielbericht/3496457</t>
  </si>
  <si>
    <t>https://www.transfermarkt.co.uk/spielbericht/index/spielbericht/3651119</t>
  </si>
  <si>
    <t>https://www.transfermarkt.co.uk/spielbericht/index/spielbericht/3714218</t>
  </si>
  <si>
    <t>https://www.transfermarkt.co.uk/spielbericht/index/spielbericht/3714219</t>
  </si>
  <si>
    <t>https://www.transfermarkt.co.uk/spielbericht/index/spielbericht/3773451</t>
  </si>
  <si>
    <t>https://www.transfermarkt.co.uk/spielbericht/index/spielbericht/3796967</t>
  </si>
  <si>
    <t>https://www.transfermarkt.co.uk/spielbericht/index/spielbericht/3913723</t>
  </si>
  <si>
    <t>https://www.transfermarkt.co.uk/spielbericht/index/spielbericht/3956691</t>
  </si>
  <si>
    <t>https://www.transfermarkt.co.uk/spielbericht/index/spielbericht/2754190</t>
  </si>
  <si>
    <t>https://www.transfermarkt.co.uk/spielbericht/index/spielbericht/2262242</t>
  </si>
  <si>
    <t>https://www.transfermarkt.co.uk/spielbericht/index/spielbericht/3098039</t>
  </si>
  <si>
    <t>https://www.transfermarkt.co.uk/spielbericht/index/spielbericht/3252245</t>
  </si>
  <si>
    <t>https://www.transfermarkt.co.uk/spielbericht/index/spielbericht/3651095</t>
  </si>
  <si>
    <t>https://www.transfermarkt.co.uk/spielbericht/index/spielbericht/3651097</t>
  </si>
  <si>
    <t>https://www.transfermarkt.co.uk/spielbericht/index/spielbericht/2618579</t>
  </si>
  <si>
    <t>https://www.transfermarkt.co.uk/spielbericht/index/spielbericht/2805638</t>
  </si>
  <si>
    <t>https://www.transfermarkt.co.uk/spielbericht/index/spielbericht/3098030</t>
  </si>
  <si>
    <t>https://www.transfermarkt.co.uk/spielbericht/index/spielbericht/3135811</t>
  </si>
  <si>
    <t>https://www.transfermarkt.co.uk/spielbericht/index/spielbericht/3167765</t>
  </si>
  <si>
    <t>https://www.transfermarkt.co.uk/spielbericht/index/spielbericht/3796968</t>
  </si>
  <si>
    <t>https://www.transfermarkt.co.uk/spielbericht/index/spielbericht/3911830</t>
  </si>
  <si>
    <t>https://www.transfermarkt.co.uk/spielbericht/index/spielbericht/2262166</t>
  </si>
  <si>
    <t>https://www.transfermarkt.co.uk/spielbericht/index/spielbericht/3252172</t>
  </si>
  <si>
    <t>https://www.transfermarkt.co.uk/spielbericht/index/spielbericht/3651073</t>
  </si>
  <si>
    <t>https://www.transfermarkt.co.uk/spielbericht/index/spielbericht/3098052</t>
  </si>
  <si>
    <t>https://www.transfermarkt.co.uk/spielbericht/index/spielbericht/3135813</t>
  </si>
  <si>
    <t>https://www.transfermarkt.co.uk/spielbericht/index/spielbericht/3291927</t>
  </si>
  <si>
    <t>https://www.transfermarkt.co.uk/spielbericht/index/spielbericht/3395237</t>
  </si>
  <si>
    <t>https://www.transfermarkt.co.uk/spielbericht/index/spielbericht/3461735</t>
  </si>
  <si>
    <t>https://www.transfermarkt.co.uk/spielbericht/index/spielbericht/3461756</t>
  </si>
  <si>
    <t>https://www.transfermarkt.co.uk/spielbericht/index/spielbericht/3651061</t>
  </si>
  <si>
    <t>https://www.transfermarkt.co.uk/spielbericht/index/spielbericht/3913739</t>
  </si>
  <si>
    <t>https://www.transfermarkt.co.uk/spielbericht/index/spielbericht/4171222</t>
  </si>
  <si>
    <t>https://www.transfermarkt.co.uk/spielbericht/index/spielbericht/4171257</t>
  </si>
  <si>
    <t>https://www.transfermarkt.co.uk/spielbericht/index/spielbericht/4171273</t>
  </si>
  <si>
    <t>https://www.transfermarkt.co.uk/spielbericht/index/spielbericht/4171274</t>
  </si>
  <si>
    <t>https://www.transfermarkt.co.uk/spielbericht/index/spielbericht/4171289</t>
  </si>
  <si>
    <t>https://www.transfermarkt.co.uk/spielbericht/index/spielbericht/4174054</t>
  </si>
  <si>
    <t>https://www.transfermarkt.co.uk/spielbericht/index/spielbericht/4243699</t>
  </si>
  <si>
    <t>https://www.transfermarkt.co.uk/spielbericht/index/spielbericht/2367097</t>
  </si>
  <si>
    <t>https://www.transfermarkt.co.uk/spielbericht/index/spielbericht/2367101</t>
  </si>
  <si>
    <t>https://www.transfermarkt.co.uk/spielbericht/index/spielbericht/2367108</t>
  </si>
  <si>
    <t>https://www.transfermarkt.co.uk/spielbericht/index/spielbericht/2367113</t>
  </si>
  <si>
    <t>https://www.transfermarkt.co.uk/spielbericht/index/spielbericht/2368438</t>
  </si>
  <si>
    <t>https://www.transfermarkt.co.uk/spielbericht/index/spielbericht/2368449</t>
  </si>
  <si>
    <t>https://www.transfermarkt.co.uk/spielbericht/index/spielbericht/2385043</t>
  </si>
  <si>
    <t>https://www.transfermarkt.co.uk/spielbericht/index/spielbericht/2495328</t>
  </si>
  <si>
    <t>https://www.transfermarkt.co.uk/spielbericht/index/spielbericht/2495347</t>
  </si>
  <si>
    <t>https://www.transfermarkt.co.uk/spielbericht/index/spielbericht/2618550</t>
  </si>
  <si>
    <t>https://www.transfermarkt.co.uk/spielbericht/index/spielbericht/2754182</t>
  </si>
  <si>
    <t>https://www.transfermarkt.co.uk/spielbericht/index/spielbericht/2755733</t>
  </si>
  <si>
    <t>https://www.transfermarkt.co.uk/spielbericht/index/spielbericht/2840935</t>
  </si>
  <si>
    <t>https://www.transfermarkt.co.uk/spielbericht/index/spielbericht/2917359</t>
  </si>
  <si>
    <t>https://www.transfermarkt.co.uk/spielbericht/index/spielbericht/2917412</t>
  </si>
  <si>
    <t>https://www.transfermarkt.co.uk/spielbericht/index/spielbericht/2917431</t>
  </si>
  <si>
    <t>https://www.transfermarkt.co.uk/spielbericht/index/spielbericht/3496460</t>
  </si>
  <si>
    <t>https://www.transfermarkt.co.uk/spielbericht/index/spielbericht/3956698</t>
  </si>
  <si>
    <t>https://www.transfermarkt.co.uk/spielbericht/index/spielbericht/4171316</t>
  </si>
  <si>
    <t>https://www.transfermarkt.co.uk/spielbericht/index/spielbericht/2754900</t>
  </si>
  <si>
    <t>https://www.transfermarkt.co.uk/spielbericht/index/spielbericht/2917449</t>
  </si>
  <si>
    <t>https://www.transfermarkt.co.uk/spielbericht/index/spielbericht/3461806</t>
  </si>
  <si>
    <t>https://www.transfermarkt.co.uk/spielbericht/index/spielbericht/2385050</t>
  </si>
  <si>
    <t>https://www.transfermarkt.co.uk/spielbericht/index/spielbericht/2675297</t>
  </si>
  <si>
    <t>https://www.transfermarkt.co.uk/spielbericht/index/spielbericht/2917387</t>
  </si>
  <si>
    <t>https://www.transfermarkt.co.uk/spielbericht/index/spielbericht/3098009</t>
  </si>
  <si>
    <t>https://www.transfermarkt.co.uk/spielbericht/index/spielbericht/4171321</t>
  </si>
  <si>
    <t>https://www.transfermarkt.co.uk/spielbericht/index/spielbericht/2367111</t>
  </si>
  <si>
    <t>https://www.transfermarkt.co.uk/spielbericht/index/spielbericht/2368450</t>
  </si>
  <si>
    <t>https://www.transfermarkt.co.uk/spielbericht/index/spielbericht/2755719</t>
  </si>
  <si>
    <t>https://www.transfermarkt.co.uk/spielbericht/index/spielbericht/2262168</t>
  </si>
  <si>
    <t>https://www.transfermarkt.co.uk/spielbericht/index/spielbericht/2262197</t>
  </si>
  <si>
    <t>https://www.transfermarkt.co.uk/spielbericht/index/spielbericht/2262201</t>
  </si>
  <si>
    <t>https://www.transfermarkt.co.uk/spielbericht/index/spielbericht/2262217</t>
  </si>
  <si>
    <t>https://www.transfermarkt.co.uk/spielbericht/index/spielbericht/2262232</t>
  </si>
  <si>
    <t>https://www.transfermarkt.co.uk/spielbericht/index/spielbericht/2284449</t>
  </si>
  <si>
    <t>https://www.transfermarkt.co.uk/spielbericht/index/spielbericht/2301900</t>
  </si>
  <si>
    <t>https://www.transfermarkt.co.uk/spielbericht/index/spielbericht/2312111</t>
  </si>
  <si>
    <t>https://www.transfermarkt.co.uk/spielbericht/index/spielbericht/2314690</t>
  </si>
  <si>
    <t>https://www.transfermarkt.co.uk/spielbericht/index/spielbericht/3097980</t>
  </si>
  <si>
    <t>https://www.transfermarkt.co.uk/spielbericht/index/spielbericht/3098026</t>
  </si>
  <si>
    <t>https://www.transfermarkt.co.uk/spielbericht/index/spielbericht/3098051</t>
  </si>
  <si>
    <t>https://www.transfermarkt.co.uk/spielbericht/index/spielbericht/3098054</t>
  </si>
  <si>
    <t>https://www.transfermarkt.co.uk/spielbericht/index/spielbericht/3135804</t>
  </si>
  <si>
    <t>https://www.transfermarkt.co.uk/spielbericht/index/spielbericht/3135808</t>
  </si>
  <si>
    <t>https://www.transfermarkt.co.uk/spielbericht/index/spielbericht/3252157</t>
  </si>
  <si>
    <t>https://www.transfermarkt.co.uk/spielbericht/index/spielbericht/3252186</t>
  </si>
  <si>
    <t>https://www.transfermarkt.co.uk/spielbericht/index/spielbericht/3252191</t>
  </si>
  <si>
    <t>https://www.transfermarkt.co.uk/spielbericht/index/spielbericht/3461760</t>
  </si>
  <si>
    <t>https://www.transfermarkt.co.uk/spielbericht/index/spielbericht/3461767</t>
  </si>
  <si>
    <t>https://www.transfermarkt.co.uk/spielbericht/index/spielbericht/3461778</t>
  </si>
  <si>
    <t>https://www.transfermarkt.co.uk/spielbericht/index/spielbericht/3461812</t>
  </si>
  <si>
    <t>https://www.transfermarkt.co.uk/spielbericht/index/spielbericht/3496459</t>
  </si>
  <si>
    <t>https://www.transfermarkt.co.uk/spielbericht/index/spielbericht/3651030</t>
  </si>
  <si>
    <t>https://www.transfermarkt.co.uk/spielbericht/index/spielbericht/3651086</t>
  </si>
  <si>
    <t>https://www.transfermarkt.co.uk/spielbericht/index/spielbericht/3651100</t>
  </si>
  <si>
    <t>https://www.transfermarkt.co.uk/spielbericht/index/spielbericht/3651109</t>
  </si>
  <si>
    <t>https://www.transfermarkt.co.uk/spielbericht/index/spielbericht/3651116</t>
  </si>
  <si>
    <t>https://www.transfermarkt.co.uk/spielbericht/index/spielbericht/3651140</t>
  </si>
  <si>
    <t>https://www.transfermarkt.co.uk/spielbericht/index/spielbericht/3911756</t>
  </si>
  <si>
    <t>https://www.transfermarkt.co.uk/spielbericht/index/spielbericht/3911820</t>
  </si>
  <si>
    <t>https://www.transfermarkt.co.uk/spielbericht/index/spielbericht/3911821</t>
  </si>
  <si>
    <t>https://www.transfermarkt.co.uk/spielbericht/index/spielbericht/3911827</t>
  </si>
  <si>
    <t>https://www.transfermarkt.co.uk/spielbericht/index/spielbericht/3913727</t>
  </si>
  <si>
    <t>https://www.transfermarkt.co.uk/spielbericht/index/spielbericht/2262195</t>
  </si>
  <si>
    <t>https://www.transfermarkt.co.uk/spielbericht/index/spielbericht/3135809</t>
  </si>
  <si>
    <t>https://www.transfermarkt.co.uk/spielbericht/index/spielbericht/3167763</t>
  </si>
  <si>
    <t>https://www.transfermarkt.co.uk/spielbericht/index/spielbericht/3651120</t>
  </si>
  <si>
    <t>https://www.transfermarkt.co.uk/spielbericht/index/spielbericht/2301898</t>
  </si>
  <si>
    <t>https://www.transfermarkt.co.uk/spielbericht/index/spielbericht/3651113</t>
  </si>
  <si>
    <t>https://www.transfermarkt.co.uk/spielbericht/index/spielbericht/3773448</t>
  </si>
  <si>
    <t>https://www.transfermarkt.co.uk/spielbericht/index/spielbericht/3911797</t>
  </si>
  <si>
    <t>https://www.transfermarkt.co.uk/spielbericht/index/spielbericht/2495316</t>
  </si>
  <si>
    <t>https://www.transfermarkt.co.uk/spielbericht/index/spielbericht/3913724</t>
  </si>
  <si>
    <t>https://www.transfermarkt.co.uk/spielbericht/index/spielbericht/3911814</t>
  </si>
  <si>
    <t>https://www.transfermarkt.co.uk/spielbericht/index/spielbericht/3956685</t>
  </si>
  <si>
    <t>https://www.transfermarkt.co.uk/spielbericht/index/spielbericht/4060795</t>
  </si>
  <si>
    <t>https://www.transfermarkt.co.uk/spielbericht/index/spielbericht/3098019</t>
  </si>
  <si>
    <t>https://www.transfermarkt.co.uk/spielbericht/index/spielbericht/3461753</t>
  </si>
  <si>
    <t>https://www.transfermarkt.co.uk/spielbericht/index/spielbericht/3461790</t>
  </si>
  <si>
    <t>https://www.transfermarkt.co.uk/spielbericht/index/spielbericht/3461822</t>
  </si>
  <si>
    <t>https://www.transfermarkt.co.uk/spielbericht/index/spielbericht/3911809</t>
  </si>
  <si>
    <t>https://www.transfermarkt.co.uk/spielbericht/index/spielbericht/4171278</t>
  </si>
  <si>
    <t>https://www.transfermarkt.co.uk/spielbericht/index/spielbericht/4171287</t>
  </si>
  <si>
    <t>https://www.transfermarkt.co.uk/spielbericht/index/spielbericht/4171288</t>
  </si>
  <si>
    <t>https://www.transfermarkt.co.uk/spielbericht/index/spielbericht/4243691</t>
  </si>
  <si>
    <t>https://www.transfermarkt.co.uk/spielbericht/index/spielbericht/2368480</t>
  </si>
  <si>
    <t>https://www.transfermarkt.co.uk/spielbericht/index/spielbericht/2449281</t>
  </si>
  <si>
    <t>https://www.transfermarkt.co.uk/spielbericht/index/spielbericht/2495331</t>
  </si>
  <si>
    <t>https://www.transfermarkt.co.uk/spielbericht/index/spielbericht/2517518</t>
  </si>
  <si>
    <t>https://www.transfermarkt.co.uk/spielbericht/index/spielbericht/2618607</t>
  </si>
  <si>
    <t>https://www.transfermarkt.co.uk/spielbericht/index/spielbericht/2618628</t>
  </si>
  <si>
    <t>https://www.transfermarkt.co.uk/spielbericht/index/spielbericht/2618632</t>
  </si>
  <si>
    <t>https://www.transfermarkt.co.uk/spielbericht/index/spielbericht/2645820</t>
  </si>
  <si>
    <t>https://www.transfermarkt.co.uk/spielbericht/index/spielbericht/2645821</t>
  </si>
  <si>
    <t>https://www.transfermarkt.co.uk/spielbericht/index/spielbericht/2675298</t>
  </si>
  <si>
    <t>https://www.transfermarkt.co.uk/spielbericht/index/spielbericht/2682242</t>
  </si>
  <si>
    <t>https://www.transfermarkt.co.uk/spielbericht/index/spielbericht/2754909</t>
  </si>
  <si>
    <t>https://www.transfermarkt.co.uk/spielbericht/index/spielbericht/2755700</t>
  </si>
  <si>
    <t>https://www.transfermarkt.co.uk/spielbericht/index/spielbericht/2755707</t>
  </si>
  <si>
    <t>https://www.transfermarkt.co.uk/spielbericht/index/spielbericht/2755716</t>
  </si>
  <si>
    <t>https://www.transfermarkt.co.uk/spielbericht/index/spielbericht/2755735</t>
  </si>
  <si>
    <t>https://www.transfermarkt.co.uk/spielbericht/index/spielbericht/2805648</t>
  </si>
  <si>
    <t>https://www.transfermarkt.co.uk/spielbericht/index/spielbericht/3796966</t>
  </si>
  <si>
    <t>https://www.transfermarkt.co.uk/spielbericht/index/spielbericht/3911831</t>
  </si>
  <si>
    <t>https://www.transfermarkt.co.uk/spielbericht/index/spielbericht/4171249</t>
  </si>
  <si>
    <t>https://www.transfermarkt.co.uk/spielbericht/index/spielbericht/4174095</t>
  </si>
  <si>
    <t>https://www.transfermarkt.co.uk/spielbericht/index/spielbericht/2385042</t>
  </si>
  <si>
    <t>https://www.transfermarkt.co.uk/spielbericht/index/spielbericht/2754927</t>
  </si>
  <si>
    <t>https://www.transfermarkt.co.uk/spielbericht/index/spielbericht/2755702</t>
  </si>
  <si>
    <t>https://www.transfermarkt.co.uk/spielbericht/index/spielbericht/2805646</t>
  </si>
  <si>
    <t>https://www.transfermarkt.co.uk/spielbericht/index/spielbericht/2805649</t>
  </si>
  <si>
    <t>https://www.transfermarkt.co.uk/spielbericht/index/spielbericht/2805650</t>
  </si>
  <si>
    <t>https://www.transfermarkt.co.uk/spielbericht/index/spielbericht/4060794</t>
  </si>
  <si>
    <t>https://www.transfermarkt.co.uk/spielbericht/index/spielbericht/2981997</t>
  </si>
  <si>
    <t>https://www.transfermarkt.co.uk/spielbericht/index/spielbericht/3252162</t>
  </si>
  <si>
    <t>https://www.transfermarkt.co.uk/spielbericht/index/spielbericht/4171269</t>
  </si>
  <si>
    <t>https://www.transfermarkt.co.uk/spielbericht/index/spielbericht/2367028</t>
  </si>
  <si>
    <t>https://www.transfermarkt.co.uk/spielbericht/index/spielbericht/2368439</t>
  </si>
  <si>
    <t>https://www.transfermarkt.co.uk/spielbericht/index/spielbericht/2495323</t>
  </si>
  <si>
    <t>https://www.transfermarkt.co.uk/spielbericht/index/spielbericht/2495355</t>
  </si>
  <si>
    <t>https://www.transfermarkt.co.uk/spielbericht/index/spielbericht/2547351</t>
  </si>
  <si>
    <t>https://www.transfermarkt.co.uk/spielbericht/index/spielbericht/2690027</t>
  </si>
  <si>
    <t>https://www.transfermarkt.co.uk/spielbericht/index/spielbericht/2755714</t>
  </si>
  <si>
    <t>https://www.transfermarkt.co.uk/spielbericht/index/spielbericht/2368436</t>
  </si>
  <si>
    <t>https://www.transfermarkt.co.uk/spielbericht/index/spielbericht/2547383</t>
  </si>
  <si>
    <t>https://www.transfermarkt.co.uk/spielbericht/index/spielbericht/2262159</t>
  </si>
  <si>
    <t>https://www.transfermarkt.co.uk/spielbericht/index/spielbericht/2262176</t>
  </si>
  <si>
    <t>https://www.transfermarkt.co.uk/spielbericht/index/spielbericht/2262181</t>
  </si>
  <si>
    <t>https://www.transfermarkt.co.uk/spielbericht/index/spielbericht/2262207</t>
  </si>
  <si>
    <t>https://www.transfermarkt.co.uk/spielbericht/index/spielbericht/2262222</t>
  </si>
  <si>
    <t>https://www.transfermarkt.co.uk/spielbericht/index/spielbericht/2917415</t>
  </si>
  <si>
    <t>https://www.transfermarkt.co.uk/spielbericht/index/spielbericht/2917424</t>
  </si>
  <si>
    <t>https://www.transfermarkt.co.uk/spielbericht/index/spielbericht/3098011</t>
  </si>
  <si>
    <t>https://www.transfermarkt.co.uk/spielbericht/index/spielbericht/3098014</t>
  </si>
  <si>
    <t>https://www.transfermarkt.co.uk/spielbericht/index/spielbericht/3098017</t>
  </si>
  <si>
    <t>https://www.transfermarkt.co.uk/spielbericht/index/spielbericht/3252152</t>
  </si>
  <si>
    <t>https://www.transfermarkt.co.uk/spielbericht/index/spielbericht/3252163</t>
  </si>
  <si>
    <t>Patrick Stiller</t>
  </si>
  <si>
    <t>https://www.transfermarkt.co.uk/spielbericht/index/spielbericht/3252166</t>
  </si>
  <si>
    <t>https://www.transfermarkt.co.uk/spielbericht/index/spielbericht/3252208</t>
  </si>
  <si>
    <t>https://www.transfermarkt.co.uk/spielbericht/index/spielbericht/3252214</t>
  </si>
  <si>
    <t>https://www.transfermarkt.co.uk/spielbericht/index/spielbericht/3252241</t>
  </si>
  <si>
    <t>https://www.transfermarkt.co.uk/spielbericht/index/spielbericht/3291940</t>
  </si>
  <si>
    <t>https://www.transfermarkt.co.uk/spielbericht/index/spielbericht/3461719</t>
  </si>
  <si>
    <t>https://www.transfermarkt.co.uk/spielbericht/index/spielbericht/3461759</t>
  </si>
  <si>
    <t>https://www.transfermarkt.co.uk/spielbericht/index/spielbericht/3461761</t>
  </si>
  <si>
    <t>https://www.transfermarkt.co.uk/spielbericht/index/spielbericht/3461824</t>
  </si>
  <si>
    <t>https://www.transfermarkt.co.uk/spielbericht/index/spielbericht/3496451</t>
  </si>
  <si>
    <t>https://www.transfermarkt.co.uk/spielbericht/index/spielbericht/3496461</t>
  </si>
  <si>
    <t>https://www.transfermarkt.co.uk/spielbericht/index/spielbericht/3651070</t>
  </si>
  <si>
    <t>https://www.transfermarkt.co.uk/spielbericht/index/spielbericht/3651096</t>
  </si>
  <si>
    <t>https://www.transfermarkt.co.uk/spielbericht/index/spielbericht/3651106</t>
  </si>
  <si>
    <t>https://www.transfermarkt.co.uk/spielbericht/index/spielbericht/3714225</t>
  </si>
  <si>
    <t>https://www.transfermarkt.co.uk/spielbericht/index/spielbericht/2368447</t>
  </si>
  <si>
    <t>https://www.transfermarkt.co.uk/spielbericht/index/spielbericht/3098045</t>
  </si>
  <si>
    <t>https://www.transfermarkt.co.uk/spielbericht/index/spielbericht/3651090</t>
  </si>
  <si>
    <t>https://www.transfermarkt.co.uk/spielbericht/index/spielbericht/3651130</t>
  </si>
  <si>
    <t>https://www.transfermarkt.co.uk/spielbericht/index/spielbericht/2284454</t>
  </si>
  <si>
    <t>https://www.transfermarkt.co.uk/spielbericht/index/spielbericht/2917372</t>
  </si>
  <si>
    <t>https://www.transfermarkt.co.uk/spielbericht/index/spielbericht/2917451</t>
  </si>
  <si>
    <t>https://www.transfermarkt.co.uk/spielbericht/index/spielbericht/3098055</t>
  </si>
  <si>
    <t>https://www.transfermarkt.co.uk/spielbericht/index/spielbericht/3252211</t>
  </si>
  <si>
    <t>https://www.transfermarkt.co.uk/spielbericht/index/spielbericht/3651127</t>
  </si>
  <si>
    <t>https://www.transfermarkt.co.uk/spielbericht/index/spielbericht/3714229</t>
  </si>
  <si>
    <t>https://www.transfermarkt.co.uk/spielbericht/index/spielbericht/2917425</t>
  </si>
  <si>
    <t>https://www.transfermarkt.co.uk/spielbericht/index/spielbericht/3461750</t>
  </si>
  <si>
    <t>https://www.transfermarkt.co.uk/spielbericht/index/spielbericht/3651089</t>
  </si>
  <si>
    <t>https://www.transfermarkt.co.uk/spielbericht/index/spielbericht/3911722</t>
  </si>
  <si>
    <t>https://www.transfermarkt.co.uk/spielbericht/index/spielbericht/3911754</t>
  </si>
  <si>
    <t>https://www.transfermarkt.co.uk/spielbericht/index/spielbericht/2917357</t>
  </si>
  <si>
    <t>https://www.transfermarkt.co.uk/spielbericht/index/spielbericht/2917368</t>
  </si>
  <si>
    <t>https://www.transfermarkt.co.uk/spielbericht/index/spielbericht/3097984</t>
  </si>
  <si>
    <t>https://www.transfermarkt.co.uk/spielbericht/index/spielbericht/3911765</t>
  </si>
  <si>
    <t>https://www.transfermarkt.co.uk/spielbericht/index/spielbericht/4171226</t>
  </si>
  <si>
    <t>https://www.transfermarkt.co.uk/spielbericht/index/spielbericht/4243693</t>
  </si>
  <si>
    <t>https://www.transfermarkt.co.uk/spielbericht/index/spielbericht/4312025</t>
  </si>
  <si>
    <t>https://www.transfermarkt.co.uk/spielbericht/index/spielbericht/2367099</t>
  </si>
  <si>
    <t>https://www.transfermarkt.co.uk/spielbericht/index/spielbericht/2368461</t>
  </si>
  <si>
    <t>https://www.transfermarkt.co.uk/spielbericht/index/spielbericht/2368467</t>
  </si>
  <si>
    <t>https://www.transfermarkt.co.uk/spielbericht/index/spielbericht/2368468</t>
  </si>
  <si>
    <t>https://www.transfermarkt.co.uk/spielbericht/index/spielbericht/2368473</t>
  </si>
  <si>
    <t>https://www.transfermarkt.co.uk/spielbericht/index/spielbericht/2490848</t>
  </si>
  <si>
    <t>https://www.transfermarkt.co.uk/spielbericht/index/spielbericht/2495318</t>
  </si>
  <si>
    <t>https://www.transfermarkt.co.uk/spielbericht/index/spielbericht/2495366</t>
  </si>
  <si>
    <t>https://www.transfermarkt.co.uk/spielbericht/index/spielbericht/2514360</t>
  </si>
  <si>
    <t>https://www.transfermarkt.co.uk/spielbericht/index/spielbericht/2517512</t>
  </si>
  <si>
    <t>https://www.transfermarkt.co.uk/spielbericht/index/spielbericht/2618549</t>
  </si>
  <si>
    <t>https://www.transfermarkt.co.uk/spielbericht/index/spielbericht/2618641</t>
  </si>
  <si>
    <t>https://www.transfermarkt.co.uk/spielbericht/index/spielbericht/2645809</t>
  </si>
  <si>
    <t>https://www.transfermarkt.co.uk/spielbericht/index/spielbericht/2755732</t>
  </si>
  <si>
    <t>https://www.transfermarkt.co.uk/spielbericht/index/spielbericht/2840938</t>
  </si>
  <si>
    <t>https://www.transfermarkt.co.uk/spielbericht/index/spielbericht/4171231</t>
  </si>
  <si>
    <t>https://www.transfermarkt.co.uk/spielbericht/index/spielbericht/3956694</t>
  </si>
  <si>
    <t>https://www.transfermarkt.co.uk/spielbericht/index/spielbericht/2368448</t>
  </si>
  <si>
    <t>https://www.transfermarkt.co.uk/spielbericht/index/spielbericht/2368470</t>
  </si>
  <si>
    <t>https://www.transfermarkt.co.uk/spielbericht/index/spielbericht/2495320</t>
  </si>
  <si>
    <t>https://www.transfermarkt.co.uk/spielbericht/index/spielbericht/2755743</t>
  </si>
  <si>
    <t>https://www.transfermarkt.co.uk/spielbericht/index/spielbericht/2840937</t>
  </si>
  <si>
    <t>https://www.transfermarkt.co.uk/spielbericht/index/spielbericht/3911799</t>
  </si>
  <si>
    <t>https://www.transfermarkt.co.uk/spielbericht/index/spielbericht/3956686</t>
  </si>
  <si>
    <t>https://www.transfermarkt.co.uk/spielbericht/index/spielbericht/4171251</t>
  </si>
  <si>
    <t>https://www.transfermarkt.co.uk/spielbericht/index/spielbericht/2368441</t>
  </si>
  <si>
    <t>https://www.transfermarkt.co.uk/spielbericht/index/spielbericht/2618600</t>
  </si>
  <si>
    <t>https://www.transfermarkt.co.uk/spielbericht/index/spielbericht/2917422</t>
  </si>
  <si>
    <t>https://www.transfermarkt.co.uk/spielbericht/index/spielbericht/3913738</t>
  </si>
  <si>
    <t>https://www.transfermarkt.co.uk/spielbericht/index/spielbericht/2618564</t>
  </si>
  <si>
    <t>https://www.transfermarkt.co.uk/spielbericht/index/spielbericht/2754177</t>
  </si>
  <si>
    <t>https://www.transfermarkt.co.uk/spielbericht/index/spielbericht/2917376</t>
  </si>
  <si>
    <t>https://www.transfermarkt.co.uk/spielbericht/index/spielbericht/2917426</t>
  </si>
  <si>
    <t>https://www.transfermarkt.co.uk/spielbericht/index/spielbericht/2917427</t>
  </si>
  <si>
    <t>https://www.transfermarkt.co.uk/spielbericht/index/spielbericht/2917440</t>
  </si>
  <si>
    <t>https://www.transfermarkt.co.uk/spielbericht/index/spielbericht/2805640</t>
  </si>
  <si>
    <t>https://www.transfermarkt.co.uk/spielbericht/index/spielbericht/2262151</t>
  </si>
  <si>
    <t>https://www.transfermarkt.co.uk/spielbericht/index/spielbericht/2262189</t>
  </si>
  <si>
    <t>https://www.transfermarkt.co.uk/spielbericht/index/spielbericht/2262212</t>
  </si>
  <si>
    <t>https://www.transfermarkt.co.uk/spielbericht/index/spielbericht/2262214</t>
  </si>
  <si>
    <t>https://www.transfermarkt.co.uk/spielbericht/index/spielbericht/2262240</t>
  </si>
  <si>
    <t>https://www.transfermarkt.co.uk/spielbericht/index/spielbericht/2301903</t>
  </si>
  <si>
    <t>https://www.transfermarkt.co.uk/spielbericht/index/spielbericht/3097963</t>
  </si>
  <si>
    <t>https://www.transfermarkt.co.uk/spielbericht/index/spielbericht/3097965</t>
  </si>
  <si>
    <t>https://www.transfermarkt.co.uk/spielbericht/index/spielbericht/3097990</t>
  </si>
  <si>
    <t>https://www.transfermarkt.co.uk/spielbericht/index/spielbericht/3098002</t>
  </si>
  <si>
    <t>https://www.transfermarkt.co.uk/spielbericht/index/spielbericht/3098035</t>
  </si>
  <si>
    <t>https://www.transfermarkt.co.uk/spielbericht/index/spielbericht/3252159</t>
  </si>
  <si>
    <t>https://www.transfermarkt.co.uk/spielbericht/index/spielbericht/3461721</t>
  </si>
  <si>
    <t>https://www.transfermarkt.co.uk/spielbericht/index/spielbericht/3461807</t>
  </si>
  <si>
    <t>https://www.transfermarkt.co.uk/spielbericht/index/spielbericht/3537799</t>
  </si>
  <si>
    <t>https://www.transfermarkt.co.uk/spielbericht/index/spielbericht/3651078</t>
  </si>
  <si>
    <t>https://www.transfermarkt.co.uk/spielbericht/index/spielbericht/3651094</t>
  </si>
  <si>
    <t>https://www.transfermarkt.co.uk/spielbericht/index/spielbericht/3135802</t>
  </si>
  <si>
    <t>https://www.transfermarkt.co.uk/spielbericht/index/spielbericht/3537806</t>
  </si>
  <si>
    <t>https://www.transfermarkt.co.uk/spielbericht/index/spielbericht/3651044</t>
  </si>
  <si>
    <t>https://www.transfermarkt.co.uk/spielbericht/index/spielbericht/2495337</t>
  </si>
  <si>
    <t>https://www.transfermarkt.co.uk/spielbericht/index/spielbericht/2618638</t>
  </si>
  <si>
    <t>https://www.transfermarkt.co.uk/spielbericht/index/spielbericht/3098032</t>
  </si>
  <si>
    <t>https://www.transfermarkt.co.uk/spielbericht/index/spielbericht/3252190</t>
  </si>
  <si>
    <t>https://www.transfermarkt.co.uk/spielbericht/index/spielbericht/2917377</t>
  </si>
  <si>
    <t>https://www.transfermarkt.co.uk/spielbericht/index/spielbericht/2618595</t>
  </si>
  <si>
    <t>https://www.transfermarkt.co.uk/spielbericht/index/spielbericht/2262234</t>
  </si>
  <si>
    <t>https://www.transfermarkt.co.uk/spielbericht/index/spielbericht/3135803</t>
  </si>
  <si>
    <t>https://www.transfermarkt.co.uk/spielbericht/index/spielbericht/3167764</t>
  </si>
  <si>
    <t>https://www.transfermarkt.co.uk/spielbericht/index/spielbericht/3291928</t>
  </si>
  <si>
    <t>https://www.transfermarkt.co.uk/spielbericht/index/spielbericht/3552987</t>
  </si>
  <si>
    <t>https://www.transfermarkt.co.uk/spielbericht/index/spielbericht/2495351</t>
  </si>
  <si>
    <t>https://www.transfermarkt.co.uk/spielbericht/index/spielbericht/2618611</t>
  </si>
  <si>
    <t>https://www.transfermarkt.co.uk/spielbericht/index/spielbericht/2618623</t>
  </si>
  <si>
    <t>https://www.transfermarkt.co.uk/spielbericht/index/spielbericht/3097968</t>
  </si>
  <si>
    <t>https://www.transfermarkt.co.uk/spielbericht/index/spielbericht/3252194</t>
  </si>
  <si>
    <t>https://www.transfermarkt.co.uk/spielbericht/index/spielbericht/3461710</t>
  </si>
  <si>
    <t>https://www.transfermarkt.co.uk/spielbericht/index/spielbericht/3913722</t>
  </si>
  <si>
    <t>https://www.transfermarkt.co.uk/spielbericht/index/spielbericht/3913752</t>
  </si>
  <si>
    <t>https://www.transfermarkt.co.uk/spielbericht/index/spielbericht/3956699</t>
  </si>
  <si>
    <t>https://www.transfermarkt.co.uk/spielbericht/index/spielbericht/3097960</t>
  </si>
  <si>
    <t>https://www.transfermarkt.co.uk/spielbericht/index/spielbericht/3098003</t>
  </si>
  <si>
    <t>https://www.transfermarkt.co.uk/spielbericht/index/spielbericht/3461725</t>
  </si>
  <si>
    <t>https://www.transfermarkt.co.uk/spielbericht/index/spielbericht/4171224</t>
  </si>
  <si>
    <t>https://www.transfermarkt.co.uk/spielbericht/index/spielbericht/4174067</t>
  </si>
  <si>
    <t>https://www.transfermarkt.co.uk/spielbericht/index/spielbericht/4243701</t>
  </si>
  <si>
    <t>https://www.transfermarkt.co.uk/spielbericht/index/spielbericht/2368458</t>
  </si>
  <si>
    <t>https://www.transfermarkt.co.uk/spielbericht/index/spielbericht/2368490</t>
  </si>
  <si>
    <t>https://www.transfermarkt.co.uk/spielbericht/index/spielbericht/2449284</t>
  </si>
  <si>
    <t>https://www.transfermarkt.co.uk/spielbericht/index/spielbericht/2490857</t>
  </si>
  <si>
    <t>https://www.transfermarkt.co.uk/spielbericht/index/spielbericht/2495344</t>
  </si>
  <si>
    <t>https://www.transfermarkt.co.uk/spielbericht/index/spielbericht/2567502</t>
  </si>
  <si>
    <t>https://www.transfermarkt.co.uk/spielbericht/index/spielbericht/2618616</t>
  </si>
  <si>
    <t>https://www.transfermarkt.co.uk/spielbericht/index/spielbericht/3714223</t>
  </si>
  <si>
    <t>https://www.transfermarkt.co.uk/spielbericht/index/spielbericht/3911745</t>
  </si>
  <si>
    <t>https://www.transfermarkt.co.uk/spielbericht/index/spielbericht/4041607</t>
  </si>
  <si>
    <t>https://www.transfermarkt.co.uk/spielbericht/index/spielbericht/4312027</t>
  </si>
  <si>
    <t>https://www.transfermarkt.co.uk/spielbericht/index/spielbericht/2618593</t>
  </si>
  <si>
    <t>https://www.transfermarkt.co.uk/spielbericht/index/spielbericht/3911761</t>
  </si>
  <si>
    <t>https://www.transfermarkt.co.uk/spielbericht/index/spielbericht/3911786</t>
  </si>
  <si>
    <t>https://www.transfermarkt.co.uk/spielbericht/index/spielbericht/3911811</t>
  </si>
  <si>
    <t>https://www.transfermarkt.co.uk/spielbericht/index/spielbericht/2490852</t>
  </si>
  <si>
    <t>https://www.transfermarkt.co.uk/spielbericht/index/spielbericht/2618535</t>
  </si>
  <si>
    <t>https://www.transfermarkt.co.uk/spielbericht/index/spielbericht/4174085</t>
  </si>
  <si>
    <t>https://www.transfermarkt.co.uk/spielbericht/index/spielbericht/2368446</t>
  </si>
  <si>
    <t>https://www.transfermarkt.co.uk/spielbericht/index/spielbericht/2547384</t>
  </si>
  <si>
    <t>https://www.transfermarkt.co.uk/spielbericht/index/spielbericht/3714214</t>
  </si>
  <si>
    <t>https://www.transfermarkt.co.uk/spielbericht/index/spielbericht/3651099</t>
  </si>
  <si>
    <t>https://www.transfermarkt.co.uk/spielbericht/index/spielbericht/2495297</t>
  </si>
  <si>
    <t>https://www.transfermarkt.co.uk/spielbericht/index/spielbericht/2495370</t>
  </si>
  <si>
    <t>https://www.transfermarkt.co.uk/spielbericht/index/spielbericht/2754920</t>
  </si>
  <si>
    <t>https://www.transfermarkt.co.uk/spielbericht/index/spielbericht/2917375</t>
  </si>
  <si>
    <t>https://www.transfermarkt.co.uk/spielbericht/index/spielbericht/2917382</t>
  </si>
  <si>
    <t>https://www.transfermarkt.co.uk/spielbericht/index/spielbericht/2754181</t>
  </si>
  <si>
    <t>https://www.transfermarkt.co.uk/spielbericht/index/spielbericht/2805643</t>
  </si>
  <si>
    <t>https://www.transfermarkt.co.uk/spielbericht/index/spielbericht/2262155</t>
  </si>
  <si>
    <t>https://www.transfermarkt.co.uk/spielbericht/index/spielbericht/2262178</t>
  </si>
  <si>
    <t>https://www.transfermarkt.co.uk/spielbericht/index/spielbericht/2262226</t>
  </si>
  <si>
    <t>https://www.transfermarkt.co.uk/spielbericht/index/spielbericht/2262239</t>
  </si>
  <si>
    <t>https://www.transfermarkt.co.uk/spielbericht/index/spielbericht/2284441</t>
  </si>
  <si>
    <t>https://www.transfermarkt.co.uk/spielbericht/index/spielbericht/2284442</t>
  </si>
  <si>
    <t>https://www.transfermarkt.co.uk/spielbericht/index/spielbericht/2284444</t>
  </si>
  <si>
    <t>https://www.transfermarkt.co.uk/spielbericht/index/spielbericht/2301901</t>
  </si>
  <si>
    <t>https://www.transfermarkt.co.uk/spielbericht/index/spielbericht/3018933</t>
  </si>
  <si>
    <t>https://www.transfermarkt.co.uk/spielbericht/index/spielbericht/3097964</t>
  </si>
  <si>
    <t>https://www.transfermarkt.co.uk/spielbericht/index/spielbericht/3252155</t>
  </si>
  <si>
    <t>https://www.transfermarkt.co.uk/spielbericht/index/spielbericht/3252210</t>
  </si>
  <si>
    <t>https://www.transfermarkt.co.uk/spielbericht/index/spielbericht/3252228</t>
  </si>
  <si>
    <t>https://www.transfermarkt.co.uk/spielbericht/index/spielbericht/3260672</t>
  </si>
  <si>
    <t>https://www.transfermarkt.co.uk/spielbericht/index/spielbericht/3461749</t>
  </si>
  <si>
    <t>https://www.transfermarkt.co.uk/spielbericht/index/spielbericht/3461764</t>
  </si>
  <si>
    <t>https://www.transfermarkt.co.uk/spielbericht/index/spielbericht/3461769</t>
  </si>
  <si>
    <t>https://www.transfermarkt.co.uk/spielbericht/index/spielbericht/3461787</t>
  </si>
  <si>
    <t>https://www.transfermarkt.co.uk/spielbericht/index/spielbericht/2755713</t>
  </si>
  <si>
    <t>https://www.transfermarkt.co.uk/spielbericht/index/spielbericht/2547350</t>
  </si>
  <si>
    <t>https://www.transfermarkt.co.uk/spielbericht/index/spielbericht/2262156</t>
  </si>
  <si>
    <t>https://www.transfermarkt.co.uk/spielbericht/index/spielbericht/2981993</t>
  </si>
  <si>
    <t>https://www.transfermarkt.co.uk/spielbericht/index/spielbericht/2982000</t>
  </si>
  <si>
    <t>https://www.transfermarkt.co.uk/spielbericht/index/spielbericht/3098040</t>
  </si>
  <si>
    <t>https://www.transfermarkt.co.uk/spielbericht/index/spielbericht/3252147</t>
  </si>
  <si>
    <t>https://www.transfermarkt.co.uk/spielbericht/index/spielbericht/3252224</t>
  </si>
  <si>
    <t>https://www.transfermarkt.co.uk/spielbericht/index/spielbericht/3291936</t>
  </si>
  <si>
    <t>https://www.transfermarkt.co.uk/spielbericht/index/spielbericht/3461804</t>
  </si>
  <si>
    <t>https://www.transfermarkt.co.uk/spielbericht/index/spielbericht/2262158</t>
  </si>
  <si>
    <t>https://www.transfermarkt.co.uk/spielbericht/index/spielbericht/2262196</t>
  </si>
  <si>
    <t>https://www.transfermarkt.co.uk/spielbericht/index/spielbericht/3098000</t>
  </si>
  <si>
    <t>https://www.transfermarkt.co.uk/spielbericht/index/spielbericht/3461723</t>
  </si>
  <si>
    <t>https://www.transfermarkt.co.uk/spielbericht/index/spielbericht/2755738</t>
  </si>
  <si>
    <t>https://www.transfermarkt.co.uk/spielbericht/index/spielbericht/2917413</t>
  </si>
  <si>
    <t>https://www.transfermarkt.co.uk/spielbericht/index/spielbericht/2495372</t>
  </si>
  <si>
    <t>https://www.transfermarkt.co.uk/spielbericht/index/spielbericht/2262187</t>
  </si>
  <si>
    <t>https://www.transfermarkt.co.uk/spielbericht/index/spielbericht/2262209</t>
  </si>
  <si>
    <t>https://www.transfermarkt.co.uk/spielbericht/index/spielbericht/3018930</t>
  </si>
  <si>
    <t>https://www.transfermarkt.co.uk/spielbericht/index/spielbericht/3097986</t>
  </si>
  <si>
    <t>https://www.transfermarkt.co.uk/spielbericht/index/spielbericht/3252153</t>
  </si>
  <si>
    <t>https://www.transfermarkt.co.uk/spielbericht/index/spielbericht/3496454</t>
  </si>
  <si>
    <t>https://www.transfermarkt.co.uk/spielbericht/index/spielbericht/2917398</t>
  </si>
  <si>
    <t>https://www.transfermarkt.co.uk/spielbericht/index/spielbericht/3097970</t>
  </si>
  <si>
    <t>https://www.transfermarkt.co.uk/spielbericht/index/spielbericht/3461745</t>
  </si>
  <si>
    <t>https://www.transfermarkt.co.uk/spielbericht/index/spielbericht/3461809</t>
  </si>
  <si>
    <t>https://www.transfermarkt.co.uk/spielbericht/index/spielbericht/3651032</t>
  </si>
  <si>
    <t>https://www.transfermarkt.co.uk/spielbericht/index/spielbericht/3651035</t>
  </si>
  <si>
    <t>https://www.transfermarkt.co.uk/spielbericht/index/spielbericht/3651079</t>
  </si>
  <si>
    <t>https://www.transfermarkt.co.uk/spielbericht/index/spielbericht/3651085</t>
  </si>
  <si>
    <t>https://www.transfermarkt.co.uk/spielbericht/index/spielbericht/3651134</t>
  </si>
  <si>
    <t>https://www.transfermarkt.co.uk/spielbericht/index/spielbericht/3714226</t>
  </si>
  <si>
    <t>https://www.transfermarkt.co.uk/spielbericht/index/spielbericht/3773447</t>
  </si>
  <si>
    <t>https://www.transfermarkt.co.uk/spielbericht/index/spielbericht/3911731</t>
  </si>
  <si>
    <t>https://www.transfermarkt.co.uk/spielbericht/index/spielbericht/3911787</t>
  </si>
  <si>
    <t>https://www.transfermarkt.co.uk/spielbericht/index/spielbericht/3913696</t>
  </si>
  <si>
    <t>https://www.transfermarkt.co.uk/spielbericht/index/spielbericht/4041602</t>
  </si>
  <si>
    <t>https://www.transfermarkt.co.uk/spielbericht/index/spielbericht/3252195</t>
  </si>
  <si>
    <t>https://www.transfermarkt.co.uk/spielbericht/index/spielbericht/3911728</t>
  </si>
  <si>
    <t>https://www.transfermarkt.co.uk/spielbericht/index/spielbericht/4171272</t>
  </si>
  <si>
    <t>https://www.transfermarkt.co.uk/spielbericht/index/spielbericht/4171290</t>
  </si>
  <si>
    <t>https://www.transfermarkt.co.uk/spielbericht/index/spielbericht/4243689</t>
  </si>
  <si>
    <t>https://www.transfermarkt.co.uk/spielbericht/index/spielbericht/4243694</t>
  </si>
  <si>
    <t>https://www.transfermarkt.co.uk/spielbericht/index/spielbericht/2367105</t>
  </si>
  <si>
    <t>https://www.transfermarkt.co.uk/spielbericht/index/spielbericht/2367106</t>
  </si>
  <si>
    <t>https://www.transfermarkt.co.uk/spielbericht/index/spielbericht/2368457</t>
  </si>
  <si>
    <t>https://www.transfermarkt.co.uk/spielbericht/index/spielbericht/2495296</t>
  </si>
  <si>
    <t>https://www.transfermarkt.co.uk/spielbericht/index/spielbericht/2517526</t>
  </si>
  <si>
    <t>https://www.transfermarkt.co.uk/spielbericht/index/spielbericht/2618539</t>
  </si>
  <si>
    <t>https://www.transfermarkt.co.uk/spielbericht/index/spielbericht/2618599</t>
  </si>
  <si>
    <t>https://www.transfermarkt.co.uk/spielbericht/index/spielbericht/2618621</t>
  </si>
  <si>
    <t>https://www.transfermarkt.co.uk/spielbericht/index/spielbericht/2645806</t>
  </si>
  <si>
    <t>https://www.transfermarkt.co.uk/spielbericht/index/spielbericht/2645812</t>
  </si>
  <si>
    <t>https://www.transfermarkt.co.uk/spielbericht/index/spielbericht/2645816</t>
  </si>
  <si>
    <t>https://www.transfermarkt.co.uk/spielbericht/index/spielbericht/3911823</t>
  </si>
  <si>
    <t>https://www.transfermarkt.co.uk/spielbericht/index/spielbericht/4171258</t>
  </si>
  <si>
    <t>https://www.transfermarkt.co.uk/spielbericht/index/spielbericht/4243695</t>
  </si>
  <si>
    <t>https://www.transfermarkt.co.uk/spielbericht/index/spielbericht/2367029</t>
  </si>
  <si>
    <t>https://www.transfermarkt.co.uk/spielbericht/index/spielbericht/3651084</t>
  </si>
  <si>
    <t>https://www.transfermarkt.co.uk/spielbericht/index/spielbericht/3911759</t>
  </si>
  <si>
    <t>https://www.transfermarkt.co.uk/spielbericht/index/spielbericht/3911806</t>
  </si>
  <si>
    <t>https://www.transfermarkt.co.uk/spielbericht/index/spielbericht/3911810</t>
  </si>
  <si>
    <t>https://www.transfermarkt.co.uk/spielbericht/index/spielbericht/3911808</t>
  </si>
  <si>
    <t>https://www.transfermarkt.co.uk/spielbericht/index/spielbericht/4171305</t>
  </si>
  <si>
    <t>https://www.transfermarkt.co.uk/spielbericht/index/spielbericht/2495360</t>
  </si>
  <si>
    <t>https://www.transfermarkt.co.uk/spielbericht/index/spielbericht/3911744</t>
  </si>
  <si>
    <t>https://www.transfermarkt.co.uk/spielbericht/index/spielbericht/3911802</t>
  </si>
  <si>
    <t>https://www.transfermarkt.co.uk/spielbericht/index/spielbericht/3911829</t>
  </si>
  <si>
    <t>https://www.transfermarkt.co.uk/spielbericht/index/spielbericht/3956690</t>
  </si>
  <si>
    <t>https://www.transfermarkt.co.uk/spielbericht/index/spielbericht/4171253</t>
  </si>
  <si>
    <t>https://www.transfermarkt.co.uk/spielbericht/index/spielbericht/4171325</t>
  </si>
  <si>
    <t>https://www.transfermarkt.co.uk/spielbericht/index/spielbericht/2754178</t>
  </si>
  <si>
    <t>https://www.transfermarkt.co.uk/spielbericht/index/spielbericht/2754189</t>
  </si>
  <si>
    <t>https://www.transfermarkt.co.uk/spielbericht/index/spielbericht/2755693</t>
  </si>
  <si>
    <t>https://www.transfermarkt.co.uk/spielbericht/index/spielbericht/2917421</t>
  </si>
  <si>
    <t>https://www.transfermarkt.co.uk/spielbericht/index/spielbericht/2917394</t>
  </si>
  <si>
    <t>https://www.transfermarkt.co.uk/spielbericht/index/spielbericht/2982006</t>
  </si>
  <si>
    <t>https://www.transfermarkt.co.uk/spielbericht/index/spielbericht/2262152</t>
  </si>
  <si>
    <t>https://www.transfermarkt.co.uk/spielbericht/index/spielbericht/2262192</t>
  </si>
  <si>
    <t>https://www.transfermarkt.co.uk/spielbericht/index/spielbericht/2262216</t>
  </si>
  <si>
    <t>https://www.transfermarkt.co.uk/spielbericht/index/spielbericht/2262231</t>
  </si>
  <si>
    <t>https://www.transfermarkt.co.uk/spielbericht/index/spielbericht/3018929</t>
  </si>
  <si>
    <t>https://www.transfermarkt.co.uk/spielbericht/index/spielbericht/3018932</t>
  </si>
  <si>
    <t>https://www.transfermarkt.co.uk/spielbericht/index/spielbericht/3135807</t>
  </si>
  <si>
    <t>https://www.transfermarkt.co.uk/spielbericht/index/spielbericht/3252161</t>
  </si>
  <si>
    <t>https://www.transfermarkt.co.uk/spielbericht/index/spielbericht/3252173</t>
  </si>
  <si>
    <t>https://www.transfermarkt.co.uk/spielbericht/index/spielbericht/3252240</t>
  </si>
  <si>
    <t>https://www.transfermarkt.co.uk/spielbericht/index/spielbericht/3418065</t>
  </si>
  <si>
    <t>https://www.transfermarkt.co.uk/spielbericht/index/spielbericht/3461713</t>
  </si>
  <si>
    <t>https://www.transfermarkt.co.uk/spielbericht/index/spielbericht/3461782</t>
  </si>
  <si>
    <t>https://www.transfermarkt.co.uk/spielbericht/index/spielbericht/2982003</t>
  </si>
  <si>
    <t>https://www.transfermarkt.co.uk/spielbericht/index/spielbericht/2982005</t>
  </si>
  <si>
    <t>https://www.transfermarkt.co.uk/spielbericht/index/spielbericht/2262193</t>
  </si>
  <si>
    <t>https://www.transfermarkt.co.uk/spielbericht/index/spielbericht/3461773</t>
  </si>
  <si>
    <t>https://www.transfermarkt.co.uk/spielbericht/index/spielbericht/3496455</t>
  </si>
  <si>
    <t>https://www.transfermarkt.co.uk/spielbericht/index/spielbericht/2754188</t>
  </si>
  <si>
    <t>https://www.transfermarkt.co.uk/spielbericht/index/spielbericht/2754924</t>
  </si>
  <si>
    <t>https://www.transfermarkt.co.uk/spielbericht/index/spielbericht/2755736</t>
  </si>
  <si>
    <t>https://www.transfermarkt.co.uk/spielbericht/index/spielbericht/2917417</t>
  </si>
  <si>
    <t>https://www.transfermarkt.co.uk/spielbericht/index/spielbericht/2917418</t>
  </si>
  <si>
    <t>https://www.transfermarkt.co.uk/spielbericht/index/spielbericht/2917450</t>
  </si>
  <si>
    <t>https://www.transfermarkt.co.uk/spielbericht/index/spielbericht/2368471</t>
  </si>
  <si>
    <t>https://www.transfermarkt.co.uk/spielbericht/index/spielbericht/2517514</t>
  </si>
  <si>
    <t>https://www.transfermarkt.co.uk/spielbericht/index/spielbericht/2755742</t>
  </si>
  <si>
    <t>https://www.transfermarkt.co.uk/spielbericht/index/spielbericht/2755697</t>
  </si>
  <si>
    <t>https://www.transfermarkt.co.uk/spielbericht/index/spielbericht/2755729</t>
  </si>
  <si>
    <t>https://www.transfermarkt.co.uk/spielbericht/index/spielbericht/2917386</t>
  </si>
  <si>
    <t>https://www.transfermarkt.co.uk/spielbericht/index/spielbericht/2618636</t>
  </si>
  <si>
    <t>https://www.transfermarkt.co.uk/spielbericht/index/spielbericht/2262188</t>
  </si>
  <si>
    <t>https://www.transfermarkt.co.uk/spielbericht/index/spielbericht/3097959</t>
  </si>
  <si>
    <t>https://www.transfermarkt.co.uk/spielbericht/index/spielbericht/3098056</t>
  </si>
  <si>
    <t>https://www.transfermarkt.co.uk/spielbericht/index/spielbericht/3098057</t>
  </si>
  <si>
    <t>https://www.transfermarkt.co.uk/spielbericht/index/spielbericht/3252215</t>
  </si>
  <si>
    <t>https://www.transfermarkt.co.uk/spielbericht/index/spielbericht/3651037</t>
  </si>
  <si>
    <t>https://www.transfermarkt.co.uk/spielbericht/index/spielbericht/3651072</t>
  </si>
  <si>
    <t>https://www.transfermarkt.co.uk/spielbericht/index/spielbericht/3651102</t>
  </si>
  <si>
    <t>https://www.transfermarkt.co.uk/spielbericht/index/spielbericht/3773449</t>
  </si>
  <si>
    <t>https://www.transfermarkt.co.uk/spielbericht/index/spielbericht/3911796</t>
  </si>
  <si>
    <t>https://www.transfermarkt.co.uk/spielbericht/index/spielbericht/3911833</t>
  </si>
  <si>
    <t>https://www.transfermarkt.co.uk/spielbericht/index/spielbericht/4077814</t>
  </si>
  <si>
    <t>https://www.transfermarkt.co.uk/spielbericht/index/spielbericht/3030593</t>
  </si>
  <si>
    <t>https://www.transfermarkt.co.uk/spielbericht/index/spielbericht/3956684</t>
  </si>
  <si>
    <t>https://www.transfermarkt.co.uk/spielbericht/index/spielbericht/4171221</t>
  </si>
  <si>
    <t>https://www.transfermarkt.co.uk/spielbericht/index/spielbericht/4171260</t>
  </si>
  <si>
    <t>https://www.transfermarkt.co.uk/spielbericht/index/spielbericht/4171275</t>
  </si>
  <si>
    <t>https://www.transfermarkt.co.uk/spielbericht/index/spielbericht/4171286</t>
  </si>
  <si>
    <t>https://www.transfermarkt.co.uk/spielbericht/index/spielbericht/4171295</t>
  </si>
  <si>
    <t>https://www.transfermarkt.co.uk/spielbericht/index/spielbericht/2368489</t>
  </si>
  <si>
    <t>https://www.transfermarkt.co.uk/spielbericht/index/spielbericht/2385038</t>
  </si>
  <si>
    <t>https://www.transfermarkt.co.uk/spielbericht/index/spielbericht/2385044</t>
  </si>
  <si>
    <t>https://www.transfermarkt.co.uk/spielbericht/index/spielbericht/2385049</t>
  </si>
  <si>
    <t>https://www.transfermarkt.co.uk/spielbericht/index/spielbericht/2495303</t>
  </si>
  <si>
    <t>https://www.transfermarkt.co.uk/spielbericht/index/spielbericht/2495309</t>
  </si>
  <si>
    <t>https://www.transfermarkt.co.uk/spielbericht/index/spielbericht/2495313</t>
  </si>
  <si>
    <t>https://www.transfermarkt.co.uk/spielbericht/index/spielbericht/2618559</t>
  </si>
  <si>
    <t>https://www.transfermarkt.co.uk/spielbericht/index/spielbericht/2618637</t>
  </si>
  <si>
    <t>https://www.transfermarkt.co.uk/spielbericht/index/spielbericht/2645817</t>
  </si>
  <si>
    <t>https://www.transfermarkt.co.uk/spielbericht/index/spielbericht/3651074</t>
  </si>
  <si>
    <t>https://www.transfermarkt.co.uk/spielbericht/index/spielbericht/3773444</t>
  </si>
  <si>
    <t>https://www.transfermarkt.co.uk/spielbericht/index/spielbericht/3913699</t>
  </si>
  <si>
    <t>https://www.transfermarkt.co.uk/spielbericht/index/spielbericht/3913697</t>
  </si>
  <si>
    <t>https://www.transfermarkt.co.uk/spielbericht/index/spielbericht/4343512</t>
  </si>
  <si>
    <t>https://www.transfermarkt.co.uk/spielbericht/index/spielbericht/2517516</t>
  </si>
  <si>
    <t>https://www.transfermarkt.co.uk/spielbericht/index/spielbericht/3651080</t>
  </si>
  <si>
    <t>https://www.transfermarkt.co.uk/spielbericht/index/spielbericht/3651107</t>
  </si>
  <si>
    <t>https://www.transfermarkt.co.uk/spielbericht/index/spielbericht/3651098</t>
  </si>
  <si>
    <t>https://www.transfermarkt.co.uk/spielbericht/index/spielbericht/4171228</t>
  </si>
  <si>
    <t>https://www.transfermarkt.co.uk/spielbericht/index/spielbericht/4312023</t>
  </si>
  <si>
    <t>https://www.transfermarkt.co.uk/spielbericht/index/spielbericht/2367100</t>
  </si>
  <si>
    <t>https://www.transfermarkt.co.uk/spielbericht/index/spielbericht/2367112</t>
  </si>
  <si>
    <t>https://www.transfermarkt.co.uk/spielbericht/index/spielbericht/2495307</t>
  </si>
  <si>
    <t>https://www.transfermarkt.co.uk/spielbericht/index/spielbericht/2495339</t>
  </si>
  <si>
    <t>https://www.transfermarkt.co.uk/spielbericht/index/spielbericht/2517524</t>
  </si>
  <si>
    <t>https://www.transfermarkt.co.uk/spielbericht/index/spielbericht/2618622</t>
  </si>
  <si>
    <t>https://www.transfermarkt.co.uk/spielbericht/index/spielbericht/2618633</t>
  </si>
  <si>
    <t>https://www.transfermarkt.co.uk/spielbericht/index/spielbericht/3651036</t>
  </si>
  <si>
    <t>https://www.transfermarkt.co.uk/spielbericht/index/spielbericht/4171267</t>
  </si>
  <si>
    <t>https://www.transfermarkt.co.uk/spielbericht/index/spielbericht/2367103</t>
  </si>
  <si>
    <t>https://www.transfermarkt.co.uk/spielbericht/index/spielbericht/2495327</t>
  </si>
  <si>
    <t>https://www.transfermarkt.co.uk/spielbericht/index/spielbericht/2755703</t>
  </si>
  <si>
    <t>https://www.transfermarkt.co.uk/spielbericht/index/spielbericht/2840940</t>
  </si>
  <si>
    <t>https://www.transfermarkt.co.uk/spielbericht/index/spielbericht/2840936</t>
  </si>
  <si>
    <t>https://www.transfermarkt.co.uk/spielbericht/index/spielbericht/2262205</t>
  </si>
  <si>
    <t>https://www.transfermarkt.co.uk/spielbericht/index/spielbericht/2262236</t>
  </si>
  <si>
    <t>https://www.transfermarkt.co.uk/spielbericht/index/spielbericht/2284440</t>
  </si>
  <si>
    <t>https://www.transfermarkt.co.uk/spielbericht/index/spielbericht/2284445</t>
  </si>
  <si>
    <t>https://www.transfermarkt.co.uk/spielbericht/index/spielbericht/2284447</t>
  </si>
  <si>
    <t>https://www.transfermarkt.co.uk/spielbericht/index/spielbericht/2284448</t>
  </si>
  <si>
    <t>https://www.transfermarkt.co.uk/spielbericht/index/spielbericht/2917399</t>
  </si>
  <si>
    <t>https://www.transfermarkt.co.uk/spielbericht/index/spielbericht/3097995</t>
  </si>
  <si>
    <t>https://www.transfermarkt.co.uk/spielbericht/index/spielbericht/3098012</t>
  </si>
  <si>
    <t>https://www.transfermarkt.co.uk/spielbericht/index/spielbericht/3098016</t>
  </si>
  <si>
    <t>https://www.transfermarkt.co.uk/spielbericht/index/spielbericht/3098021</t>
  </si>
  <si>
    <t>https://www.transfermarkt.co.uk/spielbericht/index/spielbericht/3252174</t>
  </si>
  <si>
    <t>https://www.transfermarkt.co.uk/spielbericht/index/spielbericht/3252175</t>
  </si>
  <si>
    <t>https://www.transfermarkt.co.uk/spielbericht/index/spielbericht/3291931</t>
  </si>
  <si>
    <t>https://www.transfermarkt.co.uk/spielbericht/index/spielbericht/3461748</t>
  </si>
  <si>
    <t>https://www.transfermarkt.co.uk/spielbericht/index/spielbericht/3461755</t>
  </si>
  <si>
    <t>https://www.transfermarkt.co.uk/spielbericht/index/spielbericht/3461788</t>
  </si>
  <si>
    <t>https://www.transfermarkt.co.uk/spielbericht/index/spielbericht/2754899</t>
  </si>
  <si>
    <t>https://www.transfermarkt.co.uk/spielbericht/index/spielbericht/2262185</t>
  </si>
  <si>
    <t>https://www.transfermarkt.co.uk/spielbericht/index/spielbericht/2917436</t>
  </si>
  <si>
    <t>https://www.transfermarkt.co.uk/spielbericht/index/spielbericht/3177024</t>
  </si>
  <si>
    <t>https://www.transfermarkt.co.uk/spielbericht/index/spielbericht/3252168</t>
  </si>
  <si>
    <t>https://www.transfermarkt.co.uk/spielbericht/index/spielbericht/2262172</t>
  </si>
  <si>
    <t>https://www.transfermarkt.co.uk/spielbericht/index/spielbericht/2262213</t>
  </si>
  <si>
    <t>https://www.transfermarkt.co.uk/spielbericht/index/spielbericht/2262241</t>
  </si>
  <si>
    <t>https://www.transfermarkt.co.uk/spielbericht/index/spielbericht/2917411</t>
  </si>
  <si>
    <t>https://www.transfermarkt.co.uk/spielbericht/index/spielbericht/2917430</t>
  </si>
  <si>
    <t>https://www.transfermarkt.co.uk/spielbericht/index/spielbericht/3030594</t>
  </si>
  <si>
    <t>https://www.transfermarkt.co.uk/spielbericht/index/spielbericht/3098015</t>
  </si>
  <si>
    <t>https://www.transfermarkt.co.uk/spielbericht/index/spielbericht/3252154</t>
  </si>
  <si>
    <t>https://www.transfermarkt.co.uk/spielbericht/index/spielbericht/3252164</t>
  </si>
  <si>
    <t>https://www.transfermarkt.co.uk/spielbericht/index/spielbericht/3252220</t>
  </si>
  <si>
    <t>https://www.transfermarkt.co.uk/spielbericht/index/spielbericht/3252246</t>
  </si>
  <si>
    <t>https://www.transfermarkt.co.uk/spielbericht/index/spielbericht/3496448</t>
  </si>
  <si>
    <t>https://www.transfermarkt.co.uk/spielbericht/index/spielbericht/3496450</t>
  </si>
  <si>
    <t>https://www.transfermarkt.co.uk/spielbericht/index/spielbericht/3537803</t>
  </si>
  <si>
    <t>https://www.transfermarkt.co.uk/spielbericht/index/spielbericht/3537805</t>
  </si>
  <si>
    <t>https://www.transfermarkt.co.uk/spielbericht/index/spielbericht/3552988</t>
  </si>
  <si>
    <t>https://www.transfermarkt.co.uk/spielbericht/index/spielbericht/3651092</t>
  </si>
  <si>
    <t>https://www.transfermarkt.co.uk/spielbericht/index/spielbericht/4041604</t>
  </si>
  <si>
    <t>https://www.transfermarkt.co.uk/spielbericht/index/spielbericht/2917367</t>
  </si>
  <si>
    <t>https://www.transfermarkt.co.uk/spielbericht/index/spielbericht/4171250</t>
  </si>
  <si>
    <t>https://www.transfermarkt.co.uk/spielbericht/index/spielbericht/4312026</t>
  </si>
  <si>
    <t>https://www.transfermarkt.co.uk/spielbericht/index/spielbericht/4329888</t>
  </si>
  <si>
    <t>https://www.transfermarkt.co.uk/spielbericht/index/spielbericht/2368431</t>
  </si>
  <si>
    <t>https://www.transfermarkt.co.uk/spielbericht/index/spielbericht/2368459</t>
  </si>
  <si>
    <t>https://www.transfermarkt.co.uk/spielbericht/index/spielbericht/2449282</t>
  </si>
  <si>
    <t>https://www.transfermarkt.co.uk/spielbericht/index/spielbericht/2495308</t>
  </si>
  <si>
    <t>https://www.transfermarkt.co.uk/spielbericht/index/spielbericht/2495349</t>
  </si>
  <si>
    <t>https://www.transfermarkt.co.uk/spielbericht/index/spielbericht/2547349</t>
  </si>
  <si>
    <t>https://www.transfermarkt.co.uk/spielbericht/index/spielbericht/3651065</t>
  </si>
  <si>
    <t>https://www.transfermarkt.co.uk/spielbericht/index/spielbericht/3912632</t>
  </si>
  <si>
    <t>https://www.transfermarkt.co.uk/spielbericht/index/spielbericht/2368488</t>
  </si>
  <si>
    <t>https://www.transfermarkt.co.uk/spielbericht/index/spielbericht/4171271</t>
  </si>
  <si>
    <t>https://www.transfermarkt.co.uk/spielbericht/index/spielbericht/2618618</t>
  </si>
  <si>
    <t>https://www.transfermarkt.co.uk/spielbericht/index/spielbericht/3252213</t>
  </si>
  <si>
    <t>https://www.transfermarkt.co.uk/spielbericht/index/spielbericht/2367094</t>
  </si>
  <si>
    <t>https://www.transfermarkt.co.uk/spielbericht/index/spielbericht/2368485</t>
  </si>
  <si>
    <t>https://www.transfermarkt.co.uk/spielbericht/index/spielbericht/2755731</t>
  </si>
  <si>
    <t>https://www.transfermarkt.co.uk/spielbericht/index/spielbericht/2917437</t>
  </si>
  <si>
    <t>https://www.transfermarkt.co.uk/spielbericht/index/spielbericht/2755710</t>
  </si>
  <si>
    <t>https://www.transfermarkt.co.uk/spielbericht/index/spielbericht/2495343</t>
  </si>
  <si>
    <t>https://www.transfermarkt.co.uk/spielbericht/index/spielbericht/2755705</t>
  </si>
  <si>
    <t>https://www.transfermarkt.co.uk/spielbericht/index/spielbericht/3252222</t>
  </si>
  <si>
    <t>https://www.transfermarkt.co.uk/spielbericht/index/spielbericht/2495359</t>
  </si>
  <si>
    <t>https://www.transfermarkt.co.uk/spielbericht/index/spielbericht/2618590</t>
  </si>
  <si>
    <t>https://www.transfermarkt.co.uk/spielbericht/index/spielbericht/2917409</t>
  </si>
  <si>
    <t>https://www.transfermarkt.co.uk/spielbericht/index/spielbericht/2917420</t>
  </si>
  <si>
    <t>https://www.transfermarkt.co.uk/spielbericht/index/spielbericht/2618582</t>
  </si>
  <si>
    <t>https://www.transfermarkt.co.uk/spielbericht/index/spielbericht/2495305</t>
  </si>
  <si>
    <t>https://www.transfermarkt.co.uk/spielbericht/index/spielbericht/2495353</t>
  </si>
  <si>
    <t>https://www.transfermarkt.co.uk/spielbericht/index/spielbericht/2754928</t>
  </si>
  <si>
    <t>https://www.transfermarkt.co.uk/spielbericht/index/spielbericht/3252167</t>
  </si>
  <si>
    <t>https://www.transfermarkt.co.uk/spielbericht/index/spielbericht/3252203</t>
  </si>
  <si>
    <t>https://www.transfermarkt.co.uk/spielbericht/index/spielbericht/2754187</t>
  </si>
  <si>
    <t>https://www.transfermarkt.co.uk/spielbericht/index/spielbericht/3911798</t>
  </si>
  <si>
    <t>https://www.transfermarkt.co.uk/spielbericht/index/spielbericht/2618602</t>
  </si>
  <si>
    <t>https://www.transfermarkt.co.uk/spielbericht/index/spielbericht/3651068</t>
  </si>
  <si>
    <t>https://www.transfermarkt.co.uk/spielbericht/index/spielbericht/2754913</t>
  </si>
  <si>
    <t>https://www.transfermarkt.co.uk/spielbericht/index/spielbericht/3097993</t>
  </si>
  <si>
    <t>https://www.transfermarkt.co.uk/spielbericht/index/spielbericht/3651091</t>
  </si>
  <si>
    <t>https://www.transfermarkt.co.uk/spielbericht/index/spielbericht/2262221</t>
  </si>
  <si>
    <t>https://www.transfermarkt.co.uk/spielbericht/index/spielbericht/2754921</t>
  </si>
  <si>
    <t>https://www.transfermarkt.co.uk/spielbericht/index/spielbericht/2917358</t>
  </si>
  <si>
    <t>https://www.transfermarkt.co.uk/spielbericht/index/spielbericht/4171261</t>
  </si>
  <si>
    <t>https://www.transfermarkt.co.uk/spielbericht/index/spielbericht/2495369</t>
  </si>
  <si>
    <t>https://www.transfermarkt.co.uk/spielbericht/index/spielbericht/2618540</t>
  </si>
  <si>
    <t>https://www.transfermarkt.co.uk/spielbericht/index/spielbericht/3911733</t>
  </si>
  <si>
    <t>https://www.transfermarkt.co.uk/spielbericht/index/spielbericht/3911738</t>
  </si>
  <si>
    <t>https://www.transfermarkt.co.uk/spielbericht/index/spielbericht/2618543</t>
  </si>
  <si>
    <t>https://www.transfermarkt.co.uk/spielbericht/index/spielbericht/2754925</t>
  </si>
  <si>
    <t>https://www.transfermarkt.co.uk/spielbericht/index/spielbericht/2917370</t>
  </si>
  <si>
    <t>https://www.transfermarkt.co.uk/spielbericht/index/spielbericht/2917373</t>
  </si>
  <si>
    <t>https://www.transfermarkt.co.uk/spielbericht/index/spielbericht/4171255</t>
  </si>
  <si>
    <t>https://www.transfermarkt.co.uk/spielbericht/index/spielbericht/2618606</t>
  </si>
  <si>
    <t>https://www.transfermarkt.co.uk/spielbericht/index/spielbericht/2755701</t>
  </si>
  <si>
    <t>https://www.transfermarkt.co.uk/spielbericht/index/spielbericht/2917404</t>
  </si>
  <si>
    <t>https://www.transfermarkt.co.uk/spielbericht/index/spielbericht/2917380</t>
  </si>
  <si>
    <t>https://www.transfermarkt.co.uk/spielbericht/index/spielbericht/2490845</t>
  </si>
  <si>
    <t>https://www.transfermarkt.co.uk/spielbericht/index/spielbericht/2917419</t>
  </si>
  <si>
    <t>https://www.transfermarkt.co.uk/spielbericht/index/spielbericht/2262243</t>
  </si>
  <si>
    <t>https://www.transfermarkt.co.uk/spielbericht/index/spielbericht/2262147</t>
  </si>
  <si>
    <t>https://www.transfermarkt.co.uk/spielbericht/index/spielbericht/4171232</t>
  </si>
  <si>
    <t>https://www.transfermarkt.co.uk/spielbericht/index/spielbericht/3461821</t>
  </si>
  <si>
    <t>https://www.transfermarkt.co.uk/spielbericht/index/spielbericht/2495315</t>
  </si>
  <si>
    <t>https://www.transfermarkt.co.uk/spielbericht/index/spielbericht/3651033</t>
  </si>
  <si>
    <t>https://www.transfermarkt.co.uk/spielbericht/index/spielbericht/2490856</t>
  </si>
  <si>
    <t>https://www.transfermarkt.co.uk/spielbericht/index/spielbericht/2618568</t>
  </si>
  <si>
    <t>https://www.transfermarkt.co.uk/spielbericht/index/spielbericht/2754191</t>
  </si>
  <si>
    <t>https://www.transfermarkt.co.uk/spielbericht/index/spielbericht/2262162</t>
  </si>
  <si>
    <t>https://www.transfermarkt.co.uk/spielbericht/index/spielbericht/3098007</t>
  </si>
  <si>
    <t>https://www.transfermarkt.co.uk/spielbericht/index/spielbericht/3482811</t>
  </si>
  <si>
    <t>https://www.transfermarkt.co.uk/spielbericht/index/spielbericht/3956687</t>
  </si>
  <si>
    <t>https://www.transfermarkt.co.uk/spielbericht/index/spielbericht/4041600</t>
  </si>
  <si>
    <t>https://www.transfermarkt.co.uk/spielbericht/index/spielbericht/2368435</t>
  </si>
  <si>
    <t>https://www.transfermarkt.co.uk/spielbericht/index/spielbericht/3651115</t>
  </si>
  <si>
    <t>https://www.transfermarkt.co.uk/spielbericht/index/spielbericht/3911763</t>
  </si>
  <si>
    <t>https://www.transfermarkt.co.uk/spielbericht/index/spielbericht/2368482</t>
  </si>
  <si>
    <t>https://www.transfermarkt.co.uk/spielbericht/index/spielbericht/2618588</t>
  </si>
  <si>
    <t>https://www.transfermarkt.co.uk/spielbericht/index/spielbericht/2618631</t>
  </si>
  <si>
    <t>https://www.transfermarkt.co.uk/spielbericht/index/spielbericht/2675299</t>
  </si>
  <si>
    <t>https://www.transfermarkt.co.uk/spielbericht/index/spielbericht/2754910</t>
  </si>
  <si>
    <t>https://www.transfermarkt.co.uk/spielbericht/index/spielbericht/2754926</t>
  </si>
  <si>
    <t>https://www.transfermarkt.co.uk/spielbericht/index/spielbericht/2755737</t>
  </si>
  <si>
    <t>https://www.transfermarkt.co.uk/spielbericht/index/spielbericht/2840942</t>
  </si>
  <si>
    <t>https://www.transfermarkt.co.uk/spielbericht/index/spielbericht/2917438</t>
  </si>
  <si>
    <t>https://www.transfermarkt.co.uk/spielbericht/index/spielbericht/2547352</t>
  </si>
  <si>
    <t>https://www.transfermarkt.co.uk/spielbericht/index/spielbericht/2262150</t>
  </si>
  <si>
    <t>https://www.transfermarkt.co.uk/spielbericht/index/spielbericht/2262161</t>
  </si>
  <si>
    <t>https://www.transfermarkt.co.uk/spielbericht/index/spielbericht/2262167</t>
  </si>
  <si>
    <t>https://www.transfermarkt.co.uk/spielbericht/index/spielbericht/2262211</t>
  </si>
  <si>
    <t>https://www.transfermarkt.co.uk/spielbericht/index/spielbericht/2262219</t>
  </si>
  <si>
    <t>https://www.transfermarkt.co.uk/spielbericht/index/spielbericht/2262233</t>
  </si>
  <si>
    <t>https://www.transfermarkt.co.uk/spielbericht/index/spielbericht/3097999</t>
  </si>
  <si>
    <t>https://www.transfermarkt.co.uk/spielbericht/index/spielbericht/3098004</t>
  </si>
  <si>
    <t>https://www.transfermarkt.co.uk/spielbericht/index/spielbericht/3098010</t>
  </si>
  <si>
    <t>https://www.transfermarkt.co.uk/spielbericht/index/spielbericht/3098022</t>
  </si>
  <si>
    <t>https://www.transfermarkt.co.uk/spielbericht/index/spielbericht/3098036</t>
  </si>
  <si>
    <t>https://www.transfermarkt.co.uk/spielbericht/index/spielbericht/3135801</t>
  </si>
  <si>
    <t>https://www.transfermarkt.co.uk/spielbericht/index/spielbericht/3252151</t>
  </si>
  <si>
    <t>https://www.transfermarkt.co.uk/spielbericht/index/spielbericht/3252205</t>
  </si>
  <si>
    <t>https://www.transfermarkt.co.uk/spielbericht/index/spielbericht/3252209</t>
  </si>
  <si>
    <t>https://www.transfermarkt.co.uk/spielbericht/index/spielbericht/3252231</t>
  </si>
  <si>
    <t>https://www.transfermarkt.co.uk/spielbericht/index/spielbericht/3291932</t>
  </si>
  <si>
    <t>https://www.transfermarkt.co.uk/spielbericht/index/spielbericht/3291935</t>
  </si>
  <si>
    <t>https://www.transfermarkt.co.uk/spielbericht/index/spielbericht/2262177</t>
  </si>
  <si>
    <t>https://www.transfermarkt.co.uk/spielbericht/index/spielbericht/3030592</t>
  </si>
  <si>
    <t>https://www.transfermarkt.co.uk/spielbericht/index/spielbericht/3098001</t>
  </si>
  <si>
    <t>https://www.transfermarkt.co.uk/spielbericht/index/spielbericht/2618542</t>
  </si>
  <si>
    <t>https://www.transfermarkt.co.uk/spielbericht/index/spielbericht/2754908</t>
  </si>
  <si>
    <t>https://www.transfermarkt.co.uk/spielbericht/index/spielbericht/2982008</t>
  </si>
  <si>
    <t>https://www.transfermarkt.co.uk/spielbericht/index/spielbericht/2618557</t>
  </si>
  <si>
    <t>https://www.transfermarkt.co.uk/spielbericht/index/spielbericht/2495304</t>
  </si>
  <si>
    <t>https://www.transfermarkt.co.uk/spielbericht/index/spielbericht/3252150</t>
  </si>
  <si>
    <t>https://www.transfermarkt.co.uk/spielbericht/index/spielbericht/3461715</t>
  </si>
  <si>
    <t>https://www.transfermarkt.co.uk/spielbericht/index/spielbericht/3461739</t>
  </si>
  <si>
    <t>https://www.transfermarkt.co.uk/spielbericht/index/spielbericht/3461740</t>
  </si>
  <si>
    <t>https://www.transfermarkt.co.uk/spielbericht/index/spielbericht/3461744</t>
  </si>
  <si>
    <t>https://www.transfermarkt.co.uk/spielbericht/index/spielbericht/3461780</t>
  </si>
  <si>
    <t>https://www.transfermarkt.co.uk/spielbericht/index/spielbericht/3461816</t>
  </si>
  <si>
    <t>https://www.transfermarkt.co.uk/spielbericht/index/spielbericht/3461819</t>
  </si>
  <si>
    <t>https://www.transfermarkt.co.uk/spielbericht/index/spielbericht/3461820</t>
  </si>
  <si>
    <t>https://www.transfermarkt.co.uk/spielbericht/index/spielbericht/3496458</t>
  </si>
  <si>
    <t>https://www.transfermarkt.co.uk/spielbericht/index/spielbericht/3714220</t>
  </si>
  <si>
    <t>https://www.transfermarkt.co.uk/spielbericht/index/spielbericht/3911729</t>
  </si>
  <si>
    <t>https://www.transfermarkt.co.uk/spielbericht/index/spielbericht/3911767</t>
  </si>
  <si>
    <t>https://www.transfermarkt.co.uk/spielbericht/index/spielbericht/3911803</t>
  </si>
  <si>
    <t>https://www.transfermarkt.co.uk/spielbericht/index/spielbericht/3913700</t>
  </si>
  <si>
    <t>https://www.transfermarkt.co.uk/spielbericht/index/spielbericht/4041605</t>
  </si>
  <si>
    <t>https://www.transfermarkt.co.uk/spielbericht/index/spielbericht/2981998</t>
  </si>
  <si>
    <t>https://www.transfermarkt.co.uk/spielbericht/index/spielbericht/4171263</t>
  </si>
  <si>
    <t>https://www.transfermarkt.co.uk/spielbericht/index/spielbericht/4171279</t>
  </si>
  <si>
    <t>https://www.transfermarkt.co.uk/spielbericht/index/spielbericht/4171282</t>
  </si>
  <si>
    <t>https://www.transfermarkt.co.uk/spielbericht/index/spielbericht/4173957</t>
  </si>
  <si>
    <t>https://www.transfermarkt.co.uk/spielbericht/index/spielbericht/4243697</t>
  </si>
  <si>
    <t>https://www.transfermarkt.co.uk/spielbericht/index/spielbericht/4312021</t>
  </si>
  <si>
    <t>Zeljko Buvac</t>
  </si>
  <si>
    <t>https://www.transfermarkt.co.uk/spielbericht/index/spielbericht/2368433</t>
  </si>
  <si>
    <t>https://www.transfermarkt.co.uk/spielbericht/index/spielbericht/2368434</t>
  </si>
  <si>
    <t>https://www.transfermarkt.co.uk/spielbericht/index/spielbericht/2368460</t>
  </si>
  <si>
    <t>https://www.transfermarkt.co.uk/spielbericht/index/spielbericht/2368472</t>
  </si>
  <si>
    <t>https://www.transfermarkt.co.uk/spielbericht/index/spielbericht/2495346</t>
  </si>
  <si>
    <t>https://www.transfermarkt.co.uk/spielbericht/index/spielbericht/2495352</t>
  </si>
  <si>
    <t>https://www.transfermarkt.co.uk/spielbericht/index/spielbericht/2495357</t>
  </si>
  <si>
    <t>https://www.transfermarkt.co.uk/spielbericht/index/spielbericht/2495362</t>
  </si>
  <si>
    <t>https://www.transfermarkt.co.uk/spielbericht/index/spielbericht/2517521</t>
  </si>
  <si>
    <t>https://www.transfermarkt.co.uk/spielbericht/index/spielbericht/3552990</t>
  </si>
  <si>
    <t>https://www.transfermarkt.co.uk/spielbericht/index/spielbericht/4171237</t>
  </si>
  <si>
    <t>https://www.transfermarkt.co.uk/spielbericht/index/spielbericht/4171259</t>
  </si>
  <si>
    <t>https://www.transfermarkt.co.uk/spielbericht/index/spielbericht/2368454</t>
  </si>
  <si>
    <t>https://www.transfermarkt.co.uk/spielbericht/index/spielbericht/2495326</t>
  </si>
  <si>
    <t>https://www.transfermarkt.co.uk/spielbericht/index/spielbericht/2495340</t>
  </si>
  <si>
    <t>https://www.transfermarkt.co.uk/spielbericht/index/spielbericht/2547382</t>
  </si>
  <si>
    <t>https://www.transfermarkt.co.uk/spielbericht/index/spielbericht/3651041</t>
  </si>
  <si>
    <t>https://www.transfermarkt.co.uk/spielbericht/index/spielbericht/3911800</t>
  </si>
  <si>
    <t>https://www.transfermarkt.co.uk/spielbericht/index/spielbericht/4174068</t>
  </si>
  <si>
    <t>https://www.transfermarkt.co.uk/spielbericht/index/spielbericht/3651031</t>
  </si>
  <si>
    <t>https://www.transfermarkt.co.uk/spielbericht/index/spielbericht/3913753</t>
  </si>
  <si>
    <t>https://www.transfermarkt.co.uk/spielbericht/index/spielbericht/4171266</t>
  </si>
  <si>
    <t>https://www.transfermarkt.co.uk/spielbericht/index/spielbericht/2367042</t>
  </si>
  <si>
    <t>https://www.transfermarkt.co.uk/spielbericht/index/spielbericht/2495338</t>
  </si>
  <si>
    <t>https://www.transfermarkt.co.uk/spielbericht/index/spielbericht/4171323</t>
  </si>
  <si>
    <t>https://www.transfermarkt.co.uk/spielbericht/index/spielbericht/2618546</t>
  </si>
  <si>
    <t>https://www.transfermarkt.co.uk/spielbericht/index/spielbericht/2618584</t>
  </si>
  <si>
    <t>https://www.transfermarkt.co.uk/spielbericht/index/spielbericht/2645810</t>
  </si>
  <si>
    <t>https://www.transfermarkt.co.uk/spielbericht/index/spielbericht/2675300</t>
  </si>
  <si>
    <t>https://www.transfermarkt.co.uk/spielbericht/index/spielbericht/2754180</t>
  </si>
  <si>
    <t>https://www.transfermarkt.co.uk/spielbericht/index/spielbericht/2754902</t>
  </si>
  <si>
    <t>https://www.transfermarkt.co.uk/spielbericht/index/spielbericht/2754911</t>
  </si>
  <si>
    <t>https://www.transfermarkt.co.uk/spielbericht/index/spielbericht/2262191</t>
  </si>
  <si>
    <t>https://www.transfermarkt.co.uk/spielbericht/index/spielbericht/2262200</t>
  </si>
  <si>
    <t>https://www.transfermarkt.co.uk/spielbericht/index/spielbericht/2262230</t>
  </si>
  <si>
    <t>https://www.transfermarkt.co.uk/spielbericht/index/spielbericht/2284443</t>
  </si>
  <si>
    <t>https://www.transfermarkt.co.uk/spielbericht/index/spielbericht/2917416</t>
  </si>
  <si>
    <t>https://www.transfermarkt.co.uk/spielbericht/index/spielbericht/2917439</t>
  </si>
  <si>
    <t>https://www.transfermarkt.co.uk/spielbericht/index/spielbericht/3097956</t>
  </si>
  <si>
    <t>https://www.transfermarkt.co.uk/spielbericht/index/spielbericht/3098049</t>
  </si>
  <si>
    <t>https://www.transfermarkt.co.uk/spielbericht/index/spielbericht/3135806</t>
  </si>
  <si>
    <t>https://www.transfermarkt.co.uk/spielbericht/index/spielbericht/3252233</t>
  </si>
  <si>
    <t>https://www.transfermarkt.co.uk/spielbericht/index/spielbericht/3252237</t>
  </si>
  <si>
    <t>https://www.transfermarkt.co.uk/spielbericht/index/spielbericht/3291938</t>
  </si>
  <si>
    <t>https://www.transfermarkt.co.uk/spielbericht/index/spielbericht/2618571</t>
  </si>
  <si>
    <t>https://www.transfermarkt.co.uk/spielbericht/index/spielbericht/2618617</t>
  </si>
  <si>
    <t>Arnaldo Teixeira</t>
  </si>
  <si>
    <t>https://www.transfermarkt.co.uk/spielbericht/index/spielbericht/2754179</t>
  </si>
  <si>
    <t>https://www.transfermarkt.co.uk/spielbericht/index/spielbericht/2262170</t>
  </si>
  <si>
    <t>https://www.transfermarkt.co.uk/spielbericht/index/spielbericht/3018934</t>
  </si>
  <si>
    <t>https://www.transfermarkt.co.uk/spielbericht/index/spielbericht/2618561</t>
  </si>
  <si>
    <t>https://www.transfermarkt.co.uk/spielbericht/index/spielbericht/2755739</t>
  </si>
  <si>
    <t>https://www.transfermarkt.co.uk/spielbericht/index/spielbericht/2840941</t>
  </si>
  <si>
    <t>https://www.transfermarkt.co.uk/spielbericht/index/spielbericht/2262164</t>
  </si>
  <si>
    <t>https://www.transfermarkt.co.uk/spielbericht/index/spielbericht/2312110</t>
  </si>
  <si>
    <t>https://www.transfermarkt.co.uk/spielbericht/index/spielbericht/3018935</t>
  </si>
  <si>
    <t>https://www.transfermarkt.co.uk/spielbericht/index/spielbericht/3177023</t>
  </si>
  <si>
    <t>https://www.transfermarkt.co.uk/spielbericht/index/spielbericht/3252217</t>
  </si>
  <si>
    <t>https://www.transfermarkt.co.uk/spielbericht/index/spielbericht/2618586</t>
  </si>
  <si>
    <t>https://www.transfermarkt.co.uk/spielbericht/index/spielbericht/3418670</t>
  </si>
  <si>
    <t>https://www.transfermarkt.co.uk/spielbericht/index/spielbericht/3461758</t>
  </si>
  <si>
    <t>https://www.transfermarkt.co.uk/spielbericht/index/spielbericht/3461805</t>
  </si>
  <si>
    <t>https://www.transfermarkt.co.uk/spielbericht/index/spielbericht/3496453</t>
  </si>
  <si>
    <t>https://www.transfermarkt.co.uk/spielbericht/index/spielbericht/3651076</t>
  </si>
  <si>
    <t>https://www.transfermarkt.co.uk/spielbericht/index/spielbericht/3651123</t>
  </si>
  <si>
    <t>https://www.transfermarkt.co.uk/spielbericht/index/spielbericht/3773445</t>
  </si>
  <si>
    <t>https://www.transfermarkt.co.uk/spielbericht/index/spielbericht/3773450</t>
  </si>
  <si>
    <t>https://www.transfermarkt.co.uk/spielbericht/index/spielbericht/3911725</t>
  </si>
  <si>
    <t>https://www.transfermarkt.co.uk/spielbericht/index/spielbericht/3911825</t>
  </si>
  <si>
    <t>https://www.transfermarkt.co.uk/spielbericht/index/spielbericht/4171219</t>
  </si>
  <si>
    <t>https://www.transfermarkt.co.uk/spielbericht/index/spielbericht/4171277</t>
  </si>
  <si>
    <t>https://www.transfermarkt.co.uk/spielbericht/index/spielbericht/4171291</t>
  </si>
  <si>
    <t>https://www.transfermarkt.co.uk/spielbericht/index/spielbericht/4174065</t>
  </si>
  <si>
    <t>https://www.transfermarkt.co.uk/spielbericht/index/spielbericht/4243702</t>
  </si>
  <si>
    <t>https://www.transfermarkt.co.uk/spielbericht/index/spielbericht/3651063</t>
  </si>
  <si>
    <t>https://www.transfermarkt.co.uk/spielbericht/index/spielbericht/4171276</t>
  </si>
  <si>
    <t>https://www.transfermarkt.co.uk/spielbericht/index/spielbericht/4171284</t>
  </si>
  <si>
    <t>https://www.transfermarkt.co.uk/spielbericht/index/spielbericht/4171304</t>
  </si>
  <si>
    <t>https://www.transfermarkt.co.uk/spielbericht/index/spielbericht/2618585</t>
  </si>
  <si>
    <t>https://www.transfermarkt.co.uk/spielbericht/index/spielbericht/3651103</t>
  </si>
  <si>
    <t>https://www.transfermarkt.co.uk/spielbericht/index/spielbericht/3911753</t>
  </si>
  <si>
    <t>https://www.transfermarkt.co.uk/spielbericht/index/spielbericht/4171248</t>
  </si>
  <si>
    <t>https://www.transfermarkt.co.uk/spielbericht/index/spielbericht/3461736</t>
  </si>
  <si>
    <t>https://www.transfermarkt.co.uk/spielbericht/index/spielbericht/2367027</t>
  </si>
  <si>
    <t>https://www.transfermarkt.co.uk/spielbericht/index/spielbericht/3911735</t>
  </si>
  <si>
    <t>https://www.transfermarkt.co.uk/spielbericht/index/spielbericht/3911740</t>
  </si>
  <si>
    <t>https://www.transfermarkt.co.uk/spielbericht/index/spielbericht/3461785</t>
  </si>
  <si>
    <t>https://www.transfermarkt.co.uk/spielbericht/index/spielbericht/3913678</t>
  </si>
  <si>
    <t>https://www.transfermarkt.co.uk/spielbericht/index/spielbericht/4243703</t>
  </si>
  <si>
    <t>https://www.transfermarkt.co.uk/spielbericht/index/spielbericht/3651043</t>
  </si>
  <si>
    <t>https://www.transfermarkt.co.uk/spielbericht/index/spielbericht/3651108</t>
  </si>
  <si>
    <t>https://www.transfermarkt.co.uk/spielbericht/index/spielbericht/3651112</t>
  </si>
  <si>
    <t>https://www.transfermarkt.co.uk/spielbericht/index/spielbericht/3911790</t>
  </si>
  <si>
    <t>https://www.transfermarkt.co.uk/spielbericht/index/spielbericht/3911792</t>
  </si>
  <si>
    <t>https://www.transfermarkt.co.uk/spielbericht/index/spielbericht/2917405</t>
  </si>
  <si>
    <t>home_club_wins</t>
  </si>
  <si>
    <t>is_Groupstage?</t>
  </si>
  <si>
    <t>home_win_&amp;_Groupstage</t>
  </si>
  <si>
    <t>home_win_&amp;_Knockout_phase</t>
  </si>
  <si>
    <t>home_club_loses_or_draws</t>
  </si>
  <si>
    <t>home_lose_or_draw_&amp;_groupstage</t>
  </si>
  <si>
    <t>home_lose_or_draw_&amp;_knockout_phase</t>
  </si>
  <si>
    <t>Result</t>
  </si>
  <si>
    <t>Groupstage or Knockout Game</t>
  </si>
  <si>
    <t>Win or lose/ draw</t>
  </si>
  <si>
    <t>Anzahl von Win or lose/ draw</t>
  </si>
  <si>
    <t>Zeilenbeschriftungen</t>
  </si>
  <si>
    <t>Groupstage</t>
  </si>
  <si>
    <t>Knockout Game</t>
  </si>
  <si>
    <t>Gesamtergebnis</t>
  </si>
  <si>
    <t>Spaltenbeschriftungen</t>
  </si>
  <si>
    <t>Home Team loses or draws</t>
  </si>
  <si>
    <t>Home Team wins</t>
  </si>
  <si>
    <t>appearance_id</t>
  </si>
  <si>
    <t>player_club_id</t>
  </si>
  <si>
    <t>player_current_club_id</t>
  </si>
  <si>
    <t>player_name</t>
  </si>
  <si>
    <t>yellow_cards</t>
  </si>
  <si>
    <t>red_cards</t>
  </si>
  <si>
    <t>goals</t>
  </si>
  <si>
    <t>assists</t>
  </si>
  <si>
    <t>minutes_played</t>
  </si>
  <si>
    <t>2262147_26244</t>
  </si>
  <si>
    <t>2262147_33866</t>
  </si>
  <si>
    <t>2262148_15420</t>
  </si>
  <si>
    <t>2262148_29241</t>
  </si>
  <si>
    <t>2262148_3455</t>
  </si>
  <si>
    <t>2262148_43848</t>
  </si>
  <si>
    <t>2262148_55215</t>
  </si>
  <si>
    <t>2262149_118022</t>
  </si>
  <si>
    <t>2262149_15185</t>
  </si>
  <si>
    <t>2262149_33481</t>
  </si>
  <si>
    <t>2262150_34226</t>
  </si>
  <si>
    <t>2262150_39020</t>
  </si>
  <si>
    <t>2262150_4357</t>
  </si>
  <si>
    <t>2262151_7611</t>
  </si>
  <si>
    <t>2262151_85288</t>
  </si>
  <si>
    <t>2262153_18922</t>
  </si>
  <si>
    <t>2262153_28396</t>
  </si>
  <si>
    <t>2262153_44501</t>
  </si>
  <si>
    <t>2262153_46156</t>
  </si>
  <si>
    <t>2262153_8198</t>
  </si>
  <si>
    <t>2262154_38253</t>
  </si>
  <si>
    <t>2262155_22328</t>
  </si>
  <si>
    <t>2262155_37666</t>
  </si>
  <si>
    <t>2262155_85314</t>
  </si>
  <si>
    <t>2262156_55735</t>
  </si>
  <si>
    <t>2262157_2050</t>
  </si>
  <si>
    <t>2262157_2514</t>
  </si>
  <si>
    <t>2262157_31909</t>
  </si>
  <si>
    <t>2262158_45624</t>
  </si>
  <si>
    <t>2262160_140682</t>
  </si>
  <si>
    <t>2262160_141834</t>
  </si>
  <si>
    <t>2262160_28003</t>
  </si>
  <si>
    <t>2262161_3878</t>
  </si>
  <si>
    <t>2262163_120630</t>
  </si>
  <si>
    <t>2262163_42513</t>
  </si>
  <si>
    <t>2262163_6855</t>
  </si>
  <si>
    <t>2262164_44068</t>
  </si>
  <si>
    <t>2262164_46741</t>
  </si>
  <si>
    <t>2262164_54170</t>
  </si>
  <si>
    <t>2262165_39983</t>
  </si>
  <si>
    <t>2262165_66515</t>
  </si>
  <si>
    <t>2262166_22068</t>
  </si>
  <si>
    <t>2262166_66008</t>
  </si>
  <si>
    <t>2262167_50143</t>
  </si>
  <si>
    <t>2262168_40433</t>
  </si>
  <si>
    <t>2262168_8806</t>
  </si>
  <si>
    <t>2262169_4380</t>
  </si>
  <si>
    <t>2262170_14127</t>
  </si>
  <si>
    <t>2262170_84491</t>
  </si>
  <si>
    <t>2262171_20586</t>
  </si>
  <si>
    <t>2262171_48550</t>
  </si>
  <si>
    <t>2262171_80562</t>
  </si>
  <si>
    <t>2262171_94529</t>
  </si>
  <si>
    <t>2262172_88103</t>
  </si>
  <si>
    <t>2262173_9794</t>
  </si>
  <si>
    <t>2262174_15185</t>
  </si>
  <si>
    <t>2262174_33481</t>
  </si>
  <si>
    <t>2262174_34944</t>
  </si>
  <si>
    <t>2262174_50057</t>
  </si>
  <si>
    <t>2262175_4357</t>
  </si>
  <si>
    <t>2262175_5303</t>
  </si>
  <si>
    <t>2262175_57337</t>
  </si>
  <si>
    <t>2262175_85148</t>
  </si>
  <si>
    <t>2262176_14192</t>
  </si>
  <si>
    <t>2262176_7663</t>
  </si>
  <si>
    <t>2262177_18922</t>
  </si>
  <si>
    <t>2262177_5017</t>
  </si>
  <si>
    <t>2262177_8198</t>
  </si>
  <si>
    <t>2262178_35207</t>
  </si>
  <si>
    <t>2262178_45146</t>
  </si>
  <si>
    <t>2262179_54470</t>
  </si>
  <si>
    <t>2262179_67917</t>
  </si>
  <si>
    <t>2262180_23389</t>
  </si>
  <si>
    <t>2262180_6448</t>
  </si>
  <si>
    <t>2262181_26267</t>
  </si>
  <si>
    <t>2262181_66515</t>
  </si>
  <si>
    <t>2262181_85314</t>
  </si>
  <si>
    <t>2262182_58358</t>
  </si>
  <si>
    <t>2262183_34870</t>
  </si>
  <si>
    <t>2262184_6855</t>
  </si>
  <si>
    <t>2262184_69751</t>
  </si>
  <si>
    <t>2262184_7600</t>
  </si>
  <si>
    <t>2262185_14127</t>
  </si>
  <si>
    <t>2262185_42412</t>
  </si>
  <si>
    <t>2262185_50935</t>
  </si>
  <si>
    <t>2262186_34987</t>
  </si>
  <si>
    <t>2262187_31316</t>
  </si>
  <si>
    <t>2262187_64308</t>
  </si>
  <si>
    <t>2262187_74418</t>
  </si>
  <si>
    <t>2262187_9794</t>
  </si>
  <si>
    <t>2262188_16993</t>
  </si>
  <si>
    <t>2262188_3455</t>
  </si>
  <si>
    <t>2262189_15760</t>
  </si>
  <si>
    <t>2262189_4357</t>
  </si>
  <si>
    <t>2262190_24977</t>
  </si>
  <si>
    <t>2262190_34944</t>
  </si>
  <si>
    <t>2262190_93678</t>
  </si>
  <si>
    <t>2262191_7663</t>
  </si>
  <si>
    <t>2262192_15381</t>
  </si>
  <si>
    <t>2262193_35208</t>
  </si>
  <si>
    <t>2262193_38253</t>
  </si>
  <si>
    <t>2262193_8198</t>
  </si>
  <si>
    <t>2262194_18935</t>
  </si>
  <si>
    <t>2262194_45509</t>
  </si>
  <si>
    <t>2262194_5017</t>
  </si>
  <si>
    <t>2262194_69633</t>
  </si>
  <si>
    <t>2262196_15420</t>
  </si>
  <si>
    <t>2262196_16993</t>
  </si>
  <si>
    <t>2262196_23934</t>
  </si>
  <si>
    <t>2262196_33923</t>
  </si>
  <si>
    <t>2262197_16649</t>
  </si>
  <si>
    <t>2262197_33713</t>
  </si>
  <si>
    <t>2262197_4357</t>
  </si>
  <si>
    <t>2262197_82442</t>
  </si>
  <si>
    <t>2262198_118022</t>
  </si>
  <si>
    <t>2262198_29039</t>
  </si>
  <si>
    <t>2262198_34944</t>
  </si>
  <si>
    <t>2262198_39831</t>
  </si>
  <si>
    <t>2262199_44624</t>
  </si>
  <si>
    <t>2262200_14192</t>
  </si>
  <si>
    <t>2262200_37579</t>
  </si>
  <si>
    <t>2262201_13091</t>
  </si>
  <si>
    <t>2262201_26399</t>
  </si>
  <si>
    <t>2262201_45509</t>
  </si>
  <si>
    <t>2262202_14132</t>
  </si>
  <si>
    <t>2262202_35207</t>
  </si>
  <si>
    <t>2262202_35664</t>
  </si>
  <si>
    <t>2262203_52769</t>
  </si>
  <si>
    <t>2262203_59866</t>
  </si>
  <si>
    <t>2262203_7767</t>
  </si>
  <si>
    <t>2262203_85314</t>
  </si>
  <si>
    <t>2262204_22328</t>
  </si>
  <si>
    <t>2262204_37666</t>
  </si>
  <si>
    <t>2262204_44716</t>
  </si>
  <si>
    <t>2262204_52312</t>
  </si>
  <si>
    <t>2262205_2514</t>
  </si>
  <si>
    <t>2262205_31909</t>
  </si>
  <si>
    <t>2262205_4360</t>
  </si>
  <si>
    <t>2262205_532</t>
  </si>
  <si>
    <t>2262205_7971</t>
  </si>
  <si>
    <t>2262207_132764</t>
  </si>
  <si>
    <t>2262207_28003</t>
  </si>
  <si>
    <t>2262207_77760</t>
  </si>
  <si>
    <t>2262208_45865</t>
  </si>
  <si>
    <t>2262209_14127</t>
  </si>
  <si>
    <t>2262209_3332</t>
  </si>
  <si>
    <t>2262209_4380</t>
  </si>
  <si>
    <t>2262209_50935</t>
  </si>
  <si>
    <t>2262210_33831</t>
  </si>
  <si>
    <t>2262210_34987</t>
  </si>
  <si>
    <t>2262243_34870</t>
  </si>
  <si>
    <t>2262243_50143</t>
  </si>
  <si>
    <t>2262243_57162</t>
  </si>
  <si>
    <t>2262243_66008</t>
  </si>
  <si>
    <t>2262211_15951</t>
  </si>
  <si>
    <t>2262211_28003</t>
  </si>
  <si>
    <t>2262212_22328</t>
  </si>
  <si>
    <t>2262212_37666</t>
  </si>
  <si>
    <t>2262212_52312</t>
  </si>
  <si>
    <t>2262213_22896</t>
  </si>
  <si>
    <t>2262213_23538</t>
  </si>
  <si>
    <t>2262213_48974</t>
  </si>
  <si>
    <t>2262213_52769</t>
  </si>
  <si>
    <t>2262214_57162</t>
  </si>
  <si>
    <t>2262214_58358</t>
  </si>
  <si>
    <t>2262215_161869</t>
  </si>
  <si>
    <t>2262215_95604</t>
  </si>
  <si>
    <t>2262216_124550</t>
  </si>
  <si>
    <t>2262216_35939</t>
  </si>
  <si>
    <t>2262216_6855</t>
  </si>
  <si>
    <t>2262217_34987</t>
  </si>
  <si>
    <t>2262218_14127</t>
  </si>
  <si>
    <t>2262219_14119</t>
  </si>
  <si>
    <t>2262219_40254</t>
  </si>
  <si>
    <t>2262219_45646</t>
  </si>
  <si>
    <t>2262219_64545</t>
  </si>
  <si>
    <t>2262220_50570</t>
  </si>
  <si>
    <t>2262221_26244</t>
  </si>
  <si>
    <t>2262221_29364</t>
  </si>
  <si>
    <t>2262221_31316</t>
  </si>
  <si>
    <t>2262222_6636</t>
  </si>
  <si>
    <t>2262223_15185</t>
  </si>
  <si>
    <t>2262223_74223</t>
  </si>
  <si>
    <t>2262224_37579</t>
  </si>
  <si>
    <t>2262224_42393</t>
  </si>
  <si>
    <t>2262224_5422</t>
  </si>
  <si>
    <t>2262224_94529</t>
  </si>
  <si>
    <t>2262225_18922</t>
  </si>
  <si>
    <t>2262225_26399</t>
  </si>
  <si>
    <t>2262226_35207</t>
  </si>
  <si>
    <t>2262226_38253</t>
  </si>
  <si>
    <t>2262226_74842</t>
  </si>
  <si>
    <t>2262226_81163</t>
  </si>
  <si>
    <t>2262227_29241</t>
  </si>
  <si>
    <t>2262227_50570</t>
  </si>
  <si>
    <t>2262227_74418</t>
  </si>
  <si>
    <t>2262228_69015</t>
  </si>
  <si>
    <t>2262229_132</t>
  </si>
  <si>
    <t>2262229_25721</t>
  </si>
  <si>
    <t>2262229_34944</t>
  </si>
  <si>
    <t>2262230_139955</t>
  </si>
  <si>
    <t>2262230_39020</t>
  </si>
  <si>
    <t>2262231_14119</t>
  </si>
  <si>
    <t>2262232_14933</t>
  </si>
  <si>
    <t>2262232_44624</t>
  </si>
  <si>
    <t>2262232_7782</t>
  </si>
  <si>
    <t>2262233_58124</t>
  </si>
  <si>
    <t>2262234_30668</t>
  </si>
  <si>
    <t>2262234_3366</t>
  </si>
  <si>
    <t>2262234_61253</t>
  </si>
  <si>
    <t>2262234_8198</t>
  </si>
  <si>
    <t>2262235_27511</t>
  </si>
  <si>
    <t>2262235_44068</t>
  </si>
  <si>
    <t>2262235_46741</t>
  </si>
  <si>
    <t>2262235_60312</t>
  </si>
  <si>
    <t>2262235_7767</t>
  </si>
  <si>
    <t>2262235_85314</t>
  </si>
  <si>
    <t>2262237_50143</t>
  </si>
  <si>
    <t>2262238_58358</t>
  </si>
  <si>
    <t>2262238_59016</t>
  </si>
  <si>
    <t>2262238_6288</t>
  </si>
  <si>
    <t>2262238_86792</t>
  </si>
  <si>
    <t>2262240_13561</t>
  </si>
  <si>
    <t>2262240_38539</t>
  </si>
  <si>
    <t>2262240_42513</t>
  </si>
  <si>
    <t>2262241_34987</t>
  </si>
  <si>
    <t>2262241_37736</t>
  </si>
  <si>
    <t>2262241_45596</t>
  </si>
  <si>
    <t>2284442_40660</t>
  </si>
  <si>
    <t>2284442_44716</t>
  </si>
  <si>
    <t>2284442_6448</t>
  </si>
  <si>
    <t>2284452_50570</t>
  </si>
  <si>
    <t>2284452_51118</t>
  </si>
  <si>
    <t>2284452_55215</t>
  </si>
  <si>
    <t>2284446_14942</t>
  </si>
  <si>
    <t>2284446_38253</t>
  </si>
  <si>
    <t>2284446_39728</t>
  </si>
  <si>
    <t>2284446_75615</t>
  </si>
  <si>
    <t>2284450_67063</t>
  </si>
  <si>
    <t>2284450_8198</t>
  </si>
  <si>
    <t>2284444_15185</t>
  </si>
  <si>
    <t>2284444_31909</t>
  </si>
  <si>
    <t>2284444_34572</t>
  </si>
  <si>
    <t>2284444_58358</t>
  </si>
  <si>
    <t>2284454_29364</t>
  </si>
  <si>
    <t>2284440_1321</t>
  </si>
  <si>
    <t>2284440_34987</t>
  </si>
  <si>
    <t>2284448_16922</t>
  </si>
  <si>
    <t>2284448_17129</t>
  </si>
  <si>
    <t>2284447_29835</t>
  </si>
  <si>
    <t>2284447_54312</t>
  </si>
  <si>
    <t>2284447_74842</t>
  </si>
  <si>
    <t>2284451_27992</t>
  </si>
  <si>
    <t>2284451_8198</t>
  </si>
  <si>
    <t>2284443_22328</t>
  </si>
  <si>
    <t>2284443_40660</t>
  </si>
  <si>
    <t>2284453_50143</t>
  </si>
  <si>
    <t>2284453_50570</t>
  </si>
  <si>
    <t>2284441_10143</t>
  </si>
  <si>
    <t>2284441_12142</t>
  </si>
  <si>
    <t>2284441_1792</t>
  </si>
  <si>
    <t>2284441_34987</t>
  </si>
  <si>
    <t>2284441_40478</t>
  </si>
  <si>
    <t>2284449_28003</t>
  </si>
  <si>
    <t>2284449_69751</t>
  </si>
  <si>
    <t>2284449_7980</t>
  </si>
  <si>
    <t>2284445_76277</t>
  </si>
  <si>
    <t>2284445_82442</t>
  </si>
  <si>
    <t>2284456_215</t>
  </si>
  <si>
    <t>2284456_85288</t>
  </si>
  <si>
    <t>2301899_28003</t>
  </si>
  <si>
    <t>2301899_33923</t>
  </si>
  <si>
    <t>2301899_3455</t>
  </si>
  <si>
    <t>2301899_7607</t>
  </si>
  <si>
    <t>2301900_58358</t>
  </si>
  <si>
    <t>2301900_59016</t>
  </si>
  <si>
    <t>2301898_18922</t>
  </si>
  <si>
    <t>2301898_39153</t>
  </si>
  <si>
    <t>2301898_8198</t>
  </si>
  <si>
    <t>2301901_14192</t>
  </si>
  <si>
    <t>2301901_35207</t>
  </si>
  <si>
    <t>2301901_38253</t>
  </si>
  <si>
    <t>2301901_54312</t>
  </si>
  <si>
    <t>2301901_7663</t>
  </si>
  <si>
    <t>2301902_13058</t>
  </si>
  <si>
    <t>2301902_3924</t>
  </si>
  <si>
    <t>2301902_4673</t>
  </si>
  <si>
    <t>2301902_8198</t>
  </si>
  <si>
    <t>2301903_55215</t>
  </si>
  <si>
    <t>2301903_65278</t>
  </si>
  <si>
    <t>2301904_34572</t>
  </si>
  <si>
    <t>2301904_532</t>
  </si>
  <si>
    <t>2312108_4360</t>
  </si>
  <si>
    <t>2312108_58358</t>
  </si>
  <si>
    <t>2312108_6288</t>
  </si>
  <si>
    <t>2312109_38253</t>
  </si>
  <si>
    <t>2312109_8198</t>
  </si>
  <si>
    <t>2312110_18922</t>
  </si>
  <si>
    <t>2312110_25557</t>
  </si>
  <si>
    <t>2312111_4360</t>
  </si>
  <si>
    <t>2312111_58358</t>
  </si>
  <si>
    <t>2314690_34572</t>
  </si>
  <si>
    <t>2314690_4360</t>
  </si>
  <si>
    <t>2314690_53622</t>
  </si>
  <si>
    <t>2367027_3332</t>
  </si>
  <si>
    <t>2367027_33544</t>
  </si>
  <si>
    <t>2367027_43512</t>
  </si>
  <si>
    <t>2367027_4380</t>
  </si>
  <si>
    <t>2367027_691</t>
  </si>
  <si>
    <t>2367028_66515</t>
  </si>
  <si>
    <t>2367029_10143</t>
  </si>
  <si>
    <t>2367029_18922</t>
  </si>
  <si>
    <t>2367029_8198</t>
  </si>
  <si>
    <t>2367029_85288</t>
  </si>
  <si>
    <t>2367030_100399</t>
  </si>
  <si>
    <t>2367030_22328</t>
  </si>
  <si>
    <t>2367031_13230</t>
  </si>
  <si>
    <t>2367031_94307</t>
  </si>
  <si>
    <t>2367032_181767</t>
  </si>
  <si>
    <t>2367032_48280</t>
  </si>
  <si>
    <t>2367032_7602</t>
  </si>
  <si>
    <t>2367032_92701</t>
  </si>
  <si>
    <t>2367033_34572</t>
  </si>
  <si>
    <t>2367033_4360</t>
  </si>
  <si>
    <t>2367033_59016</t>
  </si>
  <si>
    <t>2367034_13091</t>
  </si>
  <si>
    <t>2367034_26399</t>
  </si>
  <si>
    <t>2367034_28396</t>
  </si>
  <si>
    <t>2367037_26244</t>
  </si>
  <si>
    <t>2367093_16922</t>
  </si>
  <si>
    <t>2367093_27800</t>
  </si>
  <si>
    <t>2367093_85148</t>
  </si>
  <si>
    <t>2367094_148455</t>
  </si>
  <si>
    <t>2367094_85314</t>
  </si>
  <si>
    <t>2367095_108354</t>
  </si>
  <si>
    <t>2367095_33713</t>
  </si>
  <si>
    <t>2367095_50057</t>
  </si>
  <si>
    <t>2367096_133964</t>
  </si>
  <si>
    <t>2367096_39153</t>
  </si>
  <si>
    <t>2367097_21369</t>
  </si>
  <si>
    <t>2367097_221899</t>
  </si>
  <si>
    <t>2367097_33357</t>
  </si>
  <si>
    <t>2367097_80562</t>
  </si>
  <si>
    <t>2367098_17129</t>
  </si>
  <si>
    <t>2367099_18944</t>
  </si>
  <si>
    <t>2367099_28003</t>
  </si>
  <si>
    <t>2367100_21369</t>
  </si>
  <si>
    <t>2367100_54928</t>
  </si>
  <si>
    <t>2367100_74418</t>
  </si>
  <si>
    <t>2367101_182923</t>
  </si>
  <si>
    <t>2367101_45146</t>
  </si>
  <si>
    <t>2367102_8806</t>
  </si>
  <si>
    <t>2367103_85148</t>
  </si>
  <si>
    <t>2367104_3163</t>
  </si>
  <si>
    <t>2367104_54170</t>
  </si>
  <si>
    <t>2367105_35207</t>
  </si>
  <si>
    <t>2367105_38253</t>
  </si>
  <si>
    <t>2367106_35664</t>
  </si>
  <si>
    <t>2367106_82442</t>
  </si>
  <si>
    <t>2367107_34527</t>
  </si>
  <si>
    <t>2367107_46180</t>
  </si>
  <si>
    <t>2367107_66521</t>
  </si>
  <si>
    <t>2367108_18644</t>
  </si>
  <si>
    <t>2367108_22068</t>
  </si>
  <si>
    <t>2367108_4360</t>
  </si>
  <si>
    <t>2367108_58358</t>
  </si>
  <si>
    <t>2367109_67063</t>
  </si>
  <si>
    <t>2367109_76028</t>
  </si>
  <si>
    <t>2367110_35773</t>
  </si>
  <si>
    <t>2367110_51168</t>
  </si>
  <si>
    <t>2367110_691</t>
  </si>
  <si>
    <t>2367111_10143</t>
  </si>
  <si>
    <t>2367111_22328</t>
  </si>
  <si>
    <t>2367111_37666</t>
  </si>
  <si>
    <t>2367111_3924</t>
  </si>
  <si>
    <t>2367112_45320</t>
  </si>
  <si>
    <t>2367112_8198</t>
  </si>
  <si>
    <t>2367113_181767</t>
  </si>
  <si>
    <t>2367113_3455</t>
  </si>
  <si>
    <t>2367114_34944</t>
  </si>
  <si>
    <t>2367039_34601</t>
  </si>
  <si>
    <t>2367039_44779</t>
  </si>
  <si>
    <t>2368431_50202</t>
  </si>
  <si>
    <t>2368431_7767</t>
  </si>
  <si>
    <t>2368433_38253</t>
  </si>
  <si>
    <t>2368433_55735</t>
  </si>
  <si>
    <t>2368433_82442</t>
  </si>
  <si>
    <t>2368434_45403</t>
  </si>
  <si>
    <t>2368434_61253</t>
  </si>
  <si>
    <t>2368434_73794</t>
  </si>
  <si>
    <t>2368435_15381</t>
  </si>
  <si>
    <t>2368436_34784</t>
  </si>
  <si>
    <t>2368436_44741</t>
  </si>
  <si>
    <t>2368436_84992</t>
  </si>
  <si>
    <t>2368437_15511</t>
  </si>
  <si>
    <t>2368437_28003</t>
  </si>
  <si>
    <t>2368438_26399</t>
  </si>
  <si>
    <t>2368438_46180</t>
  </si>
  <si>
    <t>2368439_39102</t>
  </si>
  <si>
    <t>2368439_6237</t>
  </si>
  <si>
    <t>2368439_691</t>
  </si>
  <si>
    <t>2368441_35564</t>
  </si>
  <si>
    <t>2368441_8198</t>
  </si>
  <si>
    <t>2368442_35537</t>
  </si>
  <si>
    <t>2368442_3924</t>
  </si>
  <si>
    <t>2368442_4673</t>
  </si>
  <si>
    <t>2368442_68275</t>
  </si>
  <si>
    <t>2368443_3455</t>
  </si>
  <si>
    <t>2368443_48280</t>
  </si>
  <si>
    <t>2368444_18958</t>
  </si>
  <si>
    <t>2368444_45865</t>
  </si>
  <si>
    <t>2368445_22068</t>
  </si>
  <si>
    <t>2368445_2514</t>
  </si>
  <si>
    <t>2368445_59016</t>
  </si>
  <si>
    <t>2368445_74842</t>
  </si>
  <si>
    <t>2368448_35564</t>
  </si>
  <si>
    <t>2368448_37666</t>
  </si>
  <si>
    <t>2368448_39381</t>
  </si>
  <si>
    <t>2368448_8198</t>
  </si>
  <si>
    <t>2368449_26407</t>
  </si>
  <si>
    <t>2368450_104752</t>
  </si>
  <si>
    <t>2368451_19087</t>
  </si>
  <si>
    <t>2368451_3455</t>
  </si>
  <si>
    <t>2368452_34572</t>
  </si>
  <si>
    <t>2368453_18644</t>
  </si>
  <si>
    <t>2368453_26399</t>
  </si>
  <si>
    <t>2368453_75287</t>
  </si>
  <si>
    <t>2367040_21725</t>
  </si>
  <si>
    <t>2367040_33357</t>
  </si>
  <si>
    <t>2367040_34601</t>
  </si>
  <si>
    <t>2367040_44779</t>
  </si>
  <si>
    <t>2368454_26244</t>
  </si>
  <si>
    <t>2368454_80562</t>
  </si>
  <si>
    <t>2368455_40205</t>
  </si>
  <si>
    <t>2368455_4257</t>
  </si>
  <si>
    <t>2368456_44514</t>
  </si>
  <si>
    <t>2368456_76293</t>
  </si>
  <si>
    <t>2368457_50057</t>
  </si>
  <si>
    <t>2368458_184892</t>
  </si>
  <si>
    <t>2368458_19041</t>
  </si>
  <si>
    <t>2368458_39153</t>
  </si>
  <si>
    <t>2368458_45403</t>
  </si>
  <si>
    <t>2368459_28003</t>
  </si>
  <si>
    <t>2368459_65230</t>
  </si>
  <si>
    <t>2368460_34784</t>
  </si>
  <si>
    <t>2367041_74418</t>
  </si>
  <si>
    <t>2368461_45383</t>
  </si>
  <si>
    <t>2368462_148455</t>
  </si>
  <si>
    <t>2368464_74223</t>
  </si>
  <si>
    <t>2368465_133964</t>
  </si>
  <si>
    <t>2368465_29835</t>
  </si>
  <si>
    <t>2368465_35207</t>
  </si>
  <si>
    <t>2368465_58864</t>
  </si>
  <si>
    <t>2368466_3366</t>
  </si>
  <si>
    <t>2368466_34344</t>
  </si>
  <si>
    <t>2368466_45146</t>
  </si>
  <si>
    <t>2368467_109881</t>
  </si>
  <si>
    <t>2368467_7607</t>
  </si>
  <si>
    <t>2368467_81163</t>
  </si>
  <si>
    <t>2368468_4360</t>
  </si>
  <si>
    <t>2368468_58358</t>
  </si>
  <si>
    <t>2368468_66521</t>
  </si>
  <si>
    <t>2368468_74842</t>
  </si>
  <si>
    <t>2368469_103427</t>
  </si>
  <si>
    <t>2368469_33544</t>
  </si>
  <si>
    <t>2368469_33706</t>
  </si>
  <si>
    <t>2368469_42412</t>
  </si>
  <si>
    <t>2368470_48974</t>
  </si>
  <si>
    <t>2368470_66515</t>
  </si>
  <si>
    <t>2368470_75615</t>
  </si>
  <si>
    <t>2368471_10143</t>
  </si>
  <si>
    <t>2368471_28260</t>
  </si>
  <si>
    <t>2368471_39381</t>
  </si>
  <si>
    <t>2368471_45320</t>
  </si>
  <si>
    <t>2368471_85288</t>
  </si>
  <si>
    <t>2368472_3098</t>
  </si>
  <si>
    <t>2368472_37666</t>
  </si>
  <si>
    <t>2368473_111376</t>
  </si>
  <si>
    <t>2368473_131505</t>
  </si>
  <si>
    <t>2368473_203348</t>
  </si>
  <si>
    <t>2368473_74683</t>
  </si>
  <si>
    <t>2368474_104752</t>
  </si>
  <si>
    <t>2368474_3455</t>
  </si>
  <si>
    <t>2368474_48280</t>
  </si>
  <si>
    <t>2368475_18644</t>
  </si>
  <si>
    <t>2368475_18935</t>
  </si>
  <si>
    <t>2368475_26399</t>
  </si>
  <si>
    <t>2368475_28396</t>
  </si>
  <si>
    <t>2368476_117996</t>
  </si>
  <si>
    <t>2368477_43512</t>
  </si>
  <si>
    <t>2368478_27992</t>
  </si>
  <si>
    <t>2368478_8198</t>
  </si>
  <si>
    <t>2368480_48280</t>
  </si>
  <si>
    <t>2368480_54470</t>
  </si>
  <si>
    <t>2368480_75442</t>
  </si>
  <si>
    <t>2368481_18958</t>
  </si>
  <si>
    <t>2368481_39475</t>
  </si>
  <si>
    <t>2368481_7611</t>
  </si>
  <si>
    <t>2368482_168337</t>
  </si>
  <si>
    <t>2368483_3333</t>
  </si>
  <si>
    <t>2368483_35518</t>
  </si>
  <si>
    <t>2368483_46156</t>
  </si>
  <si>
    <t>2368483_58358</t>
  </si>
  <si>
    <t>2368483_74842</t>
  </si>
  <si>
    <t>2367042_15381</t>
  </si>
  <si>
    <t>2368484_82105</t>
  </si>
  <si>
    <t>2368484_85148</t>
  </si>
  <si>
    <t>2368485_40205</t>
  </si>
  <si>
    <t>2368486_39153</t>
  </si>
  <si>
    <t>2368486_61253</t>
  </si>
  <si>
    <t>2368487_12503</t>
  </si>
  <si>
    <t>2368487_38253</t>
  </si>
  <si>
    <t>2368487_44521</t>
  </si>
  <si>
    <t>2368488_34601</t>
  </si>
  <si>
    <t>2368488_44779</t>
  </si>
  <si>
    <t>2368490_141834</t>
  </si>
  <si>
    <t>2368490_18944</t>
  </si>
  <si>
    <t>2368490_65278</t>
  </si>
  <si>
    <t>2368490_68290</t>
  </si>
  <si>
    <t>2368490_6855</t>
  </si>
  <si>
    <t>2384520_4673</t>
  </si>
  <si>
    <t>2385037_15951</t>
  </si>
  <si>
    <t>2385037_28003</t>
  </si>
  <si>
    <t>2385040_29434</t>
  </si>
  <si>
    <t>2385040_33923</t>
  </si>
  <si>
    <t>2385040_3455</t>
  </si>
  <si>
    <t>2385039_44779</t>
  </si>
  <si>
    <t>2385044_31909</t>
  </si>
  <si>
    <t>2385044_58358</t>
  </si>
  <si>
    <t>2385038_131248</t>
  </si>
  <si>
    <t>2385038_18958</t>
  </si>
  <si>
    <t>2385043_35207</t>
  </si>
  <si>
    <t>2385043_38253</t>
  </si>
  <si>
    <t>2385043_55735</t>
  </si>
  <si>
    <t>2385043_59187</t>
  </si>
  <si>
    <t>2385043_80562</t>
  </si>
  <si>
    <t>2385041_45624</t>
  </si>
  <si>
    <t>2385041_7767</t>
  </si>
  <si>
    <t>2385042_18922</t>
  </si>
  <si>
    <t>2385042_39381</t>
  </si>
  <si>
    <t>2385042_4357</t>
  </si>
  <si>
    <t>2385042_8198</t>
  </si>
  <si>
    <t>2385047_21369</t>
  </si>
  <si>
    <t>2385047_3366</t>
  </si>
  <si>
    <t>2385047_34601</t>
  </si>
  <si>
    <t>2385047_44779</t>
  </si>
  <si>
    <t>2385052_15185</t>
  </si>
  <si>
    <t>2385052_2514</t>
  </si>
  <si>
    <t>2385045_15951</t>
  </si>
  <si>
    <t>2385045_28003</t>
  </si>
  <si>
    <t>2385045_9594</t>
  </si>
  <si>
    <t>2385048_181767</t>
  </si>
  <si>
    <t>2385048_39102</t>
  </si>
  <si>
    <t>2385048_50570</t>
  </si>
  <si>
    <t>2385049_27511</t>
  </si>
  <si>
    <t>2385049_4257</t>
  </si>
  <si>
    <t>2385050_128223</t>
  </si>
  <si>
    <t>2385050_18833</t>
  </si>
  <si>
    <t>2385050_8198</t>
  </si>
  <si>
    <t>2385046_4380</t>
  </si>
  <si>
    <t>2385051_410</t>
  </si>
  <si>
    <t>2385051_80197</t>
  </si>
  <si>
    <t>2385051_80562</t>
  </si>
  <si>
    <t>2449278_4248</t>
  </si>
  <si>
    <t>2449278_68290</t>
  </si>
  <si>
    <t>2449281_19726</t>
  </si>
  <si>
    <t>2449281_2514</t>
  </si>
  <si>
    <t>2449279_39381</t>
  </si>
  <si>
    <t>2449279_8198</t>
  </si>
  <si>
    <t>2449279_85288</t>
  </si>
  <si>
    <t>2449280_50202</t>
  </si>
  <si>
    <t>2449280_50570</t>
  </si>
  <si>
    <t>2449280_55215</t>
  </si>
  <si>
    <t>2449283_35207</t>
  </si>
  <si>
    <t>2449284_40205</t>
  </si>
  <si>
    <t>2449284_58205</t>
  </si>
  <si>
    <t>2449282_74229</t>
  </si>
  <si>
    <t>2449285_34572</t>
  </si>
  <si>
    <t>2449285_4360</t>
  </si>
  <si>
    <t>2449285_5285</t>
  </si>
  <si>
    <t>2449285_58358</t>
  </si>
  <si>
    <t>2452862_18922</t>
  </si>
  <si>
    <t>2452864_25557</t>
  </si>
  <si>
    <t>2452864_8198</t>
  </si>
  <si>
    <t>2452865_21369</t>
  </si>
  <si>
    <t>2452865_44779</t>
  </si>
  <si>
    <t>2452865_45383</t>
  </si>
  <si>
    <t>2452865_7767</t>
  </si>
  <si>
    <t>2456475_25557</t>
  </si>
  <si>
    <t>2456475_39381</t>
  </si>
  <si>
    <t>2456475_44501</t>
  </si>
  <si>
    <t>2456475_54928</t>
  </si>
  <si>
    <t>2456475_8198</t>
  </si>
  <si>
    <t>2490842_15760</t>
  </si>
  <si>
    <t>2490842_181380</t>
  </si>
  <si>
    <t>2490842_34944</t>
  </si>
  <si>
    <t>2490843_4276</t>
  </si>
  <si>
    <t>2490844_3109</t>
  </si>
  <si>
    <t>2490844_45146</t>
  </si>
  <si>
    <t>2490845_18922</t>
  </si>
  <si>
    <t>2490845_39381</t>
  </si>
  <si>
    <t>2490845_8198</t>
  </si>
  <si>
    <t>2490845_88103</t>
  </si>
  <si>
    <t>2490846_29364</t>
  </si>
  <si>
    <t>2490847_35047</t>
  </si>
  <si>
    <t>2490847_80562</t>
  </si>
  <si>
    <t>2490848_129588</t>
  </si>
  <si>
    <t>2490848_34987</t>
  </si>
  <si>
    <t>2490849_105521</t>
  </si>
  <si>
    <t>2490849_58864</t>
  </si>
  <si>
    <t>2490850_168337</t>
  </si>
  <si>
    <t>2490850_18301</t>
  </si>
  <si>
    <t>2490850_33481</t>
  </si>
  <si>
    <t>2490851_26485</t>
  </si>
  <si>
    <t>2490852_18944</t>
  </si>
  <si>
    <t>2490853_34784</t>
  </si>
  <si>
    <t>2490853_48280</t>
  </si>
  <si>
    <t>2490854_4357</t>
  </si>
  <si>
    <t>2490854_8806</t>
  </si>
  <si>
    <t>2490855_33706</t>
  </si>
  <si>
    <t>2490856_147487</t>
  </si>
  <si>
    <t>2495295_26399</t>
  </si>
  <si>
    <t>2495295_5958</t>
  </si>
  <si>
    <t>2495296_102558</t>
  </si>
  <si>
    <t>2495296_28003</t>
  </si>
  <si>
    <t>2495296_33923</t>
  </si>
  <si>
    <t>2495296_46741</t>
  </si>
  <si>
    <t>2495296_68290</t>
  </si>
  <si>
    <t>2495297_148344</t>
  </si>
  <si>
    <t>2495298_74683</t>
  </si>
  <si>
    <t>2495299_4357</t>
  </si>
  <si>
    <t>2495300_48974</t>
  </si>
  <si>
    <t>2495300_66515</t>
  </si>
  <si>
    <t>2495301_29124</t>
  </si>
  <si>
    <t>2495305_18922</t>
  </si>
  <si>
    <t>2495305_8198</t>
  </si>
  <si>
    <t>2495307_126414</t>
  </si>
  <si>
    <t>2495307_6237</t>
  </si>
  <si>
    <t>2495307_84535</t>
  </si>
  <si>
    <t>2495307_91845</t>
  </si>
  <si>
    <t>2495308_105521</t>
  </si>
  <si>
    <t>2495308_73782</t>
  </si>
  <si>
    <t>2495309_34987</t>
  </si>
  <si>
    <t>2495309_40433</t>
  </si>
  <si>
    <t>2495309_67063</t>
  </si>
  <si>
    <t>2495310_26399</t>
  </si>
  <si>
    <t>2495310_3333</t>
  </si>
  <si>
    <t>2495310_56976</t>
  </si>
  <si>
    <t>2495310_75287</t>
  </si>
  <si>
    <t>2495311_22068</t>
  </si>
  <si>
    <t>2495311_33481</t>
  </si>
  <si>
    <t>2495311_38253</t>
  </si>
  <si>
    <t>2495311_74842</t>
  </si>
  <si>
    <t>2495311_86792</t>
  </si>
  <si>
    <t>2495312_48280</t>
  </si>
  <si>
    <t>2495313_183720</t>
  </si>
  <si>
    <t>2495313_199369</t>
  </si>
  <si>
    <t>2495313_28003</t>
  </si>
  <si>
    <t>2495313_68290</t>
  </si>
  <si>
    <t>2495314_33706</t>
  </si>
  <si>
    <t>2495314_39020</t>
  </si>
  <si>
    <t>2495314_41663</t>
  </si>
  <si>
    <t>2495314_4357</t>
  </si>
  <si>
    <t>2495314_45660</t>
  </si>
  <si>
    <t>2495314_56810</t>
  </si>
  <si>
    <t>2495315_3160</t>
  </si>
  <si>
    <t>2495315_3924</t>
  </si>
  <si>
    <t>2495315_45121</t>
  </si>
  <si>
    <t>2495315_50202</t>
  </si>
  <si>
    <t>2495316_48974</t>
  </si>
  <si>
    <t>2495316_66515</t>
  </si>
  <si>
    <t>2495316_75615</t>
  </si>
  <si>
    <t>2495317_142023</t>
  </si>
  <si>
    <t>2495318_130108</t>
  </si>
  <si>
    <t>2495319_21748</t>
  </si>
  <si>
    <t>2495320_18922</t>
  </si>
  <si>
    <t>2495320_8198</t>
  </si>
  <si>
    <t>2495323_58489</t>
  </si>
  <si>
    <t>2495323_88684</t>
  </si>
  <si>
    <t>2495324_145838</t>
  </si>
  <si>
    <t>2495324_15185</t>
  </si>
  <si>
    <t>2495324_44792</t>
  </si>
  <si>
    <t>2495325_35207</t>
  </si>
  <si>
    <t>2495325_58864</t>
  </si>
  <si>
    <t>2495325_73782</t>
  </si>
  <si>
    <t>2495326_80197</t>
  </si>
  <si>
    <t>2495326_91845</t>
  </si>
  <si>
    <t>2495328_122153</t>
  </si>
  <si>
    <t>2495328_53077</t>
  </si>
  <si>
    <t>2495328_5817</t>
  </si>
  <si>
    <t>2495328_77835</t>
  </si>
  <si>
    <t>2495329_18922</t>
  </si>
  <si>
    <t>2495331_258626</t>
  </si>
  <si>
    <t>2495332_105521</t>
  </si>
  <si>
    <t>2495332_29494</t>
  </si>
  <si>
    <t>2495332_34322</t>
  </si>
  <si>
    <t>2495332_35207</t>
  </si>
  <si>
    <t>2495333_143424</t>
  </si>
  <si>
    <t>2495333_15844</t>
  </si>
  <si>
    <t>2495333_40433</t>
  </si>
  <si>
    <t>2495333_51152</t>
  </si>
  <si>
    <t>2495333_7451</t>
  </si>
  <si>
    <t>2495334_13091</t>
  </si>
  <si>
    <t>2495334_75287</t>
  </si>
  <si>
    <t>2495335_22068</t>
  </si>
  <si>
    <t>2495335_74842</t>
  </si>
  <si>
    <t>2495336_28003</t>
  </si>
  <si>
    <t>2495337_48280</t>
  </si>
  <si>
    <t>2495338_74683</t>
  </si>
  <si>
    <t>2495339_174915</t>
  </si>
  <si>
    <t>2495339_19354</t>
  </si>
  <si>
    <t>2495339_203532</t>
  </si>
  <si>
    <t>2495339_33706</t>
  </si>
  <si>
    <t>2495339_74550</t>
  </si>
  <si>
    <t>2495341_14942</t>
  </si>
  <si>
    <t>2495341_48974</t>
  </si>
  <si>
    <t>2495341_66515</t>
  </si>
  <si>
    <t>2495342_15362</t>
  </si>
  <si>
    <t>2495342_5958</t>
  </si>
  <si>
    <t>2495344_26399</t>
  </si>
  <si>
    <t>2495344_38253</t>
  </si>
  <si>
    <t>2495344_7476</t>
  </si>
  <si>
    <t>2495345_28003</t>
  </si>
  <si>
    <t>2495345_44352</t>
  </si>
  <si>
    <t>2495346_182932</t>
  </si>
  <si>
    <t>2495346_3455</t>
  </si>
  <si>
    <t>2495346_48280</t>
  </si>
  <si>
    <t>2495347_3160</t>
  </si>
  <si>
    <t>2495347_3924</t>
  </si>
  <si>
    <t>2495347_52769</t>
  </si>
  <si>
    <t>2495347_54170</t>
  </si>
  <si>
    <t>2495348_174915</t>
  </si>
  <si>
    <t>2495348_182711</t>
  </si>
  <si>
    <t>2495348_33706</t>
  </si>
  <si>
    <t>2495349_52469</t>
  </si>
  <si>
    <t>2495351_4276</t>
  </si>
  <si>
    <t>2495353_8198</t>
  </si>
  <si>
    <t>2495354_49655</t>
  </si>
  <si>
    <t>2495354_61651</t>
  </si>
  <si>
    <t>2495355_189441</t>
  </si>
  <si>
    <t>2495356_127194</t>
  </si>
  <si>
    <t>2495356_40433</t>
  </si>
  <si>
    <t>2495357_203348</t>
  </si>
  <si>
    <t>2514360_14119</t>
  </si>
  <si>
    <t>2495359_15760</t>
  </si>
  <si>
    <t>2495359_18958</t>
  </si>
  <si>
    <t>2495359_34944</t>
  </si>
  <si>
    <t>2495359_39003</t>
  </si>
  <si>
    <t>2495360_3109</t>
  </si>
  <si>
    <t>2495361_253839</t>
  </si>
  <si>
    <t>2495361_28260</t>
  </si>
  <si>
    <t>2495361_39381</t>
  </si>
  <si>
    <t>2495361_8198</t>
  </si>
  <si>
    <t>2495362_108830</t>
  </si>
  <si>
    <t>2495362_225693</t>
  </si>
  <si>
    <t>2495364_15185</t>
  </si>
  <si>
    <t>2495364_4673</t>
  </si>
  <si>
    <t>2495364_50057</t>
  </si>
  <si>
    <t>2495365_105521</t>
  </si>
  <si>
    <t>2495365_51152</t>
  </si>
  <si>
    <t>2495366_18935</t>
  </si>
  <si>
    <t>2495366_20007</t>
  </si>
  <si>
    <t>2495367_44466</t>
  </si>
  <si>
    <t>2495367_74842</t>
  </si>
  <si>
    <t>2495368_28003</t>
  </si>
  <si>
    <t>2495368_3455</t>
  </si>
  <si>
    <t>2495368_44352</t>
  </si>
  <si>
    <t>2495368_68290</t>
  </si>
  <si>
    <t>2495369_182932</t>
  </si>
  <si>
    <t>2495369_191891</t>
  </si>
  <si>
    <t>2495369_34784</t>
  </si>
  <si>
    <t>2495370_146164</t>
  </si>
  <si>
    <t>2495371_189453</t>
  </si>
  <si>
    <t>2495371_30739</t>
  </si>
  <si>
    <t>2495371_58205</t>
  </si>
  <si>
    <t>2495371_8806</t>
  </si>
  <si>
    <t>2495372_147487</t>
  </si>
  <si>
    <t>2495372_59970</t>
  </si>
  <si>
    <t>2495373_52469</t>
  </si>
  <si>
    <t>2495373_54245</t>
  </si>
  <si>
    <t>2517512_36827</t>
  </si>
  <si>
    <t>2517512_48280</t>
  </si>
  <si>
    <t>2517516_44501</t>
  </si>
  <si>
    <t>2517516_8198</t>
  </si>
  <si>
    <t>2517513_26399</t>
  </si>
  <si>
    <t>2517513_44352</t>
  </si>
  <si>
    <t>2517515_128223</t>
  </si>
  <si>
    <t>2517515_35207</t>
  </si>
  <si>
    <t>2517515_4276</t>
  </si>
  <si>
    <t>2517514_126414</t>
  </si>
  <si>
    <t>2517518_127189</t>
  </si>
  <si>
    <t>2517518_140776</t>
  </si>
  <si>
    <t>2517518_143424</t>
  </si>
  <si>
    <t>2517518_65</t>
  </si>
  <si>
    <t>2517524_18922</t>
  </si>
  <si>
    <t>2517524_192565</t>
  </si>
  <si>
    <t>2517524_4357</t>
  </si>
  <si>
    <t>2517524_6636</t>
  </si>
  <si>
    <t>2517524_8198</t>
  </si>
  <si>
    <t>2517527_147487</t>
  </si>
  <si>
    <t>2517520_27511</t>
  </si>
  <si>
    <t>2517520_29241</t>
  </si>
  <si>
    <t>2517520_46741</t>
  </si>
  <si>
    <t>2517520_50202</t>
  </si>
  <si>
    <t>2517525_22068</t>
  </si>
  <si>
    <t>2517525_26485</t>
  </si>
  <si>
    <t>2517525_38253</t>
  </si>
  <si>
    <t>2517525_54659</t>
  </si>
  <si>
    <t>2517525_74842</t>
  </si>
  <si>
    <t>2517526_50057</t>
  </si>
  <si>
    <t>2517526_82442</t>
  </si>
  <si>
    <t>2517521_32467</t>
  </si>
  <si>
    <t>2517523_128223</t>
  </si>
  <si>
    <t>2517523_4276</t>
  </si>
  <si>
    <t>2547352_37666</t>
  </si>
  <si>
    <t>2547349_44352</t>
  </si>
  <si>
    <t>2547349_68290</t>
  </si>
  <si>
    <t>2547351_60444</t>
  </si>
  <si>
    <t>2547382_26485</t>
  </si>
  <si>
    <t>2547382_38253</t>
  </si>
  <si>
    <t>2547382_60444</t>
  </si>
  <si>
    <t>2547382_7476</t>
  </si>
  <si>
    <t>2547383_68290</t>
  </si>
  <si>
    <t>2547384_50935</t>
  </si>
  <si>
    <t>2560715_128223</t>
  </si>
  <si>
    <t>2560715_4276</t>
  </si>
  <si>
    <t>2560715_8198</t>
  </si>
  <si>
    <t>2560716_28003</t>
  </si>
  <si>
    <t>2560716_68290</t>
  </si>
  <si>
    <t>2560717_38253</t>
  </si>
  <si>
    <t>2560717_45124</t>
  </si>
  <si>
    <t>2560717_68290</t>
  </si>
  <si>
    <t>2560718_128223</t>
  </si>
  <si>
    <t>2560718_8198</t>
  </si>
  <si>
    <t>2567502_128223</t>
  </si>
  <si>
    <t>2567502_32467</t>
  </si>
  <si>
    <t>2567502_44352</t>
  </si>
  <si>
    <t>2567502_68290</t>
  </si>
  <si>
    <t>2618535_45320</t>
  </si>
  <si>
    <t>2618535_48280</t>
  </si>
  <si>
    <t>2618536_18922</t>
  </si>
  <si>
    <t>2618536_8198</t>
  </si>
  <si>
    <t>2618537_85148</t>
  </si>
  <si>
    <t>2618538_167850</t>
  </si>
  <si>
    <t>2618538_51046</t>
  </si>
  <si>
    <t>2618538_72462</t>
  </si>
  <si>
    <t>2618539_125781</t>
  </si>
  <si>
    <t>2618540_75442</t>
  </si>
  <si>
    <t>2618541_128223</t>
  </si>
  <si>
    <t>2618541_34572</t>
  </si>
  <si>
    <t>2618542_12249</t>
  </si>
  <si>
    <t>2618542_27389</t>
  </si>
  <si>
    <t>2618542_58949</t>
  </si>
  <si>
    <t>2618543_126414</t>
  </si>
  <si>
    <t>2618543_50935</t>
  </si>
  <si>
    <t>2618543_66058</t>
  </si>
  <si>
    <t>2618544_130365</t>
  </si>
  <si>
    <t>2618544_44352</t>
  </si>
  <si>
    <t>2618545_33713</t>
  </si>
  <si>
    <t>2618546_58358</t>
  </si>
  <si>
    <t>2618546_74842</t>
  </si>
  <si>
    <t>2618547_147487</t>
  </si>
  <si>
    <t>2618547_167722</t>
  </si>
  <si>
    <t>2618547_9794</t>
  </si>
  <si>
    <t>2618548_44779</t>
  </si>
  <si>
    <t>2618548_52769</t>
  </si>
  <si>
    <t>2618548_85314</t>
  </si>
  <si>
    <t>2618548_8806</t>
  </si>
  <si>
    <t>2618549_182712</t>
  </si>
  <si>
    <t>2618549_221025</t>
  </si>
  <si>
    <t>2618549_35047</t>
  </si>
  <si>
    <t>2618549_80562</t>
  </si>
  <si>
    <t>2618550_28335</t>
  </si>
  <si>
    <t>2618550_33343</t>
  </si>
  <si>
    <t>2618556_44352</t>
  </si>
  <si>
    <t>2618556_58489</t>
  </si>
  <si>
    <t>2618556_85370</t>
  </si>
  <si>
    <t>2618557_168063</t>
  </si>
  <si>
    <t>2618557_24977</t>
  </si>
  <si>
    <t>2618557_33481</t>
  </si>
  <si>
    <t>2618558_38253</t>
  </si>
  <si>
    <t>2618558_74842</t>
  </si>
  <si>
    <t>2618558_75615</t>
  </si>
  <si>
    <t>2618559_33713</t>
  </si>
  <si>
    <t>2618559_40433</t>
  </si>
  <si>
    <t>2618559_76924</t>
  </si>
  <si>
    <t>2618559_90024</t>
  </si>
  <si>
    <t>2618560_52915</t>
  </si>
  <si>
    <t>2618560_69015</t>
  </si>
  <si>
    <t>2618561_52769</t>
  </si>
  <si>
    <t>2618561_63837</t>
  </si>
  <si>
    <t>2618561_84695</t>
  </si>
  <si>
    <t>2618562_42737</t>
  </si>
  <si>
    <t>2618562_48067</t>
  </si>
  <si>
    <t>2618562_59187</t>
  </si>
  <si>
    <t>2618563_57162</t>
  </si>
  <si>
    <t>2618564_7444</t>
  </si>
  <si>
    <t>2618565_127032</t>
  </si>
  <si>
    <t>2618565_46741</t>
  </si>
  <si>
    <t>2618566_8198</t>
  </si>
  <si>
    <t>2618567_103427</t>
  </si>
  <si>
    <t>2618567_38410</t>
  </si>
  <si>
    <t>2618567_44068</t>
  </si>
  <si>
    <t>2618568_168337</t>
  </si>
  <si>
    <t>2618568_75287</t>
  </si>
  <si>
    <t>2618568_96454</t>
  </si>
  <si>
    <t>2618569_225122</t>
  </si>
  <si>
    <t>2618569_266807</t>
  </si>
  <si>
    <t>2618569_75442</t>
  </si>
  <si>
    <t>2618570_26399</t>
  </si>
  <si>
    <t>2618570_2963</t>
  </si>
  <si>
    <t>2618570_48298</t>
  </si>
  <si>
    <t>2618571_128223</t>
  </si>
  <si>
    <t>2618571_96828</t>
  </si>
  <si>
    <t>2618578_32467</t>
  </si>
  <si>
    <t>2618579_44162</t>
  </si>
  <si>
    <t>2618579_50935</t>
  </si>
  <si>
    <t>2618579_53418</t>
  </si>
  <si>
    <t>2618579_59340</t>
  </si>
  <si>
    <t>2618579_5947</t>
  </si>
  <si>
    <t>2618579_66058</t>
  </si>
  <si>
    <t>2618580_35664</t>
  </si>
  <si>
    <t>2618580_82442</t>
  </si>
  <si>
    <t>2618581_64308</t>
  </si>
  <si>
    <t>2618582_147487</t>
  </si>
  <si>
    <t>2618582_60517</t>
  </si>
  <si>
    <t>2618584_14119</t>
  </si>
  <si>
    <t>2618584_48067</t>
  </si>
  <si>
    <t>2618584_80562</t>
  </si>
  <si>
    <t>2618584_93720</t>
  </si>
  <si>
    <t>2618585_215114</t>
  </si>
  <si>
    <t>2618588_182877</t>
  </si>
  <si>
    <t>2618588_75287</t>
  </si>
  <si>
    <t>2618589_36182</t>
  </si>
  <si>
    <t>2618589_56331</t>
  </si>
  <si>
    <t>2618590_148928</t>
  </si>
  <si>
    <t>2618590_214775</t>
  </si>
  <si>
    <t>2618590_74418</t>
  </si>
  <si>
    <t>2618591_15185</t>
  </si>
  <si>
    <t>2618591_35026</t>
  </si>
  <si>
    <t>2618591_75442</t>
  </si>
  <si>
    <t>2618593_58949</t>
  </si>
  <si>
    <t>2618593_81808</t>
  </si>
  <si>
    <t>2618593_88755</t>
  </si>
  <si>
    <t>2618594_14942</t>
  </si>
  <si>
    <t>2618594_24633</t>
  </si>
  <si>
    <t>2618594_53270</t>
  </si>
  <si>
    <t>2618594_66515</t>
  </si>
  <si>
    <t>2618595_58884</t>
  </si>
  <si>
    <t>2618596_3332</t>
  </si>
  <si>
    <t>2618597_166240</t>
  </si>
  <si>
    <t>2618597_72522</t>
  </si>
  <si>
    <t>2618599_13230</t>
  </si>
  <si>
    <t>2618599_15185</t>
  </si>
  <si>
    <t>2618599_50143</t>
  </si>
  <si>
    <t>2618600_134425</t>
  </si>
  <si>
    <t>2618600_26267</t>
  </si>
  <si>
    <t>2618600_43264</t>
  </si>
  <si>
    <t>2618600_81808</t>
  </si>
  <si>
    <t>2618601_2865</t>
  </si>
  <si>
    <t>2618601_31041</t>
  </si>
  <si>
    <t>2618602_44352</t>
  </si>
  <si>
    <t>2618602_68290</t>
  </si>
  <si>
    <t>2618603_148455</t>
  </si>
  <si>
    <t>2618603_28396</t>
  </si>
  <si>
    <t>2618603_44162</t>
  </si>
  <si>
    <t>2618603_50935</t>
  </si>
  <si>
    <t>2618603_66058</t>
  </si>
  <si>
    <t>2618604_38253</t>
  </si>
  <si>
    <t>2618604_4360</t>
  </si>
  <si>
    <t>2618604_58358</t>
  </si>
  <si>
    <t>2618604_59016</t>
  </si>
  <si>
    <t>2618604_82442</t>
  </si>
  <si>
    <t>2618605_76924</t>
  </si>
  <si>
    <t>2618606_141834</t>
  </si>
  <si>
    <t>2618606_58576</t>
  </si>
  <si>
    <t>2618606_63837</t>
  </si>
  <si>
    <t>2618607_52769</t>
  </si>
  <si>
    <t>2618607_59032</t>
  </si>
  <si>
    <t>2618608_48067</t>
  </si>
  <si>
    <t>2618609_42735</t>
  </si>
  <si>
    <t>2618618_66058</t>
  </si>
  <si>
    <t>2618619_18944</t>
  </si>
  <si>
    <t>2618619_28003</t>
  </si>
  <si>
    <t>2618619_28396</t>
  </si>
  <si>
    <t>2618619_34495</t>
  </si>
  <si>
    <t>2618619_44352</t>
  </si>
  <si>
    <t>2618620_35664</t>
  </si>
  <si>
    <t>2618620_40433</t>
  </si>
  <si>
    <t>2618621_243714</t>
  </si>
  <si>
    <t>2618621_38253</t>
  </si>
  <si>
    <t>2618621_58358</t>
  </si>
  <si>
    <t>2618621_75615</t>
  </si>
  <si>
    <t>2618622_182577</t>
  </si>
  <si>
    <t>2618622_69015</t>
  </si>
  <si>
    <t>2618623_157509</t>
  </si>
  <si>
    <t>2618623_27511</t>
  </si>
  <si>
    <t>2618623_52769</t>
  </si>
  <si>
    <t>2618623_85314</t>
  </si>
  <si>
    <t>2618624_48067</t>
  </si>
  <si>
    <t>2618624_59187</t>
  </si>
  <si>
    <t>2618625_118284</t>
  </si>
  <si>
    <t>2618625_184935</t>
  </si>
  <si>
    <t>2618625_33343</t>
  </si>
  <si>
    <t>2618610_138927</t>
  </si>
  <si>
    <t>2618610_27992</t>
  </si>
  <si>
    <t>2618610_52787</t>
  </si>
  <si>
    <t>2618610_66515</t>
  </si>
  <si>
    <t>2618610_8198</t>
  </si>
  <si>
    <t>2618611_182913</t>
  </si>
  <si>
    <t>2618611_3455</t>
  </si>
  <si>
    <t>2618611_45320</t>
  </si>
  <si>
    <t>2618611_77100</t>
  </si>
  <si>
    <t>2618612_58205</t>
  </si>
  <si>
    <t>2618614_125781</t>
  </si>
  <si>
    <t>2618615_206040</t>
  </si>
  <si>
    <t>2618616_34572</t>
  </si>
  <si>
    <t>2618617_12249</t>
  </si>
  <si>
    <t>2618617_19819</t>
  </si>
  <si>
    <t>2618617_31041</t>
  </si>
  <si>
    <t>2618617_48298</t>
  </si>
  <si>
    <t>2618617_67082</t>
  </si>
  <si>
    <t>2618626_3455</t>
  </si>
  <si>
    <t>2618626_77100</t>
  </si>
  <si>
    <t>2618627_18922</t>
  </si>
  <si>
    <t>2618627_51471</t>
  </si>
  <si>
    <t>2618627_8198</t>
  </si>
  <si>
    <t>2618628_182877</t>
  </si>
  <si>
    <t>2618628_32213</t>
  </si>
  <si>
    <t>2618628_35247</t>
  </si>
  <si>
    <t>2618629_72522</t>
  </si>
  <si>
    <t>2618629_79027</t>
  </si>
  <si>
    <t>2618629_9644</t>
  </si>
  <si>
    <t>2618630_35026</t>
  </si>
  <si>
    <t>2618631_148928</t>
  </si>
  <si>
    <t>2618631_214316</t>
  </si>
  <si>
    <t>2618632_134425</t>
  </si>
  <si>
    <t>2618632_19819</t>
  </si>
  <si>
    <t>2618632_35518</t>
  </si>
  <si>
    <t>2618632_77809</t>
  </si>
  <si>
    <t>2618632_81808</t>
  </si>
  <si>
    <t>2618633_35564</t>
  </si>
  <si>
    <t>2618634_28003</t>
  </si>
  <si>
    <t>2618634_50935</t>
  </si>
  <si>
    <t>2618636_38253</t>
  </si>
  <si>
    <t>2618637_82442</t>
  </si>
  <si>
    <t>2618638_70754</t>
  </si>
  <si>
    <t>2618639_52769</t>
  </si>
  <si>
    <t>2618640_234781</t>
  </si>
  <si>
    <t>2618640_93720</t>
  </si>
  <si>
    <t>2618641_33343</t>
  </si>
  <si>
    <t>2618641_48067</t>
  </si>
  <si>
    <t>2618641_90583</t>
  </si>
  <si>
    <t>2645808_30739</t>
  </si>
  <si>
    <t>2645808_3455</t>
  </si>
  <si>
    <t>2645808_48280</t>
  </si>
  <si>
    <t>2645812_50143</t>
  </si>
  <si>
    <t>2645806_184935</t>
  </si>
  <si>
    <t>2645806_36182</t>
  </si>
  <si>
    <t>2645806_42735</t>
  </si>
  <si>
    <t>2645806_85148</t>
  </si>
  <si>
    <t>2645807_134936</t>
  </si>
  <si>
    <t>2645807_8198</t>
  </si>
  <si>
    <t>2645809_28003</t>
  </si>
  <si>
    <t>2645810_167859</t>
  </si>
  <si>
    <t>2645810_206050</t>
  </si>
  <si>
    <t>2645810_4360</t>
  </si>
  <si>
    <t>2645810_58358</t>
  </si>
  <si>
    <t>2645813_13091</t>
  </si>
  <si>
    <t>2645813_167722</t>
  </si>
  <si>
    <t>2645813_26399</t>
  </si>
  <si>
    <t>2645813_35518</t>
  </si>
  <si>
    <t>2645814_58205</t>
  </si>
  <si>
    <t>2645815_8198</t>
  </si>
  <si>
    <t>2645815_88103</t>
  </si>
  <si>
    <t>2645816_182913</t>
  </si>
  <si>
    <t>2645816_3455</t>
  </si>
  <si>
    <t>2645816_44779</t>
  </si>
  <si>
    <t>2645820_258626</t>
  </si>
  <si>
    <t>2645820_75442</t>
  </si>
  <si>
    <t>2645820_80562</t>
  </si>
  <si>
    <t>2645817_160438</t>
  </si>
  <si>
    <t>2645817_28003</t>
  </si>
  <si>
    <t>2645817_44352</t>
  </si>
  <si>
    <t>2645817_68290</t>
  </si>
  <si>
    <t>2645818_122153</t>
  </si>
  <si>
    <t>2645818_243714</t>
  </si>
  <si>
    <t>2645818_38253</t>
  </si>
  <si>
    <t>2645818_58358</t>
  </si>
  <si>
    <t>2645818_60444</t>
  </si>
  <si>
    <t>2645818_91970</t>
  </si>
  <si>
    <t>2675294_37666</t>
  </si>
  <si>
    <t>2675295_44352</t>
  </si>
  <si>
    <t>2675295_7767</t>
  </si>
  <si>
    <t>2675293_117674</t>
  </si>
  <si>
    <t>2675293_86784</t>
  </si>
  <si>
    <t>2675296_182913</t>
  </si>
  <si>
    <t>2675296_26267</t>
  </si>
  <si>
    <t>2675296_3455</t>
  </si>
  <si>
    <t>2675296_88755</t>
  </si>
  <si>
    <t>2675297_8198</t>
  </si>
  <si>
    <t>2675300_88755</t>
  </si>
  <si>
    <t>2675298_206040</t>
  </si>
  <si>
    <t>2675298_258626</t>
  </si>
  <si>
    <t>2675298_37666</t>
  </si>
  <si>
    <t>2675298_58358</t>
  </si>
  <si>
    <t>2675299_125781</t>
  </si>
  <si>
    <t>2682240_148928</t>
  </si>
  <si>
    <t>2682242_125781</t>
  </si>
  <si>
    <t>2682242_38253</t>
  </si>
  <si>
    <t>2682242_7476</t>
  </si>
  <si>
    <t>2690027_140776</t>
  </si>
  <si>
    <t>2690027_25557</t>
  </si>
  <si>
    <t>2754178_40433</t>
  </si>
  <si>
    <t>2754178_48280</t>
  </si>
  <si>
    <t>2754179_258626</t>
  </si>
  <si>
    <t>2754179_341110</t>
  </si>
  <si>
    <t>2754180_191891</t>
  </si>
  <si>
    <t>2754180_70754</t>
  </si>
  <si>
    <t>2754181_28003</t>
  </si>
  <si>
    <t>2754181_44352</t>
  </si>
  <si>
    <t>2754181_68290</t>
  </si>
  <si>
    <t>2754181_7600</t>
  </si>
  <si>
    <t>2754183_126719</t>
  </si>
  <si>
    <t>2754183_161056</t>
  </si>
  <si>
    <t>2754183_38253</t>
  </si>
  <si>
    <t>2754183_58358</t>
  </si>
  <si>
    <t>2754184_148928</t>
  </si>
  <si>
    <t>2754182_26399</t>
  </si>
  <si>
    <t>2754182_295330</t>
  </si>
  <si>
    <t>2754185_205562</t>
  </si>
  <si>
    <t>2754185_241641</t>
  </si>
  <si>
    <t>2754185_42710</t>
  </si>
  <si>
    <t>2754186_170986</t>
  </si>
  <si>
    <t>2754186_28947</t>
  </si>
  <si>
    <t>2754186_34322</t>
  </si>
  <si>
    <t>2754186_58864</t>
  </si>
  <si>
    <t>2754186_74842</t>
  </si>
  <si>
    <t>2754186_99922</t>
  </si>
  <si>
    <t>2754187_110074</t>
  </si>
  <si>
    <t>2754187_128223</t>
  </si>
  <si>
    <t>2754187_8198</t>
  </si>
  <si>
    <t>2754188_203412</t>
  </si>
  <si>
    <t>2754188_231289</t>
  </si>
  <si>
    <t>2754189_171424</t>
  </si>
  <si>
    <t>2754189_61560</t>
  </si>
  <si>
    <t>2754191_118284</t>
  </si>
  <si>
    <t>2754191_190393</t>
  </si>
  <si>
    <t>2754191_234781</t>
  </si>
  <si>
    <t>2754222_126414</t>
  </si>
  <si>
    <t>2754222_44367</t>
  </si>
  <si>
    <t>2754222_66058</t>
  </si>
  <si>
    <t>2754222_69683</t>
  </si>
  <si>
    <t>2754898_46552</t>
  </si>
  <si>
    <t>2754898_50935</t>
  </si>
  <si>
    <t>2754899_91845</t>
  </si>
  <si>
    <t>2754900_164770</t>
  </si>
  <si>
    <t>2754900_58205</t>
  </si>
  <si>
    <t>2754900_58864</t>
  </si>
  <si>
    <t>2754900_8198</t>
  </si>
  <si>
    <t>2754901_39642</t>
  </si>
  <si>
    <t>2754901_56331</t>
  </si>
  <si>
    <t>2754902_52059</t>
  </si>
  <si>
    <t>2754902_91849</t>
  </si>
  <si>
    <t>2754902_99180</t>
  </si>
  <si>
    <t>2754903_174915</t>
  </si>
  <si>
    <t>2754904_146854</t>
  </si>
  <si>
    <t>2754905_15951</t>
  </si>
  <si>
    <t>2754905_206050</t>
  </si>
  <si>
    <t>2754905_39153</t>
  </si>
  <si>
    <t>2754905_44162</t>
  </si>
  <si>
    <t>2754906_33923</t>
  </si>
  <si>
    <t>2754906_48280</t>
  </si>
  <si>
    <t>2754907_33713</t>
  </si>
  <si>
    <t>2754908_264372</t>
  </si>
  <si>
    <t>2754908_4188</t>
  </si>
  <si>
    <t>2754909_191891</t>
  </si>
  <si>
    <t>2754909_225122</t>
  </si>
  <si>
    <t>2754909_38593</t>
  </si>
  <si>
    <t>2754909_56416</t>
  </si>
  <si>
    <t>2754909_84535</t>
  </si>
  <si>
    <t>2754910_102226</t>
  </si>
  <si>
    <t>2754910_18944</t>
  </si>
  <si>
    <t>2754910_21369</t>
  </si>
  <si>
    <t>2754911_134425</t>
  </si>
  <si>
    <t>2754911_229004</t>
  </si>
  <si>
    <t>2754911_26267</t>
  </si>
  <si>
    <t>2754911_70934</t>
  </si>
  <si>
    <t>2754912_140776</t>
  </si>
  <si>
    <t>2754913_72522</t>
  </si>
  <si>
    <t>2754913_79027</t>
  </si>
  <si>
    <t>2754913_98539</t>
  </si>
  <si>
    <t>2754922_241641</t>
  </si>
  <si>
    <t>2754922_69006</t>
  </si>
  <si>
    <t>2754924_110074</t>
  </si>
  <si>
    <t>2754924_196792</t>
  </si>
  <si>
    <t>2754924_58864</t>
  </si>
  <si>
    <t>2754925_128223</t>
  </si>
  <si>
    <t>2754925_221316</t>
  </si>
  <si>
    <t>2754925_296622</t>
  </si>
  <si>
    <t>2754925_39381</t>
  </si>
  <si>
    <t>2754926_171424</t>
  </si>
  <si>
    <t>2754927_198008</t>
  </si>
  <si>
    <t>2754927_42748</t>
  </si>
  <si>
    <t>2754927_58576</t>
  </si>
  <si>
    <t>2754928_18935</t>
  </si>
  <si>
    <t>2754929_91970</t>
  </si>
  <si>
    <t>2754914_143424</t>
  </si>
  <si>
    <t>2754914_33713</t>
  </si>
  <si>
    <t>2754914_35664</t>
  </si>
  <si>
    <t>2754914_40433</t>
  </si>
  <si>
    <t>2754915_45320</t>
  </si>
  <si>
    <t>2754915_48280</t>
  </si>
  <si>
    <t>2754915_77100</t>
  </si>
  <si>
    <t>2754916_112343</t>
  </si>
  <si>
    <t>2754916_147487</t>
  </si>
  <si>
    <t>2754916_34495</t>
  </si>
  <si>
    <t>2754916_56416</t>
  </si>
  <si>
    <t>2754917_341110</t>
  </si>
  <si>
    <t>2754917_84535</t>
  </si>
  <si>
    <t>2754918_42783</t>
  </si>
  <si>
    <t>2754918_48298</t>
  </si>
  <si>
    <t>2754919_28003</t>
  </si>
  <si>
    <t>2754919_68290</t>
  </si>
  <si>
    <t>2754920_140776</t>
  </si>
  <si>
    <t>2754921_161056</t>
  </si>
  <si>
    <t>2754921_38253</t>
  </si>
  <si>
    <t>2754921_4360</t>
  </si>
  <si>
    <t>2754921_58358</t>
  </si>
  <si>
    <t>2754921_72462</t>
  </si>
  <si>
    <t>2755692_229004</t>
  </si>
  <si>
    <t>2755692_48298</t>
  </si>
  <si>
    <t>2755693_84535</t>
  </si>
  <si>
    <t>2755694_28003</t>
  </si>
  <si>
    <t>2755694_53622</t>
  </si>
  <si>
    <t>2755694_88755</t>
  </si>
  <si>
    <t>2755695_100986</t>
  </si>
  <si>
    <t>2755695_33923</t>
  </si>
  <si>
    <t>2755696_120443</t>
  </si>
  <si>
    <t>2755696_38253</t>
  </si>
  <si>
    <t>2755697_111455</t>
  </si>
  <si>
    <t>2755697_35664</t>
  </si>
  <si>
    <t>2755697_82442</t>
  </si>
  <si>
    <t>2755698_125781</t>
  </si>
  <si>
    <t>2755698_180337</t>
  </si>
  <si>
    <t>2755699_38593</t>
  </si>
  <si>
    <t>2755699_4188</t>
  </si>
  <si>
    <t>2755700_190393</t>
  </si>
  <si>
    <t>2755700_39153</t>
  </si>
  <si>
    <t>2755701_53418</t>
  </si>
  <si>
    <t>2755702_73782</t>
  </si>
  <si>
    <t>2755703_39152</t>
  </si>
  <si>
    <t>2755703_60540</t>
  </si>
  <si>
    <t>2755704_146854</t>
  </si>
  <si>
    <t>2755704_214316</t>
  </si>
  <si>
    <t>2755704_73734</t>
  </si>
  <si>
    <t>2755704_93935</t>
  </si>
  <si>
    <t>2755705_18922</t>
  </si>
  <si>
    <t>2755705_39381</t>
  </si>
  <si>
    <t>2755705_51471</t>
  </si>
  <si>
    <t>2755706_198008</t>
  </si>
  <si>
    <t>2755708_56976</t>
  </si>
  <si>
    <t>2755708_82009</t>
  </si>
  <si>
    <t>2755710_164770</t>
  </si>
  <si>
    <t>2755710_18922</t>
  </si>
  <si>
    <t>2755710_56810</t>
  </si>
  <si>
    <t>2755711_34572</t>
  </si>
  <si>
    <t>2755711_39983</t>
  </si>
  <si>
    <t>2755711_41281</t>
  </si>
  <si>
    <t>2755711_44716</t>
  </si>
  <si>
    <t>2755712_147094</t>
  </si>
  <si>
    <t>2755712_171424</t>
  </si>
  <si>
    <t>2755712_79642</t>
  </si>
  <si>
    <t>2755713_132098</t>
  </si>
  <si>
    <t>2755713_161869</t>
  </si>
  <si>
    <t>2755713_205562</t>
  </si>
  <si>
    <t>2755714_93720</t>
  </si>
  <si>
    <t>2755715_274461</t>
  </si>
  <si>
    <t>2755715_288230</t>
  </si>
  <si>
    <t>2755715_31095</t>
  </si>
  <si>
    <t>2755715_35207</t>
  </si>
  <si>
    <t>2755715_61505</t>
  </si>
  <si>
    <t>2755715_81785</t>
  </si>
  <si>
    <t>2755716_126719</t>
  </si>
  <si>
    <t>2755716_180337</t>
  </si>
  <si>
    <t>2755716_45858</t>
  </si>
  <si>
    <t>2755716_75615</t>
  </si>
  <si>
    <t>2755716_98539</t>
  </si>
  <si>
    <t>2755717_28003</t>
  </si>
  <si>
    <t>2755718_19819</t>
  </si>
  <si>
    <t>2755718_35518</t>
  </si>
  <si>
    <t>2755719_48280</t>
  </si>
  <si>
    <t>2755719_82442</t>
  </si>
  <si>
    <t>2755720_125781</t>
  </si>
  <si>
    <t>2755720_27389</t>
  </si>
  <si>
    <t>2755723_147487</t>
  </si>
  <si>
    <t>2755723_225122</t>
  </si>
  <si>
    <t>2755723_231572</t>
  </si>
  <si>
    <t>2755723_4188</t>
  </si>
  <si>
    <t>2755723_45671</t>
  </si>
  <si>
    <t>2755723_46110</t>
  </si>
  <si>
    <t>2755728_124182</t>
  </si>
  <si>
    <t>2755728_167722</t>
  </si>
  <si>
    <t>2755728_182577</t>
  </si>
  <si>
    <t>2755728_305415</t>
  </si>
  <si>
    <t>2755728_52915</t>
  </si>
  <si>
    <t>2755728_69015</t>
  </si>
  <si>
    <t>2755729_242631</t>
  </si>
  <si>
    <t>2755729_73185</t>
  </si>
  <si>
    <t>2755731_45320</t>
  </si>
  <si>
    <t>2755731_48280</t>
  </si>
  <si>
    <t>2755732_21369</t>
  </si>
  <si>
    <t>2755732_28003</t>
  </si>
  <si>
    <t>2755733_38253</t>
  </si>
  <si>
    <t>2755734_225452</t>
  </si>
  <si>
    <t>2755734_295330</t>
  </si>
  <si>
    <t>2755735_206040</t>
  </si>
  <si>
    <t>2755735_56416</t>
  </si>
  <si>
    <t>2755735_61253</t>
  </si>
  <si>
    <t>2755736_125165</t>
  </si>
  <si>
    <t>2755736_198008</t>
  </si>
  <si>
    <t>2755736_340950</t>
  </si>
  <si>
    <t>2755736_60517</t>
  </si>
  <si>
    <t>2755737_52059</t>
  </si>
  <si>
    <t>2755738_157373</t>
  </si>
  <si>
    <t>2755738_187492</t>
  </si>
  <si>
    <t>2755739_18922</t>
  </si>
  <si>
    <t>2755739_35207</t>
  </si>
  <si>
    <t>2755739_58864</t>
  </si>
  <si>
    <t>2755741_162959</t>
  </si>
  <si>
    <t>2755741_39153</t>
  </si>
  <si>
    <t>2755742_132098</t>
  </si>
  <si>
    <t>2755742_207929</t>
  </si>
  <si>
    <t>2755742_69683</t>
  </si>
  <si>
    <t>2805639_34944</t>
  </si>
  <si>
    <t>2805643_45320</t>
  </si>
  <si>
    <t>2805643_48280</t>
  </si>
  <si>
    <t>2805643_85148</t>
  </si>
  <si>
    <t>2805638_133964</t>
  </si>
  <si>
    <t>2805638_16306</t>
  </si>
  <si>
    <t>2805638_18922</t>
  </si>
  <si>
    <t>2805638_31909</t>
  </si>
  <si>
    <t>2805640_38253</t>
  </si>
  <si>
    <t>2805640_40433</t>
  </si>
  <si>
    <t>2805640_4360</t>
  </si>
  <si>
    <t>2805640_58358</t>
  </si>
  <si>
    <t>2805640_60444</t>
  </si>
  <si>
    <t>2805637_134425</t>
  </si>
  <si>
    <t>2805637_186590</t>
  </si>
  <si>
    <t>2805637_192565</t>
  </si>
  <si>
    <t>2805637_26399</t>
  </si>
  <si>
    <t>2805637_342229</t>
  </si>
  <si>
    <t>2805637_39152</t>
  </si>
  <si>
    <t>2805642_125781</t>
  </si>
  <si>
    <t>2805642_148928</t>
  </si>
  <si>
    <t>2805642_27389</t>
  </si>
  <si>
    <t>2805642_61087</t>
  </si>
  <si>
    <t>2805642_7767</t>
  </si>
  <si>
    <t>2805641_15951</t>
  </si>
  <si>
    <t>2805641_205940</t>
  </si>
  <si>
    <t>2805644_197838</t>
  </si>
  <si>
    <t>2805644_227081</t>
  </si>
  <si>
    <t>2805644_74230</t>
  </si>
  <si>
    <t>2805646_128223</t>
  </si>
  <si>
    <t>2805646_25557</t>
  </si>
  <si>
    <t>2805646_56416</t>
  </si>
  <si>
    <t>2805648_33713</t>
  </si>
  <si>
    <t>2805648_37666</t>
  </si>
  <si>
    <t>2805648_38253</t>
  </si>
  <si>
    <t>2805648_4360</t>
  </si>
  <si>
    <t>2805648_75615</t>
  </si>
  <si>
    <t>2805647_315779</t>
  </si>
  <si>
    <t>2805647_58864</t>
  </si>
  <si>
    <t>2805651_28003</t>
  </si>
  <si>
    <t>2805651_44352</t>
  </si>
  <si>
    <t>2805651_48280</t>
  </si>
  <si>
    <t>2805651_68290</t>
  </si>
  <si>
    <t>2805651_85370</t>
  </si>
  <si>
    <t>2805649_206050</t>
  </si>
  <si>
    <t>2805652_10003</t>
  </si>
  <si>
    <t>2805652_61560</t>
  </si>
  <si>
    <t>2805645_182618</t>
  </si>
  <si>
    <t>2805645_192565</t>
  </si>
  <si>
    <t>2805645_225693</t>
  </si>
  <si>
    <t>2805645_342229</t>
  </si>
  <si>
    <t>2840938_206050</t>
  </si>
  <si>
    <t>2840938_29260</t>
  </si>
  <si>
    <t>2840935_125781</t>
  </si>
  <si>
    <t>2840936_288230</t>
  </si>
  <si>
    <t>2840936_342229</t>
  </si>
  <si>
    <t>2840936_81785</t>
  </si>
  <si>
    <t>2840937_37666</t>
  </si>
  <si>
    <t>2840937_8198</t>
  </si>
  <si>
    <t>2840939_148928</t>
  </si>
  <si>
    <t>2840939_197838</t>
  </si>
  <si>
    <t>2840941_296622</t>
  </si>
  <si>
    <t>2840941_38253</t>
  </si>
  <si>
    <t>2840941_8198</t>
  </si>
  <si>
    <t>2840940_342229</t>
  </si>
  <si>
    <t>2840940_35207</t>
  </si>
  <si>
    <t>2840940_39152</t>
  </si>
  <si>
    <t>2840940_60540</t>
  </si>
  <si>
    <t>2849342_8198</t>
  </si>
  <si>
    <t>2849343_39153</t>
  </si>
  <si>
    <t>2849345_15951</t>
  </si>
  <si>
    <t>2849345_342229</t>
  </si>
  <si>
    <t>2849345_34572</t>
  </si>
  <si>
    <t>2849344_125781</t>
  </si>
  <si>
    <t>2849344_148928</t>
  </si>
  <si>
    <t>2849344_85288</t>
  </si>
  <si>
    <t>2853591_16306</t>
  </si>
  <si>
    <t>2853591_296622</t>
  </si>
  <si>
    <t>2853591_34572</t>
  </si>
  <si>
    <t>2853591_8198</t>
  </si>
  <si>
    <t>2917357_109256</t>
  </si>
  <si>
    <t>2917357_213605</t>
  </si>
  <si>
    <t>2917357_315557</t>
  </si>
  <si>
    <t>2917358_258923</t>
  </si>
  <si>
    <t>2917358_39679</t>
  </si>
  <si>
    <t>2917358_96341</t>
  </si>
  <si>
    <t>2917359_161056</t>
  </si>
  <si>
    <t>2917359_38253</t>
  </si>
  <si>
    <t>2917359_60444</t>
  </si>
  <si>
    <t>2917360_342229</t>
  </si>
  <si>
    <t>2917360_48280</t>
  </si>
  <si>
    <t>2917360_68290</t>
  </si>
  <si>
    <t>2917361_173859</t>
  </si>
  <si>
    <t>2917361_179184</t>
  </si>
  <si>
    <t>2917361_182618</t>
  </si>
  <si>
    <t>2917361_57500</t>
  </si>
  <si>
    <t>2917361_65278</t>
  </si>
  <si>
    <t>2917363_28003</t>
  </si>
  <si>
    <t>2917363_32467</t>
  </si>
  <si>
    <t>2917364_240306</t>
  </si>
  <si>
    <t>2917364_257448</t>
  </si>
  <si>
    <t>2917364_75287</t>
  </si>
  <si>
    <t>2917364_76924</t>
  </si>
  <si>
    <t>2917365_15076</t>
  </si>
  <si>
    <t>2917366_131789</t>
  </si>
  <si>
    <t>2917366_146854</t>
  </si>
  <si>
    <t>2917366_148455</t>
  </si>
  <si>
    <t>2917366_227081</t>
  </si>
  <si>
    <t>2917367_186590</t>
  </si>
  <si>
    <t>2917367_26399</t>
  </si>
  <si>
    <t>2917367_363205</t>
  </si>
  <si>
    <t>2917368_191891</t>
  </si>
  <si>
    <t>2917368_76028</t>
  </si>
  <si>
    <t>2917368_93795</t>
  </si>
  <si>
    <t>2917369_111078</t>
  </si>
  <si>
    <t>2917369_249565</t>
  </si>
  <si>
    <t>2917370_16135</t>
  </si>
  <si>
    <t>2917370_258626</t>
  </si>
  <si>
    <t>2917370_45671</t>
  </si>
  <si>
    <t>2917371_25557</t>
  </si>
  <si>
    <t>2917371_8198</t>
  </si>
  <si>
    <t>2917372_132098</t>
  </si>
  <si>
    <t>2917372_69015</t>
  </si>
  <si>
    <t>2917372_91845</t>
  </si>
  <si>
    <t>2917373_146854</t>
  </si>
  <si>
    <t>2917374_105456</t>
  </si>
  <si>
    <t>2917374_80444</t>
  </si>
  <si>
    <t>2917375_133964</t>
  </si>
  <si>
    <t>2917375_287579</t>
  </si>
  <si>
    <t>2917375_56416</t>
  </si>
  <si>
    <t>2917375_61253</t>
  </si>
  <si>
    <t>2917376_134425</t>
  </si>
  <si>
    <t>2917376_88755</t>
  </si>
  <si>
    <t>2917377_16135</t>
  </si>
  <si>
    <t>2917377_258626</t>
  </si>
  <si>
    <t>2917378_147487</t>
  </si>
  <si>
    <t>2917378_58576</t>
  </si>
  <si>
    <t>2917379_39381</t>
  </si>
  <si>
    <t>2917379_58864</t>
  </si>
  <si>
    <t>2917379_8198</t>
  </si>
  <si>
    <t>2917380_132098</t>
  </si>
  <si>
    <t>2917382_182877</t>
  </si>
  <si>
    <t>2917382_381834</t>
  </si>
  <si>
    <t>2917382_55735</t>
  </si>
  <si>
    <t>2917382_96341</t>
  </si>
  <si>
    <t>2917383_15951</t>
  </si>
  <si>
    <t>2917383_48280</t>
  </si>
  <si>
    <t>2917383_68290</t>
  </si>
  <si>
    <t>2917384_225452</t>
  </si>
  <si>
    <t>2917384_31552</t>
  </si>
  <si>
    <t>2917384_45611</t>
  </si>
  <si>
    <t>2917385_125781</t>
  </si>
  <si>
    <t>2917385_128223</t>
  </si>
  <si>
    <t>2917385_179184</t>
  </si>
  <si>
    <t>2917386_104752</t>
  </si>
  <si>
    <t>2917386_213368</t>
  </si>
  <si>
    <t>2917386_28396</t>
  </si>
  <si>
    <t>2917388_34572</t>
  </si>
  <si>
    <t>2917388_39153</t>
  </si>
  <si>
    <t>2917397_127822</t>
  </si>
  <si>
    <t>2917397_182381</t>
  </si>
  <si>
    <t>2917397_48859</t>
  </si>
  <si>
    <t>2917397_48974</t>
  </si>
  <si>
    <t>2917397_55336</t>
  </si>
  <si>
    <t>2917398_131789</t>
  </si>
  <si>
    <t>2917398_143424</t>
  </si>
  <si>
    <t>2917398_148455</t>
  </si>
  <si>
    <t>2917398_314353</t>
  </si>
  <si>
    <t>2917398_80444</t>
  </si>
  <si>
    <t>2917399_134425</t>
  </si>
  <si>
    <t>2917399_355501</t>
  </si>
  <si>
    <t>2917399_363205</t>
  </si>
  <si>
    <t>2917400_129554</t>
  </si>
  <si>
    <t>2917400_175169</t>
  </si>
  <si>
    <t>2917401_39152</t>
  </si>
  <si>
    <t>2917401_45671</t>
  </si>
  <si>
    <t>2917402_111078</t>
  </si>
  <si>
    <t>2917402_147487</t>
  </si>
  <si>
    <t>2917402_264956</t>
  </si>
  <si>
    <t>2917402_57723</t>
  </si>
  <si>
    <t>2917402_93740</t>
  </si>
  <si>
    <t>2917403_34322</t>
  </si>
  <si>
    <t>2917404_8198</t>
  </si>
  <si>
    <t>2917390_258923</t>
  </si>
  <si>
    <t>2917391_342229</t>
  </si>
  <si>
    <t>2917391_45320</t>
  </si>
  <si>
    <t>2917391_48280</t>
  </si>
  <si>
    <t>2917391_68290</t>
  </si>
  <si>
    <t>2917392_161056</t>
  </si>
  <si>
    <t>2917392_39728</t>
  </si>
  <si>
    <t>2917392_58358</t>
  </si>
  <si>
    <t>2917394_28396</t>
  </si>
  <si>
    <t>2917394_46156</t>
  </si>
  <si>
    <t>2917394_46741</t>
  </si>
  <si>
    <t>2917394_50202</t>
  </si>
  <si>
    <t>2917395_34572</t>
  </si>
  <si>
    <t>2917395_44162</t>
  </si>
  <si>
    <t>2917396_126664</t>
  </si>
  <si>
    <t>2917396_28003</t>
  </si>
  <si>
    <t>2917396_292772</t>
  </si>
  <si>
    <t>2917405_36688</t>
  </si>
  <si>
    <t>2917405_69683</t>
  </si>
  <si>
    <t>2917406_12282</t>
  </si>
  <si>
    <t>2917407_102558</t>
  </si>
  <si>
    <t>2917407_126710</t>
  </si>
  <si>
    <t>2917407_68290</t>
  </si>
  <si>
    <t>2917408_120977</t>
  </si>
  <si>
    <t>2917408_243714</t>
  </si>
  <si>
    <t>2917408_44017</t>
  </si>
  <si>
    <t>2917409_230784</t>
  </si>
  <si>
    <t>2917410_54984</t>
  </si>
  <si>
    <t>2917410_94529</t>
  </si>
  <si>
    <t>2917411_110074</t>
  </si>
  <si>
    <t>2917411_39153</t>
  </si>
  <si>
    <t>2917413_12249</t>
  </si>
  <si>
    <t>2917413_134602</t>
  </si>
  <si>
    <t>2917413_182904</t>
  </si>
  <si>
    <t>2917414_119296</t>
  </si>
  <si>
    <t>2917414_148455</t>
  </si>
  <si>
    <t>2917414_47082</t>
  </si>
  <si>
    <t>2917415_102017</t>
  </si>
  <si>
    <t>2917415_133964</t>
  </si>
  <si>
    <t>2917415_134425</t>
  </si>
  <si>
    <t>2917415_186590</t>
  </si>
  <si>
    <t>2917415_26399</t>
  </si>
  <si>
    <t>2917415_54781</t>
  </si>
  <si>
    <t>2917416_100399</t>
  </si>
  <si>
    <t>2917416_68778</t>
  </si>
  <si>
    <t>2917416_93795</t>
  </si>
  <si>
    <t>2917417_174694</t>
  </si>
  <si>
    <t>2917417_45671</t>
  </si>
  <si>
    <t>2917418_122043</t>
  </si>
  <si>
    <t>2917418_141050</t>
  </si>
  <si>
    <t>2917418_170527</t>
  </si>
  <si>
    <t>2917418_57834</t>
  </si>
  <si>
    <t>2917419_170986</t>
  </si>
  <si>
    <t>2917420_207929</t>
  </si>
  <si>
    <t>2917420_69633</t>
  </si>
  <si>
    <t>2917420_8198</t>
  </si>
  <si>
    <t>2917429_134602</t>
  </si>
  <si>
    <t>2917430_105899</t>
  </si>
  <si>
    <t>2917430_131789</t>
  </si>
  <si>
    <t>2917430_146854</t>
  </si>
  <si>
    <t>2917430_200512</t>
  </si>
  <si>
    <t>2917431_134425</t>
  </si>
  <si>
    <t>2917432_133964</t>
  </si>
  <si>
    <t>2917432_181136</t>
  </si>
  <si>
    <t>2917432_56416</t>
  </si>
  <si>
    <t>2917433_170527</t>
  </si>
  <si>
    <t>2917433_302215</t>
  </si>
  <si>
    <t>2917433_39152</t>
  </si>
  <si>
    <t>2917434_156501</t>
  </si>
  <si>
    <t>2917434_258626</t>
  </si>
  <si>
    <t>2917435_18922</t>
  </si>
  <si>
    <t>2917435_27992</t>
  </si>
  <si>
    <t>2917435_58884</t>
  </si>
  <si>
    <t>2917435_8198</t>
  </si>
  <si>
    <t>2917436_132098</t>
  </si>
  <si>
    <t>2917436_58864</t>
  </si>
  <si>
    <t>2917436_91845</t>
  </si>
  <si>
    <t>2917421_70097</t>
  </si>
  <si>
    <t>2917423_113358</t>
  </si>
  <si>
    <t>2917423_190393</t>
  </si>
  <si>
    <t>2917423_38253</t>
  </si>
  <si>
    <t>2917424_102558</t>
  </si>
  <si>
    <t>2917424_15951</t>
  </si>
  <si>
    <t>2917424_229004</t>
  </si>
  <si>
    <t>2917424_342229</t>
  </si>
  <si>
    <t>2917424_48280</t>
  </si>
  <si>
    <t>2917424_68290</t>
  </si>
  <si>
    <t>2917425_50202</t>
  </si>
  <si>
    <t>2917425_52769</t>
  </si>
  <si>
    <t>2917425_8806</t>
  </si>
  <si>
    <t>2917426_125781</t>
  </si>
  <si>
    <t>2917426_27389</t>
  </si>
  <si>
    <t>2917428_110074</t>
  </si>
  <si>
    <t>2917428_38388</t>
  </si>
  <si>
    <t>2917428_56331</t>
  </si>
  <si>
    <t>2917438_213605</t>
  </si>
  <si>
    <t>2917438_258923</t>
  </si>
  <si>
    <t>2917438_96341</t>
  </si>
  <si>
    <t>2917439_190393</t>
  </si>
  <si>
    <t>2917439_342229</t>
  </si>
  <si>
    <t>2917439_38253</t>
  </si>
  <si>
    <t>2917441_148928</t>
  </si>
  <si>
    <t>2917442_54984</t>
  </si>
  <si>
    <t>2917443_126716</t>
  </si>
  <si>
    <t>2917444_197300</t>
  </si>
  <si>
    <t>2917444_91970</t>
  </si>
  <si>
    <t>2917445_67920</t>
  </si>
  <si>
    <t>2917446_131789</t>
  </si>
  <si>
    <t>2917446_148455</t>
  </si>
  <si>
    <t>2917446_200512</t>
  </si>
  <si>
    <t>2917446_80444</t>
  </si>
  <si>
    <t>2917447_100399</t>
  </si>
  <si>
    <t>2917447_181136</t>
  </si>
  <si>
    <t>2917447_288253</t>
  </si>
  <si>
    <t>2917448_124028</t>
  </si>
  <si>
    <t>2917448_175169</t>
  </si>
  <si>
    <t>2917448_26399</t>
  </si>
  <si>
    <t>2917449_18644</t>
  </si>
  <si>
    <t>2917449_258626</t>
  </si>
  <si>
    <t>2917449_302215</t>
  </si>
  <si>
    <t>2917450_103381</t>
  </si>
  <si>
    <t>2917450_147487</t>
  </si>
  <si>
    <t>2917450_255755</t>
  </si>
  <si>
    <t>2917450_39152</t>
  </si>
  <si>
    <t>2917450_46552</t>
  </si>
  <si>
    <t>2917450_60517</t>
  </si>
  <si>
    <t>2917451_221316</t>
  </si>
  <si>
    <t>2917451_298976</t>
  </si>
  <si>
    <t>2917451_58864</t>
  </si>
  <si>
    <t>2917451_8198</t>
  </si>
  <si>
    <t>2917452_215679</t>
  </si>
  <si>
    <t>2917452_35564</t>
  </si>
  <si>
    <t>2917452_91845</t>
  </si>
  <si>
    <t>2981993_132098</t>
  </si>
  <si>
    <t>2981993_39153</t>
  </si>
  <si>
    <t>2981993_69633</t>
  </si>
  <si>
    <t>2981994_241641</t>
  </si>
  <si>
    <t>2981994_26399</t>
  </si>
  <si>
    <t>2981994_53622</t>
  </si>
  <si>
    <t>2981995_131789</t>
  </si>
  <si>
    <t>2981995_148455</t>
  </si>
  <si>
    <t>2981995_200512</t>
  </si>
  <si>
    <t>2981997_182913</t>
  </si>
  <si>
    <t>2981997_44501</t>
  </si>
  <si>
    <t>2981997_8198</t>
  </si>
  <si>
    <t>2981999_28003</t>
  </si>
  <si>
    <t>2981999_52769</t>
  </si>
  <si>
    <t>2982000_243714</t>
  </si>
  <si>
    <t>2982000_38253</t>
  </si>
  <si>
    <t>2982000_58358</t>
  </si>
  <si>
    <t>2981998_191614</t>
  </si>
  <si>
    <t>2981998_341647</t>
  </si>
  <si>
    <t>2981998_93795</t>
  </si>
  <si>
    <t>2982005_16306</t>
  </si>
  <si>
    <t>2982005_48280</t>
  </si>
  <si>
    <t>2982005_8198</t>
  </si>
  <si>
    <t>2982001_206050</t>
  </si>
  <si>
    <t>2982001_39153</t>
  </si>
  <si>
    <t>2982001_91845</t>
  </si>
  <si>
    <t>2982002_363205</t>
  </si>
  <si>
    <t>2982004_146854</t>
  </si>
  <si>
    <t>2982004_96341</t>
  </si>
  <si>
    <t>2982006_28396</t>
  </si>
  <si>
    <t>2982007_28003</t>
  </si>
  <si>
    <t>2982007_288230</t>
  </si>
  <si>
    <t>2982008_18829</t>
  </si>
  <si>
    <t>2982008_39743</t>
  </si>
  <si>
    <t>2982008_60444</t>
  </si>
  <si>
    <t>3018930_60444</t>
  </si>
  <si>
    <t>3018930_74230</t>
  </si>
  <si>
    <t>3018931_44501</t>
  </si>
  <si>
    <t>3018931_8198</t>
  </si>
  <si>
    <t>3018929_18944</t>
  </si>
  <si>
    <t>3018929_28396</t>
  </si>
  <si>
    <t>3018929_44352</t>
  </si>
  <si>
    <t>3018932_143424</t>
  </si>
  <si>
    <t>3018932_148455</t>
  </si>
  <si>
    <t>3018932_200512</t>
  </si>
  <si>
    <t>3018933_104752</t>
  </si>
  <si>
    <t>3018933_28396</t>
  </si>
  <si>
    <t>3018933_5947</t>
  </si>
  <si>
    <t>3018936_131789</t>
  </si>
  <si>
    <t>3018936_148455</t>
  </si>
  <si>
    <t>3018936_363205</t>
  </si>
  <si>
    <t>3018935_33923</t>
  </si>
  <si>
    <t>3018935_34572</t>
  </si>
  <si>
    <t>3018935_8198</t>
  </si>
  <si>
    <t>3030593_131789</t>
  </si>
  <si>
    <t>3030593_148455</t>
  </si>
  <si>
    <t>3030593_200512</t>
  </si>
  <si>
    <t>3030593_28396</t>
  </si>
  <si>
    <t>3030593_54984</t>
  </si>
  <si>
    <t>3030592_161056</t>
  </si>
  <si>
    <t>3030592_296622</t>
  </si>
  <si>
    <t>3030592_44501</t>
  </si>
  <si>
    <t>3030594_161056</t>
  </si>
  <si>
    <t>3030594_18922</t>
  </si>
  <si>
    <t>3030594_88103</t>
  </si>
  <si>
    <t>3030595_200512</t>
  </si>
  <si>
    <t>3030595_28396</t>
  </si>
  <si>
    <t>3030595_41982</t>
  </si>
  <si>
    <t>3030595_49499</t>
  </si>
  <si>
    <t>3038747_18922</t>
  </si>
  <si>
    <t>3038747_200512</t>
  </si>
  <si>
    <t>3038747_39381</t>
  </si>
  <si>
    <t>3097955_315779</t>
  </si>
  <si>
    <t>3097956_250845</t>
  </si>
  <si>
    <t>3097956_432772</t>
  </si>
  <si>
    <t>3097956_44779</t>
  </si>
  <si>
    <t>3097957_28003</t>
  </si>
  <si>
    <t>3097957_288230</t>
  </si>
  <si>
    <t>3097958_143812</t>
  </si>
  <si>
    <t>3097958_68863</t>
  </si>
  <si>
    <t>3097958_69633</t>
  </si>
  <si>
    <t>3097960_100986</t>
  </si>
  <si>
    <t>3097960_131789</t>
  </si>
  <si>
    <t>3097960_3333</t>
  </si>
  <si>
    <t>3097960_342229</t>
  </si>
  <si>
    <t>3097960_47082</t>
  </si>
  <si>
    <t>3097961_231289</t>
  </si>
  <si>
    <t>3097961_237662</t>
  </si>
  <si>
    <t>3097962_170895</t>
  </si>
  <si>
    <t>3097962_35026</t>
  </si>
  <si>
    <t>3097962_47543</t>
  </si>
  <si>
    <t>3097963_131225</t>
  </si>
  <si>
    <t>3097963_288255</t>
  </si>
  <si>
    <t>3097964_258027</t>
  </si>
  <si>
    <t>3097964_38253</t>
  </si>
  <si>
    <t>3097965_124028</t>
  </si>
  <si>
    <t>3097965_195736</t>
  </si>
  <si>
    <t>3097965_421935</t>
  </si>
  <si>
    <t>3097965_42234</t>
  </si>
  <si>
    <t>3097966_203496</t>
  </si>
  <si>
    <t>3097966_234781</t>
  </si>
  <si>
    <t>3097966_241641</t>
  </si>
  <si>
    <t>3097967_225020</t>
  </si>
  <si>
    <t>3097967_39381</t>
  </si>
  <si>
    <t>3097967_85288</t>
  </si>
  <si>
    <t>3097968_287183</t>
  </si>
  <si>
    <t>3097968_293200</t>
  </si>
  <si>
    <t>3097969_44162</t>
  </si>
  <si>
    <t>3097970_122153</t>
  </si>
  <si>
    <t>3097970_182877</t>
  </si>
  <si>
    <t>3097987_340456</t>
  </si>
  <si>
    <t>3097987_39728</t>
  </si>
  <si>
    <t>3097988_109256</t>
  </si>
  <si>
    <t>3097988_173589</t>
  </si>
  <si>
    <t>3097988_193082</t>
  </si>
  <si>
    <t>3097988_359210</t>
  </si>
  <si>
    <t>3097989_111039</t>
  </si>
  <si>
    <t>3097989_26399</t>
  </si>
  <si>
    <t>3097989_35518</t>
  </si>
  <si>
    <t>3097990_229004</t>
  </si>
  <si>
    <t>3097990_236400</t>
  </si>
  <si>
    <t>3097990_52915</t>
  </si>
  <si>
    <t>3097991_293200</t>
  </si>
  <si>
    <t>3097992_28396</t>
  </si>
  <si>
    <t>3097992_330659</t>
  </si>
  <si>
    <t>3097992_341647</t>
  </si>
  <si>
    <t>3097993_206050</t>
  </si>
  <si>
    <t>3097979_125781</t>
  </si>
  <si>
    <t>3097979_355861</t>
  </si>
  <si>
    <t>3097979_74229</t>
  </si>
  <si>
    <t>3097980_126716</t>
  </si>
  <si>
    <t>3097980_293281</t>
  </si>
  <si>
    <t>3097980_35207</t>
  </si>
  <si>
    <t>3097981_111630</t>
  </si>
  <si>
    <t>3097981_132098</t>
  </si>
  <si>
    <t>3097981_28003</t>
  </si>
  <si>
    <t>3097981_32467</t>
  </si>
  <si>
    <t>3097981_80444</t>
  </si>
  <si>
    <t>3097982_370791</t>
  </si>
  <si>
    <t>3097982_41982</t>
  </si>
  <si>
    <t>3097982_68863</t>
  </si>
  <si>
    <t>3097983_342229</t>
  </si>
  <si>
    <t>3097983_45320</t>
  </si>
  <si>
    <t>3097983_48280</t>
  </si>
  <si>
    <t>3097983_68290</t>
  </si>
  <si>
    <t>3097984_133964</t>
  </si>
  <si>
    <t>3097985_332697</t>
  </si>
  <si>
    <t>3097986_283130</t>
  </si>
  <si>
    <t>3098003_340456</t>
  </si>
  <si>
    <t>3098004_38253</t>
  </si>
  <si>
    <t>3098004_44017</t>
  </si>
  <si>
    <t>3098005_176553</t>
  </si>
  <si>
    <t>3098005_241641</t>
  </si>
  <si>
    <t>3098005_35518</t>
  </si>
  <si>
    <t>3098006_131996</t>
  </si>
  <si>
    <t>3098006_167850</t>
  </si>
  <si>
    <t>3098006_333241</t>
  </si>
  <si>
    <t>3098006_450936</t>
  </si>
  <si>
    <t>3098006_46580</t>
  </si>
  <si>
    <t>3098007_18922</t>
  </si>
  <si>
    <t>3098007_44501</t>
  </si>
  <si>
    <t>3098008_28396</t>
  </si>
  <si>
    <t>3098008_341647</t>
  </si>
  <si>
    <t>3098009_179184</t>
  </si>
  <si>
    <t>3098010_206050</t>
  </si>
  <si>
    <t>3097995_381362</t>
  </si>
  <si>
    <t>3097995_460655</t>
  </si>
  <si>
    <t>3097996_170986</t>
  </si>
  <si>
    <t>3097996_35047</t>
  </si>
  <si>
    <t>3097996_401173</t>
  </si>
  <si>
    <t>3097997_132098</t>
  </si>
  <si>
    <t>3097997_316889</t>
  </si>
  <si>
    <t>3097997_72522</t>
  </si>
  <si>
    <t>3097997_77100</t>
  </si>
  <si>
    <t>3097998_129473</t>
  </si>
  <si>
    <t>3097998_69751</t>
  </si>
  <si>
    <t>3097999_133964</t>
  </si>
  <si>
    <t>3097999_45320</t>
  </si>
  <si>
    <t>3097999_56416</t>
  </si>
  <si>
    <t>3098000_131789</t>
  </si>
  <si>
    <t>3098000_148455</t>
  </si>
  <si>
    <t>3098000_200512</t>
  </si>
  <si>
    <t>3098001_122043</t>
  </si>
  <si>
    <t>3098001_125165</t>
  </si>
  <si>
    <t>3098001_255451</t>
  </si>
  <si>
    <t>3098001_283130</t>
  </si>
  <si>
    <t>3098011_125781</t>
  </si>
  <si>
    <t>3098011_148928</t>
  </si>
  <si>
    <t>3098012_137576</t>
  </si>
  <si>
    <t>3098012_381362</t>
  </si>
  <si>
    <t>3098012_45864</t>
  </si>
  <si>
    <t>3098013_132098</t>
  </si>
  <si>
    <t>3098013_72522</t>
  </si>
  <si>
    <t>3098014_323704</t>
  </si>
  <si>
    <t>3098014_68863</t>
  </si>
  <si>
    <t>3098016_126719</t>
  </si>
  <si>
    <t>3098016_133964</t>
  </si>
  <si>
    <t>3098017_112935</t>
  </si>
  <si>
    <t>3098017_49239</t>
  </si>
  <si>
    <t>3098018_122043</t>
  </si>
  <si>
    <t>3098018_125165</t>
  </si>
  <si>
    <t>3098018_16649</t>
  </si>
  <si>
    <t>3098018_231289</t>
  </si>
  <si>
    <t>3098018_283130</t>
  </si>
  <si>
    <t>3098019_38253</t>
  </si>
  <si>
    <t>3098020_36139</t>
  </si>
  <si>
    <t>3098020_50143</t>
  </si>
  <si>
    <t>3098021_134425</t>
  </si>
  <si>
    <t>3098021_171424</t>
  </si>
  <si>
    <t>3098021_35518</t>
  </si>
  <si>
    <t>3098021_363205</t>
  </si>
  <si>
    <t>3098022_143798</t>
  </si>
  <si>
    <t>3098022_203496</t>
  </si>
  <si>
    <t>3098022_450936</t>
  </si>
  <si>
    <t>3098022_46580</t>
  </si>
  <si>
    <t>3098023_104752</t>
  </si>
  <si>
    <t>3098023_286297</t>
  </si>
  <si>
    <t>3098023_377665</t>
  </si>
  <si>
    <t>3098024_16306</t>
  </si>
  <si>
    <t>3098024_18922</t>
  </si>
  <si>
    <t>3098024_31909</t>
  </si>
  <si>
    <t>3098024_39381</t>
  </si>
  <si>
    <t>3098025_255653</t>
  </si>
  <si>
    <t>3098025_372246</t>
  </si>
  <si>
    <t>3098026_44068</t>
  </si>
  <si>
    <t>3098026_8198</t>
  </si>
  <si>
    <t>3098035_22068</t>
  </si>
  <si>
    <t>3098035_337800</t>
  </si>
  <si>
    <t>3098035_38253</t>
  </si>
  <si>
    <t>3098035_4360</t>
  </si>
  <si>
    <t>3098036_36139</t>
  </si>
  <si>
    <t>3098037_176553</t>
  </si>
  <si>
    <t>3098037_234781</t>
  </si>
  <si>
    <t>3098037_26399</t>
  </si>
  <si>
    <t>3098038_124028</t>
  </si>
  <si>
    <t>3098038_46580</t>
  </si>
  <si>
    <t>3098038_68033</t>
  </si>
  <si>
    <t>3098038_76028</t>
  </si>
  <si>
    <t>3098039_293200</t>
  </si>
  <si>
    <t>3098040_221316</t>
  </si>
  <si>
    <t>3098040_39381</t>
  </si>
  <si>
    <t>3098041_39679</t>
  </si>
  <si>
    <t>3098042_34572</t>
  </si>
  <si>
    <t>3098027_125781</t>
  </si>
  <si>
    <t>3098027_74229</t>
  </si>
  <si>
    <t>3098029_18944</t>
  </si>
  <si>
    <t>3098029_28003</t>
  </si>
  <si>
    <t>3098029_72522</t>
  </si>
  <si>
    <t>3098030_69633</t>
  </si>
  <si>
    <t>3098031_126719</t>
  </si>
  <si>
    <t>3098031_3333</t>
  </si>
  <si>
    <t>3098031_68290</t>
  </si>
  <si>
    <t>3098032_38593</t>
  </si>
  <si>
    <t>3098032_56416</t>
  </si>
  <si>
    <t>3098033_125165</t>
  </si>
  <si>
    <t>3098033_245537</t>
  </si>
  <si>
    <t>3098033_283130</t>
  </si>
  <si>
    <t>3098033_401530</t>
  </si>
  <si>
    <t>3098034_51897</t>
  </si>
  <si>
    <t>3098044_170986</t>
  </si>
  <si>
    <t>3098045_288230</t>
  </si>
  <si>
    <t>3098045_77100</t>
  </si>
  <si>
    <t>3098046_316889</t>
  </si>
  <si>
    <t>3098046_68863</t>
  </si>
  <si>
    <t>3098047_181767</t>
  </si>
  <si>
    <t>3098047_342229</t>
  </si>
  <si>
    <t>3098047_48280</t>
  </si>
  <si>
    <t>3098047_68290</t>
  </si>
  <si>
    <t>3098048_148455</t>
  </si>
  <si>
    <t>3098049_118397</t>
  </si>
  <si>
    <t>3098050_112465</t>
  </si>
  <si>
    <t>3098050_156501</t>
  </si>
  <si>
    <t>3098050_283130</t>
  </si>
  <si>
    <t>3098050_47543</t>
  </si>
  <si>
    <t>3098050_57162</t>
  </si>
  <si>
    <t>3098051_193082</t>
  </si>
  <si>
    <t>3098052_131225</t>
  </si>
  <si>
    <t>3098052_243714</t>
  </si>
  <si>
    <t>3098052_36139</t>
  </si>
  <si>
    <t>3098052_38253</t>
  </si>
  <si>
    <t>3098053_203496</t>
  </si>
  <si>
    <t>3098053_52915</t>
  </si>
  <si>
    <t>3098054_192565</t>
  </si>
  <si>
    <t>3098054_46580</t>
  </si>
  <si>
    <t>3098055_287183</t>
  </si>
  <si>
    <t>3098055_377665</t>
  </si>
  <si>
    <t>3098055_70097</t>
  </si>
  <si>
    <t>3098056_341647</t>
  </si>
  <si>
    <t>3098057_206050</t>
  </si>
  <si>
    <t>3098058_258923</t>
  </si>
  <si>
    <t>3098058_372246</t>
  </si>
  <si>
    <t>3135800_392085</t>
  </si>
  <si>
    <t>3135800_45383</t>
  </si>
  <si>
    <t>3135801_282041</t>
  </si>
  <si>
    <t>3135801_342229</t>
  </si>
  <si>
    <t>3135802_18922</t>
  </si>
  <si>
    <t>3135802_217111</t>
  </si>
  <si>
    <t>3135802_296622</t>
  </si>
  <si>
    <t>3135803_35564</t>
  </si>
  <si>
    <t>3135803_43250</t>
  </si>
  <si>
    <t>3135803_91845</t>
  </si>
  <si>
    <t>3135799_250845</t>
  </si>
  <si>
    <t>3135799_54928</t>
  </si>
  <si>
    <t>3135806_134425</t>
  </si>
  <si>
    <t>3135806_192565</t>
  </si>
  <si>
    <t>3135806_245537</t>
  </si>
  <si>
    <t>3135806_26399</t>
  </si>
  <si>
    <t>3135809_132098</t>
  </si>
  <si>
    <t>3135812_217111</t>
  </si>
  <si>
    <t>3135812_296622</t>
  </si>
  <si>
    <t>3135812_34784</t>
  </si>
  <si>
    <t>3135812_36139</t>
  </si>
  <si>
    <t>3135812_469822</t>
  </si>
  <si>
    <t>3135808_126719</t>
  </si>
  <si>
    <t>3135808_258923</t>
  </si>
  <si>
    <t>3135808_96341</t>
  </si>
  <si>
    <t>3135811_103381</t>
  </si>
  <si>
    <t>3135811_255755</t>
  </si>
  <si>
    <t>3135811_283130</t>
  </si>
  <si>
    <t>3135811_5947</t>
  </si>
  <si>
    <t>3135807_134425</t>
  </si>
  <si>
    <t>3135807_192565</t>
  </si>
  <si>
    <t>3135807_241641</t>
  </si>
  <si>
    <t>3135807_26399</t>
  </si>
  <si>
    <t>3135807_363205</t>
  </si>
  <si>
    <t>3135807_406635</t>
  </si>
  <si>
    <t>3135814_8198</t>
  </si>
  <si>
    <t>3135810_18944</t>
  </si>
  <si>
    <t>3135810_28003</t>
  </si>
  <si>
    <t>3135810_288230</t>
  </si>
  <si>
    <t>3135810_353948</t>
  </si>
  <si>
    <t>3135810_80444</t>
  </si>
  <si>
    <t>3135813_139208</t>
  </si>
  <si>
    <t>3135813_200512</t>
  </si>
  <si>
    <t>3167763_131789</t>
  </si>
  <si>
    <t>3167763_302215</t>
  </si>
  <si>
    <t>3167765_91845</t>
  </si>
  <si>
    <t>3167761_469822</t>
  </si>
  <si>
    <t>3167761_8198</t>
  </si>
  <si>
    <t>3167762_288255</t>
  </si>
  <si>
    <t>3167762_326031</t>
  </si>
  <si>
    <t>3167762_8198</t>
  </si>
  <si>
    <t>3167768_28003</t>
  </si>
  <si>
    <t>3167768_80444</t>
  </si>
  <si>
    <t>3167764_131789</t>
  </si>
  <si>
    <t>3167764_139208</t>
  </si>
  <si>
    <t>3167764_148455</t>
  </si>
  <si>
    <t>3167764_200512</t>
  </si>
  <si>
    <t>3167764_401530</t>
  </si>
  <si>
    <t>3167766_134425</t>
  </si>
  <si>
    <t>3167766_241641</t>
  </si>
  <si>
    <t>3167766_26399</t>
  </si>
  <si>
    <t>3167766_35564</t>
  </si>
  <si>
    <t>3167766_91845</t>
  </si>
  <si>
    <t>3177023_288255</t>
  </si>
  <si>
    <t>3177022_28003</t>
  </si>
  <si>
    <t>3177022_44352</t>
  </si>
  <si>
    <t>3177025_148368</t>
  </si>
  <si>
    <t>3177025_49499</t>
  </si>
  <si>
    <t>3177024_217111</t>
  </si>
  <si>
    <t>3177024_326031</t>
  </si>
  <si>
    <t>3177024_77100</t>
  </si>
  <si>
    <t>3183105_148368</t>
  </si>
  <si>
    <t>3183105_148455</t>
  </si>
  <si>
    <t>3252154_182201</t>
  </si>
  <si>
    <t>3252154_413565</t>
  </si>
  <si>
    <t>3252154_418560</t>
  </si>
  <si>
    <t>3252155_35564</t>
  </si>
  <si>
    <t>3252155_56416</t>
  </si>
  <si>
    <t>3252156_255942</t>
  </si>
  <si>
    <t>3252158_167850</t>
  </si>
  <si>
    <t>3252158_180337</t>
  </si>
  <si>
    <t>3252159_109256</t>
  </si>
  <si>
    <t>3252159_170527</t>
  </si>
  <si>
    <t>3252160_131225</t>
  </si>
  <si>
    <t>3252160_182381</t>
  </si>
  <si>
    <t>3252160_401356</t>
  </si>
  <si>
    <t>3252161_131505</t>
  </si>
  <si>
    <t>3252147_100986</t>
  </si>
  <si>
    <t>3252147_45320</t>
  </si>
  <si>
    <t>3252148_132098</t>
  </si>
  <si>
    <t>3252148_256977</t>
  </si>
  <si>
    <t>3252148_40687</t>
  </si>
  <si>
    <t>3252148_77100</t>
  </si>
  <si>
    <t>3252149_243714</t>
  </si>
  <si>
    <t>3252149_38253</t>
  </si>
  <si>
    <t>3252149_58358</t>
  </si>
  <si>
    <t>3252151_171424</t>
  </si>
  <si>
    <t>3252151_363205</t>
  </si>
  <si>
    <t>3252151_53622</t>
  </si>
  <si>
    <t>3252152_107010</t>
  </si>
  <si>
    <t>3252152_122043</t>
  </si>
  <si>
    <t>3252152_33923</t>
  </si>
  <si>
    <t>3252152_91970</t>
  </si>
  <si>
    <t>3252153_263905</t>
  </si>
  <si>
    <t>3252153_45184</t>
  </si>
  <si>
    <t>3252162_16306</t>
  </si>
  <si>
    <t>3252162_25557</t>
  </si>
  <si>
    <t>3252162_448854</t>
  </si>
  <si>
    <t>3252163_68863</t>
  </si>
  <si>
    <t>3252164_197602</t>
  </si>
  <si>
    <t>3252165_132098</t>
  </si>
  <si>
    <t>3252165_159471</t>
  </si>
  <si>
    <t>3252165_161056</t>
  </si>
  <si>
    <t>3252165_38253</t>
  </si>
  <si>
    <t>3252165_91845</t>
  </si>
  <si>
    <t>3252166_396638</t>
  </si>
  <si>
    <t>3252166_52915</t>
  </si>
  <si>
    <t>3252166_73794</t>
  </si>
  <si>
    <t>3252167_134425</t>
  </si>
  <si>
    <t>3252167_406635</t>
  </si>
  <si>
    <t>3252168_197300</t>
  </si>
  <si>
    <t>3252168_39153</t>
  </si>
  <si>
    <t>3252168_8198</t>
  </si>
  <si>
    <t>3252169_230784</t>
  </si>
  <si>
    <t>3252169_462250</t>
  </si>
  <si>
    <t>3252171_148455</t>
  </si>
  <si>
    <t>3252171_165793</t>
  </si>
  <si>
    <t>3252171_200512</t>
  </si>
  <si>
    <t>3252171_234803</t>
  </si>
  <si>
    <t>3252171_418560</t>
  </si>
  <si>
    <t>3252172_398073</t>
  </si>
  <si>
    <t>3252173_406625</t>
  </si>
  <si>
    <t>3252173_44352</t>
  </si>
  <si>
    <t>3252174_167850</t>
  </si>
  <si>
    <t>3252174_442891</t>
  </si>
  <si>
    <t>3252175_162038</t>
  </si>
  <si>
    <t>3252175_180337</t>
  </si>
  <si>
    <t>3252175_48067</t>
  </si>
  <si>
    <t>3252176_331726</t>
  </si>
  <si>
    <t>3252176_401923</t>
  </si>
  <si>
    <t>3252176_52769</t>
  </si>
  <si>
    <t>3252177_182381</t>
  </si>
  <si>
    <t>3252177_217111</t>
  </si>
  <si>
    <t>3252177_288255</t>
  </si>
  <si>
    <t>3252186_342229</t>
  </si>
  <si>
    <t>3252186_68863</t>
  </si>
  <si>
    <t>3252187_31909</t>
  </si>
  <si>
    <t>3252188_115382</t>
  </si>
  <si>
    <t>3252188_190393</t>
  </si>
  <si>
    <t>3252188_38253</t>
  </si>
  <si>
    <t>3252188_96533</t>
  </si>
  <si>
    <t>3252189_111630</t>
  </si>
  <si>
    <t>3252189_132098</t>
  </si>
  <si>
    <t>3252189_91845</t>
  </si>
  <si>
    <t>3252190_293385</t>
  </si>
  <si>
    <t>3252190_401529</t>
  </si>
  <si>
    <t>3252190_58949</t>
  </si>
  <si>
    <t>3252191_134425</t>
  </si>
  <si>
    <t>3252191_207877</t>
  </si>
  <si>
    <t>3252191_26399</t>
  </si>
  <si>
    <t>3252192_128223</t>
  </si>
  <si>
    <t>3252193_206050</t>
  </si>
  <si>
    <t>3252193_255450</t>
  </si>
  <si>
    <t>3252194_133964</t>
  </si>
  <si>
    <t>3252194_418560</t>
  </si>
  <si>
    <t>3252194_56416</t>
  </si>
  <si>
    <t>3252195_143424</t>
  </si>
  <si>
    <t>3252195_148455</t>
  </si>
  <si>
    <t>3252195_200512</t>
  </si>
  <si>
    <t>3252195_491890</t>
  </si>
  <si>
    <t>3252196_25488</t>
  </si>
  <si>
    <t>3252196_406625</t>
  </si>
  <si>
    <t>3252197_28003</t>
  </si>
  <si>
    <t>3252198_106987</t>
  </si>
  <si>
    <t>3252198_223967</t>
  </si>
  <si>
    <t>3252198_89222</t>
  </si>
  <si>
    <t>3252199_167850</t>
  </si>
  <si>
    <t>3252199_238055</t>
  </si>
  <si>
    <t>3252199_64339</t>
  </si>
  <si>
    <t>3252200_179184</t>
  </si>
  <si>
    <t>3252201_324690</t>
  </si>
  <si>
    <t>3252201_98322</t>
  </si>
  <si>
    <t>3252202_143424</t>
  </si>
  <si>
    <t>3252202_182201</t>
  </si>
  <si>
    <t>3252202_49499</t>
  </si>
  <si>
    <t>3252203_316889</t>
  </si>
  <si>
    <t>3252203_418560</t>
  </si>
  <si>
    <t>3252205_143812</t>
  </si>
  <si>
    <t>3252205_187492</t>
  </si>
  <si>
    <t>3252205_398073</t>
  </si>
  <si>
    <t>3252205_406625</t>
  </si>
  <si>
    <t>3252206_106987</t>
  </si>
  <si>
    <t>3252206_82070</t>
  </si>
  <si>
    <t>3252207_109256</t>
  </si>
  <si>
    <t>3252207_131996</t>
  </si>
  <si>
    <t>3252207_167850</t>
  </si>
  <si>
    <t>3252207_260827</t>
  </si>
  <si>
    <t>3252208_102017</t>
  </si>
  <si>
    <t>3252208_182381</t>
  </si>
  <si>
    <t>3252208_288255</t>
  </si>
  <si>
    <t>3252208_472423</t>
  </si>
  <si>
    <t>3252208_57500</t>
  </si>
  <si>
    <t>3252209_127189</t>
  </si>
  <si>
    <t>3252209_398184</t>
  </si>
  <si>
    <t>3252209_401923</t>
  </si>
  <si>
    <t>3252209_59561</t>
  </si>
  <si>
    <t>3252210_68863</t>
  </si>
  <si>
    <t>3252211_18922</t>
  </si>
  <si>
    <t>3252211_25557</t>
  </si>
  <si>
    <t>3252211_412363</t>
  </si>
  <si>
    <t>3252212_38253</t>
  </si>
  <si>
    <t>3252212_42460</t>
  </si>
  <si>
    <t>3252213_348795</t>
  </si>
  <si>
    <t>3252213_69633</t>
  </si>
  <si>
    <t>3252213_91845</t>
  </si>
  <si>
    <t>3252214_134425</t>
  </si>
  <si>
    <t>3252214_205938</t>
  </si>
  <si>
    <t>3252215_104505</t>
  </si>
  <si>
    <t>3252215_371256</t>
  </si>
  <si>
    <t>3252215_52915</t>
  </si>
  <si>
    <t>3252216_255450</t>
  </si>
  <si>
    <t>3252216_50057</t>
  </si>
  <si>
    <t>3252216_75615</t>
  </si>
  <si>
    <t>3252217_128223</t>
  </si>
  <si>
    <t>3252217_82009</t>
  </si>
  <si>
    <t>3252218_490426</t>
  </si>
  <si>
    <t>3252218_54148</t>
  </si>
  <si>
    <t>3252219_18922</t>
  </si>
  <si>
    <t>3252219_342229</t>
  </si>
  <si>
    <t>3252219_74230</t>
  </si>
  <si>
    <t>3252220_153084</t>
  </si>
  <si>
    <t>3252220_190393</t>
  </si>
  <si>
    <t>3252220_38253</t>
  </si>
  <si>
    <t>3252221_127032</t>
  </si>
  <si>
    <t>3252221_132098</t>
  </si>
  <si>
    <t>3252221_197602</t>
  </si>
  <si>
    <t>3252221_207929</t>
  </si>
  <si>
    <t>3252221_96533</t>
  </si>
  <si>
    <t>3252222_119228</t>
  </si>
  <si>
    <t>3252222_20005</t>
  </si>
  <si>
    <t>3252224_29993</t>
  </si>
  <si>
    <t>3252225_206050</t>
  </si>
  <si>
    <t>3260672_396638</t>
  </si>
  <si>
    <t>3260672_53622</t>
  </si>
  <si>
    <t>3252226_165793</t>
  </si>
  <si>
    <t>3252226_182201</t>
  </si>
  <si>
    <t>3252226_418560</t>
  </si>
  <si>
    <t>3252227_37838</t>
  </si>
  <si>
    <t>3252227_56416</t>
  </si>
  <si>
    <t>3252228_125781</t>
  </si>
  <si>
    <t>3252228_28003</t>
  </si>
  <si>
    <t>3252228_401173</t>
  </si>
  <si>
    <t>3252228_44352</t>
  </si>
  <si>
    <t>3252229_283628</t>
  </si>
  <si>
    <t>3252229_406625</t>
  </si>
  <si>
    <t>3252229_96341</t>
  </si>
  <si>
    <t>3252230_137206</t>
  </si>
  <si>
    <t>3252230_48067</t>
  </si>
  <si>
    <t>3252231_111078</t>
  </si>
  <si>
    <t>3252231_525287</t>
  </si>
  <si>
    <t>3252231_64339</t>
  </si>
  <si>
    <t>3252232_315779</t>
  </si>
  <si>
    <t>3252232_372246</t>
  </si>
  <si>
    <t>3252232_51471</t>
  </si>
  <si>
    <t>3252232_63463</t>
  </si>
  <si>
    <t>3252233_182381</t>
  </si>
  <si>
    <t>3252233_217111</t>
  </si>
  <si>
    <t>3252234_148455</t>
  </si>
  <si>
    <t>3252234_302215</t>
  </si>
  <si>
    <t>3252235_191891</t>
  </si>
  <si>
    <t>3252235_56416</t>
  </si>
  <si>
    <t>3252236_187492</t>
  </si>
  <si>
    <t>3252236_283628</t>
  </si>
  <si>
    <t>3252236_401173</t>
  </si>
  <si>
    <t>3252237_282810</t>
  </si>
  <si>
    <t>3252237_466810</t>
  </si>
  <si>
    <t>3252237_96341</t>
  </si>
  <si>
    <t>3252238_341110</t>
  </si>
  <si>
    <t>3252238_64339</t>
  </si>
  <si>
    <t>3252239_111078</t>
  </si>
  <si>
    <t>3252239_167850</t>
  </si>
  <si>
    <t>3252239_170527</t>
  </si>
  <si>
    <t>3252239_395693</t>
  </si>
  <si>
    <t>3252240_131505</t>
  </si>
  <si>
    <t>3252241_331726</t>
  </si>
  <si>
    <t>3252241_45121</t>
  </si>
  <si>
    <t>3252241_57500</t>
  </si>
  <si>
    <t>3252242_137576</t>
  </si>
  <si>
    <t>3252242_27992</t>
  </si>
  <si>
    <t>3252242_371998</t>
  </si>
  <si>
    <t>3252242_412363</t>
  </si>
  <si>
    <t>3252243_342229</t>
  </si>
  <si>
    <t>3252243_48280</t>
  </si>
  <si>
    <t>3252243_68290</t>
  </si>
  <si>
    <t>3252243_68863</t>
  </si>
  <si>
    <t>3252243_74230</t>
  </si>
  <si>
    <t>3252244_243714</t>
  </si>
  <si>
    <t>3252244_392775</t>
  </si>
  <si>
    <t>3252244_58358</t>
  </si>
  <si>
    <t>3252244_80444</t>
  </si>
  <si>
    <t>3252245_96533</t>
  </si>
  <si>
    <t>3252246_293385</t>
  </si>
  <si>
    <t>3252246_363205</t>
  </si>
  <si>
    <t>3252246_406635</t>
  </si>
  <si>
    <t>3252247_205938</t>
  </si>
  <si>
    <t>3252247_262226</t>
  </si>
  <si>
    <t>3252247_273132</t>
  </si>
  <si>
    <t>3252248_156501</t>
  </si>
  <si>
    <t>3252248_462250</t>
  </si>
  <si>
    <t>3252249_39153</t>
  </si>
  <si>
    <t>3252249_8198</t>
  </si>
  <si>
    <t>3291927_418560</t>
  </si>
  <si>
    <t>3291927_68290</t>
  </si>
  <si>
    <t>3291930_148928</t>
  </si>
  <si>
    <t>3291929_148252</t>
  </si>
  <si>
    <t>3291929_275303</t>
  </si>
  <si>
    <t>3291929_80351</t>
  </si>
  <si>
    <t>3291929_98322</t>
  </si>
  <si>
    <t>3291933_170527</t>
  </si>
  <si>
    <t>3291931_159471</t>
  </si>
  <si>
    <t>3291931_38253</t>
  </si>
  <si>
    <t>3291934_125781</t>
  </si>
  <si>
    <t>3291934_56416</t>
  </si>
  <si>
    <t>3291928_363205</t>
  </si>
  <si>
    <t>3291928_85288</t>
  </si>
  <si>
    <t>3291928_88755</t>
  </si>
  <si>
    <t>3291932_353948</t>
  </si>
  <si>
    <t>3291937_27389</t>
  </si>
  <si>
    <t>3291937_398184</t>
  </si>
  <si>
    <t>3291937_80351</t>
  </si>
  <si>
    <t>3291941_106987</t>
  </si>
  <si>
    <t>3291941_111078</t>
  </si>
  <si>
    <t>3291935_126719</t>
  </si>
  <si>
    <t>3291935_68290</t>
  </si>
  <si>
    <t>3291938_128223</t>
  </si>
  <si>
    <t>3291938_131789</t>
  </si>
  <si>
    <t>3291938_282411</t>
  </si>
  <si>
    <t>3291938_49499</t>
  </si>
  <si>
    <t>3291936_134425</t>
  </si>
  <si>
    <t>3291936_18922</t>
  </si>
  <si>
    <t>3291936_363205</t>
  </si>
  <si>
    <t>3291940_167850</t>
  </si>
  <si>
    <t>3291940_8198</t>
  </si>
  <si>
    <t>3291939_190393</t>
  </si>
  <si>
    <t>3291939_331726</t>
  </si>
  <si>
    <t>3291939_38253</t>
  </si>
  <si>
    <t>3291939_42460</t>
  </si>
  <si>
    <t>3291942_133964</t>
  </si>
  <si>
    <t>3291942_182904</t>
  </si>
  <si>
    <t>3291942_28003</t>
  </si>
  <si>
    <t>3291942_44352</t>
  </si>
  <si>
    <t>3395237_181767</t>
  </si>
  <si>
    <t>3395237_205938</t>
  </si>
  <si>
    <t>3395237_45660</t>
  </si>
  <si>
    <t>3395236_293385</t>
  </si>
  <si>
    <t>3395236_332705</t>
  </si>
  <si>
    <t>3395236_462250</t>
  </si>
  <si>
    <t>3414688_159471</t>
  </si>
  <si>
    <t>3414688_161056</t>
  </si>
  <si>
    <t>3414688_38253</t>
  </si>
  <si>
    <t>3414688_42460</t>
  </si>
  <si>
    <t>3414688_44352</t>
  </si>
  <si>
    <t>3414688_58358</t>
  </si>
  <si>
    <t>3414688_80444</t>
  </si>
  <si>
    <t>3414689_229004</t>
  </si>
  <si>
    <t>3414689_234781</t>
  </si>
  <si>
    <t>3414689_88755</t>
  </si>
  <si>
    <t>3418065_126719</t>
  </si>
  <si>
    <t>3418065_181767</t>
  </si>
  <si>
    <t>3418065_45320</t>
  </si>
  <si>
    <t>3418670_159471</t>
  </si>
  <si>
    <t>3418670_38253</t>
  </si>
  <si>
    <t>3421017_243714</t>
  </si>
  <si>
    <t>Final?</t>
  </si>
  <si>
    <t>Final_Ids</t>
  </si>
  <si>
    <t>Current_Market_Value_of_former_UCL_final_scorers</t>
  </si>
  <si>
    <t>Summe von Current_Market_Value_of_former_UCL_final_scorers</t>
  </si>
  <si>
    <t>(Mehrere Elemente)</t>
  </si>
  <si>
    <t>UCL_semi_finals_played</t>
  </si>
  <si>
    <t>Max. von UCL_semi_finals_played</t>
  </si>
  <si>
    <r>
      <rPr>
        <b/>
        <sz val="16"/>
        <color theme="1" tint="0.14999847407452621"/>
        <rFont val="Arial"/>
        <family val="2"/>
      </rPr>
      <t xml:space="preserve">Info: </t>
    </r>
    <r>
      <rPr>
        <sz val="16"/>
        <color theme="1" tint="0.14999847407452621"/>
        <rFont val="Arial"/>
        <family val="2"/>
      </rPr>
      <t xml:space="preserve">These Visualizations shall give some interesting details on UCL matches played between 2012 and 2020. </t>
    </r>
  </si>
  <si>
    <r>
      <rPr>
        <b/>
        <sz val="16"/>
        <color theme="1" tint="0.14999847407452621"/>
        <rFont val="Arial"/>
        <family val="2"/>
      </rPr>
      <t>Filtering:</t>
    </r>
    <r>
      <rPr>
        <sz val="16"/>
        <color theme="1" tint="0.14999847407452621"/>
        <rFont val="Arial"/>
        <family val="2"/>
      </rPr>
      <t xml:space="preserve"> The lower left Visualization can be broken down into more detail by the Filter on the right.</t>
    </r>
  </si>
  <si>
    <t>UEFA Champions League Dashboard for the 2012/2013 - 2019/2020 Seasons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</si>
</sst>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7" x14ac:knownFonts="1">
    <font>
      <sz val="12"/>
      <color theme="1"/>
      <name val="Calibri"/>
      <family val="2"/>
      <scheme val="minor"/>
    </font>
    <font>
      <sz val="12"/>
      <color rgb="FF000000"/>
      <name val="Calibri"/>
      <family val="2"/>
      <scheme val="minor"/>
    </font>
    <font>
      <sz val="12"/>
      <color theme="1"/>
      <name val="Calibri"/>
      <family val="2"/>
      <scheme val="minor"/>
    </font>
    <font>
      <b/>
      <sz val="36"/>
      <color theme="0"/>
      <name val="Calibri"/>
      <family val="2"/>
      <scheme val="minor"/>
    </font>
    <font>
      <sz val="16"/>
      <color theme="1" tint="0.14999847407452621"/>
      <name val="Arial"/>
      <family val="2"/>
    </font>
    <font>
      <sz val="12"/>
      <color theme="1" tint="0.14999847407452621"/>
      <name val="Arial"/>
      <family val="2"/>
    </font>
    <font>
      <b/>
      <sz val="16"/>
      <color theme="1" tint="0.14999847407452621"/>
      <name val="Arial"/>
      <family val="2"/>
    </font>
  </fonts>
  <fills count="3">
    <fill>
      <patternFill patternType="none"/>
    </fill>
    <fill>
      <patternFill patternType="gray125"/>
    </fill>
    <fill>
      <patternFill patternType="solid">
        <fgColor theme="8"/>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2" fillId="0" borderId="0" applyFont="0" applyFill="0" applyBorder="0" applyAlignment="0" applyProtection="0"/>
  </cellStyleXfs>
  <cellXfs count="22">
    <xf numFmtId="0" fontId="0" fillId="0" borderId="0" xfId="0"/>
    <xf numFmtId="14" fontId="0" fillId="0" borderId="0" xfId="0" applyNumberFormat="1"/>
    <xf numFmtId="0" fontId="1" fillId="0" borderId="0" xfId="0" applyFont="1"/>
    <xf numFmtId="14" fontId="1" fillId="0" borderId="0" xfId="0" applyNumberFormat="1" applyFont="1"/>
    <xf numFmtId="20" fontId="1" fillId="0" borderId="0" xfId="0" applyNumberFormat="1" applyFont="1"/>
    <xf numFmtId="0" fontId="0" fillId="0" borderId="0" xfId="0" pivotButton="1"/>
    <xf numFmtId="0" fontId="0" fillId="0" borderId="0" xfId="0" applyAlignment="1">
      <alignment horizontal="left"/>
    </xf>
    <xf numFmtId="43" fontId="0" fillId="0" borderId="0" xfId="1" applyFont="1"/>
    <xf numFmtId="164" fontId="0" fillId="0" borderId="0" xfId="0" applyNumberFormat="1"/>
    <xf numFmtId="0" fontId="5" fillId="0" borderId="4" xfId="0" applyFont="1" applyBorder="1" applyAlignment="1">
      <alignment vertical="top" wrapText="1"/>
    </xf>
    <xf numFmtId="0" fontId="5" fillId="0" borderId="0" xfId="0" applyFont="1" applyAlignment="1">
      <alignment vertical="top" wrapText="1"/>
    </xf>
    <xf numFmtId="0" fontId="5" fillId="0" borderId="5" xfId="0" applyFont="1" applyBorder="1" applyAlignment="1">
      <alignment vertical="top" wrapText="1"/>
    </xf>
    <xf numFmtId="0" fontId="3" fillId="2" borderId="0" xfId="0" applyFont="1" applyFill="1" applyAlignment="1">
      <alignment horizontal="center" vertical="center"/>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0" xfId="0" applyFont="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cellXfs>
  <cellStyles count="2">
    <cellStyle name="Komma" xfId="1" builtinId="3"/>
    <cellStyle name="Standard" xfId="0" builtinId="0"/>
  </cellStyles>
  <dxfs count="1">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[UEFA_Champions_League_Analysis.xlsx]Pivot!PivotTable1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de-DE"/>
              <a:t>UCL Match outcomes </a:t>
            </a:r>
            <a:br>
              <a:rPr lang="de-DE"/>
            </a:br>
            <a:r>
              <a:rPr lang="de-DE"/>
              <a:t>Between 12/13 - 19/20</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Pivot!$C$3:$C$4</c:f>
              <c:strCache>
                <c:ptCount val="1"/>
                <c:pt idx="0">
                  <c:v>Home Team loses or draws</c:v>
                </c:pt>
              </c:strCache>
            </c:strRef>
          </c:tx>
          <c:spPr>
            <a:solidFill>
              <a:schemeClr val="accent6"/>
            </a:solidFill>
            <a:ln>
              <a:noFill/>
            </a:ln>
            <a:effectLst/>
          </c:spPr>
          <c:invertIfNegative val="0"/>
          <c:cat>
            <c:strRef>
              <c:f>Pivot!$B$5:$B$7</c:f>
              <c:strCache>
                <c:ptCount val="2"/>
                <c:pt idx="0">
                  <c:v>Groupstage</c:v>
                </c:pt>
                <c:pt idx="1">
                  <c:v>Knockout Game</c:v>
                </c:pt>
              </c:strCache>
            </c:strRef>
          </c:cat>
          <c:val>
            <c:numRef>
              <c:f>Pivot!$C$5:$C$7</c:f>
              <c:numCache>
                <c:formatCode>General</c:formatCode>
                <c:ptCount val="2"/>
                <c:pt idx="0">
                  <c:v>395</c:v>
                </c:pt>
                <c:pt idx="1">
                  <c:v>112</c:v>
                </c:pt>
              </c:numCache>
            </c:numRef>
          </c:val>
          <c:extLst>
            <c:ext xmlns:c16="http://schemas.microsoft.com/office/drawing/2014/chart" uri="{C3380CC4-5D6E-409C-BE32-E72D297353CC}">
              <c16:uniqueId val="{00000000-8A95-7940-BEDF-4D310DC9D9E0}"/>
            </c:ext>
          </c:extLst>
        </c:ser>
        <c:ser>
          <c:idx val="1"/>
          <c:order val="1"/>
          <c:tx>
            <c:strRef>
              <c:f>Pivot!$D$3:$D$4</c:f>
              <c:strCache>
                <c:ptCount val="1"/>
                <c:pt idx="0">
                  <c:v>Home Team wins</c:v>
                </c:pt>
              </c:strCache>
            </c:strRef>
          </c:tx>
          <c:spPr>
            <a:solidFill>
              <a:schemeClr val="accent5"/>
            </a:solidFill>
            <a:ln>
              <a:noFill/>
            </a:ln>
            <a:effectLst/>
          </c:spPr>
          <c:invertIfNegative val="0"/>
          <c:cat>
            <c:strRef>
              <c:f>Pivot!$B$5:$B$7</c:f>
              <c:strCache>
                <c:ptCount val="2"/>
                <c:pt idx="0">
                  <c:v>Groupstage</c:v>
                </c:pt>
                <c:pt idx="1">
                  <c:v>Knockout Game</c:v>
                </c:pt>
              </c:strCache>
            </c:strRef>
          </c:cat>
          <c:val>
            <c:numRef>
              <c:f>Pivot!$D$5:$D$7</c:f>
              <c:numCache>
                <c:formatCode>General</c:formatCode>
                <c:ptCount val="2"/>
                <c:pt idx="0">
                  <c:v>346</c:v>
                </c:pt>
                <c:pt idx="1">
                  <c:v>112</c:v>
                </c:pt>
              </c:numCache>
            </c:numRef>
          </c:val>
          <c:extLst>
            <c:ext xmlns:c16="http://schemas.microsoft.com/office/drawing/2014/chart" uri="{C3380CC4-5D6E-409C-BE32-E72D297353CC}">
              <c16:uniqueId val="{00000001-8A95-7940-BEDF-4D310DC9D9E0}"/>
            </c:ext>
          </c:extLst>
        </c:ser>
        <c:dLbls>
          <c:showLegendKey val="0"/>
          <c:showVal val="0"/>
          <c:showCatName val="0"/>
          <c:showSerName val="0"/>
          <c:showPercent val="0"/>
          <c:showBubbleSize val="0"/>
        </c:dLbls>
        <c:gapWidth val="150"/>
        <c:axId val="701534224"/>
        <c:axId val="351829968"/>
      </c:barChart>
      <c:catAx>
        <c:axId val="7015342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Tournament</a:t>
                </a:r>
                <a:r>
                  <a:rPr lang="de-DE" baseline="0"/>
                  <a:t> Phase</a:t>
                </a:r>
                <a:endParaRPr lang="de-DE"/>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de-DE"/>
          </a:p>
        </c:txPr>
        <c:crossAx val="351829968"/>
        <c:crosses val="autoZero"/>
        <c:auto val="1"/>
        <c:lblAlgn val="ctr"/>
        <c:lblOffset val="100"/>
        <c:noMultiLvlLbl val="0"/>
      </c:catAx>
      <c:valAx>
        <c:axId val="351829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Total goals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01534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[UEFA_Champions_League_Analysis.xlsx]Pivot!PivotTable2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Current market values of former ucl final </a:t>
            </a:r>
          </a:p>
          <a:p>
            <a:pPr>
              <a:defRPr/>
            </a:pPr>
            <a:r>
              <a:rPr lang="en-US"/>
              <a:t>Goal scorer between 12/13</a:t>
            </a:r>
            <a:r>
              <a:rPr lang="en-US" baseline="0"/>
              <a:t> - 19/20</a:t>
            </a:r>
            <a:endParaRPr lang="en-US"/>
          </a:p>
        </c:rich>
      </c:tx>
      <c:layout>
        <c:manualLayout>
          <c:xMode val="edge"/>
          <c:yMode val="edge"/>
          <c:x val="0.14895015498628283"/>
          <c:y val="0"/>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de-DE"/>
        </a:p>
      </c:txPr>
    </c:title>
    <c:autoTitleDeleted val="0"/>
    <c:pivotFmts>
      <c:pivotFmt>
        <c:idx val="0"/>
        <c:spPr>
          <a:ln w="22225" cap="rnd">
            <a:solidFill>
              <a:schemeClr val="accent6"/>
            </a:solidFill>
            <a:round/>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Pivot!$C$21</c:f>
              <c:strCache>
                <c:ptCount val="1"/>
                <c:pt idx="0">
                  <c:v>Ergebnis</c:v>
                </c:pt>
              </c:strCache>
            </c:strRef>
          </c:tx>
          <c:spPr>
            <a:ln w="22225" cap="rnd">
              <a:solidFill>
                <a:schemeClr val="accent6"/>
              </a:solidFill>
              <a:round/>
            </a:ln>
            <a:effectLst/>
          </c:spPr>
          <c:marker>
            <c:symbol val="none"/>
          </c:marker>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Pivot!$B$22:$B$42</c:f>
              <c:strCache>
                <c:ptCount val="20"/>
                <c:pt idx="0">
                  <c:v>Arjen Robben</c:v>
                </c:pt>
                <c:pt idx="1">
                  <c:v>Diego God√≠n</c:v>
                </c:pt>
                <c:pt idx="2">
                  <c:v>Mario Mandzukic</c:v>
                </c:pt>
                <c:pt idx="3">
                  <c:v>Marcelo</c:v>
                </c:pt>
                <c:pt idx="4">
                  <c:v>Gareth Bale</c:v>
                </c:pt>
                <c:pt idx="5">
                  <c:v>Luis Su√°rez</c:v>
                </c:pt>
                <c:pt idx="6">
                  <c:v>Ivan Rakitic</c:v>
                </c:pt>
                <c:pt idx="7">
                  <c:v>Divock Origi</c:v>
                </c:pt>
                <c:pt idx="8">
                  <c:v>Sergio Ramos</c:v>
                </c:pt>
                <c:pt idx="9">
                  <c:v>Karim Benzema</c:v>
                </c:pt>
                <c:pt idx="10">
                  <c:v>ƒ∞lkay G√ºndoƒüan</c:v>
                </c:pt>
                <c:pt idx="11">
                  <c:v>√Ålvaro Morata</c:v>
                </c:pt>
                <c:pt idx="12">
                  <c:v>Casemiro</c:v>
                </c:pt>
                <c:pt idx="13">
                  <c:v>Yannick Carrasco</c:v>
                </c:pt>
                <c:pt idx="14">
                  <c:v>Marco Asensio</c:v>
                </c:pt>
                <c:pt idx="15">
                  <c:v>Sadio Man√©</c:v>
                </c:pt>
                <c:pt idx="16">
                  <c:v>Cristiano Ronaldo</c:v>
                </c:pt>
                <c:pt idx="17">
                  <c:v>Neymar</c:v>
                </c:pt>
                <c:pt idx="18">
                  <c:v>Kingsley Coman</c:v>
                </c:pt>
                <c:pt idx="19">
                  <c:v>Mohamed Salah</c:v>
                </c:pt>
              </c:strCache>
            </c:strRef>
          </c:cat>
          <c:val>
            <c:numRef>
              <c:f>Pivot!$C$22:$C$42</c:f>
              <c:numCache>
                <c:formatCode>_-* #,##0_-;\-* #,##0_-;_-* "-"??_-;_-@_-</c:formatCode>
                <c:ptCount val="20"/>
                <c:pt idx="0">
                  <c:v>200000</c:v>
                </c:pt>
                <c:pt idx="1">
                  <c:v>300000</c:v>
                </c:pt>
                <c:pt idx="2">
                  <c:v>1600000</c:v>
                </c:pt>
                <c:pt idx="3">
                  <c:v>1800000</c:v>
                </c:pt>
                <c:pt idx="4">
                  <c:v>4000000</c:v>
                </c:pt>
                <c:pt idx="5">
                  <c:v>4000000</c:v>
                </c:pt>
                <c:pt idx="6">
                  <c:v>4000000</c:v>
                </c:pt>
                <c:pt idx="7">
                  <c:v>5000000</c:v>
                </c:pt>
                <c:pt idx="8">
                  <c:v>5000000</c:v>
                </c:pt>
                <c:pt idx="9">
                  <c:v>15000000</c:v>
                </c:pt>
                <c:pt idx="10">
                  <c:v>15000000</c:v>
                </c:pt>
                <c:pt idx="11">
                  <c:v>16000000</c:v>
                </c:pt>
                <c:pt idx="12">
                  <c:v>20000000</c:v>
                </c:pt>
                <c:pt idx="13">
                  <c:v>20000000</c:v>
                </c:pt>
                <c:pt idx="14">
                  <c:v>20000000</c:v>
                </c:pt>
                <c:pt idx="15">
                  <c:v>25000000</c:v>
                </c:pt>
                <c:pt idx="16">
                  <c:v>30000000</c:v>
                </c:pt>
                <c:pt idx="17">
                  <c:v>50000000</c:v>
                </c:pt>
                <c:pt idx="18">
                  <c:v>50000000</c:v>
                </c:pt>
                <c:pt idx="19">
                  <c:v>55000000</c:v>
                </c:pt>
              </c:numCache>
            </c:numRef>
          </c:val>
          <c:smooth val="0"/>
          <c:extLst>
            <c:ext xmlns:c16="http://schemas.microsoft.com/office/drawing/2014/chart" uri="{C3380CC4-5D6E-409C-BE32-E72D297353CC}">
              <c16:uniqueId val="{00000000-C4A0-9949-893B-4AB07A9E6BE8}"/>
            </c:ext>
          </c:extLst>
        </c:ser>
        <c:dLbls>
          <c:showLegendKey val="0"/>
          <c:showVal val="1"/>
          <c:showCatName val="0"/>
          <c:showSerName val="0"/>
          <c:showPercent val="0"/>
          <c:showBubbleSize val="0"/>
        </c:dLbls>
        <c:smooth val="0"/>
        <c:axId val="35270383"/>
        <c:axId val="1124606623"/>
      </c:lineChart>
      <c:catAx>
        <c:axId val="352703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de-DE"/>
          </a:p>
        </c:txPr>
        <c:crossAx val="1124606623"/>
        <c:crosses val="autoZero"/>
        <c:auto val="1"/>
        <c:lblAlgn val="ctr"/>
        <c:lblOffset val="100"/>
        <c:noMultiLvlLbl val="0"/>
      </c:catAx>
      <c:valAx>
        <c:axId val="1124606623"/>
        <c:scaling>
          <c:orientation val="minMax"/>
        </c:scaling>
        <c:delete val="1"/>
        <c:axPos val="l"/>
        <c:numFmt formatCode="_-* #,##0_-;\-* #,##0_-;_-* &quot;-&quot;??_-;_-@_-" sourceLinked="1"/>
        <c:majorTickMark val="none"/>
        <c:minorTickMark val="none"/>
        <c:tickLblPos val="nextTo"/>
        <c:crossAx val="3527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[UEFA_Champions_League_Analysis.xlsx]Pivot!PivotTable3</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Semi-final</a:t>
            </a:r>
            <a:r>
              <a:rPr lang="en-US" baseline="0"/>
              <a:t> gameS played by club</a:t>
            </a:r>
            <a:br>
              <a:rPr lang="en-US" baseline="0"/>
            </a:br>
            <a:r>
              <a:rPr lang="en-US" baseline="0"/>
              <a:t>Between 12/13-19/20</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Pivot!$C$54</c:f>
              <c:strCache>
                <c:ptCount val="1"/>
                <c:pt idx="0">
                  <c:v>Ergebnis</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Pivot!$B$55:$B$69</c:f>
              <c:strCache>
                <c:ptCount val="14"/>
                <c:pt idx="0">
                  <c:v>RasenBallsport Leipzig</c:v>
                </c:pt>
                <c:pt idx="1">
                  <c:v>Olympique Lyonnais</c:v>
                </c:pt>
                <c:pt idx="2">
                  <c:v>Associazione Sportiva Roma</c:v>
                </c:pt>
                <c:pt idx="3">
                  <c:v>Tottenham Hotspur Football Club</c:v>
                </c:pt>
                <c:pt idx="4">
                  <c:v>Association sportive de Monaco Football Club</c:v>
                </c:pt>
                <c:pt idx="5">
                  <c:v>AFC Ajax Amsterdam</c:v>
                </c:pt>
                <c:pt idx="6">
                  <c:v>Borussia Dortmund</c:v>
                </c:pt>
                <c:pt idx="7">
                  <c:v>Juventus Football Club</c:v>
                </c:pt>
                <c:pt idx="8">
                  <c:v>Club Atl√©tico de Madrid S.A.D.</c:v>
                </c:pt>
                <c:pt idx="9">
                  <c:v>Futbol Club Barcelona</c:v>
                </c:pt>
                <c:pt idx="10">
                  <c:v>Liverpool Football Club</c:v>
                </c:pt>
                <c:pt idx="11">
                  <c:v>Manchester City Football Club</c:v>
                </c:pt>
                <c:pt idx="12">
                  <c:v>FC Bayern M√ºnchen</c:v>
                </c:pt>
                <c:pt idx="13">
                  <c:v>Real Madrid Club de F√∫tbol</c:v>
                </c:pt>
              </c:strCache>
            </c:strRef>
          </c:cat>
          <c:val>
            <c:numRef>
              <c:f>Pivot!$C$55:$C$69</c:f>
              <c:numCache>
                <c:formatCode>General</c:formatCode>
                <c:ptCount val="14"/>
                <c:pt idx="0">
                  <c:v>1</c:v>
                </c:pt>
                <c:pt idx="1">
                  <c:v>1</c:v>
                </c:pt>
                <c:pt idx="2">
                  <c:v>2</c:v>
                </c:pt>
                <c:pt idx="3">
                  <c:v>2</c:v>
                </c:pt>
                <c:pt idx="4">
                  <c:v>2</c:v>
                </c:pt>
                <c:pt idx="5">
                  <c:v>2</c:v>
                </c:pt>
                <c:pt idx="6">
                  <c:v>4</c:v>
                </c:pt>
                <c:pt idx="7">
                  <c:v>4</c:v>
                </c:pt>
                <c:pt idx="8">
                  <c:v>5</c:v>
                </c:pt>
                <c:pt idx="9">
                  <c:v>6</c:v>
                </c:pt>
                <c:pt idx="10">
                  <c:v>6</c:v>
                </c:pt>
                <c:pt idx="11">
                  <c:v>8</c:v>
                </c:pt>
                <c:pt idx="12">
                  <c:v>13</c:v>
                </c:pt>
                <c:pt idx="13">
                  <c:v>20</c:v>
                </c:pt>
              </c:numCache>
            </c:numRef>
          </c:val>
          <c:extLst>
            <c:ext xmlns:c16="http://schemas.microsoft.com/office/drawing/2014/chart" uri="{C3380CC4-5D6E-409C-BE32-E72D297353CC}">
              <c16:uniqueId val="{00000000-FB35-8D41-89BD-15D0949D1779}"/>
            </c:ext>
          </c:extLst>
        </c:ser>
        <c:dLbls>
          <c:dLblPos val="outEnd"/>
          <c:showLegendKey val="0"/>
          <c:showVal val="1"/>
          <c:showCatName val="0"/>
          <c:showSerName val="0"/>
          <c:showPercent val="0"/>
          <c:showBubbleSize val="0"/>
        </c:dLbls>
        <c:gapWidth val="444"/>
        <c:axId val="1287604544"/>
        <c:axId val="1318059536"/>
      </c:barChart>
      <c:catAx>
        <c:axId val="1287604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de-DE"/>
          </a:p>
        </c:txPr>
        <c:crossAx val="1318059536"/>
        <c:crosses val="autoZero"/>
        <c:auto val="1"/>
        <c:lblAlgn val="ctr"/>
        <c:lblOffset val="100"/>
        <c:noMultiLvlLbl val="0"/>
      </c:catAx>
      <c:valAx>
        <c:axId val="1318059536"/>
        <c:scaling>
          <c:orientation val="minMax"/>
        </c:scaling>
        <c:delete val="1"/>
        <c:axPos val="l"/>
        <c:numFmt formatCode="General" sourceLinked="1"/>
        <c:majorTickMark val="none"/>
        <c:minorTickMark val="none"/>
        <c:tickLblPos val="nextTo"/>
        <c:crossAx val="128760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[UEFA_Champions_League_Analysis.xlsx]Pivot!PivotTable1</c:name>
    <c:fmtId val="1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de-DE"/>
              <a:t>UCL Match outcomes </a:t>
            </a:r>
            <a:br>
              <a:rPr lang="de-DE"/>
            </a:br>
            <a:r>
              <a:rPr lang="de-DE"/>
              <a:t>Between 12/13 - 19/20</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6"/>
          </a:solidFill>
          <a:ln>
            <a:noFill/>
          </a:ln>
          <a:effectLst/>
        </c:spP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c:spP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c:spP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Pivot!$C$3:$C$4</c:f>
              <c:strCache>
                <c:ptCount val="1"/>
                <c:pt idx="0">
                  <c:v>Home Team loses or draws</c:v>
                </c:pt>
              </c:strCache>
            </c:strRef>
          </c:tx>
          <c:spPr>
            <a:solidFill>
              <a:schemeClr val="accent6"/>
            </a:solidFill>
            <a:ln>
              <a:noFill/>
            </a:ln>
            <a:effectLst/>
          </c:spPr>
          <c:invertIfNegative val="0"/>
          <c:cat>
            <c:strRef>
              <c:f>Pivot!$B$5:$B$7</c:f>
              <c:strCache>
                <c:ptCount val="2"/>
                <c:pt idx="0">
                  <c:v>Groupstage</c:v>
                </c:pt>
                <c:pt idx="1">
                  <c:v>Knockout Game</c:v>
                </c:pt>
              </c:strCache>
            </c:strRef>
          </c:cat>
          <c:val>
            <c:numRef>
              <c:f>Pivot!$C$5:$C$7</c:f>
              <c:numCache>
                <c:formatCode>General</c:formatCode>
                <c:ptCount val="2"/>
                <c:pt idx="0">
                  <c:v>395</c:v>
                </c:pt>
                <c:pt idx="1">
                  <c:v>112</c:v>
                </c:pt>
              </c:numCache>
            </c:numRef>
          </c:val>
          <c:extLst>
            <c:ext xmlns:c16="http://schemas.microsoft.com/office/drawing/2014/chart" uri="{C3380CC4-5D6E-409C-BE32-E72D297353CC}">
              <c16:uniqueId val="{00000000-52D0-A94C-8489-596C65100470}"/>
            </c:ext>
          </c:extLst>
        </c:ser>
        <c:ser>
          <c:idx val="1"/>
          <c:order val="1"/>
          <c:tx>
            <c:strRef>
              <c:f>Pivot!$D$3:$D$4</c:f>
              <c:strCache>
                <c:ptCount val="1"/>
                <c:pt idx="0">
                  <c:v>Home Team wins</c:v>
                </c:pt>
              </c:strCache>
            </c:strRef>
          </c:tx>
          <c:spPr>
            <a:solidFill>
              <a:schemeClr val="accent5"/>
            </a:solidFill>
            <a:ln>
              <a:noFill/>
            </a:ln>
            <a:effectLst/>
          </c:spPr>
          <c:invertIfNegative val="0"/>
          <c:cat>
            <c:strRef>
              <c:f>Pivot!$B$5:$B$7</c:f>
              <c:strCache>
                <c:ptCount val="2"/>
                <c:pt idx="0">
                  <c:v>Groupstage</c:v>
                </c:pt>
                <c:pt idx="1">
                  <c:v>Knockout Game</c:v>
                </c:pt>
              </c:strCache>
            </c:strRef>
          </c:cat>
          <c:val>
            <c:numRef>
              <c:f>Pivot!$D$5:$D$7</c:f>
              <c:numCache>
                <c:formatCode>General</c:formatCode>
                <c:ptCount val="2"/>
                <c:pt idx="0">
                  <c:v>346</c:v>
                </c:pt>
                <c:pt idx="1">
                  <c:v>112</c:v>
                </c:pt>
              </c:numCache>
            </c:numRef>
          </c:val>
          <c:extLst>
            <c:ext xmlns:c16="http://schemas.microsoft.com/office/drawing/2014/chart" uri="{C3380CC4-5D6E-409C-BE32-E72D297353CC}">
              <c16:uniqueId val="{00000001-52D0-A94C-8489-596C65100470}"/>
            </c:ext>
          </c:extLst>
        </c:ser>
        <c:dLbls>
          <c:showLegendKey val="0"/>
          <c:showVal val="0"/>
          <c:showCatName val="0"/>
          <c:showSerName val="0"/>
          <c:showPercent val="0"/>
          <c:showBubbleSize val="0"/>
        </c:dLbls>
        <c:gapWidth val="150"/>
        <c:axId val="701534224"/>
        <c:axId val="351829968"/>
      </c:barChart>
      <c:catAx>
        <c:axId val="7015342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Tournament</a:t>
                </a:r>
                <a:r>
                  <a:rPr lang="de-DE" baseline="0"/>
                  <a:t> Phase</a:t>
                </a:r>
                <a:endParaRPr lang="de-DE"/>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de-DE"/>
          </a:p>
        </c:txPr>
        <c:crossAx val="351829968"/>
        <c:crosses val="autoZero"/>
        <c:auto val="1"/>
        <c:lblAlgn val="ctr"/>
        <c:lblOffset val="100"/>
        <c:noMultiLvlLbl val="0"/>
      </c:catAx>
      <c:valAx>
        <c:axId val="351829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Total goals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01534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[UEFA_Champions_League_Analysis.xlsx]Pivot!PivotTable2</c:name>
    <c:fmtId val="16"/>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Current market values of former ucl final </a:t>
            </a:r>
          </a:p>
          <a:p>
            <a:pPr>
              <a:defRPr/>
            </a:pPr>
            <a:r>
              <a:rPr lang="en-US"/>
              <a:t>Goal scorer between 12/13</a:t>
            </a:r>
            <a:r>
              <a:rPr lang="en-US" baseline="0"/>
              <a:t> - 19/20</a:t>
            </a:r>
            <a:endParaRPr lang="en-US"/>
          </a:p>
        </c:rich>
      </c:tx>
      <c:layout>
        <c:manualLayout>
          <c:xMode val="edge"/>
          <c:yMode val="edge"/>
          <c:x val="0.14895015498628283"/>
          <c:y val="0"/>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6"/>
          </a:solidFill>
          <a:ln w="22225" cap="rnd">
            <a:solidFill>
              <a:schemeClr val="accent6"/>
            </a:solidFill>
            <a:round/>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22225" cap="rnd">
            <a:solidFill>
              <a:schemeClr val="accent6"/>
            </a:solidFill>
            <a:round/>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6"/>
            </a:solidFill>
            <a:round/>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Pivot!$C$21</c:f>
              <c:strCache>
                <c:ptCount val="1"/>
                <c:pt idx="0">
                  <c:v>Ergebnis</c:v>
                </c:pt>
              </c:strCache>
            </c:strRef>
          </c:tx>
          <c:spPr>
            <a:ln w="22225" cap="rnd">
              <a:solidFill>
                <a:schemeClr val="accent6"/>
              </a:solidFill>
              <a:round/>
            </a:ln>
            <a:effectLst/>
          </c:spPr>
          <c:marker>
            <c:symbol val="none"/>
          </c:marker>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Pivot!$B$22:$B$42</c:f>
              <c:strCache>
                <c:ptCount val="20"/>
                <c:pt idx="0">
                  <c:v>Arjen Robben</c:v>
                </c:pt>
                <c:pt idx="1">
                  <c:v>Diego God√≠n</c:v>
                </c:pt>
                <c:pt idx="2">
                  <c:v>Mario Mandzukic</c:v>
                </c:pt>
                <c:pt idx="3">
                  <c:v>Marcelo</c:v>
                </c:pt>
                <c:pt idx="4">
                  <c:v>Gareth Bale</c:v>
                </c:pt>
                <c:pt idx="5">
                  <c:v>Luis Su√°rez</c:v>
                </c:pt>
                <c:pt idx="6">
                  <c:v>Ivan Rakitic</c:v>
                </c:pt>
                <c:pt idx="7">
                  <c:v>Divock Origi</c:v>
                </c:pt>
                <c:pt idx="8">
                  <c:v>Sergio Ramos</c:v>
                </c:pt>
                <c:pt idx="9">
                  <c:v>Karim Benzema</c:v>
                </c:pt>
                <c:pt idx="10">
                  <c:v>ƒ∞lkay G√ºndoƒüan</c:v>
                </c:pt>
                <c:pt idx="11">
                  <c:v>√Ålvaro Morata</c:v>
                </c:pt>
                <c:pt idx="12">
                  <c:v>Casemiro</c:v>
                </c:pt>
                <c:pt idx="13">
                  <c:v>Yannick Carrasco</c:v>
                </c:pt>
                <c:pt idx="14">
                  <c:v>Marco Asensio</c:v>
                </c:pt>
                <c:pt idx="15">
                  <c:v>Sadio Man√©</c:v>
                </c:pt>
                <c:pt idx="16">
                  <c:v>Cristiano Ronaldo</c:v>
                </c:pt>
                <c:pt idx="17">
                  <c:v>Neymar</c:v>
                </c:pt>
                <c:pt idx="18">
                  <c:v>Kingsley Coman</c:v>
                </c:pt>
                <c:pt idx="19">
                  <c:v>Mohamed Salah</c:v>
                </c:pt>
              </c:strCache>
            </c:strRef>
          </c:cat>
          <c:val>
            <c:numRef>
              <c:f>Pivot!$C$22:$C$42</c:f>
              <c:numCache>
                <c:formatCode>_-* #,##0_-;\-* #,##0_-;_-* "-"??_-;_-@_-</c:formatCode>
                <c:ptCount val="20"/>
                <c:pt idx="0">
                  <c:v>200000</c:v>
                </c:pt>
                <c:pt idx="1">
                  <c:v>300000</c:v>
                </c:pt>
                <c:pt idx="2">
                  <c:v>1600000</c:v>
                </c:pt>
                <c:pt idx="3">
                  <c:v>1800000</c:v>
                </c:pt>
                <c:pt idx="4">
                  <c:v>4000000</c:v>
                </c:pt>
                <c:pt idx="5">
                  <c:v>4000000</c:v>
                </c:pt>
                <c:pt idx="6">
                  <c:v>4000000</c:v>
                </c:pt>
                <c:pt idx="7">
                  <c:v>5000000</c:v>
                </c:pt>
                <c:pt idx="8">
                  <c:v>5000000</c:v>
                </c:pt>
                <c:pt idx="9">
                  <c:v>15000000</c:v>
                </c:pt>
                <c:pt idx="10">
                  <c:v>15000000</c:v>
                </c:pt>
                <c:pt idx="11">
                  <c:v>16000000</c:v>
                </c:pt>
                <c:pt idx="12">
                  <c:v>20000000</c:v>
                </c:pt>
                <c:pt idx="13">
                  <c:v>20000000</c:v>
                </c:pt>
                <c:pt idx="14">
                  <c:v>20000000</c:v>
                </c:pt>
                <c:pt idx="15">
                  <c:v>25000000</c:v>
                </c:pt>
                <c:pt idx="16">
                  <c:v>30000000</c:v>
                </c:pt>
                <c:pt idx="17">
                  <c:v>50000000</c:v>
                </c:pt>
                <c:pt idx="18">
                  <c:v>50000000</c:v>
                </c:pt>
                <c:pt idx="19">
                  <c:v>55000000</c:v>
                </c:pt>
              </c:numCache>
            </c:numRef>
          </c:val>
          <c:smooth val="0"/>
          <c:extLst>
            <c:ext xmlns:c16="http://schemas.microsoft.com/office/drawing/2014/chart" uri="{C3380CC4-5D6E-409C-BE32-E72D297353CC}">
              <c16:uniqueId val="{00000000-C4A5-9443-A381-E0586E59C5C6}"/>
            </c:ext>
          </c:extLst>
        </c:ser>
        <c:dLbls>
          <c:showLegendKey val="0"/>
          <c:showVal val="1"/>
          <c:showCatName val="0"/>
          <c:showSerName val="0"/>
          <c:showPercent val="0"/>
          <c:showBubbleSize val="0"/>
        </c:dLbls>
        <c:smooth val="0"/>
        <c:axId val="35270383"/>
        <c:axId val="1124606623"/>
      </c:lineChart>
      <c:catAx>
        <c:axId val="352703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de-DE"/>
          </a:p>
        </c:txPr>
        <c:crossAx val="1124606623"/>
        <c:crosses val="autoZero"/>
        <c:auto val="1"/>
        <c:lblAlgn val="ctr"/>
        <c:lblOffset val="100"/>
        <c:noMultiLvlLbl val="0"/>
      </c:catAx>
      <c:valAx>
        <c:axId val="1124606623"/>
        <c:scaling>
          <c:orientation val="minMax"/>
        </c:scaling>
        <c:delete val="1"/>
        <c:axPos val="l"/>
        <c:numFmt formatCode="_-* #,##0_-;\-* #,##0_-;_-* &quot;-&quot;??_-;_-@_-" sourceLinked="1"/>
        <c:majorTickMark val="none"/>
        <c:minorTickMark val="none"/>
        <c:tickLblPos val="nextTo"/>
        <c:crossAx val="3527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[UEFA_Champions_League_Analysis.xlsx]Pivot!PivotTable3</c:name>
    <c:fmtId val="8"/>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Semi-final</a:t>
            </a:r>
            <a:r>
              <a:rPr lang="en-US" baseline="0"/>
              <a:t> gameS played by club</a:t>
            </a:r>
            <a:br>
              <a:rPr lang="en-US" baseline="0"/>
            </a:br>
            <a:r>
              <a:rPr lang="en-US" baseline="0"/>
              <a:t>Between 12/13 - 19/20</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Pivot!$C$54</c:f>
              <c:strCache>
                <c:ptCount val="1"/>
                <c:pt idx="0">
                  <c:v>Ergebnis</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Pivot!$B$55:$B$69</c:f>
              <c:strCache>
                <c:ptCount val="14"/>
                <c:pt idx="0">
                  <c:v>RasenBallsport Leipzig</c:v>
                </c:pt>
                <c:pt idx="1">
                  <c:v>Olympique Lyonnais</c:v>
                </c:pt>
                <c:pt idx="2">
                  <c:v>Associazione Sportiva Roma</c:v>
                </c:pt>
                <c:pt idx="3">
                  <c:v>Tottenham Hotspur Football Club</c:v>
                </c:pt>
                <c:pt idx="4">
                  <c:v>Association sportive de Monaco Football Club</c:v>
                </c:pt>
                <c:pt idx="5">
                  <c:v>AFC Ajax Amsterdam</c:v>
                </c:pt>
                <c:pt idx="6">
                  <c:v>Borussia Dortmund</c:v>
                </c:pt>
                <c:pt idx="7">
                  <c:v>Juventus Football Club</c:v>
                </c:pt>
                <c:pt idx="8">
                  <c:v>Club Atl√©tico de Madrid S.A.D.</c:v>
                </c:pt>
                <c:pt idx="9">
                  <c:v>Futbol Club Barcelona</c:v>
                </c:pt>
                <c:pt idx="10">
                  <c:v>Liverpool Football Club</c:v>
                </c:pt>
                <c:pt idx="11">
                  <c:v>Manchester City Football Club</c:v>
                </c:pt>
                <c:pt idx="12">
                  <c:v>FC Bayern M√ºnchen</c:v>
                </c:pt>
                <c:pt idx="13">
                  <c:v>Real Madrid Club de F√∫tbol</c:v>
                </c:pt>
              </c:strCache>
            </c:strRef>
          </c:cat>
          <c:val>
            <c:numRef>
              <c:f>Pivot!$C$55:$C$69</c:f>
              <c:numCache>
                <c:formatCode>General</c:formatCode>
                <c:ptCount val="14"/>
                <c:pt idx="0">
                  <c:v>1</c:v>
                </c:pt>
                <c:pt idx="1">
                  <c:v>1</c:v>
                </c:pt>
                <c:pt idx="2">
                  <c:v>2</c:v>
                </c:pt>
                <c:pt idx="3">
                  <c:v>2</c:v>
                </c:pt>
                <c:pt idx="4">
                  <c:v>2</c:v>
                </c:pt>
                <c:pt idx="5">
                  <c:v>2</c:v>
                </c:pt>
                <c:pt idx="6">
                  <c:v>4</c:v>
                </c:pt>
                <c:pt idx="7">
                  <c:v>4</c:v>
                </c:pt>
                <c:pt idx="8">
                  <c:v>5</c:v>
                </c:pt>
                <c:pt idx="9">
                  <c:v>6</c:v>
                </c:pt>
                <c:pt idx="10">
                  <c:v>6</c:v>
                </c:pt>
                <c:pt idx="11">
                  <c:v>8</c:v>
                </c:pt>
                <c:pt idx="12">
                  <c:v>13</c:v>
                </c:pt>
                <c:pt idx="13">
                  <c:v>20</c:v>
                </c:pt>
              </c:numCache>
            </c:numRef>
          </c:val>
          <c:extLst>
            <c:ext xmlns:c16="http://schemas.microsoft.com/office/drawing/2014/chart" uri="{C3380CC4-5D6E-409C-BE32-E72D297353CC}">
              <c16:uniqueId val="{00000000-3F33-C549-816D-52934EAA546B}"/>
            </c:ext>
          </c:extLst>
        </c:ser>
        <c:dLbls>
          <c:dLblPos val="outEnd"/>
          <c:showLegendKey val="0"/>
          <c:showVal val="1"/>
          <c:showCatName val="0"/>
          <c:showSerName val="0"/>
          <c:showPercent val="0"/>
          <c:showBubbleSize val="0"/>
        </c:dLbls>
        <c:gapWidth val="444"/>
        <c:axId val="1287604544"/>
        <c:axId val="1318059536"/>
      </c:barChart>
      <c:catAx>
        <c:axId val="1287604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de-DE"/>
          </a:p>
        </c:txPr>
        <c:crossAx val="1318059536"/>
        <c:crosses val="autoZero"/>
        <c:auto val="1"/>
        <c:lblAlgn val="ctr"/>
        <c:lblOffset val="100"/>
        <c:noMultiLvlLbl val="0"/>
      </c:catAx>
      <c:valAx>
        <c:axId val="1318059536"/>
        <c:scaling>
          <c:orientation val="minMax"/>
        </c:scaling>
        <c:delete val="1"/>
        <c:axPos val="l"/>
        <c:numFmt formatCode="General" sourceLinked="1"/>
        <c:majorTickMark val="none"/>
        <c:minorTickMark val="none"/>
        <c:tickLblPos val="nextTo"/>
        <c:crossAx val="128760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444500</xdr:colOff>
      <xdr:row>1</xdr:row>
      <xdr:rowOff>50800</xdr:rowOff>
    </xdr:from>
    <xdr:to>
      <xdr:col>15</xdr:col>
      <xdr:colOff>177800</xdr:colOff>
      <xdr:row>21</xdr:row>
      <xdr:rowOff>190500</xdr:rowOff>
    </xdr:to>
    <xdr:graphicFrame macro="">
      <xdr:nvGraphicFramePr>
        <xdr:cNvPr id="2" name="Diagramm 1">
          <a:extLst>
            <a:ext uri="{FF2B5EF4-FFF2-40B4-BE49-F238E27FC236}">
              <a16:creationId xmlns:a16="http://schemas.microsoft.com/office/drawing/2014/main" id="{0ED19620-6DE5-FEEC-8770-517697EC8A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234950</xdr:colOff>
      <xdr:row>25</xdr:row>
      <xdr:rowOff>12700</xdr:rowOff>
    </xdr:from>
    <xdr:to>
      <xdr:col>15</xdr:col>
      <xdr:colOff>647700</xdr:colOff>
      <xdr:row>47</xdr:row>
      <xdr:rowOff>127000</xdr:rowOff>
    </xdr:to>
    <xdr:graphicFrame macro="">
      <xdr:nvGraphicFramePr>
        <xdr:cNvPr id="3" name="Diagramm 2">
          <a:extLst>
            <a:ext uri="{FF2B5EF4-FFF2-40B4-BE49-F238E27FC236}">
              <a16:creationId xmlns:a16="http://schemas.microsoft.com/office/drawing/2014/main" id="{F340E09B-6643-D661-9EDB-F2E61A0E92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222250</xdr:colOff>
      <xdr:row>50</xdr:row>
      <xdr:rowOff>12700</xdr:rowOff>
    </xdr:from>
    <xdr:to>
      <xdr:col>17</xdr:col>
      <xdr:colOff>228600</xdr:colOff>
      <xdr:row>71</xdr:row>
      <xdr:rowOff>76200</xdr:rowOff>
    </xdr:to>
    <xdr:graphicFrame macro="">
      <xdr:nvGraphicFramePr>
        <xdr:cNvPr id="4" name="Diagramm 3">
          <a:extLst>
            <a:ext uri="{FF2B5EF4-FFF2-40B4-BE49-F238E27FC236}">
              <a16:creationId xmlns:a16="http://schemas.microsoft.com/office/drawing/2014/main" id="{97377110-C588-7824-1895-ACCE907EF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22</xdr:row>
      <xdr:rowOff>63500</xdr:rowOff>
    </xdr:from>
    <xdr:to>
      <xdr:col>7</xdr:col>
      <xdr:colOff>647700</xdr:colOff>
      <xdr:row>40</xdr:row>
      <xdr:rowOff>139700</xdr:rowOff>
    </xdr:to>
    <xdr:graphicFrame macro="">
      <xdr:nvGraphicFramePr>
        <xdr:cNvPr id="2" name="Diagramm 1">
          <a:extLst>
            <a:ext uri="{FF2B5EF4-FFF2-40B4-BE49-F238E27FC236}">
              <a16:creationId xmlns:a16="http://schemas.microsoft.com/office/drawing/2014/main" id="{02DD2AD6-7388-3840-ABCF-9C5DCCFAF7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622300</xdr:colOff>
      <xdr:row>6</xdr:row>
      <xdr:rowOff>25400</xdr:rowOff>
    </xdr:from>
    <xdr:to>
      <xdr:col>19</xdr:col>
      <xdr:colOff>12700</xdr:colOff>
      <xdr:row>22</xdr:row>
      <xdr:rowOff>38100</xdr:rowOff>
    </xdr:to>
    <xdr:graphicFrame macro="">
      <xdr:nvGraphicFramePr>
        <xdr:cNvPr id="3" name="Diagramm 2">
          <a:extLst>
            <a:ext uri="{FF2B5EF4-FFF2-40B4-BE49-F238E27FC236}">
              <a16:creationId xmlns:a16="http://schemas.microsoft.com/office/drawing/2014/main" id="{5AF3346B-5FAF-5F41-9486-5029F06836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622300</xdr:colOff>
      <xdr:row>22</xdr:row>
      <xdr:rowOff>50800</xdr:rowOff>
    </xdr:from>
    <xdr:to>
      <xdr:col>19</xdr:col>
      <xdr:colOff>6350</xdr:colOff>
      <xdr:row>40</xdr:row>
      <xdr:rowOff>139700</xdr:rowOff>
    </xdr:to>
    <xdr:graphicFrame macro="">
      <xdr:nvGraphicFramePr>
        <xdr:cNvPr id="4" name="Diagramm 3">
          <a:extLst>
            <a:ext uri="{FF2B5EF4-FFF2-40B4-BE49-F238E27FC236}">
              <a16:creationId xmlns:a16="http://schemas.microsoft.com/office/drawing/2014/main" id="{3922BE9B-216A-F849-A9B6-FC4C990699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431800</xdr:colOff>
      <xdr:row>6</xdr:row>
      <xdr:rowOff>25400</xdr:rowOff>
    </xdr:from>
    <xdr:to>
      <xdr:col>7</xdr:col>
      <xdr:colOff>609600</xdr:colOff>
      <xdr:row>22</xdr:row>
      <xdr:rowOff>3172</xdr:rowOff>
    </xdr:to>
    <mc:AlternateContent xmlns:mc="http://schemas.openxmlformats.org/markup-compatibility/2006" xmlns:a14="http://schemas.microsoft.com/office/drawing/2010/main">
      <mc:Choice Requires="a14">
        <xdr:graphicFrame macro="">
          <xdr:nvGraphicFramePr>
            <xdr:cNvPr id="8" name="round">
              <a:extLst>
                <a:ext uri="{FF2B5EF4-FFF2-40B4-BE49-F238E27FC236}">
                  <a16:creationId xmlns:a16="http://schemas.microsoft.com/office/drawing/2014/main" id="{39A10151-86B4-CE2A-CE7E-7EB3FB394CCF}"/>
                </a:ext>
              </a:extLst>
            </xdr:cNvPr>
            <xdr:cNvGraphicFramePr/>
          </xdr:nvGraphicFramePr>
          <xdr:xfrm>
            <a:off x="0" y="0"/>
            <a:ext cx="0" cy="0"/>
          </xdr:xfrm>
          <a:graphic>
            <a:graphicData uri="http://schemas.microsoft.com/office/drawing/2010/slicer">
              <sle:slicer xmlns:sle="http://schemas.microsoft.com/office/drawing/2010/slicer" name="round"/>
            </a:graphicData>
          </a:graphic>
        </xdr:graphicFrame>
      </mc:Choice>
      <mc:Fallback xmlns="">
        <xdr:sp macro="" textlink="">
          <xdr:nvSpPr>
            <xdr:cNvPr id="0" name=""/>
            <xdr:cNvSpPr>
              <a:spLocks noTextEdit="1"/>
            </xdr:cNvSpPr>
          </xdr:nvSpPr>
          <xdr:spPr>
            <a:xfrm>
              <a:off x="4140200" y="1244600"/>
              <a:ext cx="1828800" cy="3267072"/>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xdr:col>
      <xdr:colOff>50800</xdr:colOff>
      <xdr:row>0</xdr:row>
      <xdr:rowOff>50800</xdr:rowOff>
    </xdr:from>
    <xdr:to>
      <xdr:col>2</xdr:col>
      <xdr:colOff>330200</xdr:colOff>
      <xdr:row>5</xdr:row>
      <xdr:rowOff>139700</xdr:rowOff>
    </xdr:to>
    <xdr:pic>
      <xdr:nvPicPr>
        <xdr:cNvPr id="10" name="Grafik 9">
          <a:extLst>
            <a:ext uri="{FF2B5EF4-FFF2-40B4-BE49-F238E27FC236}">
              <a16:creationId xmlns:a16="http://schemas.microsoft.com/office/drawing/2014/main" id="{05962AD0-0255-663D-CAAB-77D60542AC9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57200" y="50800"/>
          <a:ext cx="1104900" cy="11049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90.720818865739" createdVersion="8" refreshedVersion="8" minRefreshableVersion="3" recordCount="1446" xr:uid="{1B3A5AA9-FD06-3344-ACBF-304AFB938539}">
  <cacheSource type="worksheet">
    <worksheetSource ref="A1:AG1447" sheet="Analysis 1"/>
  </cacheSource>
  <cacheFields count="33">
    <cacheField name="game_id" numFmtId="0">
      <sharedItems containsSemiMixedTypes="0" containsString="0" containsNumber="1" containsInteger="1" minValue="2262147" maxValue="4343512"/>
    </cacheField>
    <cacheField name="competition_id" numFmtId="0">
      <sharedItems/>
    </cacheField>
    <cacheField name="season" numFmtId="0">
      <sharedItems containsSemiMixedTypes="0" containsString="0" containsNumber="1" containsInteger="1" minValue="2012" maxValue="2023" count="12">
        <n v="2013"/>
        <n v="2014"/>
        <n v="2015"/>
        <n v="2016"/>
        <n v="2017"/>
        <n v="2012"/>
        <n v="2018"/>
        <n v="2019"/>
        <n v="2020"/>
        <n v="2021"/>
        <n v="2022"/>
        <n v="2023"/>
      </sharedItems>
    </cacheField>
    <cacheField name="round" numFmtId="0">
      <sharedItems count="17">
        <s v="Group H"/>
        <s v="Group C"/>
        <s v="Group B"/>
        <s v="Group F"/>
        <s v="Group E"/>
        <s v="Group D"/>
        <s v="Quarter-Finals 1st leg"/>
        <s v="last 16 1st leg"/>
        <s v="Group A"/>
        <s v="last 16 2nd leg"/>
        <s v="Quarter-Finals 2nd leg"/>
        <s v="Semi-Finals 1st Leg"/>
        <s v="Group G"/>
        <s v="Semi-Finals 2nd Leg"/>
        <s v="Final"/>
        <s v="Quarter-Finals"/>
        <s v="Semi-Finals"/>
      </sharedItems>
    </cacheField>
    <cacheField name="date" numFmtId="14">
      <sharedItems containsSemiMixedTypes="0" containsNonDate="0" containsDate="1" containsString="0" minDate="2012-09-18T00:00:00" maxDate="2024-06-02T00:00:00"/>
    </cacheField>
    <cacheField name="home_club_id" numFmtId="0">
      <sharedItems containsSemiMixedTypes="0" containsString="0" containsNumber="1" containsInteger="1" minValue="5" maxValue="31614"/>
    </cacheField>
    <cacheField name="away_club_id" numFmtId="0">
      <sharedItems containsSemiMixedTypes="0" containsString="0" containsNumber="1" containsInteger="1" minValue="5" maxValue="31614"/>
    </cacheField>
    <cacheField name="home_club_goals" numFmtId="0">
      <sharedItems containsSemiMixedTypes="0" containsString="0" containsNumber="1" containsInteger="1" minValue="0" maxValue="8"/>
    </cacheField>
    <cacheField name="away_club_goals" numFmtId="0">
      <sharedItems containsSemiMixedTypes="0" containsString="0" containsNumber="1" containsInteger="1" minValue="0" maxValue="8"/>
    </cacheField>
    <cacheField name="home_club_position" numFmtId="0">
      <sharedItems containsNonDate="0" containsString="0" containsBlank="1"/>
    </cacheField>
    <cacheField name="away_club_position" numFmtId="0">
      <sharedItems containsNonDate="0" containsString="0" containsBlank="1"/>
    </cacheField>
    <cacheField name="home_club_manager_name" numFmtId="0">
      <sharedItems/>
    </cacheField>
    <cacheField name="away_club_manager_name" numFmtId="0">
      <sharedItems/>
    </cacheField>
    <cacheField name="stadium" numFmtId="0">
      <sharedItems containsBlank="1"/>
    </cacheField>
    <cacheField name="attendance" numFmtId="0">
      <sharedItems containsString="0" containsBlank="1" containsNumber="1" containsInteger="1" minValue="132" maxValue="98299"/>
    </cacheField>
    <cacheField name="referee" numFmtId="0">
      <sharedItems containsBlank="1"/>
    </cacheField>
    <cacheField name="url" numFmtId="0">
      <sharedItems/>
    </cacheField>
    <cacheField name="home_club_formation" numFmtId="0">
      <sharedItems containsDate="1" containsBlank="1" containsMixedTypes="1" minDate="2001-04-05T00:00:00" maxDate="2003-04-04T00:00:00"/>
    </cacheField>
    <cacheField name="away_club_formation" numFmtId="0">
      <sharedItems containsDate="1" containsBlank="1" containsMixedTypes="1" minDate="2001-04-05T00:00:00" maxDate="2003-04-04T00:00:00"/>
    </cacheField>
    <cacheField name="home_club_name" numFmtId="0">
      <sharedItems containsBlank="1"/>
    </cacheField>
    <cacheField name="away_club_name" numFmtId="0">
      <sharedItems containsBlank="1"/>
    </cacheField>
    <cacheField name="aggregate" numFmtId="20">
      <sharedItems containsSemiMixedTypes="0" containsNonDate="0" containsDate="1" containsString="0" minDate="1899-12-30T00:00:00" maxDate="1899-12-30T08:07:00"/>
    </cacheField>
    <cacheField name="competition_type" numFmtId="0">
      <sharedItems/>
    </cacheField>
    <cacheField name="home_club_wins" numFmtId="0">
      <sharedItems containsSemiMixedTypes="0" containsString="0" containsNumber="1" containsInteger="1" minValue="0" maxValue="1"/>
    </cacheField>
    <cacheField name="home_club_loses_or_draws" numFmtId="0">
      <sharedItems containsSemiMixedTypes="0" containsString="0" containsNumber="1" containsInteger="1" minValue="0" maxValue="1"/>
    </cacheField>
    <cacheField name="is_Groupstage?" numFmtId="0">
      <sharedItems containsSemiMixedTypes="0" containsString="0" containsNumber="1" containsInteger="1" minValue="0" maxValue="1"/>
    </cacheField>
    <cacheField name="home_win_&amp;_Groupstage" numFmtId="0">
      <sharedItems containsSemiMixedTypes="0" containsString="0" containsNumber="1" containsInteger="1" minValue="0" maxValue="1"/>
    </cacheField>
    <cacheField name="home_win_&amp;_Knockout_phase" numFmtId="0">
      <sharedItems containsSemiMixedTypes="0" containsString="0" containsNumber="1" containsInteger="1" minValue="0" maxValue="1"/>
    </cacheField>
    <cacheField name="home_lose_or_draw_&amp;_groupstage" numFmtId="0">
      <sharedItems containsSemiMixedTypes="0" containsString="0" containsNumber="1" containsInteger="1" minValue="0" maxValue="1"/>
    </cacheField>
    <cacheField name="home_lose_or_draw_&amp;_knockout_phase" numFmtId="0">
      <sharedItems containsSemiMixedTypes="0" containsString="0" containsNumber="1" containsInteger="1" minValue="0" maxValue="1"/>
    </cacheField>
    <cacheField name="Groupstage or Knockout Game" numFmtId="0">
      <sharedItems count="2">
        <s v="Groupstage"/>
        <s v="Knockout Game"/>
      </sharedItems>
    </cacheField>
    <cacheField name="Win or lose/ draw" numFmtId="0">
      <sharedItems count="2">
        <s v="Home Team loses or draws"/>
        <s v="Home Team wins"/>
      </sharedItems>
    </cacheField>
    <cacheField name="Result" numFmtId="0">
      <sharedItems/>
    </cacheField>
  </cacheFields>
  <extLst>
    <ext xmlns:x14="http://schemas.microsoft.com/office/spreadsheetml/2009/9/main" uri="{725AE2AE-9491-48be-B2B4-4EB974FC3084}">
      <x14:pivotCacheDefinition pivotCacheId="2201789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90.720819328701" createdVersion="8" refreshedVersion="8" minRefreshableVersion="3" recordCount="2314" xr:uid="{7377B9F0-57DC-0744-BA03-6906FF7FF8F0}">
  <cacheSource type="worksheet">
    <worksheetSource ref="A1:P2315" sheet="Analysis 2"/>
  </cacheSource>
  <cacheFields count="16">
    <cacheField name="appearance_id" numFmtId="0">
      <sharedItems/>
    </cacheField>
    <cacheField name="game_id" numFmtId="0">
      <sharedItems containsSemiMixedTypes="0" containsString="0" containsNumber="1" containsInteger="1" minValue="2262147" maxValue="3421017"/>
    </cacheField>
    <cacheField name="player_id" numFmtId="0">
      <sharedItems containsSemiMixedTypes="0" containsString="0" containsNumber="1" containsInteger="1" minValue="65" maxValue="525287"/>
    </cacheField>
    <cacheField name="player_club_id" numFmtId="0">
      <sharedItems containsSemiMixedTypes="0" containsString="0" containsNumber="1" containsInteger="1" minValue="5" maxValue="23826"/>
    </cacheField>
    <cacheField name="player_current_club_id" numFmtId="0">
      <sharedItems containsSemiMixedTypes="0" containsString="0" containsNumber="1" containsInteger="1" minValue="3" maxValue="55686"/>
    </cacheField>
    <cacheField name="date" numFmtId="14">
      <sharedItems containsSemiMixedTypes="0" containsNonDate="0" containsDate="1" containsString="0" minDate="2012-09-18T00:00:00" maxDate="2020-08-24T00:00:00"/>
    </cacheField>
    <cacheField name="player_name" numFmtId="0">
      <sharedItems count="748">
        <s v="Lucho Gonz√°lez"/>
        <s v="Steven Defour"/>
        <s v="Alex"/>
        <s v="Thiago Silva"/>
        <s v="Zlatan Ibrahimoviƒá"/>
        <s v="Miguel Veloso"/>
        <s v="Javier Pastore"/>
        <s v="Youn√®s Belhanda"/>
        <s v="Lukas Podolski"/>
        <s v="Gervinho"/>
        <s v="Djamel Abdoun"/>
        <s v="Benedikt H√∂wedes"/>
        <s v="Klaas-Jan Huntelaar"/>
        <s v="Javier Saviola"/>
        <s v="Isco"/>
        <s v="Karim Benzema"/>
        <s v="Edin Dzeko"/>
        <s v="Marcelo"/>
        <s v="Aleksandar Kolarov"/>
        <s v="Cristiano Ronaldo"/>
        <s v="Robert Lewandowski"/>
        <s v="Fabio Quagliarella"/>
        <s v="Arturo Vidal"/>
        <s v="Oscar"/>
        <s v="Henrikh Mkhitaryan"/>
        <s v="Nelson Valdez"/>
        <s v="Bastian Schweinsteiger"/>
        <s v="Toni Kroos"/>
        <s v="Aur√©lien Chedjou"/>
        <s v="R√¥mulo"/>
        <s v="Cristian Tello"/>
        <s v="Lionel Messi"/>
        <s v="Michael Carrick"/>
        <s v="Emmanuel Emenike"/>
        <s v="Gary Hooper"/>
        <s v="Georgios Samaras"/>
        <s v="Juan Mata"/>
        <s v="David Luiz"/>
        <s v="Ramires"/>
        <s v="Leonardo Bonucci"/>
        <s v="Alex Teixeira"/>
        <s v="Franck Rib√©ry"/>
        <s v="Renan Bressan"/>
        <s v="Jonas"/>
        <s v="Alexis S√°nchez"/>
        <s v="Cesc F√†bregas"/>
        <s v="Robin van Persie"/>
        <s v="Alan"/>
        <s v="R√∫ben Micael"/>
        <s v="Urby Emanuelson"/>
        <s v="Roman Shirokov"/>
        <s v="Hulk"/>
        <s v="Stephan El Shaarawy"/>
        <s v="James Rodr√≠guez"/>
        <s v="Oleg Gusev"/>
        <s v="Konstantinos Mitroglou"/>
        <s v="Aaron Ramsey"/>
        <s v="Souleymane Camara"/>
        <s v="Karim A√Øt-Fana"/>
        <s v="Julian Draxler"/>
        <s v="Eliseu"/>
        <s v="Joaqu√≠n"/>
        <s v="Niklas Moisander"/>
        <s v="Marco Reus"/>
        <s v="Mario Balotelli"/>
        <s v="Lima"/>
        <s v="Rafael Carioca"/>
        <s v="Mikkel Beckmann"/>
        <s v="Mirko Vucinic"/>
        <s v="Fernandinho"/>
        <s v="Thomas M√ºller"/>
        <s v="Roberto Soldado"/>
        <s v="Jordi Alba"/>
        <s v="Andr√©s Iniesta"/>
        <s v="Jonny Evans"/>
        <s v="Chicharito"/>
        <s v="Burak Yilmaz"/>
        <s v="Silvestre Varela"/>
        <s v="Brown Ideye"/>
        <s v="Jackson Mart√≠nez"/>
        <s v="J√©r√©my M√©nez"/>
        <s v="Ibrahim Afellay"/>
        <s v="Vasilios Torosidis"/>
        <s v="Ga√´tan Charbonnier"/>
        <s v="Aleksandr Kerzhakov"/>
        <s v="Marcel Schmelzer"/>
        <s v="Samir Nasri"/>
        <s v="Siem de Jong"/>
        <s v="Christian Eriksen"/>
        <s v="Guillaume Hoarau"/>
        <s v="Blaise Matuidi"/>
        <s v="Jefferson Farf√°n"/>
        <s v="Theo Walcott"/>
        <s v="Olivier Giroud"/>
        <s v="Paulo Machado"/>
        <s v="Leandro Greco"/>
        <s v="Dieumerci Mbokani"/>
        <s v="Alexandre Pato"/>
        <s v="Yaya Tour√©"/>
        <s v="Sergio Ag√ºero"/>
        <s v="Pepe"/>
        <s v="Mesut √ñzil"/>
        <s v="Willian"/>
        <s v="Victor Moses"/>
        <s v="Fernando Torres"/>
        <s v="Claudio Marchisio"/>
        <s v="Sebastian Giovinco"/>
        <s v="Arjen Robben"/>
        <s v="Claudio Pizarro"/>
        <s v="Salomon Kalou"/>
        <s v="Tony Watt"/>
        <s v="Victor Wanyama"/>
        <s v="√ìscar Cardozo"/>
        <s v="Wayne Rooney"/>
        <s v="Modou Sougou"/>
        <s v="Sofiane Feghouli"/>
        <s v="Dani Alves"/>
        <s v="Kasper Lorentzen"/>
        <s v="Morten Nordstrand"/>
        <s v="Luiz Adriano"/>
        <s v="Djibril Sidib√©"/>
        <s v="Gianni Bruno"/>
        <s v="Ola John"/>
        <s v="Ezequiel Garay"/>
        <s v="Danny"/>
        <s v="Viktor Faizulin"/>
        <s v="Diego Buonanotte"/>
        <s v="Sebasti√°n Fern√°ndez"/>
        <s v="Ezequiel Lavezzi"/>
        <s v="Jo√£o Moutinho"/>
        <s v="Christian Fuchs"/>
        <s v="Jack Wilshere"/>
        <s v="Tom De Sutter"/>
        <s v="Philippe Mex√®s"/>
        <s v="Mario G√∂tze"/>
        <s v="Danny Hoesen"/>
        <s v="Andriy Yarmolenko"/>
        <s v="Tomas Rosicky"/>
        <s v="Giannis Maniatis"/>
        <s v="Emanuel Herrera"/>
        <s v="Milan Jovanovic"/>
        <s v="Duda"/>
        <s v="Julian Schieber"/>
        <s v="Derk Boerrigter"/>
        <s v="Kak√°"/>
        <s v="Jos√© Callej√≥n"/>
        <s v="Gary Cahill"/>
        <s v="Joshua John"/>
        <s v="David Alaba"/>
        <s v="Mario G√≥mez"/>
        <s v="Xherdan Shaqiri"/>
        <s v="Kris Commons"/>
        <s v="Ari"/>
        <s v="Aydin Yilmaz"/>
        <s v="M√°rcio Mossor√≥"/>
        <s v="Alessandro Matri"/>
        <s v="Adil Rami"/>
        <s v="Darijo Srna"/>
        <s v="Mats Hummels"/>
        <s v="Douglas Costa"/>
        <s v="Danny Welbeck"/>
        <s v="Mario Mandzukic"/>
        <s v="Jermaine Jones"/>
        <s v="Kevin-Prince Boateng"/>
        <s v="Sulley Muntari"/>
        <s v="Jakub Blaszczykowski"/>
        <s v="Felipe Santana"/>
        <s v="Luka Modric"/>
        <s v="Umut Bulut"/>
        <s v="Michel Bastos"/>
        <s v="Hamit Altintop"/>
        <s v="Roman Neust√§dter"/>
        <s v="David Villa"/>
        <s v="Laurent Koscielny"/>
        <s v="Roque Santa Cruz"/>
        <s v="Xavi"/>
        <s v="Gonzalo Higua√≠n"/>
        <s v="Emmanuel Ebou√©"/>
        <s v="Didier Drogba"/>
        <s v="Wesley Sneijder"/>
        <s v="Pedro"/>
        <s v="Sergio Ramos"/>
        <s v="ƒ∞lkay G√ºndoƒüan"/>
        <s v="Antonio Valencia"/>
        <s v="√ñmer Toprak"/>
        <s v="Simon Rolfes"/>
        <s v="Nicolai J√∂rgensen"/>
        <s v="Luis√£o"/>
        <s v="Filip Djuricic"/>
        <s v="Marquinhos"/>
        <s v="Edinson Cavani"/>
        <s v="Thiago Motta"/>
        <s v="Vladimir Weiss"/>
        <s v="Atsuto Uchida"/>
        <s v="Mohamed Salah"/>
        <s v="Jordan Ayew"/>
        <s v="Lorenzo Insigne"/>
        <s v="Arda Turan"/>
        <s v="L√©o Baptist√£o"/>
        <s v="Miranda"/>
        <s v="Gerard Piqu√©"/>
        <s v="Diego God√≠n"/>
        <s v="Stefano Denswil"/>
        <s v="Frank Lampard"/>
        <s v="Frantisek Rajtoral"/>
        <s v="Zoran Tosic"/>
        <s v="Keisuke Honda"/>
        <s v="√Ålvaro Negredo"/>
        <s v="Taison"/>
        <s v="Carlos Vela"/>
        <s v="Jens Hegeler"/>
        <s v="√Ångel Di Mar√≠a"/>
        <s v="Ra√∫l Garc√≠a"/>
        <s v="Diego Costa"/>
        <s v="Eden Hazard"/>
        <s v="Andr√© Ayew"/>
        <s v="Duv√°n Zapata"/>
        <s v="Lasse Sch√∂ne"/>
        <s v="Beram Kayal"/>
        <s v="James Forrest"/>
        <s v="Robinho"/>
        <s v="Sidney Sam"/>
        <s v="Stefan Kie√üling"/>
        <s v="Fernando Llorente"/>
        <s v="Felipe Melo"/>
        <s v="Claudemir"/>
        <s v="Alejandro Dom√≠nguez"/>
        <s v="Gareth Bale"/>
        <s v="Daniel Braaten"/>
        <s v="Konstantinos Manolas"/>
        <s v="Demy de Zeeuw"/>
        <s v="Seydou Doumbia"/>
        <s v="Filipe Lu√≠s"/>
        <s v="Demba Ba"/>
        <s v="Samuel Eto'o"/>
        <s v="Federico Piovaccari"/>
        <s v="Giovanni Sio"/>
        <s v="Florian Thauvin"/>
        <s v="G√∂khan Inler"/>
        <s v="Sergio Busquets"/>
        <s v="Adri√°n L√≥pez"/>
        <s v="Pierre-Emerick Aubameyang"/>
        <s v="Cristi√°n Zapata"/>
        <s v="Thulani Serero"/>
        <s v="Chris Smalling"/>
        <s v="Nani"/>
        <s v="√Ålvaro Arbeloa"/>
        <s v="Olof Mellberg"/>
        <s v="Massimo Bruno"/>
        <s v="Rodrigo"/>
        <s v="Chancel Mbemba"/>
        <s v="Nemanja Matic"/>
        <s v="Phil Jones"/>
        <s v="Nico Gait√°n"/>
        <s v="Sacha Kljestan"/>
        <s v="Ahmed Musa"/>
        <s v="James Milner"/>
        <s v="David Silva"/>
        <s v="Joel Matip"/>
        <s v="Souleymane Diawara"/>
        <s v="Kevin Gro√ükreutz"/>
        <s v="Neymar"/>
        <s v="Yohan Cabaye"/>
        <s v="Joel Campbell"/>
        <s v="Oleg Shatov"/>
        <s v="Vincent Kompany"/>
        <s v="√Ålvaro Morata"/>
        <s v="Tim Hoogland"/>
        <s v="Sebastian Kehl"/>
        <s v="Salom√≥n Rond√≥n"/>
        <s v="Diego"/>
        <s v="Nemanja Vidic‚Äé"/>
        <s v="Andr√© Sch√ºrrle"/>
        <s v="Koke"/>
        <s v="Patrice Evra"/>
        <s v="Arthur Masuaku"/>
        <s v="Carlos Tevez"/>
        <s v="Steven Gerrard"/>
        <s v="Axel Witsel"/>
        <s v="Dennis Praet"/>
        <s v="Ciro Immobile"/>
        <s v="Maicon"/>
        <s v="J√©r√¥me Boateng"/>
        <s v="Vincent Aboubakar"/>
        <s v="Francesco Totti"/>
        <s v="Marco Verratti"/>
        <s v="Lucas Andersen"/>
        <s v="Aritz Aduriz"/>
        <s v="Hakan √áalhanoƒülu"/>
        <s v="Eduardo Salvio"/>
        <s v="Heung-min Son"/>
        <s v="Adri√°n Ramos"/>
        <s v="Bibras Natcho"/>
        <s v="Anwar El Ghazi"/>
        <s v="Sandro Ram√≠rez"/>
        <s v="Chinedu Obasi"/>
        <s v="Eric-Maxim Choupo-Moting"/>
        <s v="Adrien Silva"/>
        <s v="John Terry"/>
        <s v="Lo√Øc R√©my"/>
        <s v="Guillermo Fern√°ndez"/>
        <s v="Pajtim Kasami"/>
        <s v="Alessio Cerci"/>
        <s v="Kyriakos Papadopoulos"/>
        <s v="Giulio Donati"/>
        <s v="Andy N√°jar"/>
        <s v="Kieran Gibbs"/>
        <s v="Paul Pogba"/>
        <s v="Alberto Bot√≠a"/>
        <s v="Andrea Pirlo"/>
        <s v="Delvin N'Dinga"/>
        <s v="Talisca"/>
        <s v="Hakan Balta"/>
        <s v="Sokratis Papastathopoulos"/>
        <s v="Alex Oxlade-Chamberlain"/>
        <s v="Anthony Vanden Borre"/>
        <s v="Aleksandar Mitroviƒá"/>
        <s v="Mikel Arteta"/>
        <s v="Islam Slimani"/>
        <s v="Dennis Aogo"/>
        <s v="Naby Sarr"/>
        <s v="Jefferson"/>
        <s v="Vasiliy Berezutski"/>
        <s v="Xabi Alonso"/>
        <s v="Luis Su√°rez"/>
        <s v="Davy Klaassen"/>
        <s v="Carlos Man√©"/>
        <s v="Mikel San Jos√©"/>
        <s v="Rickie Lambert"/>
        <s v="Jordan Henderson"/>
        <s v="Lucas Ocampos"/>
        <s v="Yaya Sanogo"/>
        <s v="David Fuster"/>
        <s v="√Ålvaro Medr√°n"/>
        <s v="Aymen Abdennour"/>
        <s v="Fabinho"/>
        <s v="Pablo Zabaleta"/>
        <s v="Sebastian Rode"/>
        <s v="Arkadiusz Milik"/>
        <s v="Max Meyer"/>
        <s v="Jonathan Silva"/>
        <s v="Mikel John Obi"/>
        <s v="Taras Stepanenko"/>
        <s v="Markel Susaeta"/>
        <s v="Branislav Ivanovic"/>
        <s v="Geoffrey Kondogbia"/>
        <s v="Yannick Carrasco"/>
        <s v="Dimitar Berbatov"/>
        <s v="Leroy San√©"/>
        <s v="Holger Badstuber"/>
        <s v="Ivan Rakitic"/>
        <s v="Thiago"/>
        <s v="Medhi Benatia"/>
        <s v="Memphis Depay"/>
        <s v="H√©ctor Moreno"/>
        <s v="Luciano Narsingh"/>
        <s v="Antoine Griezmann"/>
        <s v="√âver Banega"/>
        <s v="K√©vin Gameiro"/>
        <s v="Yevgen Konoplyanka"/>
        <s v="Admir Mehmedi"/>
        <s v="Alessandro Florenzi"/>
        <s v="Vitaliy Buyalskyi"/>
        <s v="Jo√£o Cancelo"/>
        <s v="Andr√© Gomes"/>
        <s v="Christophe Jallet"/>
        <s v="Danijel Milicevic"/>
        <s v="Sergi Roberto"/>
        <s v="Filip Mladenovic"/>
        <s v="Felipe Pardo"/>
        <s v="Alfred Finnbogason"/>
        <s v="J√∫nior Moraes"/>
        <s v="Andr√© Andr√©"/>
        <s v="Thomas Matton"/>
        <s v="Artem Dzyuba"/>
        <s v="Bilal Kisa"/>
        <s v="Serge Aurier"/>
        <s v="Daniel Caligiuri"/>
        <s v="Maxime Lestienne"/>
        <s v="Gon√ßalo Guedes"/>
        <s v="√Ångel Correa"/>
        <s v="Mart√≠n Demichelis"/>
        <s v="Lars Stindl"/>
        <s v="Simone Zaza"/>
        <s v="Miralem Pjanic"/>
        <s v="Kevin Kampl"/>
        <s v="Iago Falque"/>
        <s v="Daniele De Rossi"/>
        <s v="Yacine Brahimi"/>
        <s v="Alexandre Lacazette"/>
        <s v="Thomas Foket"/>
        <s v="Anthony Martial"/>
        <s v="Max Kruse"/>
        <s v="Bas Dost"/>
        <s v="Sa√∫l √ë√≠guez"/>
        <s v="√ìliver Torres"/>
        <s v="Selcuk Inan"/>
        <s v="Wilfried Bony"/>
        <s v="Kevin De Bruyne"/>
        <s v="Eduardo"/>
        <s v="Oleksandr Gladkyi"/>
        <s v="Nacho Fern√°ndez"/>
        <s v="J√ºrgen Locadia"/>
        <s v="Luuk de Jong"/>
        <s v="Raheem Sterling"/>
        <s v="Beno√Æt Tr√©moulinas"/>
        <s v="Stephan Lichtsteiner"/>
        <s v="Fabian Johnson"/>
        <s v="Miguel Lay√∫n"/>
        <s v="Aleksandar Dragovic"/>
        <s v="Sven Kums"/>
        <s v="Adriano"/>
        <s v="Kingsley Coman"/>
        <s v="Derlis Gonz√°lez"/>
        <s v="Kurt Zouma"/>
        <s v="Jordan Ferri"/>
        <s v="Kalifa Coulibaly"/>
        <s v="Daniel Carvajal"/>
        <s v="Dentinho"/>
        <s v="Adrien Rabiot"/>
        <s v="Lucas Moura"/>
        <s v="Ra√∫l Jim√©nez"/>
        <s v="Raffael"/>
        <s v="Vitolo"/>
        <s v="Mateo Kovacic"/>
        <s v="Naldo"/>
        <s v="Vieirinha"/>
        <s v="Davy Pr√∂pper"/>
        <s v="Sergey Ignashevich"/>
        <s v="Luciano Vietto"/>
        <s v="Julian Korb"/>
        <s v="Denys Garmash"/>
        <s v="Maxwel Cornet"/>
        <s v="Laurent Depoitre"/>
        <s v="Jes√©"/>
        <s v="Stefano Sturaro"/>
        <s v="Paulo Dybala"/>
        <s v="Mohamed Elneny"/>
        <s v="Juan Cuadrado"/>
        <s v="Maximilian Arnold"/>
        <s v="Ricardo Rodr√≠guez"/>
        <s v="Franco Cervi"/>
        <s v="Juan Bernat"/>
        <s v="Joshua Kimmich"/>
        <s v="Kelechi Iheanacho"/>
        <s v="Thomas Lemar"/>
        <s v="Bernardo Silva"/>
        <s v="Toby Alderweireld"/>
        <s v="Rapha√´l Guerreiro"/>
        <s v="Gonzalo Castro"/>
        <s v="Marc Bartra"/>
        <s v="Bruno C√©sar"/>
        <s v="Andreas Cornelius"/>
        <s v="Ot√°vio"/>
        <s v="Riyad Mahrez"/>
        <s v="Marc Albrighton"/>
        <s v="Corentin Tolisso"/>
        <s v="Roman Eremenko"/>
        <s v="Alan Dzagoev"/>
        <s v="Kamil Glik"/>
        <s v="Rapha√´l Varane"/>
        <s v="Bryan Ruiz"/>
        <s v="Zanka"/>
        <s v="Thomas Delaney"/>
        <s v="Federico Santander"/>
        <s v="Wissam Ben Yedder"/>
        <s v="Viktor Tsygankov"/>
        <s v="Ricardo Quaresma"/>
        <s v="Marek Hamsik"/>
        <s v="Dries Mertens"/>
        <s v="Thorgan Hazard"/>
        <s v="Moussa Demb√©l√©"/>
        <s v="Nolito"/>
        <s v="Dmitriy Poloz"/>
        <s v="Lacina Traore"/>
        <s v="Julian Weigl"/>
        <s v="Lucas V√°zquez"/>
        <s v="Marco Asensio"/>
        <s v="Andr√© Silva"/>
        <s v="Jelle Vossen"/>
        <s v="Manolo Gabbiadini"/>
        <s v="Andr√© Hahn"/>
        <s v="Thomas Meunier"/>
        <s v="Santiago Arias"/>
        <s v="Granit Xhaka"/>
        <s v="Sardar Azmoun"/>
        <s v="Radamel Falcao"/>
        <s v="Val√®re Germain"/>
        <s v="Steven Nzonzi"/>
        <s v="Sergio Escudero"/>
        <s v="Kevin Volland"/>
        <s v="Nicol√°s Pareja"/>
        <s v="Jos√© Izquierdo"/>
        <s v="Shinji Okazaki"/>
        <s v="Harry Kane"/>
        <s v="Felix Passlack"/>
        <s v="Ousmane Demb√©l√©"/>
        <s v="Nuri Sahin"/>
        <s v="Aleksandar Prijovic"/>
        <s v="Shinji Kagawa"/>
        <s v="Christian Noboa"/>
        <s v="N√©lson Semedo"/>
        <s v="Cenk Tosun"/>
        <s v="Ljubomir Fejsa"/>
        <s v="Sergiy Sydorchuk"/>
        <s v="Artem Besedin"/>
        <s v="Alex Iwobi"/>
        <s v="Lucas P√©rez"/>
        <s v="Patrick Roberts"/>
        <s v="Tecatito"/>
        <s v="Diogo Jota"/>
        <s v="Vladlen Yurchenko"/>
        <s v="Julian Brandt"/>
        <s v="Daniele Rugani"/>
        <s v="Dele Alli"/>
        <s v="Casemiro"/>
        <s v="John Stones"/>
        <s v="Kylian Mbapp√©"/>
        <s v="Karim Bellarabi"/>
        <s v="Marko Pjaca"/>
        <s v="Jamie Vardy"/>
        <s v="Joaqu√≠n Correa"/>
        <s v="Pablo Sarabia"/>
        <s v="Christian Pulisic"/>
        <s v="Wes Morgan"/>
        <s v="Tiemou√© Bakayoko"/>
        <s v="Giorgio Chiellini"/>
        <s v="Haris Seferovic"/>
        <s v="Vitinho"/>
        <s v="Timur Zhamaletdinov"/>
        <s v="Marcus Rashford"/>
        <s v="Marouane Fellaini"/>
        <s v="Romelu Lukaku"/>
        <s v="Davide Zappacosta"/>
        <s v="Michy Batshuayi"/>
        <s v="C√©sar Azpilicueta"/>
        <s v="Bruno Fernandes"/>
        <s v="Gelson Martins"/>
        <s v="Aleksandr Samedov"/>
        <s v="Roberto Firmino"/>
        <s v="Gabriel Jesus"/>
        <s v="Facundo Ferreyra"/>
        <s v="Emil Forsberg"/>
        <s v="Youri Tielemans"/>
        <s v="Ryan Babel"/>
        <s v="Fernando"/>
        <s v="Philippe Coutinho"/>
        <s v="Sofyan Amrabat"/>
        <s v="Konstantin Kuchaev"/>
        <s v="Scott Sinclair"/>
        <s v="Leigh Griffiths"/>
        <s v="Pedro Henrique"/>
        <s v="Lorenzo Melgarejo"/>
        <s v="Quincy Promes"/>
        <s v="Simon Kj√¶r"/>
        <s v="Denis Glushakov"/>
        <s v="Trent Alexander-Arnold"/>
        <s v="Amadou Diawara"/>
        <s v="Steven Berghuis"/>
        <s v="Bernard"/>
        <s v="Jean-K√©vin Augustin"/>
        <s v="Iv√°n Marcano"/>
        <s v="Willi Orb√°n"/>
        <s v="Lucas Digne"/>
        <s v="Dimitrios Nikolaou"/>
        <s v="Pontus Wernbloom"/>
        <s v="Daley Blind"/>
        <s v="Layvin Kurzawa"/>
        <s v="Callum McGregor"/>
        <s v="Javi Mart√≠nez"/>
        <s v="Thomas Partey"/>
        <s v="Diego Perotti"/>
        <s v="Z√© Lu√≠s"/>
        <s v="Cl√©ment Lenglet"/>
        <s v="Emre Can"/>
        <s v="Daniel Sturridge"/>
        <s v="Jorginho"/>
        <s v="Nicol√°s Otamendi"/>
        <s v="Marlos"/>
        <s v="Rony Lopes"/>
        <s v="H√©ctor Herrera"/>
        <s v="Danilo Pereira"/>
        <s v="Timo Werner"/>
        <s v="Maximiliano Pereira"/>
        <s v="Guido Pizarro"/>
        <s v="Sadio Man√©"/>
        <s v="Piotr Zieli≈Ñski"/>
        <s v="Naby Ke√Øta"/>
        <s v="Felipe"/>
        <s v="Georgiy Shchennikov"/>
        <s v="Sofiane Hanni"/>
        <s v="Vadis Odjidja-Ofoe"/>
        <s v="Paco Alc√°cer"/>
        <s v="Federico Bernardeschi"/>
        <s v="Ganso"/>
        <s v="Jerry St. Juste"/>
        <s v="Ismaily"/>
        <s v="Tiquinho Soares"/>
        <s v="Alex Telles"/>
        <s v="Borja Mayoral"/>
        <s v="Georges-Kevin N'Koudou"/>
        <s v="Fred"/>
        <s v="Cengiz √únder"/>
        <s v="V√°gner Love"/>
        <s v="Sandro Wagner"/>
        <s v="Radja Nainggolan"/>
        <s v="Georginio Wijnaldum"/>
        <s v="Jos√© Mar√≠a Gim√©nez"/>
        <s v="Samuel Grandsir"/>
        <s v="Mat√≠as Vecino"/>
        <s v="Mauro Icardi"/>
        <s v="Breel Embolo"/>
        <s v="Garry Rodrigues"/>
        <s v="Eren Derdiyok"/>
        <s v="Nicol√°s Tagliafico"/>
        <s v="Donny van de Beek"/>
        <s v="Renato Sanches"/>
        <s v="Florian Grillitsch"/>
        <s v="Maycon"/>
        <s v="Havard Nordtveit"/>
        <s v="Nabil Fekir"/>
        <s v="Mariano D√≠az"/>
        <s v="Fedor Chalov"/>
        <s v="Nikola Vla≈°iƒá"/>
        <s v="Noussair Mazraoui"/>
        <s v="Viktor Klonaridis"/>
        <s v="Alejandro Grimaldo"/>
        <s v="Alfa Semedo"/>
        <s v="Ishak Belfodil"/>
        <s v="L√©o Dubois"/>
        <s v="Justin Kluivert"/>
        <s v="Arnaut Danjuma"/>
        <s v="Jacob Bruun Larsen"/>
        <s v="Erik Lamela"/>
        <s v="Pablo Rosario"/>
        <s v="Weston McKennie"/>
        <s v="Moussa Marega"/>
        <s v="Aymeric Laporte"/>
        <s v="Bertrand Traor√©"/>
        <s v="Joelinton"/>
        <s v="Tanguy Ndomb√©l√©"/>
        <s v="Andrej Kramaric"/>
        <s v="Wesley Moraes"/>
        <s v="Moussa Sylla"/>
        <s v="Jadon Sancho"/>
        <s v="Hirving Lozano"/>
        <s v="Rafinha"/>
        <s v="Anton Miranchuk"/>
        <s v="Hans Vanaken"/>
        <s v="Ruud Vormer"/>
        <s v="Malcom"/>
        <s v="Mark Uth"/>
        <s v="Guido Burgstaller"/>
        <s v="Dusan Tadic"/>
        <s v="Pavel Kaderabek"/>
        <s v="Lorenzo Pellegrini"/>
        <s v="Arn√≥r Sigurdsson"/>
        <s v="Santi Mina"/>
        <s v="Carlos Soler"/>
        <s v="Gedson Fernandes"/>
        <s v="Steven Zuber"/>
        <s v="Nabil Bentaleb"/>
        <s v="√âder Milit√£o"/>
        <s v="Vladislav Ignatjev"/>
        <s v="Alessandro Sch√∂pf"/>
        <s v="S√©rgio Oliveira"/>
        <s v="Nicol√≤ Zaniolo"/>
        <s v="Presnel Kimpembe"/>
        <s v="Hakim Ziyech"/>
        <s v="Jan Vertonghen"/>
        <s v="David Neres"/>
        <s v="Phil Foden"/>
        <s v="Lucas Tousart"/>
        <s v="Virgil van Dijk"/>
        <s v="Matthijs de Ligt"/>
        <s v="Divock Origi"/>
        <s v="Ally Samatta"/>
        <s v="Jhon Lucum√≠"/>
        <s v="Erling Haaland"/>
        <s v="Nicol√≤ Barella"/>
        <s v="Edson √Ålvarez"/>
        <s v="Daniel Podence"/>
        <s v="Mathieu Valbuena"/>
        <s v="Stefan Savic"/>
        <s v="Dmitriy Barinov"/>
        <s v="Grzegorz Krychowiak"/>
        <s v="Emmanuel Dennis"/>
        <s v="R√∫ben Semedo"/>
        <s v="Serge Gnabry"/>
        <s v="Manor Solomon"/>
        <s v="Jo√£o F√©lix"/>
        <s v="Takumi Minamino"/>
        <s v="Andrew Robertson"/>
        <s v="Achraf Hakimi"/>
        <s v="Lautaro Mart√≠nez"/>
        <s v="Martin Terrier"/>
        <s v="Ra√∫l de Tom√°s"/>
        <s v="Tammy Abraham"/>
        <s v="Victor Osimhen"/>
        <s v="Guilherme"/>
        <s v="Youssef El Arabi"/>
        <s v="Dani Olmo"/>
        <s v="Dod√¥"/>
        <s v="Ruslan Malinovskyi"/>
        <s v="Aleksey Miranchuk"/>
        <s v="Stephen Odey"/>
        <s v="Antonio Candreva"/>
        <s v="Marcel Sabitzer"/>
        <s v="Konrad Laimer"/>
        <s v="Yaroslav Rakitskyi"/>
        <s v="Rafa"/>
        <s v="Pizzi"/>
        <s v="Jonathan Ikon√©"/>
        <s v="Denis Cheryshev"/>
        <s v="Diego Demme"/>
        <s v="Joachim Andersen"/>
        <s v="Reece James"/>
        <s v="Ferran Torres"/>
        <s v="Dani Parejo"/>
        <s v="Rodrygo"/>
        <s v="Ivan Perisic"/>
        <s v="Giovani Lo Celso"/>
        <s v="Mario Pasalic"/>
        <s v="Alan Patrick"/>
        <s v="Tet√™"/>
        <s v="Kr√©pin Diatta"/>
        <s v="Adem B√ºy√ºk"/>
        <s v="Leon Goretzka"/>
        <s v="Luis Muriel"/>
        <s v="Papu G√≥mez"/>
        <s v="Sven Bender"/>
        <s v="Dejan Lovren"/>
        <s v="Tomas Soucek"/>
        <s v="Magomed Ozdoev"/>
        <s v="Carlos Vin√≠cius"/>
        <s v="Daniel Wass"/>
        <s v="Carles P√©rez"/>
        <s v="Ansu Fati"/>
        <s v="Houssem Aouar"/>
        <s v="Vinicius Junior"/>
        <s v="Ryan Sessegnon"/>
        <s v="Timothy Castagne"/>
        <s v="Robin Gosens"/>
        <s v="Remo Freuler"/>
        <s v="Hans Hateboer"/>
        <s v="Josip Ilicic"/>
        <s v="Marcos Llorente"/>
        <s v="Tyler Adams"/>
      </sharedItems>
    </cacheField>
    <cacheField name="competition_id" numFmtId="0">
      <sharedItems/>
    </cacheField>
    <cacheField name="yellow_cards" numFmtId="0">
      <sharedItems containsSemiMixedTypes="0" containsString="0" containsNumber="1" containsInteger="1" minValue="0" maxValue="2"/>
    </cacheField>
    <cacheField name="red_cards" numFmtId="0">
      <sharedItems containsSemiMixedTypes="0" containsString="0" containsNumber="1" containsInteger="1" minValue="0" maxValue="1"/>
    </cacheField>
    <cacheField name="goals" numFmtId="0">
      <sharedItems containsSemiMixedTypes="0" containsString="0" containsNumber="1" containsInteger="1" minValue="1" maxValue="5"/>
    </cacheField>
    <cacheField name="assists" numFmtId="0">
      <sharedItems containsSemiMixedTypes="0" containsString="0" containsNumber="1" containsInteger="1" minValue="0" maxValue="4"/>
    </cacheField>
    <cacheField name="minutes_played" numFmtId="0">
      <sharedItems containsSemiMixedTypes="0" containsString="0" containsNumber="1" containsInteger="1" minValue="1" maxValue="120"/>
    </cacheField>
    <cacheField name="Final?" numFmtId="0">
      <sharedItems count="2">
        <s v="No Final"/>
        <s v="Final"/>
      </sharedItems>
    </cacheField>
    <cacheField name="Current_Market_Value_of_former_UCL_final_scorers" numFmtId="0">
      <sharedItems containsString="0" containsBlank="1" containsNumber="1" containsInteger="1" minValue="200000" maxValue="55000000"/>
    </cacheField>
    <cacheField name="season" numFmtId="0">
      <sharedItems containsString="0" containsBlank="1" containsNumber="1" containsInteger="1" minValue="2012" maxValue="2019"/>
    </cacheField>
  </cacheFields>
  <extLst>
    <ext xmlns:x14="http://schemas.microsoft.com/office/spreadsheetml/2009/9/main" uri="{725AE2AE-9491-48be-B2B4-4EB974FC3084}">
      <x14:pivotCacheDefinition pivotCacheId="50813889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90.72081979167" createdVersion="8" refreshedVersion="8" minRefreshableVersion="3" recordCount="45" xr:uid="{3A4D1BB0-E476-E44B-876A-D0F5C7F74E87}">
  <cacheSource type="worksheet">
    <worksheetSource ref="A1:L46" sheet="Analysis 3"/>
  </cacheSource>
  <cacheFields count="12">
    <cacheField name="game_id" numFmtId="0">
      <sharedItems containsSemiMixedTypes="0" containsString="0" containsNumber="1" containsInteger="1" minValue="2312108" maxValue="4331178"/>
    </cacheField>
    <cacheField name="competition_id" numFmtId="0">
      <sharedItems/>
    </cacheField>
    <cacheField name="season" numFmtId="0">
      <sharedItems containsSemiMixedTypes="0" containsString="0" containsNumber="1" containsInteger="1" minValue="2012" maxValue="2023" count="12">
        <n v="2012"/>
        <n v="2022"/>
        <n v="2021"/>
        <n v="2014"/>
        <n v="2016"/>
        <n v="2018"/>
        <n v="2015"/>
        <n v="2023"/>
        <n v="2013"/>
        <n v="2020"/>
        <n v="2017"/>
        <n v="2019"/>
      </sharedItems>
    </cacheField>
    <cacheField name="round" numFmtId="0">
      <sharedItems/>
    </cacheField>
    <cacheField name="date" numFmtId="14">
      <sharedItems containsSemiMixedTypes="0" containsNonDate="0" containsDate="1" containsString="0" minDate="2013-04-23T00:00:00" maxDate="2024-05-09T00:00:00"/>
    </cacheField>
    <cacheField name="home_club_id" numFmtId="0">
      <sharedItems containsSemiMixedTypes="0" containsString="0" containsNumber="1" containsInteger="1" minValue="5" maxValue="23826"/>
    </cacheField>
    <cacheField name="away_club_id" numFmtId="0">
      <sharedItems containsSemiMixedTypes="0" containsString="0" containsNumber="1" containsInteger="1" minValue="5" maxValue="1050"/>
    </cacheField>
    <cacheField name="home_club_goals" numFmtId="0">
      <sharedItems containsSemiMixedTypes="0" containsString="0" containsNumber="1" containsInteger="1" minValue="0" maxValue="5"/>
    </cacheField>
    <cacheField name="away_club_goals" numFmtId="0">
      <sharedItems containsSemiMixedTypes="0" containsString="0" containsNumber="1" containsInteger="1" minValue="0" maxValue="4"/>
    </cacheField>
    <cacheField name="home_club_name" numFmtId="0">
      <sharedItems count="19">
        <s v="Borussia Dortmund"/>
        <s v="Football Club Internazionale Milano S.p.A."/>
        <s v="Villarreal Club de F√∫tbol S.A.D."/>
        <s v="FC Bayern M√ºnchen"/>
        <s v="Association sportive de Monaco Football Club"/>
        <s v="Futbol Club Barcelona"/>
        <s v="Liverpool Football Club"/>
        <s v="Club Atl√©tico de Madrid S.A.D."/>
        <s v="Manchester City Football Club"/>
        <s v="Real Madrid Club de F√∫tbol"/>
        <s v="Juventus Football Club"/>
        <s v="Associazione Sportiva Roma"/>
        <s v="Associazione Calcio Milan"/>
        <s v="RasenBallsport Leipzig"/>
        <s v="AFC Ajax Amsterdam"/>
        <s v="Paris Saint-Germain Football Club"/>
        <s v="Chelsea Football Club"/>
        <s v="Tottenham Hotspur Football Club"/>
        <s v="Olympique Lyonnais"/>
      </sharedItems>
    </cacheField>
    <cacheField name="away_club_name" numFmtId="0">
      <sharedItems/>
    </cacheField>
    <cacheField name="UCL_semi_finals_played" numFmtId="0">
      <sharedItems containsString="0" containsBlank="1" containsNumber="1" containsInteger="1" minValue="1" maxValue="2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6">
  <r>
    <n v="2368466"/>
    <s v="CL"/>
    <x v="0"/>
    <x v="0"/>
    <d v="2013-11-26T00:00:00"/>
    <n v="371"/>
    <n v="5"/>
    <n v="0"/>
    <n v="3"/>
    <m/>
    <m/>
    <s v="Neil Lennon"/>
    <s v="Massimiliano Allegri"/>
    <s v="Celtic Park"/>
    <n v="58619"/>
    <s v="C√ºneyt Cakir"/>
    <s v="https://www.transfermarkt.co.uk/spielbericht/index/spielbericht/2368466"/>
    <s v="4-2-3-1"/>
    <s v="4-3-2-1"/>
    <s v="The Celtic Football Club"/>
    <s v="Associazione Calcio Milan"/>
    <d v="1899-12-30T00:03:00"/>
    <s v="international_cup"/>
    <n v="0"/>
    <n v="1"/>
    <n v="1"/>
    <n v="0"/>
    <n v="0"/>
    <n v="1"/>
    <n v="0"/>
    <x v="0"/>
    <x v="0"/>
    <s v="Home Team loses or draws at Groupstage Game"/>
  </r>
  <r>
    <n v="2368481"/>
    <s v="CL"/>
    <x v="0"/>
    <x v="1"/>
    <d v="2013-12-10T00:00:00"/>
    <n v="683"/>
    <n v="58"/>
    <n v="3"/>
    <n v="1"/>
    <m/>
    <m/>
    <s v="Michel"/>
    <s v="John van den Brom"/>
    <s v="Stadio Georgios Karaiskakis"/>
    <n v="31444"/>
    <s v="Wolfgang Stark"/>
    <s v="https://www.transfermarkt.co.uk/spielbericht/index/spielbericht/2368481"/>
    <s v="4-4-1-1"/>
    <s v="4-1-4-1"/>
    <s v="Olympiakos Syndesmos Filathlon Peiraios"/>
    <s v="Royal Sporting Club Anderlecht"/>
    <d v="1899-12-30T03:01:00"/>
    <s v="international_cup"/>
    <n v="1"/>
    <n v="0"/>
    <n v="1"/>
    <n v="1"/>
    <n v="0"/>
    <n v="0"/>
    <n v="0"/>
    <x v="0"/>
    <x v="1"/>
    <s v="Home Team wins at Groupstage Game"/>
  </r>
  <r>
    <n v="2384520"/>
    <s v="CL"/>
    <x v="0"/>
    <x v="2"/>
    <d v="2013-12-11T00:00:00"/>
    <n v="141"/>
    <n v="506"/>
    <n v="1"/>
    <n v="0"/>
    <m/>
    <m/>
    <s v="Roberto Mancini"/>
    <s v="Antonio Conte"/>
    <s v="Ali Sami Yen Spor Kompleksi RAMS Park"/>
    <n v="37375"/>
    <s v="Pedro Proen√ßa"/>
    <s v="https://www.transfermarkt.co.uk/spielbericht/index/spielbericht/2384520"/>
    <d v="2002-05-03T00:00:00"/>
    <s v="3-5-2 flat"/>
    <s v="Galatasaray Spor Kul√ºb√º"/>
    <s v="Juventus Football Club"/>
    <d v="1899-12-30T01:00:00"/>
    <s v="international_cup"/>
    <n v="1"/>
    <n v="0"/>
    <n v="1"/>
    <n v="1"/>
    <n v="0"/>
    <n v="0"/>
    <n v="0"/>
    <x v="0"/>
    <x v="1"/>
    <s v="Home Team wins at Groupstage Game"/>
  </r>
  <r>
    <n v="2490853"/>
    <s v="CL"/>
    <x v="1"/>
    <x v="3"/>
    <d v="2014-09-17T00:00:00"/>
    <n v="610"/>
    <n v="583"/>
    <n v="1"/>
    <n v="1"/>
    <m/>
    <m/>
    <s v="Frank de Boer"/>
    <s v="Laurent Blanc"/>
    <s v="Johan Cruijff ArenA"/>
    <n v="50430"/>
    <s v="Wolfgang Stark"/>
    <s v="https://www.transfermarkt.co.uk/spielbericht/index/spielbericht/2490853"/>
    <s v="4-3-3 Attacking"/>
    <s v="4-3-3 Attacking"/>
    <s v="AFC Ajax Amsterdam"/>
    <s v="Paris Saint-Germain Football Club"/>
    <d v="1899-12-30T01:01:00"/>
    <s v="international_cup"/>
    <n v="0"/>
    <n v="1"/>
    <n v="1"/>
    <n v="0"/>
    <n v="0"/>
    <n v="1"/>
    <n v="0"/>
    <x v="0"/>
    <x v="0"/>
    <s v="Home Team loses or draws at Groupstage Game"/>
  </r>
  <r>
    <n v="2495311"/>
    <s v="CL"/>
    <x v="1"/>
    <x v="4"/>
    <d v="2014-10-21T00:00:00"/>
    <n v="12"/>
    <n v="27"/>
    <n v="1"/>
    <n v="7"/>
    <m/>
    <m/>
    <s v="Rudi Garcia"/>
    <s v="Pep Guardiola"/>
    <s v="Olimpico di Roma"/>
    <n v="62292"/>
    <s v="Jonas Eriksson"/>
    <s v="https://www.transfermarkt.co.uk/spielbericht/index/spielbericht/2495311"/>
    <s v="4-3-3 Attacking"/>
    <d v="2002-05-03T00:00:00"/>
    <s v="Associazione Sportiva Roma"/>
    <s v="FC Bayern M√ºnchen"/>
    <d v="1899-12-30T01:07:00"/>
    <s v="international_cup"/>
    <n v="0"/>
    <n v="1"/>
    <n v="1"/>
    <n v="0"/>
    <n v="0"/>
    <n v="1"/>
    <n v="0"/>
    <x v="0"/>
    <x v="0"/>
    <s v="Home Team loses or draws at Groupstage Game"/>
  </r>
  <r>
    <n v="2495365"/>
    <s v="CL"/>
    <x v="1"/>
    <x v="5"/>
    <d v="2014-12-09T00:00:00"/>
    <n v="16"/>
    <n v="58"/>
    <n v="1"/>
    <n v="1"/>
    <m/>
    <m/>
    <s v="J√ºrgen Klopp"/>
    <s v="Besnik Hasi"/>
    <s v="SIGNAL IDUNA PARK"/>
    <n v="65829"/>
    <s v="Undiano Mallenco"/>
    <s v="https://www.transfermarkt.co.uk/spielbericht/index/spielbericht/2495365"/>
    <s v="4-2-3-1"/>
    <s v="4-2-3-1"/>
    <s v="Borussia Dortmund"/>
    <s v="Royal Sporting Club Anderlecht"/>
    <d v="1899-12-30T01:01:00"/>
    <s v="international_cup"/>
    <n v="0"/>
    <n v="1"/>
    <n v="1"/>
    <n v="0"/>
    <n v="0"/>
    <n v="1"/>
    <n v="0"/>
    <x v="0"/>
    <x v="0"/>
    <s v="Home Team loses or draws at Groupstage Game"/>
  </r>
  <r>
    <n v="2618544"/>
    <s v="CL"/>
    <x v="2"/>
    <x v="4"/>
    <d v="2015-09-16T00:00:00"/>
    <n v="12"/>
    <n v="131"/>
    <n v="1"/>
    <n v="1"/>
    <m/>
    <m/>
    <s v="Rudi Garcia"/>
    <s v="Luis Enrique"/>
    <s v="Olimpico di Roma"/>
    <n v="57836"/>
    <s v="Bj√∂rn Kuipers"/>
    <s v="https://www.transfermarkt.co.uk/spielbericht/index/spielbericht/2618544"/>
    <s v="4-3-3 Attacking"/>
    <s v="4-3-3 Attacking"/>
    <s v="Associazione Sportiva Roma"/>
    <s v="Futbol Club Barcelona"/>
    <d v="1899-12-30T01:01:00"/>
    <s v="international_cup"/>
    <n v="0"/>
    <n v="1"/>
    <n v="1"/>
    <n v="0"/>
    <n v="0"/>
    <n v="1"/>
    <n v="0"/>
    <x v="0"/>
    <x v="0"/>
    <s v="Home Team loses or draws at Groupstage Game"/>
  </r>
  <r>
    <n v="2618567"/>
    <s v="CL"/>
    <x v="2"/>
    <x v="2"/>
    <d v="2015-09-30T00:00:00"/>
    <n v="985"/>
    <n v="82"/>
    <n v="2"/>
    <n v="1"/>
    <m/>
    <m/>
    <s v="Louis van Gaal"/>
    <s v="Dieter Hecking"/>
    <s v="Old Trafford"/>
    <n v="70000"/>
    <s v="Viktor Kassai"/>
    <s v="https://www.transfermarkt.co.uk/spielbericht/index/spielbericht/2618567"/>
    <s v="4-2-3-1"/>
    <s v="4-2-3-1"/>
    <s v="Manchester United Football Club"/>
    <s v="Verein f√ºr Leibes√ºbungen Wolfsburg"/>
    <d v="1899-12-30T02:01:00"/>
    <s v="international_cup"/>
    <n v="1"/>
    <n v="0"/>
    <n v="1"/>
    <n v="1"/>
    <n v="0"/>
    <n v="0"/>
    <n v="0"/>
    <x v="0"/>
    <x v="1"/>
    <s v="Home Team wins at Groupstage Game"/>
  </r>
  <r>
    <n v="2618580"/>
    <s v="CL"/>
    <x v="2"/>
    <x v="3"/>
    <d v="2015-10-20T00:00:00"/>
    <n v="11"/>
    <n v="27"/>
    <n v="2"/>
    <n v="0"/>
    <m/>
    <m/>
    <s v="Ars√®ne Wenger"/>
    <s v="Pep Guardiola"/>
    <s v="Emirates Stadium"/>
    <n v="60000"/>
    <s v="C√ºneyt Cakir"/>
    <s v="https://www.transfermarkt.co.uk/spielbericht/index/spielbericht/2618580"/>
    <s v="4-2-3-1"/>
    <s v="4-3-3 Attacking"/>
    <s v="Arsenal Football Club"/>
    <s v="FC Bayern M√ºnchen"/>
    <d v="1899-12-30T02:00:00"/>
    <s v="international_cup"/>
    <n v="1"/>
    <n v="0"/>
    <n v="1"/>
    <n v="1"/>
    <n v="0"/>
    <n v="0"/>
    <n v="0"/>
    <x v="0"/>
    <x v="1"/>
    <s v="Home Team wins at Groupstage Game"/>
  </r>
  <r>
    <n v="2618604"/>
    <s v="CL"/>
    <x v="2"/>
    <x v="3"/>
    <d v="2015-11-04T00:00:00"/>
    <n v="27"/>
    <n v="11"/>
    <n v="5"/>
    <n v="1"/>
    <m/>
    <m/>
    <s v="Pep Guardiola"/>
    <s v="Ars√®ne Wenger"/>
    <s v="Allianz Arena"/>
    <n v="70000"/>
    <s v="Gianluca Rocchi"/>
    <s v="https://www.transfermarkt.co.uk/spielbericht/index/spielbericht/2618604"/>
    <s v="4-2-3-1"/>
    <s v="4-4-2 double 6"/>
    <s v="FC Bayern M√ºnchen"/>
    <s v="Arsenal Football Club"/>
    <d v="1899-12-30T05:01:00"/>
    <s v="international_cup"/>
    <n v="1"/>
    <n v="0"/>
    <n v="1"/>
    <n v="1"/>
    <n v="0"/>
    <n v="0"/>
    <n v="0"/>
    <x v="0"/>
    <x v="1"/>
    <s v="Home Team wins at Groupstage Game"/>
  </r>
  <r>
    <n v="2675294"/>
    <s v="CL"/>
    <x v="2"/>
    <x v="6"/>
    <d v="2016-04-05T00:00:00"/>
    <n v="27"/>
    <n v="294"/>
    <n v="1"/>
    <n v="0"/>
    <m/>
    <m/>
    <s v="Pep Guardiola"/>
    <s v="Rui Vit√≥ria"/>
    <s v="Allianz Arena"/>
    <n v="70000"/>
    <s v="Szymon Marciniak"/>
    <s v="https://www.transfermarkt.co.uk/spielbericht/index/spielbericht/2675294"/>
    <s v="4-4-2 double 6"/>
    <s v="4-4-2 double 6"/>
    <s v="FC Bayern M√ºnchen"/>
    <s v="Sport Lisboa e Benfica"/>
    <d v="1899-12-30T01:00:00"/>
    <s v="international_cup"/>
    <n v="1"/>
    <n v="0"/>
    <n v="0"/>
    <n v="0"/>
    <n v="1"/>
    <n v="0"/>
    <n v="0"/>
    <x v="1"/>
    <x v="1"/>
    <s v="Home Team wins at Knockout Game"/>
  </r>
  <r>
    <n v="2675295"/>
    <s v="CL"/>
    <x v="2"/>
    <x v="6"/>
    <d v="2016-04-05T00:00:00"/>
    <n v="131"/>
    <n v="13"/>
    <n v="2"/>
    <n v="1"/>
    <m/>
    <m/>
    <s v="Luis Enrique"/>
    <s v="Diego Simeone"/>
    <s v="Spotify Camp Nou"/>
    <n v="88534"/>
    <s v="Dr. Felix Brych"/>
    <s v="https://www.transfermarkt.co.uk/spielbericht/index/spielbericht/2675295"/>
    <s v="4-3-3 Attacking"/>
    <s v="4-4-2 double 6"/>
    <s v="Futbol Club Barcelona"/>
    <s v="Club Atl√©tico de Madrid S.A.D."/>
    <d v="1899-12-30T02:01:00"/>
    <s v="international_cup"/>
    <n v="1"/>
    <n v="0"/>
    <n v="0"/>
    <n v="0"/>
    <n v="1"/>
    <n v="0"/>
    <n v="0"/>
    <x v="1"/>
    <x v="1"/>
    <s v="Home Team wins at Knockout Game"/>
  </r>
  <r>
    <n v="2754918"/>
    <s v="CL"/>
    <x v="3"/>
    <x v="1"/>
    <d v="2016-10-19T00:00:00"/>
    <n v="371"/>
    <n v="18"/>
    <n v="0"/>
    <n v="2"/>
    <m/>
    <m/>
    <s v="Brendan Rodgers"/>
    <s v="Andr√© Schubert"/>
    <s v="Celtic Park"/>
    <n v="57814"/>
    <s v="Anastasios Sidiropoulos"/>
    <s v="https://www.transfermarkt.co.uk/spielbericht/index/spielbericht/2754918"/>
    <s v="4-2-3-1"/>
    <s v="4-2-3-1"/>
    <s v="The Celtic Football Club"/>
    <s v="Borussia Verein f√ºr Leibes√ºbungen 1900 M√∂nchengladbach"/>
    <d v="1899-12-30T00:02:00"/>
    <s v="international_cup"/>
    <n v="0"/>
    <n v="1"/>
    <n v="1"/>
    <n v="0"/>
    <n v="0"/>
    <n v="1"/>
    <n v="0"/>
    <x v="0"/>
    <x v="0"/>
    <s v="Home Team loses or draws at Groupstage Game"/>
  </r>
  <r>
    <n v="2917360"/>
    <s v="CL"/>
    <x v="4"/>
    <x v="2"/>
    <d v="2017-09-12T00:00:00"/>
    <n v="371"/>
    <n v="583"/>
    <n v="0"/>
    <n v="5"/>
    <m/>
    <m/>
    <s v="Brendan Rodgers"/>
    <s v="Unai Emery"/>
    <s v="Celtic Park"/>
    <n v="57562"/>
    <s v="Daniele Orsato"/>
    <s v="https://www.transfermarkt.co.uk/spielbericht/index/spielbericht/2917360"/>
    <s v="4-2-3-1"/>
    <s v="4-3-3 Attacking"/>
    <s v="The Celtic Football Club"/>
    <s v="Paris Saint-Germain Football Club"/>
    <d v="1899-12-30T00:05:00"/>
    <s v="international_cup"/>
    <n v="0"/>
    <n v="1"/>
    <n v="1"/>
    <n v="0"/>
    <n v="0"/>
    <n v="1"/>
    <n v="0"/>
    <x v="0"/>
    <x v="0"/>
    <s v="Home Team loses or draws at Groupstage Game"/>
  </r>
  <r>
    <n v="2917362"/>
    <s v="CL"/>
    <x v="4"/>
    <x v="1"/>
    <d v="2017-09-12T00:00:00"/>
    <n v="12"/>
    <n v="13"/>
    <n v="0"/>
    <n v="0"/>
    <m/>
    <m/>
    <s v="Eusebio Di Francesco"/>
    <s v="Diego Simeone"/>
    <s v="Olimpico di Roma"/>
    <n v="36064"/>
    <s v="Milorad Mazic"/>
    <s v="https://www.transfermarkt.co.uk/spielbericht/index/spielbericht/2917362"/>
    <s v="4-1-4-1"/>
    <d v="2002-04-04T00:00:00"/>
    <s v="Associazione Sportiva Roma"/>
    <s v="Club Atl√©tico de Madrid S.A.D."/>
    <d v="1899-12-30T00:00:00"/>
    <s v="international_cup"/>
    <n v="0"/>
    <n v="1"/>
    <n v="1"/>
    <n v="0"/>
    <n v="0"/>
    <n v="1"/>
    <n v="0"/>
    <x v="0"/>
    <x v="0"/>
    <s v="Home Team loses or draws at Groupstage Game"/>
  </r>
  <r>
    <n v="2917391"/>
    <s v="CL"/>
    <x v="4"/>
    <x v="2"/>
    <d v="2017-10-18T00:00:00"/>
    <n v="58"/>
    <n v="583"/>
    <n v="0"/>
    <n v="4"/>
    <m/>
    <m/>
    <s v="Hein Vanhaezebrouck"/>
    <s v="Unai Emery"/>
    <s v="Constant Vanden Stock Stadion"/>
    <n v="19106"/>
    <s v="Pavel Kralovec"/>
    <s v="https://www.transfermarkt.co.uk/spielbericht/index/spielbericht/2917391"/>
    <s v="3-4-2-1"/>
    <s v="4-3-3 Attacking"/>
    <s v="Royal Sporting Club Anderlecht"/>
    <s v="Paris Saint-Germain Football Club"/>
    <d v="1899-12-30T00:04:00"/>
    <s v="international_cup"/>
    <n v="0"/>
    <n v="1"/>
    <n v="1"/>
    <n v="0"/>
    <n v="0"/>
    <n v="1"/>
    <n v="0"/>
    <x v="0"/>
    <x v="0"/>
    <s v="Home Team loses or draws at Groupstage Game"/>
  </r>
  <r>
    <n v="2917441"/>
    <s v="CL"/>
    <x v="4"/>
    <x v="1"/>
    <d v="2017-12-05T00:00:00"/>
    <n v="631"/>
    <n v="13"/>
    <n v="1"/>
    <n v="1"/>
    <m/>
    <m/>
    <s v="Antonio Conte"/>
    <s v="Diego Simeone"/>
    <s v="Stamford Bridge"/>
    <n v="40875"/>
    <s v="Danny Makkelie"/>
    <s v="https://www.transfermarkt.co.uk/spielbericht/index/spielbericht/2917441"/>
    <s v="3-5-2 flat"/>
    <d v="2002-04-04T00:00:00"/>
    <s v="Chelsea Football Club"/>
    <s v="Club Atl√©tico de Madrid S.A.D."/>
    <d v="1899-12-30T01:01:00"/>
    <s v="international_cup"/>
    <n v="0"/>
    <n v="1"/>
    <n v="1"/>
    <n v="0"/>
    <n v="0"/>
    <n v="1"/>
    <n v="0"/>
    <x v="0"/>
    <x v="0"/>
    <s v="Home Team loses or draws at Groupstage Game"/>
  </r>
  <r>
    <n v="2367096"/>
    <s v="CL"/>
    <x v="0"/>
    <x v="3"/>
    <d v="2013-09-18T00:00:00"/>
    <n v="6195"/>
    <n v="16"/>
    <n v="2"/>
    <n v="1"/>
    <m/>
    <m/>
    <s v="Rafael Ben√≠tez"/>
    <s v="J√ºrgen Klopp"/>
    <s v="Stadio Diego Armando Maradona"/>
    <n v="55766"/>
    <s v="Pedro Proen√ßa"/>
    <s v="https://www.transfermarkt.co.uk/spielbericht/index/spielbericht/2367096"/>
    <s v="4-2-3-1"/>
    <s v="4-2-3-1"/>
    <s v="Societ√† Sportiva Calcio Napoli"/>
    <s v="Borussia Dortmund"/>
    <d v="1899-12-30T02:01:00"/>
    <s v="international_cup"/>
    <n v="1"/>
    <n v="0"/>
    <n v="1"/>
    <n v="1"/>
    <n v="0"/>
    <n v="0"/>
    <n v="0"/>
    <x v="0"/>
    <x v="1"/>
    <s v="Home Team wins at Groupstage Game"/>
  </r>
  <r>
    <n v="2368442"/>
    <s v="CL"/>
    <x v="0"/>
    <x v="2"/>
    <d v="2013-10-23T00:00:00"/>
    <n v="141"/>
    <n v="190"/>
    <n v="3"/>
    <n v="1"/>
    <m/>
    <m/>
    <s v="Roberto Mancini"/>
    <s v="St√•le Solbakken"/>
    <s v="Ali Sami Yen Spor Kompleksi RAMS Park"/>
    <n v="42798"/>
    <s v="Aleksandar Stavrev"/>
    <s v="https://www.transfermarkt.co.uk/spielbericht/index/spielbericht/2368442"/>
    <s v="4-2-3-1"/>
    <d v="2002-04-04T00:00:00"/>
    <s v="Galatasaray Spor Kul√ºb√º"/>
    <s v="Football Club K√∏benhavn"/>
    <d v="1899-12-30T03:01:00"/>
    <s v="international_cup"/>
    <n v="1"/>
    <n v="0"/>
    <n v="1"/>
    <n v="1"/>
    <n v="0"/>
    <n v="0"/>
    <n v="0"/>
    <x v="0"/>
    <x v="1"/>
    <s v="Home Team wins at Groupstage Game"/>
  </r>
  <r>
    <n v="2368487"/>
    <s v="CL"/>
    <x v="0"/>
    <x v="3"/>
    <d v="2013-12-11T00:00:00"/>
    <n v="244"/>
    <n v="16"/>
    <n v="1"/>
    <n v="2"/>
    <m/>
    <m/>
    <s v="Jos√© Anigo"/>
    <s v="J√ºrgen Klopp"/>
    <s v="Orange V√©lodrome"/>
    <n v="36655"/>
    <s v="Marijo Strahonja"/>
    <s v="https://www.transfermarkt.co.uk/spielbericht/index/spielbericht/2368487"/>
    <s v="4-2-3-1"/>
    <s v="4-2-3-1"/>
    <s v="Olympique de Marseille"/>
    <s v="Borussia Dortmund"/>
    <d v="1899-12-30T01:02:00"/>
    <s v="international_cup"/>
    <n v="0"/>
    <n v="1"/>
    <n v="1"/>
    <n v="0"/>
    <n v="0"/>
    <n v="1"/>
    <n v="0"/>
    <x v="0"/>
    <x v="0"/>
    <s v="Home Team loses or draws at Groupstage Game"/>
  </r>
  <r>
    <n v="2385041"/>
    <s v="CL"/>
    <x v="0"/>
    <x v="7"/>
    <d v="2014-02-26T00:00:00"/>
    <n v="141"/>
    <n v="631"/>
    <n v="1"/>
    <n v="1"/>
    <m/>
    <m/>
    <s v="Roberto Mancini"/>
    <s v="Jos√© Mourinho"/>
    <s v="Ali Sami Yen Spor Kompleksi RAMS Park"/>
    <n v="52650"/>
    <s v="Carlos Velasco Carballo"/>
    <s v="https://www.transfermarkt.co.uk/spielbericht/index/spielbericht/2385041"/>
    <s v="4-4-2 double 6"/>
    <s v="4-2-3-1"/>
    <s v="Galatasaray Spor Kul√ºb√º"/>
    <s v="Chelsea Football Club"/>
    <d v="1899-12-30T01:01:00"/>
    <s v="international_cup"/>
    <n v="0"/>
    <n v="1"/>
    <n v="0"/>
    <n v="0"/>
    <n v="0"/>
    <n v="0"/>
    <n v="1"/>
    <x v="1"/>
    <x v="0"/>
    <s v="Home Team loses or draws at Knockout Game"/>
  </r>
  <r>
    <n v="2495322"/>
    <s v="CL"/>
    <x v="1"/>
    <x v="1"/>
    <d v="2014-10-22T00:00:00"/>
    <n v="162"/>
    <n v="294"/>
    <n v="0"/>
    <n v="0"/>
    <m/>
    <m/>
    <s v="Leonardo Jardim"/>
    <s v="Jorge Jesus"/>
    <s v="Stade Louis-II"/>
    <n v="12776"/>
    <s v="Szymon Marciniak"/>
    <s v="https://www.transfermarkt.co.uk/spielbericht/index/spielbericht/2495322"/>
    <s v="4-3-3 Defending"/>
    <s v="4-1-3-2"/>
    <s v="Association sportive de Monaco Football Club"/>
    <s v="Sport Lisboa e Benfica"/>
    <d v="1899-12-30T00:00:00"/>
    <s v="international_cup"/>
    <n v="0"/>
    <n v="1"/>
    <n v="1"/>
    <n v="0"/>
    <n v="0"/>
    <n v="1"/>
    <n v="0"/>
    <x v="0"/>
    <x v="0"/>
    <s v="Home Team loses or draws at Groupstage Game"/>
  </r>
  <r>
    <n v="2495332"/>
    <s v="CL"/>
    <x v="1"/>
    <x v="5"/>
    <d v="2014-11-04T00:00:00"/>
    <n v="16"/>
    <n v="141"/>
    <n v="4"/>
    <n v="1"/>
    <m/>
    <m/>
    <s v="J√ºrgen Klopp"/>
    <s v="Cesare Prandelli"/>
    <s v="SIGNAL IDUNA PARK"/>
    <n v="65851"/>
    <s v="Pavel Kralovec"/>
    <s v="https://www.transfermarkt.co.uk/spielbericht/index/spielbericht/2495332"/>
    <s v="4-2-3-1"/>
    <s v="4-2-3-1"/>
    <s v="Borussia Dortmund"/>
    <s v="Galatasaray Spor Kul√ºb√º"/>
    <d v="1899-12-30T04:01:00"/>
    <s v="international_cup"/>
    <n v="1"/>
    <n v="0"/>
    <n v="1"/>
    <n v="1"/>
    <n v="0"/>
    <n v="0"/>
    <n v="0"/>
    <x v="0"/>
    <x v="1"/>
    <s v="Home Team wins at Groupstage Game"/>
  </r>
  <r>
    <n v="2618565"/>
    <s v="CL"/>
    <x v="2"/>
    <x v="8"/>
    <d v="2015-09-30T00:00:00"/>
    <n v="660"/>
    <n v="583"/>
    <n v="0"/>
    <n v="3"/>
    <m/>
    <m/>
    <s v="Mircea Lucescu"/>
    <s v="Laurent Blanc"/>
    <s v="Arena Lviv"/>
    <n v="32730"/>
    <s v="Deniz Aytekin"/>
    <s v="https://www.transfermarkt.co.uk/spielbericht/index/spielbericht/2618565"/>
    <s v="4-2-3-1"/>
    <s v="4-3-3 Attacking"/>
    <s v="FC Shakhtar Donetsk"/>
    <s v="Paris Saint-Germain Football Club"/>
    <d v="1899-12-30T00:03:00"/>
    <s v="international_cup"/>
    <n v="0"/>
    <n v="1"/>
    <n v="1"/>
    <n v="0"/>
    <n v="0"/>
    <n v="1"/>
    <n v="0"/>
    <x v="0"/>
    <x v="0"/>
    <s v="Home Team loses or draws at Groupstage Game"/>
  </r>
  <r>
    <n v="2805639"/>
    <s v="CL"/>
    <x v="3"/>
    <x v="7"/>
    <d v="2017-02-14T00:00:00"/>
    <n v="294"/>
    <n v="16"/>
    <n v="1"/>
    <n v="0"/>
    <m/>
    <m/>
    <s v="Rui Vit√≥ria"/>
    <s v="Thomas Tuchel"/>
    <s v="Est√°dio da Luz"/>
    <n v="55124"/>
    <s v="Nicola Rizzoli"/>
    <s v="https://www.transfermarkt.co.uk/spielbericht/index/spielbericht/2805639"/>
    <s v="4-4-2 double 6"/>
    <d v="2002-05-03T00:00:00"/>
    <s v="Sport Lisboa e Benfica"/>
    <s v="Borussia Dortmund"/>
    <d v="1899-12-30T01:00:00"/>
    <s v="international_cup"/>
    <n v="1"/>
    <n v="0"/>
    <n v="0"/>
    <n v="0"/>
    <n v="1"/>
    <n v="0"/>
    <n v="0"/>
    <x v="1"/>
    <x v="1"/>
    <s v="Home Team wins at Knockout Game"/>
  </r>
  <r>
    <n v="2917390"/>
    <s v="CL"/>
    <x v="4"/>
    <x v="8"/>
    <d v="2017-10-18T00:00:00"/>
    <n v="294"/>
    <n v="985"/>
    <n v="0"/>
    <n v="1"/>
    <m/>
    <m/>
    <s v="Rui Vit√≥ria"/>
    <s v="Jos√© Mourinho"/>
    <s v="Est√°dio da Luz"/>
    <n v="57684"/>
    <s v="Felix Zwayer"/>
    <s v="https://www.transfermarkt.co.uk/spielbericht/index/spielbericht/2917390"/>
    <s v="4-1-4-1"/>
    <s v="4-2-3-1"/>
    <s v="Sport Lisboa e Benfica"/>
    <s v="Manchester United Football Club"/>
    <d v="1899-12-30T00:01:00"/>
    <s v="international_cup"/>
    <n v="0"/>
    <n v="1"/>
    <n v="1"/>
    <n v="0"/>
    <n v="0"/>
    <n v="1"/>
    <n v="0"/>
    <x v="0"/>
    <x v="0"/>
    <s v="Home Team loses or draws at Groupstage Game"/>
  </r>
  <r>
    <n v="2917446"/>
    <s v="CL"/>
    <x v="4"/>
    <x v="4"/>
    <d v="2017-12-06T00:00:00"/>
    <n v="31"/>
    <n v="232"/>
    <n v="7"/>
    <n v="0"/>
    <m/>
    <m/>
    <s v="J√ºrgen Klopp"/>
    <s v="Massimo Carrera"/>
    <s v="Anfield"/>
    <n v="48779"/>
    <s v="Szymon Marciniak"/>
    <s v="https://www.transfermarkt.co.uk/spielbericht/index/spielbericht/2917446"/>
    <s v="4-4-2 double 6"/>
    <s v="4-2-3-1"/>
    <s v="Liverpool Football Club"/>
    <s v="FK Spartak Moskva"/>
    <d v="1899-12-30T07:00:00"/>
    <s v="international_cup"/>
    <n v="1"/>
    <n v="0"/>
    <n v="1"/>
    <n v="1"/>
    <n v="0"/>
    <n v="0"/>
    <n v="0"/>
    <x v="0"/>
    <x v="1"/>
    <s v="Home Team wins at Groupstage Game"/>
  </r>
  <r>
    <n v="2262154"/>
    <s v="CL"/>
    <x v="5"/>
    <x v="5"/>
    <d v="2012-09-18T00:00:00"/>
    <n v="16"/>
    <n v="610"/>
    <n v="1"/>
    <n v="0"/>
    <m/>
    <m/>
    <s v="J√ºrgen Klopp"/>
    <s v="Frank de Boer"/>
    <s v="SIGNAL IDUNA PARK"/>
    <n v="65829"/>
    <s v="Paolo Tagliavento"/>
    <s v="https://www.transfermarkt.co.uk/spielbericht/index/spielbericht/2262154"/>
    <m/>
    <m/>
    <s v="Borussia Dortmund"/>
    <s v="AFC Ajax Amsterdam"/>
    <d v="1899-12-30T01:00:00"/>
    <s v="international_cup"/>
    <n v="1"/>
    <n v="0"/>
    <n v="1"/>
    <n v="1"/>
    <n v="0"/>
    <n v="0"/>
    <n v="0"/>
    <x v="0"/>
    <x v="1"/>
    <s v="Home Team wins at Groupstage Game"/>
  </r>
  <r>
    <n v="2262190"/>
    <s v="CL"/>
    <x v="5"/>
    <x v="2"/>
    <d v="2012-10-24T00:00:00"/>
    <n v="969"/>
    <n v="683"/>
    <n v="1"/>
    <n v="2"/>
    <m/>
    <m/>
    <s v="Ren√© Girard"/>
    <s v="Leonardo Jardim"/>
    <s v="Stade de la Mosson"/>
    <n v="22834"/>
    <s v="Daniele Orsato"/>
    <s v="https://www.transfermarkt.co.uk/spielbericht/index/spielbericht/2262190"/>
    <m/>
    <m/>
    <s v="Montpellier H√©rault Sport Club"/>
    <s v="Olympiakos Syndesmos Filathlon Peiraios"/>
    <d v="1899-12-30T01:02:00"/>
    <s v="international_cup"/>
    <n v="0"/>
    <n v="1"/>
    <n v="1"/>
    <n v="0"/>
    <n v="0"/>
    <n v="1"/>
    <n v="0"/>
    <x v="0"/>
    <x v="0"/>
    <s v="Home Team loses or draws at Groupstage Game"/>
  </r>
  <r>
    <n v="2301897"/>
    <s v="CL"/>
    <x v="5"/>
    <x v="6"/>
    <d v="2013-04-03T00:00:00"/>
    <n v="1084"/>
    <n v="16"/>
    <n v="0"/>
    <n v="0"/>
    <m/>
    <m/>
    <s v="Manuel Pellegrini"/>
    <s v="J√ºrgen Klopp"/>
    <s v="La Rosaleda"/>
    <n v="28548"/>
    <s v="Jonas Eriksson"/>
    <s v="https://www.transfermarkt.co.uk/spielbericht/index/spielbericht/2301897"/>
    <m/>
    <m/>
    <s v="M√°laga CF"/>
    <s v="Borussia Dortmund"/>
    <d v="1899-12-30T00:00:00"/>
    <s v="international_cup"/>
    <n v="0"/>
    <n v="1"/>
    <n v="0"/>
    <n v="0"/>
    <n v="0"/>
    <n v="0"/>
    <n v="1"/>
    <x v="1"/>
    <x v="0"/>
    <s v="Home Team loses or draws at Knockout Game"/>
  </r>
  <r>
    <n v="2368478"/>
    <s v="CL"/>
    <x v="0"/>
    <x v="2"/>
    <d v="2013-12-10T00:00:00"/>
    <n v="190"/>
    <n v="418"/>
    <n v="0"/>
    <n v="2"/>
    <m/>
    <m/>
    <s v="St√•le Solbakken"/>
    <s v="Carlo Ancelotti"/>
    <s v="Parken"/>
    <n v="37241"/>
    <s v="Dr. Felix Brych"/>
    <s v="https://www.transfermarkt.co.uk/spielbericht/index/spielbericht/2368478"/>
    <d v="2002-04-04T00:00:00"/>
    <s v="4-3-3 Attacking"/>
    <s v="Football Club K√∏benhavn"/>
    <s v="Real Madrid Club de F√∫tbol"/>
    <d v="1899-12-30T00:02:00"/>
    <s v="international_cup"/>
    <n v="0"/>
    <n v="1"/>
    <n v="1"/>
    <n v="0"/>
    <n v="0"/>
    <n v="1"/>
    <n v="0"/>
    <x v="0"/>
    <x v="0"/>
    <s v="Home Team loses or draws at Groupstage Game"/>
  </r>
  <r>
    <n v="2645807"/>
    <s v="CL"/>
    <x v="2"/>
    <x v="7"/>
    <d v="2016-02-17T00:00:00"/>
    <n v="12"/>
    <n v="418"/>
    <n v="0"/>
    <n v="2"/>
    <m/>
    <m/>
    <s v="Luciano Spalletti"/>
    <s v="Zin√©dine Zidane"/>
    <s v="Olimpico di Roma"/>
    <n v="55612"/>
    <s v="Pavel Kralovec"/>
    <s v="https://www.transfermarkt.co.uk/spielbericht/index/spielbericht/2645807"/>
    <s v="4-3-3 Attacking"/>
    <s v="4-3-3 Attacking"/>
    <s v="Associazione Sportiva Roma"/>
    <s v="Real Madrid Club de F√∫tbol"/>
    <d v="1899-12-30T00:02:00"/>
    <s v="international_cup"/>
    <n v="0"/>
    <n v="1"/>
    <n v="0"/>
    <n v="0"/>
    <n v="0"/>
    <n v="0"/>
    <n v="1"/>
    <x v="1"/>
    <x v="0"/>
    <s v="Home Team loses or draws at Knockout Game"/>
  </r>
  <r>
    <n v="2385048"/>
    <s v="CL"/>
    <x v="0"/>
    <x v="9"/>
    <d v="2014-03-12T00:00:00"/>
    <n v="583"/>
    <n v="15"/>
    <n v="2"/>
    <n v="1"/>
    <m/>
    <m/>
    <s v="Laurent Blanc"/>
    <s v="Sami Hyypi√§"/>
    <s v="Parc des Princes"/>
    <n v="45596"/>
    <s v="Ivan Bebek"/>
    <s v="https://www.transfermarkt.co.uk/spielbericht/index/spielbericht/2385048"/>
    <s v="4-3-3 Attacking"/>
    <s v="4-1-4-1"/>
    <s v="Paris Saint-Germain Football Club"/>
    <s v="Bayer 04 Leverkusen Fu√üball"/>
    <d v="1899-12-30T02:01:00"/>
    <s v="international_cup"/>
    <n v="1"/>
    <n v="0"/>
    <n v="0"/>
    <n v="0"/>
    <n v="1"/>
    <n v="0"/>
    <n v="0"/>
    <x v="1"/>
    <x v="1"/>
    <s v="Home Team wins at Knockout Game"/>
  </r>
  <r>
    <n v="2301902"/>
    <s v="CL"/>
    <x v="5"/>
    <x v="10"/>
    <d v="2013-04-09T00:00:00"/>
    <n v="141"/>
    <n v="418"/>
    <n v="3"/>
    <n v="2"/>
    <m/>
    <m/>
    <s v="Fatih Terim"/>
    <s v="Jos√© Mourinho"/>
    <s v="Ali Sami Yen Spor Kompleksi RAMS Park"/>
    <n v="50734"/>
    <s v="St√©phane Lannoy"/>
    <s v="https://www.transfermarkt.co.uk/spielbericht/index/spielbericht/2301902"/>
    <m/>
    <m/>
    <s v="Galatasaray Spor Kul√ºb√º"/>
    <s v="Real Madrid Club de F√∫tbol"/>
    <d v="1899-12-30T03:02:00"/>
    <s v="international_cup"/>
    <n v="1"/>
    <n v="0"/>
    <n v="0"/>
    <n v="0"/>
    <n v="1"/>
    <n v="0"/>
    <n v="0"/>
    <x v="1"/>
    <x v="1"/>
    <s v="Home Team wins at Knockout Game"/>
  </r>
  <r>
    <n v="2312109"/>
    <s v="CL"/>
    <x v="5"/>
    <x v="11"/>
    <d v="2013-04-24T00:00:00"/>
    <n v="16"/>
    <n v="418"/>
    <n v="4"/>
    <n v="1"/>
    <m/>
    <m/>
    <s v="J√ºrgen Klopp"/>
    <s v="Jos√© Mourinho"/>
    <s v="SIGNAL IDUNA PARK"/>
    <n v="65829"/>
    <s v="Bj√∂rn Kuipers"/>
    <s v="https://www.transfermarkt.co.uk/spielbericht/index/spielbericht/2312109"/>
    <m/>
    <m/>
    <s v="Borussia Dortmund"/>
    <s v="Real Madrid Club de F√∫tbol"/>
    <d v="1899-12-30T04:01:00"/>
    <s v="international_cup"/>
    <n v="1"/>
    <n v="0"/>
    <n v="0"/>
    <n v="0"/>
    <n v="1"/>
    <n v="0"/>
    <n v="0"/>
    <x v="1"/>
    <x v="1"/>
    <s v="Home Team wins at Knockout Game"/>
  </r>
  <r>
    <n v="2495298"/>
    <s v="CL"/>
    <x v="1"/>
    <x v="12"/>
    <d v="2014-09-30T00:00:00"/>
    <n v="336"/>
    <n v="631"/>
    <n v="0"/>
    <n v="1"/>
    <m/>
    <m/>
    <s v="Marco Silva"/>
    <s v="Jos√© Mourinho"/>
    <s v="Est√°dio Jos√© Alvalade XXI"/>
    <n v="40734"/>
    <s v="Mateu Lahoz"/>
    <s v="https://www.transfermarkt.co.uk/spielbericht/index/spielbericht/2495298"/>
    <s v="4-3-3 Attacking"/>
    <s v="4-2-3-1"/>
    <s v="Sporting Clube de Portugal"/>
    <s v="Chelsea Football Club"/>
    <d v="1899-12-30T00:01:00"/>
    <s v="international_cup"/>
    <n v="0"/>
    <n v="1"/>
    <n v="1"/>
    <n v="0"/>
    <n v="0"/>
    <n v="1"/>
    <n v="0"/>
    <x v="0"/>
    <x v="0"/>
    <s v="Home Team loses or draws at Groupstage Game"/>
  </r>
  <r>
    <n v="2618536"/>
    <s v="CL"/>
    <x v="2"/>
    <x v="8"/>
    <d v="2015-09-15T00:00:00"/>
    <n v="418"/>
    <n v="660"/>
    <n v="4"/>
    <n v="0"/>
    <m/>
    <m/>
    <s v="Rafael Ben√≠tez"/>
    <s v="Mircea Lucescu"/>
    <s v="Santiago Bernab√©u"/>
    <n v="66389"/>
    <s v="Ivan Bebek"/>
    <s v="https://www.transfermarkt.co.uk/spielbericht/index/spielbericht/2618536"/>
    <s v="4-2-3-1"/>
    <s v="4-2-3-1"/>
    <s v="Real Madrid Club de F√∫tbol"/>
    <s v="FC Shakhtar Donetsk"/>
    <d v="1899-12-30T04:00:00"/>
    <s v="international_cup"/>
    <n v="1"/>
    <n v="0"/>
    <n v="1"/>
    <n v="1"/>
    <n v="0"/>
    <n v="0"/>
    <n v="0"/>
    <x v="0"/>
    <x v="1"/>
    <s v="Home Team wins at Groupstage Game"/>
  </r>
  <r>
    <n v="2755723"/>
    <s v="CL"/>
    <x v="3"/>
    <x v="2"/>
    <d v="2016-11-23T00:00:00"/>
    <n v="114"/>
    <n v="294"/>
    <n v="3"/>
    <n v="3"/>
    <m/>
    <m/>
    <s v="Senol G√ºnes"/>
    <s v="Rui Vit√≥ria"/>
    <s v="Vodafone Park"/>
    <n v="36063"/>
    <s v="Damir Skomina"/>
    <s v="https://www.transfermarkt.co.uk/spielbericht/index/spielbericht/2755723"/>
    <s v="4-2-3-1"/>
    <s v="4-4-2 double 6"/>
    <s v="Be≈üikta≈ü Jimnastik Kul√ºb√º"/>
    <s v="Sport Lisboa e Benfica"/>
    <d v="1899-12-30T03:03:00"/>
    <s v="international_cup"/>
    <n v="0"/>
    <n v="1"/>
    <n v="1"/>
    <n v="0"/>
    <n v="0"/>
    <n v="1"/>
    <n v="0"/>
    <x v="0"/>
    <x v="0"/>
    <s v="Home Team loses or draws at Groupstage Game"/>
  </r>
  <r>
    <n v="2618615"/>
    <s v="CL"/>
    <x v="2"/>
    <x v="1"/>
    <d v="2015-11-25T00:00:00"/>
    <n v="22220"/>
    <n v="294"/>
    <n v="2"/>
    <n v="2"/>
    <m/>
    <m/>
    <s v="Stanimir Stoilov"/>
    <s v="Rui Vit√≥ria"/>
    <s v="Astana Arena"/>
    <n v="15089"/>
    <s v="Ruddy Buquet"/>
    <s v="https://www.transfermarkt.co.uk/spielbericht/index/spielbericht/2618615"/>
    <d v="2002-04-04T00:00:00"/>
    <s v="4-2-3-1"/>
    <m/>
    <s v="Sport Lisboa e Benfica"/>
    <d v="1899-12-30T02:02:00"/>
    <s v="international_cup"/>
    <n v="0"/>
    <n v="1"/>
    <n v="1"/>
    <n v="0"/>
    <n v="0"/>
    <n v="1"/>
    <n v="0"/>
    <x v="0"/>
    <x v="0"/>
    <s v="Home Team loses or draws at Groupstage Game"/>
  </r>
  <r>
    <n v="2917381"/>
    <s v="CL"/>
    <x v="4"/>
    <x v="8"/>
    <d v="2017-09-27T00:00:00"/>
    <n v="26"/>
    <n v="294"/>
    <n v="5"/>
    <n v="0"/>
    <m/>
    <m/>
    <s v="Raphael Wicky"/>
    <s v="Rui Vit√≥ria"/>
    <s v="St. Jakob-Park"/>
    <n v="34111"/>
    <s v="Craig Thomson"/>
    <s v="https://www.transfermarkt.co.uk/spielbericht/index/spielbericht/2917381"/>
    <d v="2001-04-05T00:00:00"/>
    <s v="4-4-2 double 6"/>
    <m/>
    <s v="Sport Lisboa e Benfica"/>
    <d v="1899-12-30T05:00:00"/>
    <s v="international_cup"/>
    <n v="1"/>
    <n v="0"/>
    <n v="1"/>
    <n v="1"/>
    <n v="0"/>
    <n v="0"/>
    <n v="0"/>
    <x v="0"/>
    <x v="1"/>
    <s v="Home Team wins at Groupstage Game"/>
  </r>
  <r>
    <n v="2368432"/>
    <s v="CL"/>
    <x v="0"/>
    <x v="4"/>
    <d v="2013-10-22T00:00:00"/>
    <n v="301"/>
    <n v="26"/>
    <n v="1"/>
    <n v="1"/>
    <m/>
    <m/>
    <s v="Laurentiu Reghecampf"/>
    <s v="Murat Yakin"/>
    <s v="Arena Na»õionalƒÉ"/>
    <n v="23899"/>
    <s v="Matej Jug"/>
    <s v="https://www.transfermarkt.co.uk/spielbericht/index/spielbericht/2368432"/>
    <s v="4-2-3-1"/>
    <s v="4-1-4-1"/>
    <m/>
    <m/>
    <d v="1899-12-30T01:01:00"/>
    <s v="international_cup"/>
    <n v="0"/>
    <n v="1"/>
    <n v="1"/>
    <n v="0"/>
    <n v="0"/>
    <n v="1"/>
    <n v="0"/>
    <x v="0"/>
    <x v="0"/>
    <s v="Home Team loses or draws at Groupstage Game"/>
  </r>
  <r>
    <n v="3135810"/>
    <s v="CL"/>
    <x v="6"/>
    <x v="9"/>
    <d v="2019-03-13T00:00:00"/>
    <n v="131"/>
    <n v="1041"/>
    <n v="5"/>
    <n v="1"/>
    <m/>
    <m/>
    <s v="Ernesto Valverde"/>
    <s v="Bruno G√©n√©sio"/>
    <s v="Spotify Camp Nou"/>
    <n v="92346"/>
    <s v="Szymon Marciniak"/>
    <s v="https://www.transfermarkt.co.uk/spielbericht/index/spielbericht/3135810"/>
    <s v="4-3-3 Attacking"/>
    <d v="2002-03-05T00:00:00"/>
    <s v="Futbol Club Barcelona"/>
    <s v="Olympique Lyonnais"/>
    <d v="1899-12-30T05:01:00"/>
    <s v="international_cup"/>
    <n v="1"/>
    <n v="0"/>
    <n v="0"/>
    <n v="0"/>
    <n v="1"/>
    <n v="0"/>
    <n v="0"/>
    <x v="1"/>
    <x v="1"/>
    <s v="Home Team wins at Knockout Game"/>
  </r>
  <r>
    <n v="3135814"/>
    <s v="CL"/>
    <x v="6"/>
    <x v="9"/>
    <d v="2019-03-12T00:00:00"/>
    <n v="506"/>
    <n v="13"/>
    <n v="3"/>
    <n v="0"/>
    <m/>
    <m/>
    <s v="Massimiliano Allegri"/>
    <s v="Diego Simeone"/>
    <s v="Allianz Stadium"/>
    <n v="40884"/>
    <s v="Bj√∂rn Kuipers"/>
    <s v="https://www.transfermarkt.co.uk/spielbericht/index/spielbericht/3135814"/>
    <s v="3-4-1-2"/>
    <s v="4-4-2 double 6"/>
    <s v="Juventus Football Club"/>
    <s v="Club Atl√©tico de Madrid S.A.D."/>
    <d v="1899-12-30T03:00:00"/>
    <s v="international_cup"/>
    <n v="1"/>
    <n v="0"/>
    <n v="0"/>
    <n v="0"/>
    <n v="1"/>
    <n v="0"/>
    <n v="0"/>
    <x v="1"/>
    <x v="1"/>
    <s v="Home Team wins at Knockout Game"/>
  </r>
  <r>
    <n v="3167762"/>
    <s v="CL"/>
    <x v="6"/>
    <x v="10"/>
    <d v="2019-04-16T00:00:00"/>
    <n v="506"/>
    <n v="610"/>
    <n v="1"/>
    <n v="2"/>
    <m/>
    <m/>
    <s v="Massimiliano Allegri"/>
    <s v="Erik ten Hag"/>
    <s v="Allianz Stadium"/>
    <n v="41445"/>
    <s v="Cl√©ment Turpin"/>
    <s v="https://www.transfermarkt.co.uk/spielbericht/index/spielbericht/3167762"/>
    <s v="4-3-3 Attacking"/>
    <s v="4-3-3 Defending"/>
    <s v="Juventus Football Club"/>
    <s v="AFC Ajax Amsterdam"/>
    <d v="1899-12-30T01:02:00"/>
    <s v="international_cup"/>
    <n v="0"/>
    <n v="1"/>
    <n v="0"/>
    <n v="0"/>
    <n v="0"/>
    <n v="0"/>
    <n v="1"/>
    <x v="1"/>
    <x v="0"/>
    <s v="Home Team loses or draws at Knockout Game"/>
  </r>
  <r>
    <n v="3252207"/>
    <s v="CL"/>
    <x v="7"/>
    <x v="12"/>
    <d v="2019-11-05T00:00:00"/>
    <n v="1041"/>
    <n v="294"/>
    <n v="3"/>
    <n v="1"/>
    <m/>
    <m/>
    <s v="Rudi Garcia"/>
    <s v="Bruno Lage"/>
    <s v="Groupama Stadium"/>
    <n v="51077"/>
    <s v="Bj√∂rn Kuipers"/>
    <s v="https://www.transfermarkt.co.uk/spielbericht/index/spielbericht/3252207"/>
    <s v="4-4-2 double 6"/>
    <s v="4-4-1-1"/>
    <s v="Olympique Lyonnais"/>
    <s v="Sport Lisboa e Benfica"/>
    <d v="1899-12-30T03:01:00"/>
    <s v="international_cup"/>
    <n v="1"/>
    <n v="0"/>
    <n v="1"/>
    <n v="1"/>
    <n v="0"/>
    <n v="0"/>
    <n v="0"/>
    <x v="0"/>
    <x v="1"/>
    <s v="Home Team wins at Groupstage Game"/>
  </r>
  <r>
    <n v="3291934"/>
    <s v="CL"/>
    <x v="7"/>
    <x v="7"/>
    <d v="2020-02-25T00:00:00"/>
    <n v="6195"/>
    <n v="131"/>
    <n v="1"/>
    <n v="1"/>
    <m/>
    <m/>
    <s v="Gennaro Gattuso"/>
    <s v="Quique Seti√©n"/>
    <s v="Stadio Diego Armando Maradona"/>
    <n v="44388"/>
    <s v="Dr. Felix Brych"/>
    <s v="https://www.transfermarkt.co.uk/spielbericht/index/spielbericht/3291934"/>
    <s v="4-3-3 Attacking"/>
    <s v="4-3-3 Attacking"/>
    <s v="Societ√† Sportiva Calcio Napoli"/>
    <s v="Futbol Club Barcelona"/>
    <d v="1899-12-30T01:01:00"/>
    <s v="international_cup"/>
    <n v="0"/>
    <n v="1"/>
    <n v="0"/>
    <n v="0"/>
    <n v="0"/>
    <n v="0"/>
    <n v="1"/>
    <x v="1"/>
    <x v="0"/>
    <s v="Home Team loses or draws at Knockout Game"/>
  </r>
  <r>
    <n v="3461716"/>
    <s v="CL"/>
    <x v="8"/>
    <x v="5"/>
    <d v="2020-10-21T00:00:00"/>
    <n v="610"/>
    <n v="31"/>
    <n v="0"/>
    <n v="1"/>
    <m/>
    <m/>
    <s v="Erik ten Hag"/>
    <s v="J√ºrgen Klopp"/>
    <s v="Johan Cruijff ArenA"/>
    <m/>
    <s v="Dr. Felix Brych"/>
    <s v="https://www.transfermarkt.co.uk/spielbericht/index/spielbericht/3461716"/>
    <s v="4-3-3 Attacking"/>
    <s v="4-3-3 Attacking"/>
    <s v="AFC Ajax Amsterdam"/>
    <s v="Liverpool Football Club"/>
    <d v="1899-12-30T00:01:00"/>
    <s v="international_cup"/>
    <n v="0"/>
    <n v="1"/>
    <n v="1"/>
    <n v="0"/>
    <n v="0"/>
    <n v="1"/>
    <n v="0"/>
    <x v="0"/>
    <x v="0"/>
    <s v="Home Team loses or draws at Groupstage Game"/>
  </r>
  <r>
    <n v="3461784"/>
    <s v="CL"/>
    <x v="8"/>
    <x v="4"/>
    <d v="2020-12-02T00:00:00"/>
    <n v="16704"/>
    <n v="273"/>
    <n v="1"/>
    <n v="0"/>
    <m/>
    <m/>
    <s v="Murad Musaev"/>
    <s v="Julien St√©phan"/>
    <s v="Stadion Krasnodar"/>
    <n v="8747"/>
    <s v="Willie Collum"/>
    <s v="https://www.transfermarkt.co.uk/spielbericht/index/spielbericht/3461784"/>
    <s v="4-2-3-1"/>
    <s v="4-3-3 Attacking"/>
    <s v="FK Krasnodar"/>
    <s v="Stade Rennais Football Club"/>
    <d v="1899-12-30T01:00:00"/>
    <s v="international_cup"/>
    <n v="1"/>
    <n v="0"/>
    <n v="1"/>
    <n v="1"/>
    <n v="0"/>
    <n v="0"/>
    <n v="0"/>
    <x v="0"/>
    <x v="1"/>
    <s v="Home Team wins at Groupstage Game"/>
  </r>
  <r>
    <n v="3496449"/>
    <s v="CL"/>
    <x v="8"/>
    <x v="7"/>
    <d v="2021-02-23T00:00:00"/>
    <n v="398"/>
    <n v="27"/>
    <n v="1"/>
    <n v="4"/>
    <m/>
    <m/>
    <s v="Simone Inzaghi"/>
    <s v="Hansi Flick"/>
    <s v="Olimpico di Roma"/>
    <m/>
    <s v="Orel Grinfeld"/>
    <s v="https://www.transfermarkt.co.uk/spielbericht/index/spielbericht/3496449"/>
    <s v="3-5-2 flat"/>
    <s v="4-2-3-1"/>
    <s v="Societ√† Sportiva Lazio S.p.A."/>
    <s v="FC Bayern M√ºnchen"/>
    <d v="1899-12-30T01:04:00"/>
    <s v="international_cup"/>
    <n v="0"/>
    <n v="1"/>
    <n v="0"/>
    <n v="0"/>
    <n v="0"/>
    <n v="0"/>
    <n v="1"/>
    <x v="1"/>
    <x v="0"/>
    <s v="Home Team loses or draws at Knockout Game"/>
  </r>
  <r>
    <n v="3537801"/>
    <s v="CL"/>
    <x v="8"/>
    <x v="6"/>
    <d v="2021-04-07T00:00:00"/>
    <n v="27"/>
    <n v="583"/>
    <n v="2"/>
    <n v="3"/>
    <m/>
    <m/>
    <s v="Hansi Flick"/>
    <s v="Mauricio Pochettino"/>
    <s v="Allianz Arena"/>
    <m/>
    <s v="Mateu Lahoz"/>
    <s v="https://www.transfermarkt.co.uk/spielbericht/index/spielbericht/3537801"/>
    <s v="4-2-3-1"/>
    <s v="4-2-3-1"/>
    <s v="FC Bayern M√ºnchen"/>
    <s v="Paris Saint-Germain Football Club"/>
    <d v="1899-12-30T02:03:00"/>
    <s v="international_cup"/>
    <n v="0"/>
    <n v="1"/>
    <n v="0"/>
    <n v="0"/>
    <n v="0"/>
    <n v="0"/>
    <n v="1"/>
    <x v="1"/>
    <x v="0"/>
    <s v="Home Team loses or draws at Knockout Game"/>
  </r>
  <r>
    <n v="3651088"/>
    <s v="CL"/>
    <x v="9"/>
    <x v="3"/>
    <d v="2021-10-20T00:00:00"/>
    <n v="985"/>
    <n v="800"/>
    <n v="3"/>
    <n v="2"/>
    <m/>
    <m/>
    <s v="Ole Gunnar Solskjaer"/>
    <s v="Gian Piero Gasperini"/>
    <s v="Old Trafford"/>
    <n v="72279"/>
    <s v="Szymon Marciniak"/>
    <s v="https://www.transfermarkt.co.uk/spielbericht/index/spielbericht/3651088"/>
    <s v="4-2-3-1"/>
    <s v="3-4-1-2"/>
    <s v="Manchester United Football Club"/>
    <s v="Atalanta Bergamasca Calcio S.p.a."/>
    <d v="1899-12-30T03:02:00"/>
    <s v="international_cup"/>
    <n v="1"/>
    <n v="0"/>
    <n v="1"/>
    <n v="1"/>
    <n v="0"/>
    <n v="0"/>
    <n v="0"/>
    <x v="0"/>
    <x v="1"/>
    <s v="Home Team wins at Groupstage Game"/>
  </r>
  <r>
    <n v="3651101"/>
    <s v="CL"/>
    <x v="9"/>
    <x v="8"/>
    <d v="2021-11-03T00:00:00"/>
    <n v="281"/>
    <n v="2282"/>
    <n v="4"/>
    <n v="1"/>
    <m/>
    <m/>
    <s v="Pep Guardiola"/>
    <s v="Philippe Clement"/>
    <s v="Etihad Stadium"/>
    <n v="50228"/>
    <s v="Mateu Lahoz"/>
    <s v="https://www.transfermarkt.co.uk/spielbericht/index/spielbericht/3651101"/>
    <s v="4-3-3 Attacking"/>
    <d v="2002-03-05T00:00:00"/>
    <s v="Manchester City Football Club"/>
    <s v="Club Brugge Koninklijke Voetbalvereniging"/>
    <d v="1899-12-30T04:01:00"/>
    <s v="international_cup"/>
    <n v="1"/>
    <n v="0"/>
    <n v="1"/>
    <n v="1"/>
    <n v="0"/>
    <n v="0"/>
    <n v="0"/>
    <x v="0"/>
    <x v="1"/>
    <s v="Home Team wins at Groupstage Game"/>
  </r>
  <r>
    <n v="3651111"/>
    <s v="CL"/>
    <x v="9"/>
    <x v="3"/>
    <d v="2021-11-23T00:00:00"/>
    <n v="1050"/>
    <n v="985"/>
    <n v="0"/>
    <n v="2"/>
    <m/>
    <m/>
    <s v="Unai Emery"/>
    <s v="Michael Carrick"/>
    <s v="La Cer√°mica"/>
    <n v="20875"/>
    <s v="Dr. Felix Brych"/>
    <s v="https://www.transfermarkt.co.uk/spielbericht/index/spielbericht/3651111"/>
    <s v="4-4-2 double 6"/>
    <s v="4-1-4-1"/>
    <s v="Villarreal Club de F√∫tbol S.A.D."/>
    <s v="Manchester United Football Club"/>
    <d v="1899-12-30T00:02:00"/>
    <s v="international_cup"/>
    <n v="0"/>
    <n v="1"/>
    <n v="1"/>
    <n v="0"/>
    <n v="0"/>
    <n v="1"/>
    <n v="0"/>
    <x v="0"/>
    <x v="0"/>
    <s v="Home Team loses or draws at Groupstage Game"/>
  </r>
  <r>
    <n v="4060796"/>
    <s v="CL"/>
    <x v="10"/>
    <x v="13"/>
    <d v="2023-05-16T00:00:00"/>
    <n v="46"/>
    <n v="5"/>
    <n v="1"/>
    <n v="0"/>
    <m/>
    <m/>
    <s v="Simone Inzaghi"/>
    <s v="Stefano Pioli"/>
    <s v="Giuseppe Meazza"/>
    <n v="75567"/>
    <s v="Cl√©ment Turpin"/>
    <s v="https://www.transfermarkt.co.uk/spielbericht/index/spielbericht/4060796"/>
    <s v="3-5-2 flat"/>
    <s v="4-2-3-1"/>
    <s v="Football Club Internazionale Milano S.p.A."/>
    <s v="Associazione Calcio Milan"/>
    <d v="1899-12-30T01:00:00"/>
    <s v="international_cup"/>
    <n v="1"/>
    <n v="0"/>
    <n v="0"/>
    <n v="0"/>
    <n v="1"/>
    <n v="0"/>
    <n v="0"/>
    <x v="1"/>
    <x v="1"/>
    <s v="Home Team wins at Knockout Game"/>
  </r>
  <r>
    <n v="3097979"/>
    <s v="CL"/>
    <x v="6"/>
    <x v="8"/>
    <d v="2018-10-03T00:00:00"/>
    <n v="13"/>
    <n v="2282"/>
    <n v="3"/>
    <n v="1"/>
    <m/>
    <m/>
    <s v="Diego Simeone"/>
    <s v="Ivan Leko"/>
    <s v="Civitas Metropolitano"/>
    <n v="55742"/>
    <s v="Ivan Kruzliak"/>
    <s v="https://www.transfermarkt.co.uk/spielbericht/index/spielbericht/3097979"/>
    <s v="3-5-2 Attacking"/>
    <s v="3-5-2 flat"/>
    <s v="Club Atl√©tico de Madrid S.A.D."/>
    <s v="Club Brugge Koninklijke Voetbalvereniging"/>
    <d v="1899-12-30T03:01:00"/>
    <s v="international_cup"/>
    <n v="1"/>
    <n v="0"/>
    <n v="1"/>
    <n v="1"/>
    <n v="0"/>
    <n v="0"/>
    <n v="0"/>
    <x v="0"/>
    <x v="1"/>
    <s v="Home Team wins at Groupstage Game"/>
  </r>
  <r>
    <n v="3421017"/>
    <s v="CL"/>
    <x v="7"/>
    <x v="14"/>
    <d v="2020-08-23T00:00:00"/>
    <n v="583"/>
    <n v="27"/>
    <n v="0"/>
    <n v="1"/>
    <m/>
    <m/>
    <s v="Thomas Tuchel"/>
    <s v="Hansi Flick"/>
    <s v="Est√°dio da Luz"/>
    <m/>
    <s v="Daniele Orsato"/>
    <s v="https://www.transfermarkt.co.uk/spielbericht/index/spielbericht/3421017"/>
    <s v="4-3-3 Attacking"/>
    <s v="4-2-3-1"/>
    <s v="Paris Saint-Germain Football Club"/>
    <s v="FC Bayern M√ºnchen"/>
    <d v="1899-12-30T00:01:00"/>
    <s v="international_cup"/>
    <n v="0"/>
    <n v="1"/>
    <n v="0"/>
    <n v="0"/>
    <n v="0"/>
    <n v="0"/>
    <n v="1"/>
    <x v="1"/>
    <x v="0"/>
    <s v="Home Team loses or draws at Knockout Game"/>
  </r>
  <r>
    <n v="3461743"/>
    <s v="CL"/>
    <x v="8"/>
    <x v="3"/>
    <d v="2020-10-28T00:00:00"/>
    <n v="16"/>
    <n v="964"/>
    <n v="2"/>
    <n v="0"/>
    <m/>
    <m/>
    <s v="Lucien Favre"/>
    <s v="Sergey Semak"/>
    <s v="SIGNAL IDUNA PARK"/>
    <m/>
    <s v="Bj√∂rn Kuipers"/>
    <s v="https://www.transfermarkt.co.uk/spielbericht/index/spielbericht/3461743"/>
    <s v="4-2-3-1"/>
    <s v="4-3-3 Attacking"/>
    <s v="Borussia Dortmund"/>
    <s v="AO FK Zenit Sankt-Peterburg"/>
    <d v="1899-12-30T02:00:00"/>
    <s v="international_cup"/>
    <n v="1"/>
    <n v="0"/>
    <n v="1"/>
    <n v="1"/>
    <n v="0"/>
    <n v="0"/>
    <n v="0"/>
    <x v="0"/>
    <x v="1"/>
    <s v="Home Team wins at Groupstage Game"/>
  </r>
  <r>
    <n v="3461786"/>
    <s v="CL"/>
    <x v="8"/>
    <x v="3"/>
    <d v="2020-12-02T00:00:00"/>
    <n v="16"/>
    <n v="398"/>
    <n v="1"/>
    <n v="1"/>
    <m/>
    <m/>
    <s v="Lucien Favre"/>
    <s v="Simone Inzaghi"/>
    <s v="SIGNAL IDUNA PARK"/>
    <m/>
    <s v="Mateu Lahoz"/>
    <s v="https://www.transfermarkt.co.uk/spielbericht/index/spielbericht/3461786"/>
    <s v="3-4-2-1"/>
    <d v="2002-05-03T00:00:00"/>
    <s v="Borussia Dortmund"/>
    <s v="Societ√† Sportiva Lazio S.p.A."/>
    <d v="1899-12-30T01:01:00"/>
    <s v="international_cup"/>
    <n v="0"/>
    <n v="1"/>
    <n v="1"/>
    <n v="0"/>
    <n v="0"/>
    <n v="1"/>
    <n v="0"/>
    <x v="0"/>
    <x v="0"/>
    <s v="Home Team loses or draws at Groupstage Game"/>
  </r>
  <r>
    <n v="3651040"/>
    <s v="CL"/>
    <x v="9"/>
    <x v="2"/>
    <d v="2021-09-15T00:00:00"/>
    <n v="31"/>
    <n v="5"/>
    <n v="3"/>
    <n v="2"/>
    <m/>
    <m/>
    <s v="J√ºrgen Klopp"/>
    <s v="Stefano Pioli"/>
    <s v="Anfield"/>
    <n v="51445"/>
    <s v="Szymon Marciniak"/>
    <s v="https://www.transfermarkt.co.uk/spielbericht/index/spielbericht/3651040"/>
    <s v="4-3-3 Attacking"/>
    <s v="4-2-3-1"/>
    <s v="Liverpool Football Club"/>
    <s v="Associazione Calcio Milan"/>
    <d v="1899-12-30T03:02:00"/>
    <s v="international_cup"/>
    <n v="1"/>
    <n v="0"/>
    <n v="1"/>
    <n v="1"/>
    <n v="0"/>
    <n v="0"/>
    <n v="0"/>
    <x v="0"/>
    <x v="1"/>
    <s v="Home Team wins at Groupstage Game"/>
  </r>
  <r>
    <n v="3796969"/>
    <s v="CL"/>
    <x v="9"/>
    <x v="13"/>
    <d v="2022-05-03T00:00:00"/>
    <n v="1050"/>
    <n v="31"/>
    <n v="2"/>
    <n v="3"/>
    <m/>
    <m/>
    <s v="Unai Emery"/>
    <s v="J√ºrgen Klopp"/>
    <s v="La Cer√°mica"/>
    <n v="21872"/>
    <s v="Danny Makkelie"/>
    <s v="https://www.transfermarkt.co.uk/spielbericht/index/spielbericht/3796969"/>
    <s v="4-4-2 double 6"/>
    <s v="4-3-3 Attacking"/>
    <s v="Villarreal Club de F√∫tbol S.A.D."/>
    <s v="Liverpool Football Club"/>
    <d v="1899-12-30T02:03:00"/>
    <s v="international_cup"/>
    <n v="0"/>
    <n v="1"/>
    <n v="0"/>
    <n v="0"/>
    <n v="0"/>
    <n v="0"/>
    <n v="1"/>
    <x v="1"/>
    <x v="0"/>
    <s v="Home Team loses or draws at Knockout Game"/>
  </r>
  <r>
    <n v="3461738"/>
    <s v="CL"/>
    <x v="8"/>
    <x v="1"/>
    <d v="2020-10-27T00:00:00"/>
    <n v="244"/>
    <n v="281"/>
    <n v="0"/>
    <n v="3"/>
    <m/>
    <m/>
    <s v="Andr√© Villas-Boas"/>
    <s v="Pep Guardiola"/>
    <s v="Orange V√©lodrome"/>
    <m/>
    <s v="Tobias Stieler"/>
    <s v="https://www.transfermarkt.co.uk/spielbericht/index/spielbericht/3461738"/>
    <d v="2002-03-05T00:00:00"/>
    <s v="4-3-3 Attacking"/>
    <s v="Olympique de Marseille"/>
    <s v="Manchester City Football Club"/>
    <d v="1899-12-30T00:03:00"/>
    <s v="international_cup"/>
    <n v="0"/>
    <n v="1"/>
    <n v="1"/>
    <n v="0"/>
    <n v="0"/>
    <n v="1"/>
    <n v="0"/>
    <x v="0"/>
    <x v="0"/>
    <s v="Home Team loses or draws at Groupstage Game"/>
  </r>
  <r>
    <n v="3461811"/>
    <s v="CL"/>
    <x v="8"/>
    <x v="2"/>
    <d v="2020-12-09T00:00:00"/>
    <n v="46"/>
    <n v="660"/>
    <n v="0"/>
    <n v="0"/>
    <m/>
    <m/>
    <s v="Antonio Conte"/>
    <s v="Lu√≠s Castro"/>
    <s v="Giuseppe Meazza"/>
    <m/>
    <s v="Slavko Vincic"/>
    <s v="https://www.transfermarkt.co.uk/spielbericht/index/spielbericht/3461811"/>
    <s v="3-5-2 flat"/>
    <d v="2002-03-05T00:00:00"/>
    <s v="Football Club Internazionale Milano S.p.A."/>
    <s v="FC Shakhtar Donetsk"/>
    <d v="1899-12-30T00:00:00"/>
    <s v="international_cup"/>
    <n v="0"/>
    <n v="1"/>
    <n v="1"/>
    <n v="0"/>
    <n v="0"/>
    <n v="1"/>
    <n v="0"/>
    <x v="0"/>
    <x v="0"/>
    <s v="Home Team loses or draws at Groupstage Game"/>
  </r>
  <r>
    <n v="3461818"/>
    <s v="CL"/>
    <x v="8"/>
    <x v="3"/>
    <d v="2020-12-08T00:00:00"/>
    <n v="964"/>
    <n v="16"/>
    <n v="1"/>
    <n v="2"/>
    <m/>
    <m/>
    <s v="Sergey Semak"/>
    <s v="Lucien Favre"/>
    <s v="Gazprom Arena"/>
    <n v="10860"/>
    <s v="Istvan Kovacs"/>
    <s v="https://www.transfermarkt.co.uk/spielbericht/index/spielbericht/3461818"/>
    <s v="4-4-2 double 6"/>
    <s v="3-5-2 flat"/>
    <s v="AO FK Zenit Sankt-Peterburg"/>
    <s v="Borussia Dortmund"/>
    <d v="1899-12-30T01:02:00"/>
    <s v="international_cup"/>
    <n v="0"/>
    <n v="1"/>
    <n v="1"/>
    <n v="0"/>
    <n v="0"/>
    <n v="1"/>
    <n v="0"/>
    <x v="0"/>
    <x v="0"/>
    <s v="Home Team loses or draws at Groupstage Game"/>
  </r>
  <r>
    <n v="3097961"/>
    <s v="CL"/>
    <x v="6"/>
    <x v="5"/>
    <d v="2018-09-18T00:00:00"/>
    <n v="33"/>
    <n v="720"/>
    <n v="1"/>
    <n v="1"/>
    <m/>
    <m/>
    <s v="Domenico Tedesco"/>
    <s v="S√©rgio Concei√ß√£o"/>
    <s v="Veltins-Arena"/>
    <n v="45755"/>
    <s v="Jes√∫s Gil Manzano"/>
    <s v="https://www.transfermarkt.co.uk/spielbericht/index/spielbericht/3097961"/>
    <s v="3-5-2 flat"/>
    <s v="4-3-3 Attacking"/>
    <s v="FC Schalke 04"/>
    <s v="Futebol Clube do Porto"/>
    <d v="1899-12-30T01:01:00"/>
    <s v="international_cup"/>
    <n v="0"/>
    <n v="1"/>
    <n v="1"/>
    <n v="0"/>
    <n v="0"/>
    <n v="1"/>
    <n v="0"/>
    <x v="0"/>
    <x v="0"/>
    <s v="Home Team loses or draws at Groupstage Game"/>
  </r>
  <r>
    <n v="3097991"/>
    <s v="CL"/>
    <x v="6"/>
    <x v="12"/>
    <d v="2018-10-02T00:00:00"/>
    <n v="2410"/>
    <n v="418"/>
    <n v="1"/>
    <n v="0"/>
    <m/>
    <m/>
    <s v="Viktor Goncharenko"/>
    <s v="Julen Lopetegui"/>
    <s v="Luzhniki Stadium"/>
    <n v="71811"/>
    <s v="Ovidiu Ha»õegan"/>
    <s v="https://www.transfermarkt.co.uk/spielbericht/index/spielbericht/3097991"/>
    <s v="3-4-2-1"/>
    <s v="4-2-3-1"/>
    <s v="PFK CSKA Moskva"/>
    <s v="Real Madrid Club de F√∫tbol"/>
    <d v="1899-12-30T01:00:00"/>
    <s v="international_cup"/>
    <n v="1"/>
    <n v="0"/>
    <n v="1"/>
    <n v="1"/>
    <n v="0"/>
    <n v="0"/>
    <n v="0"/>
    <x v="0"/>
    <x v="1"/>
    <s v="Home Team wins at Groupstage Game"/>
  </r>
  <r>
    <n v="3098050"/>
    <s v="CL"/>
    <x v="6"/>
    <x v="5"/>
    <d v="2018-12-11T00:00:00"/>
    <n v="141"/>
    <n v="720"/>
    <n v="2"/>
    <n v="3"/>
    <m/>
    <m/>
    <s v="Fatih Terim"/>
    <s v="S√©rgio Concei√ß√£o"/>
    <s v="Ali Sami Yen Spor Kompleksi RAMS Park"/>
    <n v="33972"/>
    <s v="Aleksey Kulbakov"/>
    <s v="https://www.transfermarkt.co.uk/spielbericht/index/spielbericht/3098050"/>
    <s v="4-1-4-1"/>
    <s v="4-2-3-1"/>
    <s v="Galatasaray Spor Kul√ºb√º"/>
    <s v="Futebol Clube do Porto"/>
    <d v="1899-12-30T02:03:00"/>
    <s v="international_cup"/>
    <n v="0"/>
    <n v="1"/>
    <n v="1"/>
    <n v="0"/>
    <n v="0"/>
    <n v="1"/>
    <n v="0"/>
    <x v="0"/>
    <x v="0"/>
    <s v="Home Team loses or draws at Groupstage Game"/>
  </r>
  <r>
    <n v="3252192"/>
    <s v="CL"/>
    <x v="7"/>
    <x v="5"/>
    <d v="2019-10-22T00:00:00"/>
    <n v="13"/>
    <n v="15"/>
    <n v="1"/>
    <n v="0"/>
    <m/>
    <m/>
    <s v="Diego Simeone"/>
    <s v="Peter Bosz"/>
    <s v="Civitas Metropolitano"/>
    <n v="56776"/>
    <s v="Artur Soares Dias"/>
    <s v="https://www.transfermarkt.co.uk/spielbericht/index/spielbericht/3252192"/>
    <d v="2002-04-04T00:00:00"/>
    <s v="4-2-3-1"/>
    <s v="Club Atl√©tico de Madrid S.A.D."/>
    <s v="Bayer 04 Leverkusen Fu√üball"/>
    <d v="1899-12-30T01:00:00"/>
    <s v="international_cup"/>
    <n v="1"/>
    <n v="0"/>
    <n v="1"/>
    <n v="1"/>
    <n v="0"/>
    <n v="0"/>
    <n v="0"/>
    <x v="0"/>
    <x v="1"/>
    <s v="Home Team wins at Groupstage Game"/>
  </r>
  <r>
    <n v="3018931"/>
    <s v="CL"/>
    <x v="4"/>
    <x v="6"/>
    <d v="2018-04-03T00:00:00"/>
    <n v="506"/>
    <n v="418"/>
    <n v="0"/>
    <n v="3"/>
    <m/>
    <m/>
    <s v="Massimiliano Allegri"/>
    <s v="Zin√©dine Zidane"/>
    <s v="Allianz Stadium"/>
    <n v="40849"/>
    <s v="C√ºneyt Cakir"/>
    <s v="https://www.transfermarkt.co.uk/spielbericht/index/spielbericht/3018931"/>
    <d v="2002-04-04T00:00:00"/>
    <s v="4-3-1-2"/>
    <s v="Juventus Football Club"/>
    <s v="Real Madrid Club de F√∫tbol"/>
    <d v="1899-12-30T00:03:00"/>
    <s v="international_cup"/>
    <n v="0"/>
    <n v="1"/>
    <n v="0"/>
    <n v="0"/>
    <n v="0"/>
    <n v="0"/>
    <n v="1"/>
    <x v="1"/>
    <x v="0"/>
    <s v="Home Team loses or draws at Knockout Game"/>
  </r>
  <r>
    <n v="3252148"/>
    <s v="CL"/>
    <x v="7"/>
    <x v="2"/>
    <d v="2019-09-18T00:00:00"/>
    <n v="683"/>
    <n v="148"/>
    <n v="2"/>
    <n v="2"/>
    <m/>
    <m/>
    <s v="Pedro Martins"/>
    <s v="Mauricio Pochettino"/>
    <s v="Stadio Georgios Karaiskakis"/>
    <n v="31001"/>
    <s v="Gianluca Rocchi"/>
    <s v="https://www.transfermarkt.co.uk/spielbericht/index/spielbericht/3252148"/>
    <s v="4-2-3-1"/>
    <s v="4-2-3-1"/>
    <s v="Olympiakos Syndesmos Filathlon Peiraios"/>
    <s v="Tottenham Hotspur Football Club"/>
    <d v="1899-12-30T02:02:00"/>
    <s v="international_cup"/>
    <n v="0"/>
    <n v="1"/>
    <n v="1"/>
    <n v="0"/>
    <n v="0"/>
    <n v="1"/>
    <n v="0"/>
    <x v="0"/>
    <x v="0"/>
    <s v="Home Team loses or draws at Groupstage Game"/>
  </r>
  <r>
    <n v="3461718"/>
    <s v="CL"/>
    <x v="8"/>
    <x v="4"/>
    <d v="2020-10-20T00:00:00"/>
    <n v="631"/>
    <n v="368"/>
    <n v="0"/>
    <n v="0"/>
    <m/>
    <m/>
    <s v="Frank Lampard"/>
    <s v="Julen Lopetegui"/>
    <s v="Stamford Bridge"/>
    <m/>
    <s v="Davide Massa"/>
    <s v="https://www.transfermarkt.co.uk/spielbericht/index/spielbericht/3461718"/>
    <s v="4-2-3-1"/>
    <s v="4-2-3-1"/>
    <s v="Chelsea Football Club"/>
    <s v="Sevilla F√∫tbol Club S.A.D."/>
    <d v="1899-12-30T00:00:00"/>
    <s v="international_cup"/>
    <n v="0"/>
    <n v="1"/>
    <n v="1"/>
    <n v="0"/>
    <n v="0"/>
    <n v="1"/>
    <n v="0"/>
    <x v="0"/>
    <x v="0"/>
    <s v="Home Team loses or draws at Groupstage Game"/>
  </r>
  <r>
    <n v="3714221"/>
    <s v="CL"/>
    <x v="9"/>
    <x v="7"/>
    <d v="2022-02-15T00:00:00"/>
    <n v="583"/>
    <n v="418"/>
    <n v="1"/>
    <n v="0"/>
    <m/>
    <m/>
    <s v="Mauricio Pochettino"/>
    <s v="Carlo Ancelotti"/>
    <s v="Parc des Princes"/>
    <n v="47443"/>
    <s v="Daniele Orsato"/>
    <s v="https://www.transfermarkt.co.uk/spielbericht/index/spielbericht/3714221"/>
    <s v="4-3-3 Attacking"/>
    <s v="4-3-3 Attacking"/>
    <s v="Paris Saint-Germain Football Club"/>
    <s v="Real Madrid Club de F√∫tbol"/>
    <d v="1899-12-30T01:00:00"/>
    <s v="international_cup"/>
    <n v="1"/>
    <n v="0"/>
    <n v="0"/>
    <n v="0"/>
    <n v="1"/>
    <n v="0"/>
    <n v="0"/>
    <x v="1"/>
    <x v="1"/>
    <s v="Home Team wins at Knockout Game"/>
  </r>
  <r>
    <n v="3291933"/>
    <s v="CL"/>
    <x v="7"/>
    <x v="7"/>
    <d v="2020-02-19T00:00:00"/>
    <n v="148"/>
    <n v="23826"/>
    <n v="0"/>
    <n v="1"/>
    <m/>
    <m/>
    <s v="Jos√© Mourinho"/>
    <s v="Julian Nagelsmann"/>
    <s v="Tottenham Hotspur Stadium"/>
    <n v="60095"/>
    <s v="C√ºneyt Cakir"/>
    <s v="https://www.transfermarkt.co.uk/spielbericht/index/spielbericht/3291933"/>
    <d v="2002-04-04T00:00:00"/>
    <s v="3-4-2-1"/>
    <s v="Tottenham Hotspur Football Club"/>
    <s v="RasenBallsport Leipzig"/>
    <d v="1899-12-30T00:01:00"/>
    <s v="international_cup"/>
    <n v="0"/>
    <n v="1"/>
    <n v="0"/>
    <n v="0"/>
    <n v="0"/>
    <n v="0"/>
    <n v="1"/>
    <x v="1"/>
    <x v="0"/>
    <s v="Home Team loses or draws at Knockout Game"/>
  </r>
  <r>
    <n v="3496463"/>
    <s v="CL"/>
    <x v="8"/>
    <x v="9"/>
    <d v="2021-03-16T00:00:00"/>
    <n v="418"/>
    <n v="800"/>
    <n v="3"/>
    <n v="1"/>
    <m/>
    <m/>
    <s v="Zin√©dine Zidane"/>
    <s v="Gian Piero Gasperini"/>
    <s v="Estadio Alfredo Di St√©fano"/>
    <m/>
    <s v="Danny Makkelie"/>
    <s v="https://www.transfermarkt.co.uk/spielbericht/index/spielbericht/3496463"/>
    <d v="2002-05-03T00:00:00"/>
    <s v="3-4-2-1"/>
    <s v="Real Madrid Club de F√∫tbol"/>
    <s v="Atalanta Bergamasca Calcio S.p.a."/>
    <d v="1899-12-30T03:01:00"/>
    <s v="international_cup"/>
    <n v="1"/>
    <n v="0"/>
    <n v="0"/>
    <n v="0"/>
    <n v="1"/>
    <n v="0"/>
    <n v="0"/>
    <x v="1"/>
    <x v="1"/>
    <s v="Home Team wins at Knockout Game"/>
  </r>
  <r>
    <n v="2981995"/>
    <s v="CL"/>
    <x v="4"/>
    <x v="7"/>
    <d v="2018-02-14T00:00:00"/>
    <n v="720"/>
    <n v="31"/>
    <n v="0"/>
    <n v="5"/>
    <m/>
    <m/>
    <s v="S√©rgio Concei√ß√£o"/>
    <s v="J√ºrgen Klopp"/>
    <s v="Est√°dio do Drag√£o"/>
    <n v="47718"/>
    <s v="Daniele Orsato"/>
    <s v="https://www.transfermarkt.co.uk/spielbericht/index/spielbericht/2981995"/>
    <s v="4-2-3-1"/>
    <s v="4-3-3 Attacking"/>
    <s v="Futebol Clube do Porto"/>
    <s v="Liverpool Football Club"/>
    <d v="1899-12-30T00:05:00"/>
    <s v="international_cup"/>
    <n v="0"/>
    <n v="1"/>
    <n v="0"/>
    <n v="0"/>
    <n v="0"/>
    <n v="0"/>
    <n v="1"/>
    <x v="1"/>
    <x v="0"/>
    <s v="Home Team loses or draws at Knockout Game"/>
  </r>
  <r>
    <n v="3097981"/>
    <s v="CL"/>
    <x v="6"/>
    <x v="2"/>
    <d v="2018-10-03T00:00:00"/>
    <n v="148"/>
    <n v="131"/>
    <n v="2"/>
    <n v="4"/>
    <m/>
    <m/>
    <s v="Mauricio Pochettino"/>
    <s v="Ernesto Valverde"/>
    <s v="Wembley Stadium"/>
    <n v="82137"/>
    <s v="Felix Zwayer"/>
    <s v="https://www.transfermarkt.co.uk/spielbericht/index/spielbericht/3097981"/>
    <s v="4-2-3-1"/>
    <s v="4-3-3 Attacking"/>
    <s v="Tottenham Hotspur Football Club"/>
    <s v="Futbol Club Barcelona"/>
    <d v="1899-12-30T02:04:00"/>
    <s v="international_cup"/>
    <n v="0"/>
    <n v="1"/>
    <n v="1"/>
    <n v="0"/>
    <n v="0"/>
    <n v="1"/>
    <n v="0"/>
    <x v="0"/>
    <x v="0"/>
    <s v="Home Team loses or draws at Groupstage Game"/>
  </r>
  <r>
    <n v="3537800"/>
    <s v="CL"/>
    <x v="8"/>
    <x v="6"/>
    <d v="2021-04-07T00:00:00"/>
    <n v="720"/>
    <n v="631"/>
    <n v="0"/>
    <n v="2"/>
    <m/>
    <m/>
    <s v="S√©rgio Concei√ß√£o"/>
    <s v="Thomas Tuchel"/>
    <s v="Ram√≥n S√°nchez-Pizju√°n"/>
    <m/>
    <s v="Slavko Vincic"/>
    <s v="https://www.transfermarkt.co.uk/spielbericht/index/spielbericht/3537800"/>
    <s v="4-2-3-1"/>
    <d v="2003-04-03T00:00:00"/>
    <s v="Futebol Clube do Porto"/>
    <s v="Chelsea Football Club"/>
    <d v="1899-12-30T00:02:00"/>
    <s v="international_cup"/>
    <n v="0"/>
    <n v="1"/>
    <n v="0"/>
    <n v="0"/>
    <n v="0"/>
    <n v="0"/>
    <n v="1"/>
    <x v="1"/>
    <x v="0"/>
    <s v="Home Team loses or draws at Knockout Game"/>
  </r>
  <r>
    <n v="3252229"/>
    <s v="CL"/>
    <x v="7"/>
    <x v="3"/>
    <d v="2019-11-27T00:00:00"/>
    <n v="62"/>
    <n v="46"/>
    <n v="1"/>
    <n v="3"/>
    <m/>
    <m/>
    <s v="Jindrich Trpisovsky"/>
    <s v="Antonio Conte"/>
    <s v="Fortuna Arena"/>
    <n v="19370"/>
    <s v="Szymon Marciniak"/>
    <s v="https://www.transfermarkt.co.uk/spielbericht/index/spielbericht/3252229"/>
    <s v="4-3-1-2"/>
    <s v="3-5-2 flat"/>
    <m/>
    <s v="Football Club Internazionale Milano S.p.A."/>
    <d v="1899-12-30T01:03:00"/>
    <s v="international_cup"/>
    <n v="0"/>
    <n v="1"/>
    <n v="1"/>
    <n v="0"/>
    <n v="0"/>
    <n v="1"/>
    <n v="0"/>
    <x v="0"/>
    <x v="0"/>
    <s v="Home Team loses or draws at Groupstage Game"/>
  </r>
  <r>
    <n v="3461789"/>
    <s v="CL"/>
    <x v="8"/>
    <x v="12"/>
    <d v="2020-12-02T00:00:00"/>
    <n v="279"/>
    <n v="131"/>
    <n v="0"/>
    <n v="3"/>
    <m/>
    <m/>
    <s v="Sergiy Rebrov"/>
    <s v="Ronald Koeman"/>
    <s v="Pusk√°s Ar√©na"/>
    <m/>
    <s v="Aleksey Kulbakov"/>
    <s v="https://www.transfermarkt.co.uk/spielbericht/index/spielbericht/3461789"/>
    <d v="2001-04-05T00:00:00"/>
    <s v="4-2-3-1"/>
    <m/>
    <s v="Futbol Club Barcelona"/>
    <d v="1899-12-30T00:03:00"/>
    <s v="international_cup"/>
    <n v="0"/>
    <n v="1"/>
    <n v="1"/>
    <n v="0"/>
    <n v="0"/>
    <n v="1"/>
    <n v="0"/>
    <x v="0"/>
    <x v="0"/>
    <s v="Home Team loses or draws at Groupstage Game"/>
  </r>
  <r>
    <n v="4171322"/>
    <s v="CL"/>
    <x v="11"/>
    <x v="12"/>
    <d v="2023-11-07T00:00:00"/>
    <n v="159"/>
    <n v="23826"/>
    <n v="1"/>
    <n v="2"/>
    <m/>
    <m/>
    <s v="Barak Bakhar"/>
    <s v="Marco Rose"/>
    <s v="Rajko Mitiƒá"/>
    <n v="41961"/>
    <s v="Daniele Orsato"/>
    <s v="https://www.transfermarkt.co.uk/spielbericht/index/spielbericht/4171322"/>
    <d v="2002-03-05T00:00:00"/>
    <d v="2002-04-04T00:00:00"/>
    <m/>
    <s v="RasenBallsport Leipzig"/>
    <d v="1899-12-30T01:02:00"/>
    <s v="international_cup"/>
    <n v="0"/>
    <n v="1"/>
    <n v="1"/>
    <n v="0"/>
    <n v="0"/>
    <n v="1"/>
    <n v="0"/>
    <x v="0"/>
    <x v="0"/>
    <s v="Home Team loses or draws at Groupstage Game"/>
  </r>
  <r>
    <n v="2490842"/>
    <s v="CL"/>
    <x v="1"/>
    <x v="8"/>
    <d v="2014-09-16T00:00:00"/>
    <n v="683"/>
    <n v="13"/>
    <n v="3"/>
    <n v="2"/>
    <m/>
    <m/>
    <s v="Michel"/>
    <s v="Diego Simeone"/>
    <s v="Stadio Georgios Karaiskakis"/>
    <n v="31946"/>
    <s v="Pedro Proen√ßa"/>
    <s v="https://www.transfermarkt.co.uk/spielbericht/index/spielbericht/2490842"/>
    <d v="2001-05-04T00:00:00"/>
    <s v="4-4-2 double 6"/>
    <s v="Olympiakos Syndesmos Filathlon Peiraios"/>
    <s v="Club Atl√©tico de Madrid S.A.D."/>
    <d v="1899-12-30T03:02:00"/>
    <s v="international_cup"/>
    <n v="1"/>
    <n v="0"/>
    <n v="1"/>
    <n v="1"/>
    <n v="0"/>
    <n v="0"/>
    <n v="0"/>
    <x v="0"/>
    <x v="1"/>
    <s v="Home Team wins at Groupstage Game"/>
  </r>
  <r>
    <n v="2490854"/>
    <s v="CL"/>
    <x v="1"/>
    <x v="12"/>
    <d v="2014-09-17T00:00:00"/>
    <n v="631"/>
    <n v="33"/>
    <n v="1"/>
    <n v="1"/>
    <m/>
    <m/>
    <s v="Jos√© Mourinho"/>
    <s v="Jens Keller"/>
    <s v="Stamford Bridge"/>
    <n v="40648"/>
    <s v="Ivan Bebek"/>
    <s v="https://www.transfermarkt.co.uk/spielbericht/index/spielbericht/2490854"/>
    <s v="4-2-3-1"/>
    <s v="4-2-3-1"/>
    <s v="Chelsea Football Club"/>
    <s v="FC Schalke 04"/>
    <d v="1899-12-30T01:01:00"/>
    <s v="international_cup"/>
    <n v="0"/>
    <n v="1"/>
    <n v="1"/>
    <n v="0"/>
    <n v="0"/>
    <n v="1"/>
    <n v="0"/>
    <x v="0"/>
    <x v="0"/>
    <s v="Home Team loses or draws at Groupstage Game"/>
  </r>
  <r>
    <n v="2495333"/>
    <s v="CL"/>
    <x v="1"/>
    <x v="5"/>
    <d v="2014-11-04T00:00:00"/>
    <n v="11"/>
    <n v="58"/>
    <n v="3"/>
    <n v="3"/>
    <m/>
    <m/>
    <s v="Ars√®ne Wenger"/>
    <s v="Besnik Hasi"/>
    <s v="Emirates Stadium"/>
    <n v="59872"/>
    <s v="Cl√©ment Turpin"/>
    <s v="https://www.transfermarkt.co.uk/spielbericht/index/spielbericht/2495333"/>
    <s v="4-2-3-1"/>
    <s v="4-2-3-1"/>
    <s v="Arsenal Football Club"/>
    <s v="Royal Sporting Club Anderlecht"/>
    <d v="1899-12-30T03:03:00"/>
    <s v="international_cup"/>
    <n v="0"/>
    <n v="1"/>
    <n v="1"/>
    <n v="0"/>
    <n v="0"/>
    <n v="1"/>
    <n v="0"/>
    <x v="0"/>
    <x v="0"/>
    <s v="Home Team loses or draws at Groupstage Game"/>
  </r>
  <r>
    <n v="2517513"/>
    <s v="CL"/>
    <x v="1"/>
    <x v="7"/>
    <d v="2015-02-24T00:00:00"/>
    <n v="281"/>
    <n v="131"/>
    <n v="1"/>
    <n v="2"/>
    <m/>
    <m/>
    <s v="Manuel Pellegrini"/>
    <s v="Luis Enrique"/>
    <s v="Etihad Stadium"/>
    <n v="45081"/>
    <s v="Dr. Felix Brych"/>
    <s v="https://www.transfermarkt.co.uk/spielbericht/index/spielbericht/2517513"/>
    <s v="4-4-2 double 6"/>
    <s v="4-3-3 Attacking"/>
    <s v="Manchester City Football Club"/>
    <s v="Futbol Club Barcelona"/>
    <d v="1899-12-30T01:02:00"/>
    <s v="international_cup"/>
    <n v="0"/>
    <n v="1"/>
    <n v="0"/>
    <n v="0"/>
    <n v="0"/>
    <n v="0"/>
    <n v="1"/>
    <x v="1"/>
    <x v="0"/>
    <s v="Home Team loses or draws at Knockout Game"/>
  </r>
  <r>
    <n v="2560717"/>
    <s v="CL"/>
    <x v="1"/>
    <x v="13"/>
    <d v="2015-05-12T00:00:00"/>
    <n v="27"/>
    <n v="131"/>
    <n v="3"/>
    <n v="2"/>
    <m/>
    <m/>
    <s v="Pep Guardiola"/>
    <s v="Luis Enrique"/>
    <s v="Allianz Arena"/>
    <n v="70000"/>
    <s v="Mark Clattenburg"/>
    <s v="https://www.transfermarkt.co.uk/spielbericht/index/spielbericht/2560717"/>
    <s v="4-2-3-1"/>
    <s v="4-3-3 Attacking"/>
    <s v="FC Bayern M√ºnchen"/>
    <s v="Futbol Club Barcelona"/>
    <d v="1899-12-30T03:02:00"/>
    <s v="international_cup"/>
    <n v="1"/>
    <n v="0"/>
    <n v="0"/>
    <n v="0"/>
    <n v="1"/>
    <n v="0"/>
    <n v="0"/>
    <x v="1"/>
    <x v="1"/>
    <s v="Home Team wins at Knockout Game"/>
  </r>
  <r>
    <n v="2618541"/>
    <s v="CL"/>
    <x v="2"/>
    <x v="5"/>
    <d v="2015-09-15T00:00:00"/>
    <n v="281"/>
    <n v="506"/>
    <n v="1"/>
    <n v="2"/>
    <m/>
    <m/>
    <s v="Manuel Pellegrini"/>
    <s v="Massimiliano Allegri"/>
    <s v="Etihad Stadium"/>
    <n v="50363"/>
    <s v="Damir Skomina"/>
    <s v="https://www.transfermarkt.co.uk/spielbericht/index/spielbericht/2618541"/>
    <s v="4-2-3-1"/>
    <s v="4-3-3 Attacking"/>
    <s v="Manchester City Football Club"/>
    <s v="Juventus Football Club"/>
    <d v="1899-12-30T01:02:00"/>
    <s v="international_cup"/>
    <n v="0"/>
    <n v="1"/>
    <n v="1"/>
    <n v="0"/>
    <n v="0"/>
    <n v="1"/>
    <n v="0"/>
    <x v="0"/>
    <x v="0"/>
    <s v="Home Team loses or draws at Groupstage Game"/>
  </r>
  <r>
    <n v="2618608"/>
    <s v="CL"/>
    <x v="2"/>
    <x v="0"/>
    <d v="2015-11-04T00:00:00"/>
    <n v="1041"/>
    <n v="964"/>
    <n v="0"/>
    <n v="2"/>
    <m/>
    <m/>
    <s v="Hubert Fournier"/>
    <s v="Andr√© Villas-Boas"/>
    <s v="Stade de Gerland"/>
    <n v="30173"/>
    <s v="Dr. Felix Brych"/>
    <s v="https://www.transfermarkt.co.uk/spielbericht/index/spielbericht/2618608"/>
    <s v="4-3-1-2"/>
    <s v="4-2-3-1"/>
    <s v="Olympique Lyonnais"/>
    <s v="AO FK Zenit Sankt-Peterburg"/>
    <d v="1899-12-30T00:02:00"/>
    <s v="international_cup"/>
    <n v="0"/>
    <n v="1"/>
    <n v="1"/>
    <n v="0"/>
    <n v="0"/>
    <n v="1"/>
    <n v="0"/>
    <x v="0"/>
    <x v="0"/>
    <s v="Home Team loses or draws at Groupstage Game"/>
  </r>
  <r>
    <n v="2754183"/>
    <s v="CL"/>
    <x v="3"/>
    <x v="5"/>
    <d v="2016-09-13T00:00:00"/>
    <n v="27"/>
    <n v="1083"/>
    <n v="5"/>
    <n v="0"/>
    <m/>
    <m/>
    <s v="Carlo Ancelotti"/>
    <s v="Ivan Daniliant"/>
    <s v="Allianz Arena"/>
    <n v="70000"/>
    <s v="Anthony Taylor"/>
    <s v="https://www.transfermarkt.co.uk/spielbericht/index/spielbericht/2754183"/>
    <s v="4-3-3 Attacking"/>
    <s v="3-5-2 flat"/>
    <s v="FC Bayern M√ºnchen"/>
    <s v="FK Rostov"/>
    <d v="1899-12-30T05:00:00"/>
    <s v="international_cup"/>
    <n v="1"/>
    <n v="0"/>
    <n v="1"/>
    <n v="1"/>
    <n v="0"/>
    <n v="0"/>
    <n v="0"/>
    <x v="0"/>
    <x v="1"/>
    <s v="Home Team wins at Groupstage Game"/>
  </r>
  <r>
    <n v="2849343"/>
    <s v="CL"/>
    <x v="3"/>
    <x v="11"/>
    <d v="2017-05-03T00:00:00"/>
    <n v="162"/>
    <n v="506"/>
    <n v="0"/>
    <n v="2"/>
    <m/>
    <m/>
    <s v="Leonardo Jardim"/>
    <s v="Massimiliano Allegri"/>
    <s v="Stade Louis-II"/>
    <n v="16762"/>
    <s v="Mateu Lahoz"/>
    <s v="https://www.transfermarkt.co.uk/spielbericht/index/spielbericht/2849343"/>
    <s v="4-4-2 double 6"/>
    <d v="2003-04-03T00:00:00"/>
    <s v="Association sportive de Monaco Football Club"/>
    <s v="Juventus Football Club"/>
    <d v="1899-12-30T00:02:00"/>
    <s v="international_cup"/>
    <n v="0"/>
    <n v="1"/>
    <n v="0"/>
    <n v="0"/>
    <n v="0"/>
    <n v="0"/>
    <n v="1"/>
    <x v="1"/>
    <x v="0"/>
    <s v="Home Team loses or draws at Knockout Game"/>
  </r>
  <r>
    <n v="2917374"/>
    <s v="CL"/>
    <x v="4"/>
    <x v="4"/>
    <d v="2017-09-26T00:00:00"/>
    <n v="232"/>
    <n v="31"/>
    <n v="1"/>
    <n v="1"/>
    <m/>
    <m/>
    <s v="Massimo Carrera"/>
    <s v="J√ºrgen Klopp"/>
    <s v="Otkrytie Bank Arena"/>
    <n v="43376"/>
    <s v="Cl√©ment Turpin"/>
    <s v="https://www.transfermarkt.co.uk/spielbericht/index/spielbericht/2917374"/>
    <d v="2001-04-05T00:00:00"/>
    <s v="4-3-3 Attacking"/>
    <s v="FK Spartak Moskva"/>
    <s v="Liverpool Football Club"/>
    <d v="1899-12-30T01:01:00"/>
    <s v="international_cup"/>
    <n v="0"/>
    <n v="1"/>
    <n v="1"/>
    <n v="0"/>
    <n v="0"/>
    <n v="1"/>
    <n v="0"/>
    <x v="0"/>
    <x v="0"/>
    <s v="Home Team loses or draws at Groupstage Game"/>
  </r>
  <r>
    <n v="2917383"/>
    <s v="CL"/>
    <x v="4"/>
    <x v="2"/>
    <d v="2017-09-27T00:00:00"/>
    <n v="583"/>
    <n v="27"/>
    <n v="3"/>
    <n v="0"/>
    <m/>
    <m/>
    <s v="Unai Emery"/>
    <s v="Carlo Ancelotti"/>
    <s v="Parc des Princes"/>
    <n v="46252"/>
    <s v="Mateu Lahoz"/>
    <s v="https://www.transfermarkt.co.uk/spielbericht/index/spielbericht/2917383"/>
    <s v="4-3-3 Attacking"/>
    <s v="4-3-3 Attacking"/>
    <s v="Paris Saint-Germain Football Club"/>
    <s v="FC Bayern M√ºnchen"/>
    <d v="1899-12-30T03:00:00"/>
    <s v="international_cup"/>
    <n v="1"/>
    <n v="0"/>
    <n v="1"/>
    <n v="1"/>
    <n v="0"/>
    <n v="0"/>
    <n v="0"/>
    <x v="0"/>
    <x v="1"/>
    <s v="Home Team wins at Groupstage Game"/>
  </r>
  <r>
    <n v="2917433"/>
    <s v="CL"/>
    <x v="4"/>
    <x v="12"/>
    <d v="2017-11-21T00:00:00"/>
    <n v="162"/>
    <n v="23826"/>
    <n v="1"/>
    <n v="4"/>
    <m/>
    <m/>
    <s v="Leonardo Jardim"/>
    <s v="Ralph Hasenh√ºttl"/>
    <s v="Stade Louis-II"/>
    <n v="9029"/>
    <s v="Undiano Mallenco"/>
    <s v="https://www.transfermarkt.co.uk/spielbericht/index/spielbericht/2917433"/>
    <s v="4-2-3-1"/>
    <s v="4-4-2 double 6"/>
    <s v="Association sportive de Monaco Football Club"/>
    <s v="RasenBallsport Leipzig"/>
    <d v="1899-12-30T01:04:00"/>
    <s v="international_cup"/>
    <n v="0"/>
    <n v="1"/>
    <n v="1"/>
    <n v="0"/>
    <n v="0"/>
    <n v="1"/>
    <n v="0"/>
    <x v="0"/>
    <x v="0"/>
    <s v="Home Team loses or draws at Groupstage Game"/>
  </r>
  <r>
    <n v="2917447"/>
    <s v="CL"/>
    <x v="4"/>
    <x v="3"/>
    <d v="2017-12-06T00:00:00"/>
    <n v="234"/>
    <n v="6195"/>
    <n v="2"/>
    <n v="1"/>
    <m/>
    <m/>
    <s v="Giovanni van Bronckhorst"/>
    <s v="Maurizio Sarri"/>
    <s v="Stadion Feyenoord &quot;De Kuip&quot;"/>
    <n v="36500"/>
    <s v="Michael Oliver"/>
    <s v="https://www.transfermarkt.co.uk/spielbericht/index/spielbericht/2917447"/>
    <s v="4-3-3 Defending"/>
    <s v="4-1-4-1"/>
    <s v="Feyenoord Rotterdam"/>
    <s v="Societ√† Sportiva Calcio Napoli"/>
    <d v="1899-12-30T02:01:00"/>
    <s v="international_cup"/>
    <n v="1"/>
    <n v="0"/>
    <n v="1"/>
    <n v="1"/>
    <n v="0"/>
    <n v="0"/>
    <n v="0"/>
    <x v="0"/>
    <x v="1"/>
    <s v="Home Team wins at Groupstage Game"/>
  </r>
  <r>
    <n v="2368443"/>
    <s v="CL"/>
    <x v="0"/>
    <x v="1"/>
    <d v="2013-10-23T00:00:00"/>
    <n v="58"/>
    <n v="583"/>
    <n v="0"/>
    <n v="5"/>
    <m/>
    <m/>
    <s v="John van den Brom"/>
    <s v="Laurent Blanc"/>
    <s v="Constant Vanden Stock Stadion"/>
    <n v="18465"/>
    <s v="David Fern√°ndez Borbal√°n"/>
    <s v="https://www.transfermarkt.co.uk/spielbericht/index/spielbericht/2368443"/>
    <s v="4-2-3-1"/>
    <s v="4-3-3 Attacking"/>
    <s v="Royal Sporting Club Anderlecht"/>
    <s v="Paris Saint-Germain Football Club"/>
    <d v="1899-12-30T00:05:00"/>
    <s v="international_cup"/>
    <n v="0"/>
    <n v="1"/>
    <n v="1"/>
    <n v="0"/>
    <n v="0"/>
    <n v="1"/>
    <n v="0"/>
    <x v="0"/>
    <x v="0"/>
    <s v="Home Team loses or draws at Groupstage Game"/>
  </r>
  <r>
    <n v="2517523"/>
    <s v="CL"/>
    <x v="1"/>
    <x v="9"/>
    <d v="2015-03-18T00:00:00"/>
    <n v="16"/>
    <n v="506"/>
    <n v="0"/>
    <n v="3"/>
    <m/>
    <m/>
    <s v="J√ºrgen Klopp"/>
    <s v="Massimiliano Allegri"/>
    <s v="SIGNAL IDUNA PARK"/>
    <n v="65851"/>
    <s v="Milorad Mazic"/>
    <s v="https://www.transfermarkt.co.uk/spielbericht/index/spielbericht/2517523"/>
    <s v="4-2-3-1"/>
    <s v="4-3-1-2"/>
    <s v="Borussia Dortmund"/>
    <s v="Juventus Football Club"/>
    <d v="1899-12-30T00:03:00"/>
    <s v="international_cup"/>
    <n v="0"/>
    <n v="1"/>
    <n v="0"/>
    <n v="0"/>
    <n v="0"/>
    <n v="0"/>
    <n v="1"/>
    <x v="1"/>
    <x v="0"/>
    <s v="Home Team loses or draws at Knockout Game"/>
  </r>
  <r>
    <n v="2560716"/>
    <s v="CL"/>
    <x v="1"/>
    <x v="11"/>
    <d v="2015-05-06T00:00:00"/>
    <n v="131"/>
    <n v="27"/>
    <n v="3"/>
    <n v="0"/>
    <m/>
    <m/>
    <s v="Luis Enrique"/>
    <s v="Pep Guardiola"/>
    <s v="Spotify Camp Nou"/>
    <n v="95639"/>
    <s v="Nicola Rizzoli"/>
    <s v="https://www.transfermarkt.co.uk/spielbericht/index/spielbericht/2560716"/>
    <s v="4-3-3 Attacking"/>
    <d v="2002-05-03T00:00:00"/>
    <s v="Futbol Club Barcelona"/>
    <s v="FC Bayern M√ºnchen"/>
    <d v="1899-12-30T03:00:00"/>
    <s v="international_cup"/>
    <n v="1"/>
    <n v="0"/>
    <n v="0"/>
    <n v="0"/>
    <n v="1"/>
    <n v="0"/>
    <n v="0"/>
    <x v="1"/>
    <x v="1"/>
    <s v="Home Team wins at Knockout Game"/>
  </r>
  <r>
    <n v="2618640"/>
    <s v="CL"/>
    <x v="2"/>
    <x v="0"/>
    <d v="2015-12-09T00:00:00"/>
    <n v="1049"/>
    <n v="1041"/>
    <n v="0"/>
    <n v="2"/>
    <m/>
    <m/>
    <s v="Gary Neville"/>
    <s v="Hubert Fournier"/>
    <s v="Mestalla"/>
    <n v="32494"/>
    <s v="Matej Jug"/>
    <s v="https://www.transfermarkt.co.uk/spielbericht/index/spielbericht/2618640"/>
    <s v="4-3-3 Attacking"/>
    <d v="2002-04-04T00:00:00"/>
    <s v="Valencia Club de F√∫tbol S. A. D."/>
    <s v="Olympique Lyonnais"/>
    <d v="1899-12-30T00:02:00"/>
    <s v="international_cup"/>
    <n v="0"/>
    <n v="1"/>
    <n v="1"/>
    <n v="0"/>
    <n v="0"/>
    <n v="1"/>
    <n v="0"/>
    <x v="0"/>
    <x v="0"/>
    <s v="Home Team loses or draws at Groupstage Game"/>
  </r>
  <r>
    <n v="2645818"/>
    <s v="CL"/>
    <x v="2"/>
    <x v="9"/>
    <d v="2016-03-16T00:00:00"/>
    <n v="27"/>
    <n v="506"/>
    <n v="4"/>
    <n v="2"/>
    <m/>
    <m/>
    <s v="Pep Guardiola"/>
    <s v="Massimiliano Allegri"/>
    <s v="Allianz Arena"/>
    <n v="69334"/>
    <s v="Jonas Eriksson"/>
    <s v="https://www.transfermarkt.co.uk/spielbericht/index/spielbericht/2645818"/>
    <s v="4-1-4-1"/>
    <s v="4-1-4-1"/>
    <s v="FC Bayern M√ºnchen"/>
    <s v="Juventus Football Club"/>
    <d v="1899-12-30T04:02:00"/>
    <s v="international_cup"/>
    <n v="1"/>
    <n v="0"/>
    <n v="0"/>
    <n v="0"/>
    <n v="1"/>
    <n v="0"/>
    <n v="0"/>
    <x v="1"/>
    <x v="1"/>
    <s v="Home Team wins at Knockout Game"/>
  </r>
  <r>
    <n v="2755694"/>
    <s v="CL"/>
    <x v="3"/>
    <x v="1"/>
    <d v="2016-11-01T00:00:00"/>
    <n v="281"/>
    <n v="131"/>
    <n v="3"/>
    <n v="1"/>
    <m/>
    <m/>
    <s v="Pep Guardiola"/>
    <s v="Luis Enrique"/>
    <s v="Etihad Stadium"/>
    <n v="53340"/>
    <s v="Viktor Kassai"/>
    <s v="https://www.transfermarkt.co.uk/spielbericht/index/spielbericht/2755694"/>
    <s v="4-1-4-1"/>
    <s v="4-3-3 Attacking"/>
    <s v="Manchester City Football Club"/>
    <s v="Futbol Club Barcelona"/>
    <d v="1899-12-30T03:01:00"/>
    <s v="international_cup"/>
    <n v="1"/>
    <n v="0"/>
    <n v="1"/>
    <n v="1"/>
    <n v="0"/>
    <n v="0"/>
    <n v="0"/>
    <x v="0"/>
    <x v="1"/>
    <s v="Home Team wins at Groupstage Game"/>
  </r>
  <r>
    <n v="2840939"/>
    <s v="CL"/>
    <x v="3"/>
    <x v="10"/>
    <d v="2017-04-18T00:00:00"/>
    <n v="1003"/>
    <n v="13"/>
    <n v="1"/>
    <n v="1"/>
    <m/>
    <m/>
    <s v="Craig Shakespeare"/>
    <s v="Diego Simeone"/>
    <s v="King Power Stadium"/>
    <n v="31548"/>
    <s v="Gianluca Rocchi"/>
    <s v="https://www.transfermarkt.co.uk/spielbericht/index/spielbericht/2840939"/>
    <s v="4-2-3-1"/>
    <s v="4-4-2 double 6"/>
    <s v="Leicester City"/>
    <s v="Club Atl√©tico de Madrid S.A.D."/>
    <d v="1899-12-30T01:01:00"/>
    <s v="international_cup"/>
    <n v="0"/>
    <n v="1"/>
    <n v="0"/>
    <n v="0"/>
    <n v="0"/>
    <n v="0"/>
    <n v="1"/>
    <x v="1"/>
    <x v="0"/>
    <s v="Home Team loses or draws at Knockout Game"/>
  </r>
  <r>
    <n v="2917396"/>
    <s v="CL"/>
    <x v="4"/>
    <x v="5"/>
    <d v="2017-10-18T00:00:00"/>
    <n v="131"/>
    <n v="683"/>
    <n v="3"/>
    <n v="1"/>
    <m/>
    <m/>
    <s v="Ernesto Valverde"/>
    <s v="Takis Lemonis"/>
    <s v="Spotify Camp Nou"/>
    <n v="55026"/>
    <s v="Willie Collum"/>
    <s v="https://www.transfermarkt.co.uk/spielbericht/index/spielbericht/2917396"/>
    <s v="4-3-3 Attacking"/>
    <s v="4-5-1 flat"/>
    <s v="Futbol Club Barcelona"/>
    <s v="Olympiakos Syndesmos Filathlon Peiraios"/>
    <d v="1899-12-30T03:01:00"/>
    <s v="international_cup"/>
    <n v="1"/>
    <n v="0"/>
    <n v="1"/>
    <n v="1"/>
    <n v="0"/>
    <n v="0"/>
    <n v="0"/>
    <x v="0"/>
    <x v="1"/>
    <s v="Home Team wins at Groupstage Game"/>
  </r>
  <r>
    <n v="2385037"/>
    <s v="CL"/>
    <x v="0"/>
    <x v="7"/>
    <d v="2014-02-18T00:00:00"/>
    <n v="281"/>
    <n v="131"/>
    <n v="0"/>
    <n v="2"/>
    <m/>
    <m/>
    <s v="Manuel Pellegrini"/>
    <s v="Gerardo Martino"/>
    <s v="Etihad Stadium"/>
    <n v="46033"/>
    <s v="Jonas Eriksson"/>
    <s v="https://www.transfermarkt.co.uk/spielbericht/index/spielbericht/2385037"/>
    <s v="4-2-3-1"/>
    <s v="4-3-3 Attacking"/>
    <s v="Manchester City Football Club"/>
    <s v="Futbol Club Barcelona"/>
    <d v="1899-12-30T00:02:00"/>
    <s v="international_cup"/>
    <n v="0"/>
    <n v="1"/>
    <n v="0"/>
    <n v="0"/>
    <n v="0"/>
    <n v="0"/>
    <n v="1"/>
    <x v="1"/>
    <x v="0"/>
    <s v="Home Team loses or draws at Knockout Game"/>
  </r>
  <r>
    <n v="2517517"/>
    <s v="CL"/>
    <x v="1"/>
    <x v="7"/>
    <d v="2015-02-17T00:00:00"/>
    <n v="660"/>
    <n v="27"/>
    <n v="0"/>
    <n v="0"/>
    <m/>
    <m/>
    <s v="Mircea Lucescu"/>
    <s v="Pep Guardiola"/>
    <s v="Arena Lviv"/>
    <n v="34187"/>
    <s v="Undiano Mallenco"/>
    <s v="https://www.transfermarkt.co.uk/spielbericht/index/spielbericht/2517517"/>
    <s v="4-2-3-1"/>
    <s v="4-1-4-1"/>
    <s v="FC Shakhtar Donetsk"/>
    <s v="FC Bayern M√ºnchen"/>
    <d v="1899-12-30T00:00:00"/>
    <s v="international_cup"/>
    <n v="0"/>
    <n v="1"/>
    <n v="0"/>
    <n v="0"/>
    <n v="0"/>
    <n v="0"/>
    <n v="1"/>
    <x v="1"/>
    <x v="0"/>
    <s v="Home Team loses or draws at Knockout Game"/>
  </r>
  <r>
    <n v="2618610"/>
    <s v="CL"/>
    <x v="2"/>
    <x v="8"/>
    <d v="2015-11-25T00:00:00"/>
    <n v="660"/>
    <n v="418"/>
    <n v="3"/>
    <n v="4"/>
    <m/>
    <m/>
    <s v="Mircea Lucescu"/>
    <s v="Rafael Ben√≠tez"/>
    <s v="Arena Lviv"/>
    <n v="33990"/>
    <s v="Bas Nijhuis"/>
    <s v="https://www.transfermarkt.co.uk/spielbericht/index/spielbericht/2618610"/>
    <s v="4-2-3-1"/>
    <s v="4-3-1-2"/>
    <s v="FC Shakhtar Donetsk"/>
    <s v="Real Madrid Club de F√∫tbol"/>
    <d v="1899-12-30T03:04:00"/>
    <s v="international_cup"/>
    <n v="0"/>
    <n v="1"/>
    <n v="1"/>
    <n v="0"/>
    <n v="0"/>
    <n v="1"/>
    <n v="0"/>
    <x v="0"/>
    <x v="0"/>
    <s v="Home Team loses or draws at Groupstage Game"/>
  </r>
  <r>
    <n v="2754898"/>
    <s v="CL"/>
    <x v="3"/>
    <x v="4"/>
    <d v="2016-09-27T00:00:00"/>
    <n v="162"/>
    <n v="15"/>
    <n v="1"/>
    <n v="1"/>
    <m/>
    <m/>
    <s v="Leonardo Jardim"/>
    <s v="Roger Schmidt"/>
    <s v="Stade Louis-II"/>
    <n v="8100"/>
    <s v="David Fern√°ndez Borbal√°n"/>
    <s v="https://www.transfermarkt.co.uk/spielbericht/index/spielbericht/2754898"/>
    <s v="4-2-3-1"/>
    <s v="4-4-2 double 6"/>
    <s v="Association sportive de Monaco Football Club"/>
    <s v="Bayer 04 Leverkusen Fu√üball"/>
    <d v="1899-12-30T01:01:00"/>
    <s v="international_cup"/>
    <n v="0"/>
    <n v="1"/>
    <n v="1"/>
    <n v="0"/>
    <n v="0"/>
    <n v="1"/>
    <n v="0"/>
    <x v="0"/>
    <x v="0"/>
    <s v="Home Team loses or draws at Groupstage Game"/>
  </r>
  <r>
    <n v="2805652"/>
    <s v="CL"/>
    <x v="3"/>
    <x v="9"/>
    <d v="2017-03-14T00:00:00"/>
    <n v="1003"/>
    <n v="368"/>
    <n v="2"/>
    <n v="0"/>
    <m/>
    <m/>
    <s v="Craig Shakespeare"/>
    <s v="Jorge Sampaoli"/>
    <s v="King Power Stadium"/>
    <n v="31520"/>
    <s v="Daniele Orsato"/>
    <s v="https://www.transfermarkt.co.uk/spielbericht/index/spielbericht/2805652"/>
    <s v="4-4-2 double 6"/>
    <s v="4-2-3-1"/>
    <s v="Leicester City"/>
    <s v="Sevilla F√∫tbol Club S.A.D."/>
    <d v="1899-12-30T02:00:00"/>
    <s v="international_cup"/>
    <n v="1"/>
    <n v="0"/>
    <n v="0"/>
    <n v="0"/>
    <n v="1"/>
    <n v="0"/>
    <n v="0"/>
    <x v="1"/>
    <x v="1"/>
    <s v="Home Team wins at Knockout Game"/>
  </r>
  <r>
    <n v="2917364"/>
    <s v="CL"/>
    <x v="4"/>
    <x v="5"/>
    <d v="2017-09-12T00:00:00"/>
    <n v="683"/>
    <n v="336"/>
    <n v="2"/>
    <n v="3"/>
    <m/>
    <m/>
    <s v="Besnik Hasi"/>
    <s v="Jorge Jesus"/>
    <s v="Stadio Georgios Karaiskakis"/>
    <n v="30168"/>
    <s v="Viktor Kassai"/>
    <s v="https://www.transfermarkt.co.uk/spielbericht/index/spielbericht/2917364"/>
    <s v="4-2-3-1"/>
    <s v="4-4-1-1"/>
    <s v="Olympiakos Syndesmos Filathlon Peiraios"/>
    <s v="Sporting Clube de Portugal"/>
    <d v="1899-12-30T02:03:00"/>
    <s v="international_cup"/>
    <n v="0"/>
    <n v="1"/>
    <n v="1"/>
    <n v="0"/>
    <n v="0"/>
    <n v="1"/>
    <n v="0"/>
    <x v="0"/>
    <x v="0"/>
    <s v="Home Team loses or draws at Groupstage Game"/>
  </r>
  <r>
    <n v="2917366"/>
    <s v="CL"/>
    <x v="4"/>
    <x v="4"/>
    <d v="2017-09-13T00:00:00"/>
    <n v="31"/>
    <n v="368"/>
    <n v="2"/>
    <n v="2"/>
    <m/>
    <m/>
    <s v="J√ºrgen Klopp"/>
    <s v="Eduardo Berizzo"/>
    <s v="Anfield"/>
    <n v="52332"/>
    <s v="Danny Makkelie"/>
    <s v="https://www.transfermarkt.co.uk/spielbericht/index/spielbericht/2917366"/>
    <s v="4-3-3 Attacking"/>
    <s v="4-2-3-1"/>
    <s v="Liverpool Football Club"/>
    <s v="Sevilla F√∫tbol Club S.A.D."/>
    <d v="1899-12-30T02:02:00"/>
    <s v="international_cup"/>
    <n v="0"/>
    <n v="1"/>
    <n v="1"/>
    <n v="0"/>
    <n v="0"/>
    <n v="1"/>
    <n v="0"/>
    <x v="0"/>
    <x v="0"/>
    <s v="Home Team loses or draws at Groupstage Game"/>
  </r>
  <r>
    <n v="2917402"/>
    <s v="CL"/>
    <x v="4"/>
    <x v="12"/>
    <d v="2017-10-17T00:00:00"/>
    <n v="23826"/>
    <n v="720"/>
    <n v="3"/>
    <n v="2"/>
    <m/>
    <m/>
    <s v="Ralph Hasenh√ºttl"/>
    <s v="S√©rgio Concei√ß√£o"/>
    <s v="Red Bull Arena"/>
    <n v="41496"/>
    <s v="Paolo Tagliavento"/>
    <s v="https://www.transfermarkt.co.uk/spielbericht/index/spielbericht/2917402"/>
    <s v="4-2-3-1"/>
    <s v="4-2-3-1"/>
    <s v="RasenBallsport Leipzig"/>
    <s v="Futebol Clube do Porto"/>
    <d v="1899-12-30T03:02:00"/>
    <s v="international_cup"/>
    <n v="1"/>
    <n v="0"/>
    <n v="1"/>
    <n v="1"/>
    <n v="0"/>
    <n v="0"/>
    <n v="0"/>
    <x v="0"/>
    <x v="1"/>
    <s v="Home Team wins at Groupstage Game"/>
  </r>
  <r>
    <n v="2495371"/>
    <s v="CL"/>
    <x v="1"/>
    <x v="12"/>
    <d v="2014-12-10T00:00:00"/>
    <n v="631"/>
    <n v="336"/>
    <n v="3"/>
    <n v="1"/>
    <m/>
    <m/>
    <s v="Jos√© Mourinho"/>
    <s v="Marco Silva"/>
    <s v="Stamford Bridge"/>
    <n v="41089"/>
    <s v="Svein Oddvar Moen"/>
    <s v="https://www.transfermarkt.co.uk/spielbericht/index/spielbericht/2495371"/>
    <s v="4-3-3 Defending"/>
    <s v="4-3-3 Attacking"/>
    <s v="Chelsea Football Club"/>
    <s v="Sporting Clube de Portugal"/>
    <d v="1899-12-30T03:01:00"/>
    <s v="international_cup"/>
    <n v="1"/>
    <n v="0"/>
    <n v="1"/>
    <n v="1"/>
    <n v="0"/>
    <n v="0"/>
    <n v="0"/>
    <x v="0"/>
    <x v="1"/>
    <s v="Home Team wins at Groupstage Game"/>
  </r>
  <r>
    <n v="2517522"/>
    <s v="CL"/>
    <x v="1"/>
    <x v="9"/>
    <d v="2015-03-17T00:00:00"/>
    <n v="13"/>
    <n v="15"/>
    <n v="4"/>
    <n v="2"/>
    <m/>
    <m/>
    <s v="Diego Simeone"/>
    <s v="Roger Schmidt"/>
    <s v="Vicente Calder√≥n"/>
    <n v="48273"/>
    <s v="Nicola Rizzoli"/>
    <s v="https://www.transfermarkt.co.uk/spielbericht/index/spielbericht/2517522"/>
    <s v="4-4-2 double 6"/>
    <s v="4-2-3-1"/>
    <s v="Club Atl√©tico de Madrid S.A.D."/>
    <s v="Bayer 04 Leverkusen Fu√üball"/>
    <d v="1899-12-30T04:02:00"/>
    <s v="international_cup"/>
    <n v="1"/>
    <n v="0"/>
    <n v="0"/>
    <n v="0"/>
    <n v="1"/>
    <n v="0"/>
    <n v="0"/>
    <x v="1"/>
    <x v="1"/>
    <s v="Home Team wins at Knockout Game"/>
  </r>
  <r>
    <n v="2917401"/>
    <s v="CL"/>
    <x v="4"/>
    <x v="12"/>
    <d v="2017-10-17T00:00:00"/>
    <n v="162"/>
    <n v="114"/>
    <n v="1"/>
    <n v="2"/>
    <m/>
    <m/>
    <s v="Leonardo Jardim"/>
    <s v="Senol G√ºnes"/>
    <s v="Stade Louis-II"/>
    <n v="7403"/>
    <s v="Milorad Mazic"/>
    <s v="https://www.transfermarkt.co.uk/spielbericht/index/spielbericht/2917401"/>
    <s v="4-2-3-1"/>
    <s v="4-2-3-1"/>
    <s v="Association sportive de Monaco Football Club"/>
    <s v="Be≈üikta≈ü Jimnastik Kul√ºb√º"/>
    <d v="1899-12-30T01:02:00"/>
    <s v="international_cup"/>
    <n v="0"/>
    <n v="1"/>
    <n v="1"/>
    <n v="0"/>
    <n v="0"/>
    <n v="1"/>
    <n v="0"/>
    <x v="0"/>
    <x v="0"/>
    <s v="Home Team loses or draws at Groupstage Game"/>
  </r>
  <r>
    <n v="4243698"/>
    <s v="CL"/>
    <x v="11"/>
    <x v="9"/>
    <d v="2024-03-05T00:00:00"/>
    <n v="681"/>
    <n v="583"/>
    <n v="1"/>
    <n v="2"/>
    <m/>
    <m/>
    <s v="Imanol Alguacil"/>
    <s v="Luis Enrique"/>
    <s v="Reale Arena"/>
    <n v="39336"/>
    <s v="Michael Oliver"/>
    <s v="https://www.transfermarkt.co.uk/spielbericht/index/spielbericht/4243698"/>
    <s v="4-3-3 Attacking"/>
    <s v="4-3-1-2"/>
    <s v="Real Sociedad de F√∫tbol S.A.D."/>
    <s v="Paris Saint-Germain Football Club"/>
    <d v="1899-12-30T01:02:00"/>
    <s v="international_cup"/>
    <n v="0"/>
    <n v="1"/>
    <n v="0"/>
    <n v="0"/>
    <n v="0"/>
    <n v="0"/>
    <n v="1"/>
    <x v="1"/>
    <x v="0"/>
    <s v="Home Team loses or draws at Knockout Game"/>
  </r>
  <r>
    <n v="2754222"/>
    <s v="CL"/>
    <x v="3"/>
    <x v="4"/>
    <d v="2016-09-14T00:00:00"/>
    <n v="15"/>
    <n v="2410"/>
    <n v="2"/>
    <n v="2"/>
    <m/>
    <m/>
    <s v="Roger Schmidt"/>
    <s v="Leonid Slutski"/>
    <s v="BayArena"/>
    <n v="23459"/>
    <s v="Daniele Orsato"/>
    <s v="https://www.transfermarkt.co.uk/spielbericht/index/spielbericht/2754222"/>
    <s v="4-4-2 double 6"/>
    <s v="4-2-3-1"/>
    <s v="Bayer 04 Leverkusen Fu√üball"/>
    <s v="PFK CSKA Moskva"/>
    <d v="1899-12-30T02:02:00"/>
    <s v="international_cup"/>
    <n v="0"/>
    <n v="1"/>
    <n v="1"/>
    <n v="0"/>
    <n v="0"/>
    <n v="1"/>
    <n v="0"/>
    <x v="0"/>
    <x v="0"/>
    <s v="Home Team loses or draws at Groupstage Game"/>
  </r>
  <r>
    <n v="2495329"/>
    <s v="CL"/>
    <x v="1"/>
    <x v="2"/>
    <d v="2014-11-04T00:00:00"/>
    <n v="418"/>
    <n v="31"/>
    <n v="1"/>
    <n v="0"/>
    <m/>
    <m/>
    <s v="Carlo Ancelotti"/>
    <s v="Brendan Rodgers"/>
    <s v="Santiago Bernab√©u"/>
    <n v="79283"/>
    <s v="Viktor Kassai"/>
    <s v="https://www.transfermarkt.co.uk/spielbericht/index/spielbericht/2495329"/>
    <d v="2002-04-04T00:00:00"/>
    <s v="4-3-3 Attacking"/>
    <s v="Real Madrid Club de F√∫tbol"/>
    <s v="Liverpool Football Club"/>
    <d v="1899-12-30T01:00:00"/>
    <s v="international_cup"/>
    <n v="1"/>
    <n v="0"/>
    <n v="1"/>
    <n v="1"/>
    <n v="0"/>
    <n v="0"/>
    <n v="0"/>
    <x v="0"/>
    <x v="1"/>
    <s v="Home Team wins at Groupstage Game"/>
  </r>
  <r>
    <n v="2755711"/>
    <s v="CL"/>
    <x v="3"/>
    <x v="0"/>
    <d v="2016-11-22T00:00:00"/>
    <n v="368"/>
    <n v="506"/>
    <n v="1"/>
    <n v="3"/>
    <m/>
    <m/>
    <s v="Jorge Sampaoli"/>
    <s v="Massimiliano Allegri"/>
    <s v="Ram√≥n S√°nchez-Pizju√°n"/>
    <n v="38942"/>
    <s v="Mark Clattenburg"/>
    <s v="https://www.transfermarkt.co.uk/spielbericht/index/spielbericht/2755711"/>
    <d v="2001-04-05T00:00:00"/>
    <s v="4-1-4-1"/>
    <s v="Sevilla F√∫tbol Club S.A.D."/>
    <s v="Juventus Football Club"/>
    <d v="1899-12-30T01:03:00"/>
    <s v="international_cup"/>
    <n v="0"/>
    <n v="1"/>
    <n v="1"/>
    <n v="0"/>
    <n v="0"/>
    <n v="1"/>
    <n v="0"/>
    <x v="0"/>
    <x v="0"/>
    <s v="Home Team loses or draws at Groupstage Game"/>
  </r>
  <r>
    <n v="2755695"/>
    <s v="CL"/>
    <x v="3"/>
    <x v="8"/>
    <d v="2016-11-01T00:00:00"/>
    <n v="26"/>
    <n v="583"/>
    <n v="1"/>
    <n v="2"/>
    <m/>
    <m/>
    <s v="Urs Fischer"/>
    <s v="Unai Emery"/>
    <s v="St. Jakob-Park"/>
    <n v="34639"/>
    <s v="Ovidiu Hategan"/>
    <s v="https://www.transfermarkt.co.uk/spielbericht/index/spielbericht/2755695"/>
    <s v="4-1-4-1"/>
    <s v="4-3-3 Attacking"/>
    <m/>
    <s v="Paris Saint-Germain Football Club"/>
    <d v="1899-12-30T01:02:00"/>
    <s v="international_cup"/>
    <n v="0"/>
    <n v="1"/>
    <n v="1"/>
    <n v="0"/>
    <n v="0"/>
    <n v="1"/>
    <n v="0"/>
    <x v="0"/>
    <x v="0"/>
    <s v="Home Team loses or draws at Groupstage Game"/>
  </r>
  <r>
    <n v="2495321"/>
    <s v="CL"/>
    <x v="1"/>
    <x v="2"/>
    <d v="2014-10-22T00:00:00"/>
    <n v="31614"/>
    <n v="26"/>
    <n v="1"/>
    <n v="0"/>
    <m/>
    <m/>
    <s v="Georgi Dermendzhiev"/>
    <s v="Paulo Sousa"/>
    <s v="Vasil Levski"/>
    <n v="35000"/>
    <s v="Deniz Aytekin"/>
    <s v="https://www.transfermarkt.co.uk/spielbericht/index/spielbericht/2495321"/>
    <s v="4-2-3-1"/>
    <s v="4-5-1 flat"/>
    <m/>
    <m/>
    <d v="1899-12-30T01:00:00"/>
    <s v="international_cup"/>
    <n v="1"/>
    <n v="0"/>
    <n v="1"/>
    <n v="1"/>
    <n v="0"/>
    <n v="0"/>
    <n v="0"/>
    <x v="0"/>
    <x v="1"/>
    <s v="Home Team wins at Groupstage Game"/>
  </r>
  <r>
    <n v="2262184"/>
    <s v="CL"/>
    <x v="5"/>
    <x v="12"/>
    <d v="2012-10-23T00:00:00"/>
    <n v="131"/>
    <n v="371"/>
    <n v="2"/>
    <n v="1"/>
    <m/>
    <m/>
    <s v="Tito Vilanova"/>
    <s v="Neil Lennon"/>
    <s v="Spotify Camp Nou"/>
    <n v="77781"/>
    <s v="Gianluca Rocchi"/>
    <s v="https://www.transfermarkt.co.uk/spielbericht/index/spielbericht/2262184"/>
    <m/>
    <m/>
    <s v="Futbol Club Barcelona"/>
    <s v="The Celtic Football Club"/>
    <d v="1899-12-30T02:01:00"/>
    <s v="international_cup"/>
    <n v="1"/>
    <n v="0"/>
    <n v="1"/>
    <n v="1"/>
    <n v="0"/>
    <n v="0"/>
    <n v="0"/>
    <x v="0"/>
    <x v="1"/>
    <s v="Home Team wins at Groupstage Game"/>
  </r>
  <r>
    <n v="2262198"/>
    <s v="CL"/>
    <x v="5"/>
    <x v="2"/>
    <d v="2012-11-06T00:00:00"/>
    <n v="683"/>
    <n v="969"/>
    <n v="3"/>
    <n v="1"/>
    <m/>
    <m/>
    <s v="Leonardo Jardim"/>
    <s v="Ren√© Girard"/>
    <s v="Stadio Georgios Karaiskakis"/>
    <n v="28217"/>
    <s v="Marijo Strahonja"/>
    <s v="https://www.transfermarkt.co.uk/spielbericht/index/spielbericht/2262198"/>
    <m/>
    <m/>
    <s v="Olympiakos Syndesmos Filathlon Peiraios"/>
    <s v="Montpellier H√©rault Sport Club"/>
    <d v="1899-12-30T03:01:00"/>
    <s v="international_cup"/>
    <n v="1"/>
    <n v="0"/>
    <n v="1"/>
    <n v="1"/>
    <n v="0"/>
    <n v="0"/>
    <n v="0"/>
    <x v="0"/>
    <x v="1"/>
    <s v="Home Team wins at Groupstage Game"/>
  </r>
  <r>
    <n v="2262229"/>
    <s v="CL"/>
    <x v="5"/>
    <x v="2"/>
    <d v="2012-12-04T00:00:00"/>
    <n v="683"/>
    <n v="11"/>
    <n v="2"/>
    <n v="1"/>
    <m/>
    <m/>
    <s v="Leonardo Jardim"/>
    <s v="Ars√®ne Wenger"/>
    <s v="Stadio Georgios Karaiskakis"/>
    <n v="30000"/>
    <s v="Undiano Mallenco"/>
    <s v="https://www.transfermarkt.co.uk/spielbericht/index/spielbericht/2262229"/>
    <m/>
    <m/>
    <s v="Olympiakos Syndesmos Filathlon Peiraios"/>
    <s v="Arsenal Football Club"/>
    <d v="1899-12-30T02:01:00"/>
    <s v="international_cup"/>
    <n v="1"/>
    <n v="0"/>
    <n v="1"/>
    <n v="1"/>
    <n v="0"/>
    <n v="0"/>
    <n v="0"/>
    <x v="0"/>
    <x v="1"/>
    <s v="Home Team wins at Groupstage Game"/>
  </r>
  <r>
    <n v="2262237"/>
    <s v="CL"/>
    <x v="5"/>
    <x v="3"/>
    <d v="2012-12-05T00:00:00"/>
    <n v="1082"/>
    <n v="1049"/>
    <n v="0"/>
    <n v="1"/>
    <m/>
    <m/>
    <s v="Rudi Garcia"/>
    <s v="Ernesto Valverde"/>
    <s v="Decathlon Arena-Stade Pierre-Mauroy"/>
    <n v="40036"/>
    <s v="Aleksandar Stavrev"/>
    <s v="https://www.transfermarkt.co.uk/spielbericht/index/spielbericht/2262237"/>
    <m/>
    <m/>
    <s v="Lille Olympique Sporting Club Lille M√©tropole"/>
    <s v="Valencia Club de F√∫tbol S. A. D."/>
    <d v="1899-12-30T00:01:00"/>
    <s v="international_cup"/>
    <n v="0"/>
    <n v="1"/>
    <n v="1"/>
    <n v="0"/>
    <n v="0"/>
    <n v="1"/>
    <n v="0"/>
    <x v="0"/>
    <x v="0"/>
    <s v="Home Team loses or draws at Groupstage Game"/>
  </r>
  <r>
    <n v="3098008"/>
    <s v="CL"/>
    <x v="6"/>
    <x v="12"/>
    <d v="2018-10-23T00:00:00"/>
    <n v="12"/>
    <n v="2410"/>
    <n v="3"/>
    <n v="0"/>
    <m/>
    <m/>
    <s v="Eusebio Di Francesco"/>
    <s v="Viktor Goncharenko"/>
    <s v="Olimpico di Roma"/>
    <n v="46005"/>
    <s v="Anastasios Sidiropoulos"/>
    <s v="https://www.transfermarkt.co.uk/spielbericht/index/spielbericht/3098008"/>
    <s v="4-2-3-1"/>
    <s v="3-4-2-1"/>
    <s v="Associazione Sportiva Roma"/>
    <s v="PFK CSKA Moskva"/>
    <d v="1899-12-30T03:00:00"/>
    <s v="international_cup"/>
    <n v="1"/>
    <n v="0"/>
    <n v="1"/>
    <n v="1"/>
    <n v="0"/>
    <n v="0"/>
    <n v="0"/>
    <x v="0"/>
    <x v="1"/>
    <s v="Home Team wins at Groupstage Game"/>
  </r>
  <r>
    <n v="3098020"/>
    <s v="CL"/>
    <x v="6"/>
    <x v="4"/>
    <d v="2018-11-07T00:00:00"/>
    <n v="294"/>
    <n v="610"/>
    <n v="1"/>
    <n v="1"/>
    <m/>
    <m/>
    <s v="Rui Vit√≥ria"/>
    <s v="Erik ten Hag"/>
    <s v="Est√°dio da Luz"/>
    <n v="51328"/>
    <s v="Gianluca Rocchi"/>
    <s v="https://www.transfermarkt.co.uk/spielbericht/index/spielbericht/3098020"/>
    <s v="4-1-4-1"/>
    <s v="4-3-3 Defending"/>
    <s v="Sport Lisboa e Benfica"/>
    <s v="AFC Ajax Amsterdam"/>
    <d v="1899-12-30T01:01:00"/>
    <s v="international_cup"/>
    <n v="0"/>
    <n v="1"/>
    <n v="1"/>
    <n v="0"/>
    <n v="0"/>
    <n v="1"/>
    <n v="0"/>
    <x v="0"/>
    <x v="0"/>
    <s v="Home Team loses or draws at Groupstage Game"/>
  </r>
  <r>
    <n v="3098023"/>
    <s v="CL"/>
    <x v="6"/>
    <x v="12"/>
    <d v="2018-11-07T00:00:00"/>
    <n v="2410"/>
    <n v="12"/>
    <n v="1"/>
    <n v="2"/>
    <m/>
    <m/>
    <s v="Viktor Goncharenko"/>
    <s v="Eusebio Di Francesco"/>
    <s v="Luzhniki Stadium"/>
    <n v="64454"/>
    <s v="C√ºneyt √áakƒ±r"/>
    <s v="https://www.transfermarkt.co.uk/spielbericht/index/spielbericht/3098023"/>
    <s v="3-5-2 Attacking"/>
    <s v="4-2-3-1"/>
    <s v="PFK CSKA Moskva"/>
    <s v="Associazione Sportiva Roma"/>
    <d v="1899-12-30T01:02:00"/>
    <s v="international_cup"/>
    <n v="0"/>
    <n v="1"/>
    <n v="1"/>
    <n v="0"/>
    <n v="0"/>
    <n v="1"/>
    <n v="0"/>
    <x v="0"/>
    <x v="0"/>
    <s v="Home Team loses or draws at Groupstage Game"/>
  </r>
  <r>
    <n v="3167767"/>
    <s v="CL"/>
    <x v="6"/>
    <x v="6"/>
    <d v="2019-04-10T00:00:00"/>
    <n v="985"/>
    <n v="131"/>
    <n v="0"/>
    <n v="1"/>
    <m/>
    <m/>
    <s v="Ole Gunnar Solskj√¶r"/>
    <s v="Ernesto Valverde"/>
    <s v="Old Trafford"/>
    <n v="74093"/>
    <s v="Gianluca Rocchi"/>
    <s v="https://www.transfermarkt.co.uk/spielbericht/index/spielbericht/3167767"/>
    <s v="3-5-2 flat"/>
    <s v="4-3-3 Attacking"/>
    <s v="Manchester United Football Club"/>
    <s v="Futbol Club Barcelona"/>
    <d v="1899-12-30T00:01:00"/>
    <s v="international_cup"/>
    <n v="0"/>
    <n v="1"/>
    <n v="0"/>
    <n v="0"/>
    <n v="0"/>
    <n v="0"/>
    <n v="1"/>
    <x v="1"/>
    <x v="0"/>
    <s v="Home Team loses or draws at Knockout Game"/>
  </r>
  <r>
    <n v="3252170"/>
    <s v="CL"/>
    <x v="7"/>
    <x v="4"/>
    <d v="2019-10-02T00:00:00"/>
    <n v="1184"/>
    <n v="6195"/>
    <n v="0"/>
    <n v="0"/>
    <m/>
    <m/>
    <s v="Felice Mazz√π"/>
    <s v="Carlo Ancelotti"/>
    <s v="Cegeka Arena"/>
    <n v="19962"/>
    <s v="Istvan Kovacs"/>
    <s v="https://www.transfermarkt.co.uk/spielbericht/index/spielbericht/3252170"/>
    <s v="4-2-3-1"/>
    <d v="2002-04-04T00:00:00"/>
    <s v="Koninklijke Racing Club Genk"/>
    <s v="Societ√† Sportiva Calcio Napoli"/>
    <d v="1899-12-30T00:00:00"/>
    <s v="international_cup"/>
    <n v="0"/>
    <n v="1"/>
    <n v="1"/>
    <n v="0"/>
    <n v="0"/>
    <n v="1"/>
    <n v="0"/>
    <x v="0"/>
    <x v="0"/>
    <s v="Home Team loses or draws at Groupstage Game"/>
  </r>
  <r>
    <n v="3252225"/>
    <s v="CL"/>
    <x v="7"/>
    <x v="5"/>
    <d v="2019-11-26T00:00:00"/>
    <n v="506"/>
    <n v="13"/>
    <n v="1"/>
    <n v="0"/>
    <m/>
    <m/>
    <s v="Maurizio Sarri"/>
    <s v="Diego Simeone"/>
    <s v="Allianz Stadium"/>
    <n v="40486"/>
    <s v="Anthony Taylor"/>
    <s v="https://www.transfermarkt.co.uk/spielbericht/index/spielbericht/3252225"/>
    <s v="4-3-1-2"/>
    <s v="4-4-2 double 6"/>
    <s v="Juventus Football Club"/>
    <s v="Club Atl√©tico de Madrid S.A.D."/>
    <d v="1899-12-30T01:00:00"/>
    <s v="international_cup"/>
    <n v="1"/>
    <n v="0"/>
    <n v="1"/>
    <n v="1"/>
    <n v="0"/>
    <n v="0"/>
    <n v="0"/>
    <x v="0"/>
    <x v="1"/>
    <s v="Home Team wins at Groupstage Game"/>
  </r>
  <r>
    <n v="3252235"/>
    <s v="CL"/>
    <x v="7"/>
    <x v="4"/>
    <d v="2019-12-10T00:00:00"/>
    <n v="6195"/>
    <n v="1184"/>
    <n v="4"/>
    <n v="0"/>
    <m/>
    <m/>
    <s v="Carlo Ancelotti"/>
    <s v="Hannes Wolf"/>
    <s v="Stadio Diego Armando Maradona"/>
    <n v="22265"/>
    <s v="C√ºneyt Cakir"/>
    <s v="https://www.transfermarkt.co.uk/spielbericht/index/spielbericht/3252235"/>
    <s v="4-4-2 double 6"/>
    <s v="4-4-2 double 6"/>
    <s v="Societ√† Sportiva Calcio Napoli"/>
    <s v="Koninklijke Racing Club Genk"/>
    <d v="1899-12-30T04:00:00"/>
    <s v="international_cup"/>
    <n v="1"/>
    <n v="0"/>
    <n v="1"/>
    <n v="1"/>
    <n v="0"/>
    <n v="0"/>
    <n v="0"/>
    <x v="0"/>
    <x v="1"/>
    <s v="Home Team wins at Groupstage Game"/>
  </r>
  <r>
    <n v="3461722"/>
    <s v="CL"/>
    <x v="8"/>
    <x v="12"/>
    <d v="2020-10-20T00:00:00"/>
    <n v="338"/>
    <n v="506"/>
    <n v="0"/>
    <n v="2"/>
    <m/>
    <m/>
    <s v="Mircea Lucescu"/>
    <s v="Andrea Pirlo"/>
    <s v="NSK Olimpisky"/>
    <n v="14850"/>
    <s v="Ovidiu Hategan"/>
    <s v="https://www.transfermarkt.co.uk/spielbericht/index/spielbericht/3461722"/>
    <s v="4-3-3 Attacking"/>
    <s v="3-4-1-2"/>
    <s v="Futbolniy Klub Dynamo Kyiv"/>
    <s v="Juventus Football Club"/>
    <d v="1899-12-30T00:02:00"/>
    <s v="international_cup"/>
    <n v="0"/>
    <n v="1"/>
    <n v="1"/>
    <n v="0"/>
    <n v="0"/>
    <n v="1"/>
    <n v="0"/>
    <x v="0"/>
    <x v="0"/>
    <s v="Home Team loses or draws at Groupstage Game"/>
  </r>
  <r>
    <n v="3461763"/>
    <s v="CL"/>
    <x v="8"/>
    <x v="0"/>
    <d v="2020-11-04T00:00:00"/>
    <n v="6890"/>
    <n v="985"/>
    <n v="2"/>
    <n v="1"/>
    <m/>
    <m/>
    <s v="Okan Buruk"/>
    <s v="Ole Gunnar Solskjaer"/>
    <s v="Ba≈üak≈üehir Fatih Terim"/>
    <m/>
    <s v="Davide Massa"/>
    <s v="https://www.transfermarkt.co.uk/spielbericht/index/spielbericht/3461763"/>
    <s v="4-1-4-1"/>
    <s v="4-2-3-1"/>
    <s v="ƒ∞stanbul Ba≈üak≈üehir Futbol Kul√ºb√º"/>
    <s v="Manchester United Football Club"/>
    <d v="1899-12-30T02:01:00"/>
    <s v="international_cup"/>
    <n v="1"/>
    <n v="0"/>
    <n v="1"/>
    <n v="1"/>
    <n v="0"/>
    <n v="0"/>
    <n v="0"/>
    <x v="0"/>
    <x v="1"/>
    <s v="Home Team wins at Groupstage Game"/>
  </r>
  <r>
    <n v="3651062"/>
    <s v="CL"/>
    <x v="9"/>
    <x v="8"/>
    <d v="2021-09-28T00:00:00"/>
    <n v="23826"/>
    <n v="2282"/>
    <n v="1"/>
    <n v="2"/>
    <m/>
    <m/>
    <s v="Jesse Marsch"/>
    <s v="Philippe Clement"/>
    <s v="Red Bull Arena"/>
    <n v="23500"/>
    <s v="Slavko Vincic"/>
    <s v="https://www.transfermarkt.co.uk/spielbericht/index/spielbericht/3651062"/>
    <s v="3-4-2-1"/>
    <s v="4-4-1-1"/>
    <s v="RasenBallsport Leipzig"/>
    <s v="Club Brugge Koninklijke Voetbalvereniging"/>
    <d v="1899-12-30T01:02:00"/>
    <s v="international_cup"/>
    <n v="0"/>
    <n v="1"/>
    <n v="1"/>
    <n v="0"/>
    <n v="0"/>
    <n v="1"/>
    <n v="0"/>
    <x v="0"/>
    <x v="0"/>
    <s v="Home Team loses or draws at Groupstage Game"/>
  </r>
  <r>
    <n v="3651117"/>
    <s v="CL"/>
    <x v="9"/>
    <x v="8"/>
    <d v="2021-11-24T00:00:00"/>
    <n v="281"/>
    <n v="583"/>
    <n v="2"/>
    <n v="1"/>
    <m/>
    <m/>
    <s v="Pep Guardiola"/>
    <s v="Mauricio Pochettino"/>
    <s v="Etihad Stadium"/>
    <n v="52030"/>
    <s v="Daniele Orsato"/>
    <s v="https://www.transfermarkt.co.uk/spielbericht/index/spielbericht/3651117"/>
    <s v="4-3-3 Attacking"/>
    <s v="4-3-3 Attacking"/>
    <s v="Manchester City Football Club"/>
    <s v="Paris Saint-Germain Football Club"/>
    <d v="1899-12-30T02:01:00"/>
    <s v="international_cup"/>
    <n v="1"/>
    <n v="0"/>
    <n v="1"/>
    <n v="1"/>
    <n v="0"/>
    <n v="0"/>
    <n v="0"/>
    <x v="0"/>
    <x v="1"/>
    <s v="Home Team wins at Groupstage Game"/>
  </r>
  <r>
    <n v="3651118"/>
    <s v="CL"/>
    <x v="9"/>
    <x v="8"/>
    <d v="2021-11-24T00:00:00"/>
    <n v="2282"/>
    <n v="23826"/>
    <n v="0"/>
    <n v="5"/>
    <m/>
    <m/>
    <s v="Philippe Clement"/>
    <s v="Achim Beierlorzer"/>
    <s v="Jan-Breydel-Stadion"/>
    <n v="24072"/>
    <s v="Davide Massa"/>
    <s v="https://www.transfermarkt.co.uk/spielbericht/index/spielbericht/3651118"/>
    <d v="2003-04-03T00:00:00"/>
    <s v="4-4-2 Diamond"/>
    <s v="Club Brugge Koninklijke Voetbalvereniging"/>
    <s v="RasenBallsport Leipzig"/>
    <d v="1899-12-30T00:05:00"/>
    <s v="international_cup"/>
    <n v="0"/>
    <n v="1"/>
    <n v="1"/>
    <n v="0"/>
    <n v="0"/>
    <n v="1"/>
    <n v="0"/>
    <x v="0"/>
    <x v="0"/>
    <s v="Home Team loses or draws at Groupstage Game"/>
  </r>
  <r>
    <n v="3651142"/>
    <s v="CL"/>
    <x v="9"/>
    <x v="4"/>
    <d v="2021-09-14T00:00:00"/>
    <n v="131"/>
    <n v="27"/>
    <n v="0"/>
    <n v="3"/>
    <m/>
    <m/>
    <s v="Ronald Koeman"/>
    <s v="Julian Nagelsmann"/>
    <s v="Spotify Camp Nou"/>
    <n v="39737"/>
    <s v="Michael Oliver"/>
    <s v="https://www.transfermarkt.co.uk/spielbericht/index/spielbericht/3651142"/>
    <s v="3-5-2 flat"/>
    <s v="4-2-3-1"/>
    <s v="Futbol Club Barcelona"/>
    <s v="FC Bayern M√ºnchen"/>
    <d v="1899-12-30T00:03:00"/>
    <s v="international_cup"/>
    <n v="0"/>
    <n v="1"/>
    <n v="1"/>
    <n v="0"/>
    <n v="0"/>
    <n v="1"/>
    <n v="0"/>
    <x v="0"/>
    <x v="0"/>
    <s v="Home Team loses or draws at Groupstage Game"/>
  </r>
  <r>
    <n v="3714216"/>
    <s v="CL"/>
    <x v="9"/>
    <x v="7"/>
    <d v="2022-02-23T00:00:00"/>
    <n v="294"/>
    <n v="610"/>
    <n v="2"/>
    <n v="2"/>
    <m/>
    <m/>
    <s v="N√©lson Ver√≠ssimo"/>
    <s v="Erik ten Hag"/>
    <s v="Est√°dio da Luz"/>
    <n v="65647"/>
    <s v="Slavko Vincic"/>
    <s v="https://www.transfermarkt.co.uk/spielbericht/index/spielbericht/3714216"/>
    <s v="4-4-2 double 6"/>
    <s v="4-3-3 Attacking"/>
    <s v="Sport Lisboa e Benfica"/>
    <s v="AFC Ajax Amsterdam"/>
    <d v="1899-12-30T02:02:00"/>
    <s v="international_cup"/>
    <n v="0"/>
    <n v="1"/>
    <n v="0"/>
    <n v="0"/>
    <n v="0"/>
    <n v="0"/>
    <n v="1"/>
    <x v="1"/>
    <x v="0"/>
    <s v="Home Team loses or draws at Knockout Game"/>
  </r>
  <r>
    <n v="3911724"/>
    <s v="CL"/>
    <x v="10"/>
    <x v="8"/>
    <d v="2022-11-01T00:00:00"/>
    <n v="31"/>
    <n v="6195"/>
    <n v="2"/>
    <n v="0"/>
    <m/>
    <m/>
    <s v="J√ºrgen Klopp"/>
    <s v="Luciano Spalletti"/>
    <s v="Anfield"/>
    <n v="52077"/>
    <s v="Tobias Stieler"/>
    <s v="https://www.transfermarkt.co.uk/spielbericht/index/spielbericht/3911724"/>
    <s v="4-3-3 Attacking"/>
    <s v="4-3-3 Attacking"/>
    <s v="Liverpool Football Club"/>
    <s v="Societ√† Sportiva Calcio Napoli"/>
    <d v="1899-12-30T02:00:00"/>
    <s v="international_cup"/>
    <n v="1"/>
    <n v="0"/>
    <n v="1"/>
    <n v="1"/>
    <n v="0"/>
    <n v="0"/>
    <n v="0"/>
    <x v="0"/>
    <x v="1"/>
    <s v="Home Team wins at Groupstage Game"/>
  </r>
  <r>
    <n v="3956688"/>
    <s v="CL"/>
    <x v="10"/>
    <x v="9"/>
    <d v="2023-03-15T00:00:00"/>
    <n v="6195"/>
    <n v="24"/>
    <n v="3"/>
    <n v="0"/>
    <m/>
    <m/>
    <s v="Luciano Spalletti"/>
    <s v="Oliver Glasner"/>
    <s v="Stadio Diego Armando Maradona"/>
    <n v="49082"/>
    <s v="Anthony Taylor"/>
    <s v="https://www.transfermarkt.co.uk/spielbericht/index/spielbericht/3956688"/>
    <s v="4-3-3 Attacking"/>
    <s v="4-2-3-1"/>
    <s v="Societ√† Sportiva Calcio Napoli"/>
    <s v="Eintracht Frankfurt Fu√üball AG"/>
    <d v="1899-12-30T03:00:00"/>
    <s v="international_cup"/>
    <n v="1"/>
    <n v="0"/>
    <n v="0"/>
    <n v="0"/>
    <n v="1"/>
    <n v="0"/>
    <n v="0"/>
    <x v="1"/>
    <x v="1"/>
    <s v="Home Team wins at Knockout Game"/>
  </r>
  <r>
    <n v="4041603"/>
    <s v="CL"/>
    <x v="10"/>
    <x v="6"/>
    <d v="2023-04-12T00:00:00"/>
    <n v="5"/>
    <n v="6195"/>
    <n v="1"/>
    <n v="0"/>
    <m/>
    <m/>
    <s v="Stefano Pioli"/>
    <s v="Luciano Spalletti"/>
    <s v="Giuseppe Meazza"/>
    <n v="74742"/>
    <s v="Istvan Kovacs"/>
    <s v="https://www.transfermarkt.co.uk/spielbericht/index/spielbericht/4041603"/>
    <s v="4-2-3-1"/>
    <s v="4-3-3 Attacking"/>
    <s v="Associazione Calcio Milan"/>
    <s v="Societ√† Sportiva Calcio Napoli"/>
    <d v="1899-12-30T01:00:00"/>
    <s v="international_cup"/>
    <n v="1"/>
    <n v="0"/>
    <n v="0"/>
    <n v="0"/>
    <n v="1"/>
    <n v="0"/>
    <n v="0"/>
    <x v="1"/>
    <x v="1"/>
    <s v="Home Team wins at Knockout Game"/>
  </r>
  <r>
    <n v="4041606"/>
    <s v="CL"/>
    <x v="10"/>
    <x v="10"/>
    <d v="2023-04-18T00:00:00"/>
    <n v="6195"/>
    <n v="5"/>
    <n v="1"/>
    <n v="1"/>
    <m/>
    <m/>
    <s v="Luciano Spalletti"/>
    <s v="Stefano Pioli"/>
    <s v="Stadio Diego Armando Maradona"/>
    <n v="52728"/>
    <s v="Szymon Marciniak"/>
    <s v="https://www.transfermarkt.co.uk/spielbericht/index/spielbericht/4041606"/>
    <s v="4-3-3 Attacking"/>
    <s v="4-2-3-1"/>
    <s v="Societ√† Sportiva Calcio Napoli"/>
    <s v="Associazione Calcio Milan"/>
    <d v="1899-12-30T01:01:00"/>
    <s v="international_cup"/>
    <n v="0"/>
    <n v="1"/>
    <n v="0"/>
    <n v="0"/>
    <n v="0"/>
    <n v="0"/>
    <n v="1"/>
    <x v="1"/>
    <x v="0"/>
    <s v="Home Team loses or draws at Knockout Game"/>
  </r>
  <r>
    <n v="2981999"/>
    <s v="CL"/>
    <x v="4"/>
    <x v="7"/>
    <d v="2018-02-20T00:00:00"/>
    <n v="631"/>
    <n v="131"/>
    <n v="1"/>
    <n v="1"/>
    <m/>
    <m/>
    <s v="Antonio Conte"/>
    <s v="Ernesto Valverde"/>
    <s v="Stamford Bridge"/>
    <n v="37741"/>
    <s v="C√ºneyt Cakir"/>
    <s v="https://www.transfermarkt.co.uk/spielbericht/index/spielbericht/2981999"/>
    <s v="3-4-2-1"/>
    <s v="4-4-2 double 6"/>
    <s v="Chelsea Football Club"/>
    <s v="Futbol Club Barcelona"/>
    <d v="1899-12-30T01:01:00"/>
    <s v="international_cup"/>
    <n v="0"/>
    <n v="1"/>
    <n v="0"/>
    <n v="0"/>
    <n v="0"/>
    <n v="0"/>
    <n v="1"/>
    <x v="1"/>
    <x v="0"/>
    <s v="Home Team loses or draws at Knockout Game"/>
  </r>
  <r>
    <n v="3098027"/>
    <s v="CL"/>
    <x v="6"/>
    <x v="8"/>
    <d v="2018-11-28T00:00:00"/>
    <n v="13"/>
    <n v="162"/>
    <n v="2"/>
    <n v="0"/>
    <m/>
    <m/>
    <s v="Diego Simeone"/>
    <s v="Thierry Henry"/>
    <s v="Civitas Metropolitano"/>
    <n v="56314"/>
    <s v="Mattias Gestranius"/>
    <s v="https://www.transfermarkt.co.uk/spielbericht/index/spielbericht/3098027"/>
    <s v="4-4-2 double 6"/>
    <s v="3-4-1-2"/>
    <s v="Club Atl√©tico de Madrid S.A.D."/>
    <s v="Association sportive de Monaco Football Club"/>
    <d v="1899-12-30T02:00:00"/>
    <s v="international_cup"/>
    <n v="1"/>
    <n v="0"/>
    <n v="1"/>
    <n v="1"/>
    <n v="0"/>
    <n v="0"/>
    <n v="0"/>
    <x v="0"/>
    <x v="1"/>
    <s v="Home Team wins at Groupstage Game"/>
  </r>
  <r>
    <n v="3098038"/>
    <s v="CL"/>
    <x v="6"/>
    <x v="3"/>
    <d v="2018-11-27T00:00:00"/>
    <n v="533"/>
    <n v="660"/>
    <n v="2"/>
    <n v="3"/>
    <m/>
    <m/>
    <s v="Julian Nagelsmann"/>
    <s v="Paulo Fonseca"/>
    <s v="PreZero Arena"/>
    <n v="22920"/>
    <s v="Ivan Kruzliak"/>
    <s v="https://www.transfermarkt.co.uk/spielbericht/index/spielbericht/3098038"/>
    <s v="4-4-2 double 6"/>
    <s v="3-5-2 flat"/>
    <s v="TSG 1899 Hoffenheim Fu√üball-Spielbetriebs GmbH"/>
    <s v="FC Shakhtar Donetsk"/>
    <d v="1899-12-30T02:03:00"/>
    <s v="international_cup"/>
    <n v="0"/>
    <n v="1"/>
    <n v="1"/>
    <n v="0"/>
    <n v="0"/>
    <n v="1"/>
    <n v="0"/>
    <x v="0"/>
    <x v="0"/>
    <s v="Home Team loses or draws at Groupstage Game"/>
  </r>
  <r>
    <n v="3098048"/>
    <s v="CL"/>
    <x v="6"/>
    <x v="1"/>
    <d v="2018-12-11T00:00:00"/>
    <n v="31"/>
    <n v="6195"/>
    <n v="1"/>
    <n v="0"/>
    <m/>
    <m/>
    <s v="J√ºrgen Klopp"/>
    <s v="Carlo Ancelotti"/>
    <s v="Anfield"/>
    <n v="52015"/>
    <s v="Damir Skomina"/>
    <s v="https://www.transfermarkt.co.uk/spielbericht/index/spielbericht/3098048"/>
    <s v="4-3-3 Attacking"/>
    <d v="2002-04-04T00:00:00"/>
    <s v="Liverpool Football Club"/>
    <s v="Societ√† Sportiva Calcio Napoli"/>
    <d v="1899-12-30T01:00:00"/>
    <s v="international_cup"/>
    <n v="1"/>
    <n v="0"/>
    <n v="1"/>
    <n v="1"/>
    <n v="0"/>
    <n v="0"/>
    <n v="0"/>
    <x v="0"/>
    <x v="1"/>
    <s v="Home Team wins at Groupstage Game"/>
  </r>
  <r>
    <n v="3177025"/>
    <s v="CL"/>
    <x v="6"/>
    <x v="13"/>
    <d v="2019-05-07T00:00:00"/>
    <n v="31"/>
    <n v="131"/>
    <n v="4"/>
    <n v="0"/>
    <m/>
    <m/>
    <s v="J√ºrgen Klopp"/>
    <s v="Ernesto Valverde"/>
    <s v="Anfield"/>
    <n v="52212"/>
    <s v="C√ºneyt √áakƒ±r"/>
    <s v="https://www.transfermarkt.co.uk/spielbericht/index/spielbericht/3177025"/>
    <s v="4-3-3 Attacking"/>
    <s v="4-4-2 double 6"/>
    <s v="Liverpool Football Club"/>
    <s v="Futbol Club Barcelona"/>
    <d v="1899-12-30T04:00:00"/>
    <s v="international_cup"/>
    <n v="1"/>
    <n v="0"/>
    <n v="0"/>
    <n v="0"/>
    <n v="1"/>
    <n v="0"/>
    <n v="0"/>
    <x v="1"/>
    <x v="1"/>
    <s v="Home Team wins at Knockout Game"/>
  </r>
  <r>
    <n v="3252176"/>
    <s v="CL"/>
    <x v="7"/>
    <x v="0"/>
    <d v="2019-10-02T00:00:00"/>
    <n v="1082"/>
    <n v="631"/>
    <n v="1"/>
    <n v="2"/>
    <m/>
    <m/>
    <s v="Christophe Galtier"/>
    <s v="Frank Lampard"/>
    <s v="Decathlon Arena-Stade Pierre-Mauroy"/>
    <n v="48523"/>
    <s v="Aleksey Kulbakov"/>
    <s v="https://www.transfermarkt.co.uk/spielbericht/index/spielbericht/3252176"/>
    <s v="4-2-3-1"/>
    <d v="2001-04-05T00:00:00"/>
    <s v="Lille Olympique Sporting Club Lille M√©tropole"/>
    <s v="Chelsea Football Club"/>
    <d v="1899-12-30T01:02:00"/>
    <s v="international_cup"/>
    <n v="0"/>
    <n v="1"/>
    <n v="1"/>
    <n v="0"/>
    <n v="0"/>
    <n v="1"/>
    <n v="0"/>
    <x v="0"/>
    <x v="0"/>
    <s v="Home Team loses or draws at Groupstage Game"/>
  </r>
  <r>
    <n v="3911726"/>
    <s v="CL"/>
    <x v="10"/>
    <x v="8"/>
    <d v="2022-10-12T00:00:00"/>
    <n v="6195"/>
    <n v="610"/>
    <n v="4"/>
    <n v="2"/>
    <m/>
    <m/>
    <s v="Luciano Spalletti"/>
    <s v="Alfred Schreuder"/>
    <s v="Stadio Diego Armando Maradona"/>
    <n v="52229"/>
    <s v="Felix Zwayer"/>
    <s v="https://www.transfermarkt.co.uk/spielbericht/index/spielbericht/3911726"/>
    <s v="4-3-3 Attacking"/>
    <s v="4-3-3 Attacking"/>
    <s v="Societ√† Sportiva Calcio Napoli"/>
    <s v="AFC Ajax Amsterdam"/>
    <d v="1899-12-30T04:02:00"/>
    <s v="international_cup"/>
    <n v="1"/>
    <n v="0"/>
    <n v="1"/>
    <n v="1"/>
    <n v="0"/>
    <n v="0"/>
    <n v="0"/>
    <x v="0"/>
    <x v="1"/>
    <s v="Home Team wins at Groupstage Game"/>
  </r>
  <r>
    <n v="3135805"/>
    <s v="CL"/>
    <x v="6"/>
    <x v="7"/>
    <d v="2019-02-19T00:00:00"/>
    <n v="1041"/>
    <n v="131"/>
    <n v="0"/>
    <n v="0"/>
    <m/>
    <m/>
    <s v="Bruno G√©n√©sio"/>
    <s v="Ernesto Valverde"/>
    <s v="Groupama Stadium"/>
    <n v="57889"/>
    <s v="C√ºneyt √áakƒ±r"/>
    <s v="https://www.transfermarkt.co.uk/spielbericht/index/spielbericht/3135805"/>
    <s v="4-4-2 double 6"/>
    <s v="4-3-3 Attacking"/>
    <s v="Olympique Lyonnais"/>
    <s v="Futbol Club Barcelona"/>
    <d v="1899-12-30T00:00:00"/>
    <s v="international_cup"/>
    <n v="0"/>
    <n v="1"/>
    <n v="0"/>
    <n v="0"/>
    <n v="0"/>
    <n v="0"/>
    <n v="1"/>
    <x v="1"/>
    <x v="0"/>
    <s v="Home Team loses or draws at Knockout Game"/>
  </r>
  <r>
    <n v="3252198"/>
    <s v="CL"/>
    <x v="7"/>
    <x v="12"/>
    <d v="2019-10-23T00:00:00"/>
    <n v="23826"/>
    <n v="964"/>
    <n v="2"/>
    <n v="1"/>
    <m/>
    <m/>
    <s v="Julian Nagelsmann"/>
    <s v="Sergey Semak"/>
    <s v="Red Bull Arena"/>
    <n v="41058"/>
    <s v="Ali Palabiyik"/>
    <s v="https://www.transfermarkt.co.uk/spielbericht/index/spielbericht/3252198"/>
    <s v="4-4-2 double 6"/>
    <s v="4-4-2 double 6"/>
    <s v="RasenBallsport Leipzig"/>
    <s v="AO FK Zenit Sankt-Peterburg"/>
    <d v="1899-12-30T02:01:00"/>
    <s v="international_cup"/>
    <n v="1"/>
    <n v="0"/>
    <n v="1"/>
    <n v="1"/>
    <n v="0"/>
    <n v="0"/>
    <n v="0"/>
    <x v="0"/>
    <x v="1"/>
    <s v="Home Team wins at Groupstage Game"/>
  </r>
  <r>
    <n v="2284451"/>
    <s v="CL"/>
    <x v="5"/>
    <x v="9"/>
    <d v="2013-03-05T00:00:00"/>
    <n v="985"/>
    <n v="418"/>
    <n v="1"/>
    <n v="2"/>
    <m/>
    <m/>
    <s v="Sir Alex Ferguson"/>
    <s v="Jos√© Mourinho"/>
    <s v="Old Trafford"/>
    <n v="74959"/>
    <s v="C√ºneyt Cakir"/>
    <s v="https://www.transfermarkt.co.uk/spielbericht/index/spielbericht/2284451"/>
    <m/>
    <m/>
    <s v="Manchester United Football Club"/>
    <s v="Real Madrid Club de F√∫tbol"/>
    <d v="1899-12-30T01:02:00"/>
    <s v="international_cup"/>
    <n v="0"/>
    <n v="1"/>
    <n v="0"/>
    <n v="0"/>
    <n v="0"/>
    <n v="0"/>
    <n v="1"/>
    <x v="1"/>
    <x v="0"/>
    <s v="Home Team loses or draws at Knockout Game"/>
  </r>
  <r>
    <n v="3651083"/>
    <s v="CL"/>
    <x v="9"/>
    <x v="5"/>
    <d v="2021-10-19T00:00:00"/>
    <n v="660"/>
    <n v="418"/>
    <n v="0"/>
    <n v="5"/>
    <m/>
    <m/>
    <s v="Roberto De Zerbi"/>
    <s v="Carlo Ancelotti"/>
    <s v="NSK Olimpiyskyi"/>
    <n v="34037"/>
    <s v="Srdjan Jovanovic"/>
    <s v="https://www.transfermarkt.co.uk/spielbericht/index/spielbericht/3651083"/>
    <s v="4-2-3-1"/>
    <s v="4-3-3 Attacking"/>
    <s v="FC Shakhtar Donetsk"/>
    <s v="Real Madrid Club de F√∫tbol"/>
    <d v="1899-12-30T00:05:00"/>
    <s v="international_cup"/>
    <n v="0"/>
    <n v="1"/>
    <n v="1"/>
    <n v="0"/>
    <n v="0"/>
    <n v="1"/>
    <n v="0"/>
    <x v="0"/>
    <x v="0"/>
    <s v="Home Team loses or draws at Groupstage Game"/>
  </r>
  <r>
    <n v="2262153"/>
    <s v="CL"/>
    <x v="5"/>
    <x v="5"/>
    <d v="2012-09-18T00:00:00"/>
    <n v="418"/>
    <n v="281"/>
    <n v="3"/>
    <n v="2"/>
    <m/>
    <m/>
    <s v="Jos√© Mourinho"/>
    <s v="Roberto Mancini"/>
    <s v="Santiago Bernab√©u"/>
    <n v="70381"/>
    <s v="Damir Skomina"/>
    <s v="https://www.transfermarkt.co.uk/spielbericht/index/spielbericht/2262153"/>
    <m/>
    <m/>
    <s v="Real Madrid Club de F√∫tbol"/>
    <s v="Manchester City Football Club"/>
    <d v="1899-12-30T03:02:00"/>
    <s v="international_cup"/>
    <n v="1"/>
    <n v="0"/>
    <n v="1"/>
    <n v="1"/>
    <n v="0"/>
    <n v="0"/>
    <n v="0"/>
    <x v="0"/>
    <x v="1"/>
    <s v="Home Team wins at Groupstage Game"/>
  </r>
  <r>
    <n v="2262180"/>
    <s v="CL"/>
    <x v="5"/>
    <x v="4"/>
    <d v="2012-10-23T00:00:00"/>
    <n v="2778"/>
    <n v="506"/>
    <n v="1"/>
    <n v="1"/>
    <m/>
    <m/>
    <s v="Kasper Hjulmand"/>
    <s v="Angelo Alessio"/>
    <s v="Parken"/>
    <n v="22404"/>
    <s v="Deniz Aytekin"/>
    <s v="https://www.transfermarkt.co.uk/spielbericht/index/spielbericht/2262180"/>
    <m/>
    <m/>
    <s v="Fodbold Club Nordsj√¶lland"/>
    <s v="Juventus Football Club"/>
    <d v="1899-12-30T01:01:00"/>
    <s v="international_cup"/>
    <n v="0"/>
    <n v="1"/>
    <n v="1"/>
    <n v="0"/>
    <n v="0"/>
    <n v="1"/>
    <n v="0"/>
    <x v="0"/>
    <x v="0"/>
    <s v="Home Team loses or draws at Groupstage Game"/>
  </r>
  <r>
    <n v="3461757"/>
    <s v="CL"/>
    <x v="8"/>
    <x v="4"/>
    <d v="2020-11-04T00:00:00"/>
    <n v="368"/>
    <n v="16704"/>
    <n v="3"/>
    <n v="2"/>
    <m/>
    <m/>
    <s v="Julen Lopetegui"/>
    <s v="Murad Musaev"/>
    <s v="Ram√≥n S√°nchez-Pizju√°n"/>
    <m/>
    <s v="Dr. Felix Brych"/>
    <s v="https://www.transfermarkt.co.uk/spielbericht/index/spielbericht/3461757"/>
    <s v="4-3-3 Attacking"/>
    <s v="4-2-3-1"/>
    <s v="Sevilla F√∫tbol Club S.A.D."/>
    <s v="FK Krasnodar"/>
    <d v="1899-12-30T03:02:00"/>
    <s v="international_cup"/>
    <n v="1"/>
    <n v="0"/>
    <n v="1"/>
    <n v="1"/>
    <n v="0"/>
    <n v="0"/>
    <n v="0"/>
    <x v="0"/>
    <x v="1"/>
    <s v="Home Team wins at Groupstage Game"/>
  </r>
  <r>
    <n v="3651064"/>
    <s v="CL"/>
    <x v="9"/>
    <x v="2"/>
    <d v="2021-09-28T00:00:00"/>
    <n v="720"/>
    <n v="31"/>
    <n v="1"/>
    <n v="5"/>
    <m/>
    <m/>
    <s v="S√©rgio Concei√ß√£o"/>
    <s v="J√ºrgen Klopp"/>
    <s v="Est√°dio do Drag√£o"/>
    <n v="23520"/>
    <s v="Sergey Karasev"/>
    <s v="https://www.transfermarkt.co.uk/spielbericht/index/spielbericht/3651064"/>
    <s v="4-4-2 double 6"/>
    <s v="4-3-3 Attacking"/>
    <s v="Futebol Clube do Porto"/>
    <s v="Liverpool Football Club"/>
    <d v="1899-12-30T01:05:00"/>
    <s v="international_cup"/>
    <n v="0"/>
    <n v="1"/>
    <n v="1"/>
    <n v="0"/>
    <n v="0"/>
    <n v="1"/>
    <n v="0"/>
    <x v="0"/>
    <x v="0"/>
    <s v="Home Team loses or draws at Groupstage Game"/>
  </r>
  <r>
    <n v="3098047"/>
    <s v="CL"/>
    <x v="6"/>
    <x v="1"/>
    <d v="2018-12-11T00:00:00"/>
    <n v="159"/>
    <n v="583"/>
    <n v="1"/>
    <n v="4"/>
    <m/>
    <m/>
    <s v="Vladan Milojevic"/>
    <s v="Thomas Tuchel"/>
    <s v="Rajko Mitiƒá"/>
    <n v="48357"/>
    <s v="Willie Collum"/>
    <s v="https://www.transfermarkt.co.uk/spielbericht/index/spielbericht/3098047"/>
    <s v="4-2-3-1"/>
    <s v="4-4-2 double 6"/>
    <m/>
    <s v="Paris Saint-Germain Football Club"/>
    <d v="1899-12-30T01:04:00"/>
    <s v="international_cup"/>
    <n v="0"/>
    <n v="1"/>
    <n v="1"/>
    <n v="0"/>
    <n v="0"/>
    <n v="1"/>
    <n v="0"/>
    <x v="0"/>
    <x v="0"/>
    <s v="Home Team loses or draws at Groupstage Game"/>
  </r>
  <r>
    <n v="3252197"/>
    <s v="CL"/>
    <x v="7"/>
    <x v="3"/>
    <d v="2019-10-23T00:00:00"/>
    <n v="62"/>
    <n v="131"/>
    <n v="1"/>
    <n v="2"/>
    <m/>
    <m/>
    <s v="Jindrich Trpisovsky"/>
    <s v="Ernesto Valverde"/>
    <s v="Fortuna Arena"/>
    <n v="19170"/>
    <s v="Bobby Madden"/>
    <s v="https://www.transfermarkt.co.uk/spielbericht/index/spielbericht/3252197"/>
    <s v="4-2-3-1"/>
    <s v="4-3-3 Attacking"/>
    <m/>
    <s v="Futbol Club Barcelona"/>
    <d v="1899-12-30T01:02:00"/>
    <s v="international_cup"/>
    <n v="0"/>
    <n v="1"/>
    <n v="1"/>
    <n v="0"/>
    <n v="0"/>
    <n v="1"/>
    <n v="0"/>
    <x v="0"/>
    <x v="0"/>
    <s v="Home Team loses or draws at Groupstage Game"/>
  </r>
  <r>
    <n v="4171292"/>
    <s v="CL"/>
    <x v="11"/>
    <x v="3"/>
    <d v="2023-09-19T00:00:00"/>
    <n v="5"/>
    <n v="762"/>
    <n v="0"/>
    <n v="0"/>
    <m/>
    <m/>
    <s v="Stefano Pioli"/>
    <s v="Eddie Howe"/>
    <s v="Giuseppe Meazza"/>
    <n v="65695"/>
    <s v="Jos√© Mar√≠a S√°nchez Mart√≠nez"/>
    <s v="https://www.transfermarkt.co.uk/spielbericht/index/spielbericht/4171292"/>
    <s v="4-3-3 Attacking"/>
    <s v="4-3-3 Attacking"/>
    <s v="Associazione Calcio Milan"/>
    <s v="Newcastle United Football Club"/>
    <d v="1899-12-30T00:00:00"/>
    <s v="international_cup"/>
    <n v="0"/>
    <n v="1"/>
    <n v="1"/>
    <n v="0"/>
    <n v="0"/>
    <n v="1"/>
    <n v="0"/>
    <x v="0"/>
    <x v="0"/>
    <s v="Home Team loses or draws at Groupstage Game"/>
  </r>
  <r>
    <n v="4171294"/>
    <s v="CL"/>
    <x v="11"/>
    <x v="3"/>
    <d v="2023-10-25T00:00:00"/>
    <n v="762"/>
    <n v="16"/>
    <n v="0"/>
    <n v="1"/>
    <m/>
    <m/>
    <s v="Eddie Howe"/>
    <s v="Edin Terzic"/>
    <s v="St James' Park"/>
    <n v="52024"/>
    <s v="Artur Soares Dias"/>
    <s v="https://www.transfermarkt.co.uk/spielbericht/index/spielbericht/4171294"/>
    <s v="4-3-3 Attacking"/>
    <s v="4-3-3 Attacking"/>
    <s v="Newcastle United Football Club"/>
    <s v="Borussia Dortmund"/>
    <d v="1899-12-30T00:01:00"/>
    <s v="international_cup"/>
    <n v="0"/>
    <n v="1"/>
    <n v="1"/>
    <n v="0"/>
    <n v="0"/>
    <n v="1"/>
    <n v="0"/>
    <x v="0"/>
    <x v="0"/>
    <s v="Home Team loses or draws at Groupstage Game"/>
  </r>
  <r>
    <n v="2367102"/>
    <s v="CL"/>
    <x v="0"/>
    <x v="0"/>
    <d v="2013-10-01T00:00:00"/>
    <n v="371"/>
    <n v="131"/>
    <n v="0"/>
    <n v="1"/>
    <m/>
    <m/>
    <s v="Neil Lennon"/>
    <s v="Gerardo Martino"/>
    <s v="Celtic Park"/>
    <n v="58128"/>
    <s v="St√©phane Lannoy"/>
    <s v="https://www.transfermarkt.co.uk/spielbericht/index/spielbericht/2367102"/>
    <s v="4-4-1-1"/>
    <s v="4-3-3 Attacking"/>
    <s v="The Celtic Football Club"/>
    <s v="Futbol Club Barcelona"/>
    <d v="1899-12-30T00:01:00"/>
    <s v="international_cup"/>
    <n v="0"/>
    <n v="1"/>
    <n v="1"/>
    <n v="0"/>
    <n v="0"/>
    <n v="1"/>
    <n v="0"/>
    <x v="0"/>
    <x v="0"/>
    <s v="Home Team loses or draws at Groupstage Game"/>
  </r>
  <r>
    <n v="2367109"/>
    <s v="CL"/>
    <x v="0"/>
    <x v="8"/>
    <d v="2013-10-02T00:00:00"/>
    <n v="660"/>
    <n v="985"/>
    <n v="1"/>
    <n v="1"/>
    <m/>
    <m/>
    <s v="Mircea Lucescu"/>
    <s v="David Moyes"/>
    <s v="Donbass Arena"/>
    <n v="51555"/>
    <s v="Pavel Kralovec"/>
    <s v="https://www.transfermarkt.co.uk/spielbericht/index/spielbericht/2367109"/>
    <s v="4-2-3-1"/>
    <s v="4-3-3 Attacking"/>
    <s v="FC Shakhtar Donetsk"/>
    <s v="Manchester United Football Club"/>
    <d v="1899-12-30T01:01:00"/>
    <s v="international_cup"/>
    <n v="0"/>
    <n v="1"/>
    <n v="1"/>
    <n v="0"/>
    <n v="0"/>
    <n v="1"/>
    <n v="0"/>
    <x v="0"/>
    <x v="0"/>
    <s v="Home Team loses or draws at Groupstage Game"/>
  </r>
  <r>
    <n v="2367114"/>
    <s v="CL"/>
    <x v="0"/>
    <x v="1"/>
    <d v="2013-10-02T00:00:00"/>
    <n v="58"/>
    <n v="683"/>
    <n v="0"/>
    <n v="3"/>
    <m/>
    <m/>
    <s v="John van den Brom"/>
    <s v="Michel"/>
    <s v="Constant Vanden Stock Stadion"/>
    <n v="15918"/>
    <s v="Tom Harald Hagen"/>
    <s v="https://www.transfermarkt.co.uk/spielbericht/index/spielbericht/2367114"/>
    <s v="4-2-3-1"/>
    <s v="4-2-3-1"/>
    <s v="Royal Sporting Club Anderlecht"/>
    <s v="Olympiakos Syndesmos Filathlon Peiraios"/>
    <d v="1899-12-30T00:03:00"/>
    <s v="international_cup"/>
    <n v="0"/>
    <n v="1"/>
    <n v="1"/>
    <n v="0"/>
    <n v="0"/>
    <n v="1"/>
    <n v="0"/>
    <x v="0"/>
    <x v="0"/>
    <s v="Home Team loses or draws at Groupstage Game"/>
  </r>
  <r>
    <n v="2385046"/>
    <s v="CL"/>
    <x v="0"/>
    <x v="9"/>
    <d v="2014-03-19T00:00:00"/>
    <n v="985"/>
    <n v="683"/>
    <n v="3"/>
    <n v="0"/>
    <m/>
    <m/>
    <s v="David Moyes"/>
    <s v="Michel"/>
    <s v="Old Trafford"/>
    <n v="74662"/>
    <s v="Bj√∂rn Kuipers"/>
    <s v="https://www.transfermarkt.co.uk/spielbericht/index/spielbericht/2385046"/>
    <s v="4-2-3-1"/>
    <s v="4-2-3-1"/>
    <s v="Manchester United Football Club"/>
    <s v="Olympiakos Syndesmos Filathlon Peiraios"/>
    <d v="1899-12-30T03:00:00"/>
    <s v="international_cup"/>
    <n v="1"/>
    <n v="0"/>
    <n v="0"/>
    <n v="0"/>
    <n v="1"/>
    <n v="0"/>
    <n v="0"/>
    <x v="1"/>
    <x v="1"/>
    <s v="Home Team wins at Knockout Game"/>
  </r>
  <r>
    <n v="2490849"/>
    <s v="CL"/>
    <x v="1"/>
    <x v="5"/>
    <d v="2014-09-16T00:00:00"/>
    <n v="16"/>
    <n v="11"/>
    <n v="2"/>
    <n v="0"/>
    <m/>
    <m/>
    <s v="J√ºrgen Klopp"/>
    <s v="Ars√®ne Wenger"/>
    <s v="SIGNAL IDUNA PARK"/>
    <n v="65851"/>
    <s v="Oleg√°rio Benqueren√ßa"/>
    <s v="https://www.transfermarkt.co.uk/spielbericht/index/spielbericht/2490849"/>
    <s v="4-2-3-1"/>
    <s v="4-1-4-1"/>
    <s v="Borussia Dortmund"/>
    <s v="Arsenal Football Club"/>
    <d v="1899-12-30T02:00:00"/>
    <s v="international_cup"/>
    <n v="1"/>
    <n v="0"/>
    <n v="1"/>
    <n v="1"/>
    <n v="0"/>
    <n v="0"/>
    <n v="0"/>
    <x v="0"/>
    <x v="1"/>
    <s v="Home Team wins at Groupstage Game"/>
  </r>
  <r>
    <n v="2495302"/>
    <s v="CL"/>
    <x v="1"/>
    <x v="1"/>
    <d v="2014-10-01T00:00:00"/>
    <n v="964"/>
    <n v="162"/>
    <n v="0"/>
    <n v="0"/>
    <m/>
    <m/>
    <s v="Andr√© Villas-Boas"/>
    <s v="Leonardo Jardim"/>
    <s v="Petrovsky"/>
    <n v="13817"/>
    <s v="Mark Clattenburg"/>
    <s v="https://www.transfermarkt.co.uk/spielbericht/index/spielbericht/2495302"/>
    <s v="4-2-3-1"/>
    <s v="4-2-3-1"/>
    <s v="AO FK Zenit Sankt-Peterburg"/>
    <s v="Association sportive de Monaco Football Club"/>
    <d v="1899-12-30T00:00:00"/>
    <s v="international_cup"/>
    <n v="0"/>
    <n v="1"/>
    <n v="1"/>
    <n v="0"/>
    <n v="0"/>
    <n v="1"/>
    <n v="0"/>
    <x v="0"/>
    <x v="0"/>
    <s v="Home Team loses or draws at Groupstage Game"/>
  </r>
  <r>
    <n v="2495334"/>
    <s v="CL"/>
    <x v="1"/>
    <x v="4"/>
    <d v="2014-11-05T00:00:00"/>
    <n v="281"/>
    <n v="2410"/>
    <n v="1"/>
    <n v="2"/>
    <m/>
    <m/>
    <s v="Manuel Pellegrini"/>
    <s v="Leonid Slutski"/>
    <s v="Etihad Stadium"/>
    <n v="44000"/>
    <s v="Anastasios Sidiropoulos"/>
    <s v="https://www.transfermarkt.co.uk/spielbericht/index/spielbericht/2495334"/>
    <s v="4-4-2 double 6"/>
    <s v="4-2-3-1"/>
    <s v="Manchester City Football Club"/>
    <s v="PFK CSKA Moskva"/>
    <d v="1899-12-30T01:02:00"/>
    <s v="international_cup"/>
    <n v="0"/>
    <n v="1"/>
    <n v="1"/>
    <n v="0"/>
    <n v="0"/>
    <n v="1"/>
    <n v="0"/>
    <x v="0"/>
    <x v="0"/>
    <s v="Home Team loses or draws at Groupstage Game"/>
  </r>
  <r>
    <n v="2495336"/>
    <s v="CL"/>
    <x v="1"/>
    <x v="3"/>
    <d v="2014-11-05T00:00:00"/>
    <n v="610"/>
    <n v="131"/>
    <n v="0"/>
    <n v="2"/>
    <m/>
    <m/>
    <s v="Frank de Boer"/>
    <s v="Luis Enrique"/>
    <s v="Johan Cruijff ArenA"/>
    <n v="52117"/>
    <s v="Pedro Proen√ßa"/>
    <s v="https://www.transfermarkt.co.uk/spielbericht/index/spielbericht/2495336"/>
    <s v="4-3-3 Attacking"/>
    <s v="4-3-3 Attacking"/>
    <s v="AFC Ajax Amsterdam"/>
    <s v="Futbol Club Barcelona"/>
    <d v="1899-12-30T00:02:00"/>
    <s v="international_cup"/>
    <n v="0"/>
    <n v="1"/>
    <n v="1"/>
    <n v="0"/>
    <n v="0"/>
    <n v="1"/>
    <n v="0"/>
    <x v="0"/>
    <x v="0"/>
    <s v="Home Team loses or draws at Groupstage Game"/>
  </r>
  <r>
    <n v="2517515"/>
    <s v="CL"/>
    <x v="1"/>
    <x v="7"/>
    <d v="2015-02-24T00:00:00"/>
    <n v="506"/>
    <n v="16"/>
    <n v="2"/>
    <n v="1"/>
    <m/>
    <m/>
    <s v="Massimiliano Allegri"/>
    <s v="J√ºrgen Klopp"/>
    <s v="Allianz Stadium"/>
    <n v="41182"/>
    <s v="Mateu Lahoz"/>
    <s v="https://www.transfermarkt.co.uk/spielbericht/index/spielbericht/2517515"/>
    <s v="4-3-1-2"/>
    <s v="4-3-3 Attacking"/>
    <s v="Juventus Football Club"/>
    <s v="Borussia Dortmund"/>
    <d v="1899-12-30T02:01:00"/>
    <s v="international_cup"/>
    <n v="1"/>
    <n v="0"/>
    <n v="0"/>
    <n v="0"/>
    <n v="1"/>
    <n v="0"/>
    <n v="0"/>
    <x v="1"/>
    <x v="1"/>
    <s v="Home Team wins at Knockout Game"/>
  </r>
  <r>
    <n v="2618609"/>
    <s v="CL"/>
    <x v="2"/>
    <x v="0"/>
    <d v="2015-11-04T00:00:00"/>
    <n v="157"/>
    <n v="1049"/>
    <n v="1"/>
    <n v="0"/>
    <m/>
    <m/>
    <s v="Hein Vanhaezebrouck"/>
    <s v="Nuno Esp√≠rito Santo"/>
    <s v="Ghelamco Arena"/>
    <n v="19542"/>
    <s v="Daniele Orsato"/>
    <s v="https://www.transfermarkt.co.uk/spielbericht/index/spielbericht/2618609"/>
    <s v="3-4-2-1"/>
    <s v="4-3-3 Attacking"/>
    <s v="Koninklijke Atletiek Associatie Gent"/>
    <s v="Valencia Club de F√∫tbol S. A. D."/>
    <d v="1899-12-30T01:00:00"/>
    <s v="international_cup"/>
    <n v="1"/>
    <n v="0"/>
    <n v="1"/>
    <n v="1"/>
    <n v="0"/>
    <n v="0"/>
    <n v="0"/>
    <x v="0"/>
    <x v="1"/>
    <s v="Home Team wins at Groupstage Game"/>
  </r>
  <r>
    <n v="2675296"/>
    <s v="CL"/>
    <x v="2"/>
    <x v="6"/>
    <d v="2016-04-06T00:00:00"/>
    <n v="583"/>
    <n v="281"/>
    <n v="2"/>
    <n v="2"/>
    <m/>
    <m/>
    <s v="Laurent Blanc"/>
    <s v="Manuel Pellegrini"/>
    <s v="Parc des Princes"/>
    <n v="47228"/>
    <s v="Milorad Mazic"/>
    <s v="https://www.transfermarkt.co.uk/spielbericht/index/spielbericht/2675296"/>
    <s v="4-3-3 Attacking"/>
    <s v="4-2-3-1"/>
    <s v="Paris Saint-Germain Football Club"/>
    <s v="Manchester City Football Club"/>
    <d v="1899-12-30T02:02:00"/>
    <s v="international_cup"/>
    <n v="0"/>
    <n v="1"/>
    <n v="0"/>
    <n v="0"/>
    <n v="0"/>
    <n v="0"/>
    <n v="1"/>
    <x v="1"/>
    <x v="0"/>
    <s v="Home Team loses or draws at Knockout Game"/>
  </r>
  <r>
    <n v="2682240"/>
    <s v="CL"/>
    <x v="2"/>
    <x v="11"/>
    <d v="2016-04-27T00:00:00"/>
    <n v="13"/>
    <n v="27"/>
    <n v="1"/>
    <n v="0"/>
    <m/>
    <m/>
    <s v="Diego Simeone"/>
    <s v="Pep Guardiola"/>
    <s v="Vicente Calder√≥n"/>
    <n v="52127"/>
    <s v="Mark Clattenburg"/>
    <s v="https://www.transfermarkt.co.uk/spielbericht/index/spielbericht/2682240"/>
    <s v="4-4-1-1"/>
    <s v="4-3-3 Attacking"/>
    <s v="Club Atl√©tico de Madrid S.A.D."/>
    <s v="FC Bayern M√ºnchen"/>
    <d v="1899-12-30T01:00:00"/>
    <s v="international_cup"/>
    <n v="1"/>
    <n v="0"/>
    <n v="0"/>
    <n v="0"/>
    <n v="1"/>
    <n v="0"/>
    <n v="0"/>
    <x v="1"/>
    <x v="1"/>
    <s v="Home Team wins at Knockout Game"/>
  </r>
  <r>
    <n v="2367098"/>
    <s v="CL"/>
    <x v="0"/>
    <x v="0"/>
    <d v="2013-09-18T00:00:00"/>
    <n v="5"/>
    <n v="371"/>
    <n v="2"/>
    <n v="0"/>
    <m/>
    <m/>
    <s v="Massimiliano Allegri"/>
    <s v="Neil Lennon"/>
    <s v="Giuseppe Meazza"/>
    <n v="54623"/>
    <s v="Wolfgang Stark"/>
    <s v="https://www.transfermarkt.co.uk/spielbericht/index/spielbericht/2367098"/>
    <s v="4-3-1-2"/>
    <s v="4-4-2 double 6"/>
    <s v="Associazione Calcio Milan"/>
    <s v="The Celtic Football Club"/>
    <d v="1899-12-30T02:00:00"/>
    <s v="international_cup"/>
    <n v="1"/>
    <n v="0"/>
    <n v="1"/>
    <n v="1"/>
    <n v="0"/>
    <n v="0"/>
    <n v="0"/>
    <x v="0"/>
    <x v="1"/>
    <s v="Home Team wins at Groupstage Game"/>
  </r>
  <r>
    <n v="2495364"/>
    <s v="CL"/>
    <x v="1"/>
    <x v="5"/>
    <d v="2014-12-09T00:00:00"/>
    <n v="141"/>
    <n v="11"/>
    <n v="1"/>
    <n v="4"/>
    <m/>
    <m/>
    <s v="Hamza Hamzaoglu"/>
    <s v="Ars√®ne Wenger"/>
    <s v="Ali Sami Yen Spor Kompleksi NEF Stadyumu"/>
    <n v="20590"/>
    <s v="David Fern√°ndez Borbal√°n"/>
    <s v="https://www.transfermarkt.co.uk/spielbericht/index/spielbericht/2495364"/>
    <s v="4-4-2 double 6"/>
    <s v="4-2-3-1"/>
    <s v="Galatasaray Spor Kul√ºb√º"/>
    <s v="Arsenal Football Club"/>
    <d v="1899-12-30T01:04:00"/>
    <s v="international_cup"/>
    <n v="0"/>
    <n v="1"/>
    <n v="1"/>
    <n v="0"/>
    <n v="0"/>
    <n v="1"/>
    <n v="0"/>
    <x v="0"/>
    <x v="0"/>
    <s v="Home Team loses or draws at Groupstage Game"/>
  </r>
  <r>
    <n v="2495368"/>
    <s v="CL"/>
    <x v="1"/>
    <x v="3"/>
    <d v="2014-12-10T00:00:00"/>
    <n v="131"/>
    <n v="583"/>
    <n v="3"/>
    <n v="1"/>
    <m/>
    <m/>
    <s v="Luis Enrique"/>
    <s v="Laurent Blanc"/>
    <s v="Spotify Camp Nou"/>
    <n v="82570"/>
    <s v="Martin Atkinson"/>
    <s v="https://www.transfermarkt.co.uk/spielbericht/index/spielbericht/2495368"/>
    <s v="4-2-3-1"/>
    <s v="4-3-3 Attacking"/>
    <s v="Futbol Club Barcelona"/>
    <s v="Paris Saint-Germain Football Club"/>
    <d v="1899-12-30T03:01:00"/>
    <s v="international_cup"/>
    <n v="1"/>
    <n v="0"/>
    <n v="1"/>
    <n v="1"/>
    <n v="0"/>
    <n v="0"/>
    <n v="0"/>
    <x v="0"/>
    <x v="1"/>
    <s v="Home Team wins at Groupstage Game"/>
  </r>
  <r>
    <n v="2755692"/>
    <s v="CL"/>
    <x v="3"/>
    <x v="1"/>
    <d v="2016-11-01T00:00:00"/>
    <n v="18"/>
    <n v="371"/>
    <n v="1"/>
    <n v="1"/>
    <m/>
    <m/>
    <s v="Andr√© Schubert"/>
    <s v="Brendan Rodgers"/>
    <s v="Stadion im Borussia-Park"/>
    <n v="46283"/>
    <s v="Jorge Sousa"/>
    <s v="https://www.transfermarkt.co.uk/spielbericht/index/spielbericht/2755692"/>
    <d v="2002-05-03T00:00:00"/>
    <s v="4-2-3-1"/>
    <s v="Borussia Verein f√ºr Leibes√ºbungen 1900 M√∂nchengladbach"/>
    <s v="The Celtic Football Club"/>
    <d v="1899-12-30T01:01:00"/>
    <s v="international_cup"/>
    <n v="0"/>
    <n v="1"/>
    <n v="1"/>
    <n v="0"/>
    <n v="0"/>
    <n v="1"/>
    <n v="0"/>
    <x v="0"/>
    <x v="0"/>
    <s v="Home Team loses or draws at Groupstage Game"/>
  </r>
  <r>
    <n v="2805651"/>
    <s v="CL"/>
    <x v="3"/>
    <x v="9"/>
    <d v="2017-03-08T00:00:00"/>
    <n v="131"/>
    <n v="583"/>
    <n v="6"/>
    <n v="1"/>
    <m/>
    <m/>
    <s v="Luis Enrique"/>
    <s v="Unai Emery"/>
    <s v="Spotify Camp Nou"/>
    <n v="96290"/>
    <s v="Deniz Aytekin"/>
    <s v="https://www.transfermarkt.co.uk/spielbericht/index/spielbericht/2805651"/>
    <s v="3-4-3 Diamond"/>
    <s v="4-3-3 Attacking"/>
    <s v="Futbol Club Barcelona"/>
    <s v="Paris Saint-Germain Football Club"/>
    <d v="1899-12-30T06:01:00"/>
    <s v="international_cup"/>
    <n v="1"/>
    <n v="0"/>
    <n v="0"/>
    <n v="0"/>
    <n v="1"/>
    <n v="0"/>
    <n v="0"/>
    <x v="1"/>
    <x v="1"/>
    <s v="Home Team wins at Knockout Game"/>
  </r>
  <r>
    <n v="4171265"/>
    <s v="CL"/>
    <x v="11"/>
    <x v="5"/>
    <d v="2023-12-12T00:00:00"/>
    <n v="46"/>
    <n v="681"/>
    <n v="0"/>
    <n v="0"/>
    <m/>
    <m/>
    <s v="Simone Inzaghi"/>
    <s v="Imanol Alguacil"/>
    <s v="Giuseppe Meazza"/>
    <n v="69010"/>
    <s v="Sandro Sch√§rer"/>
    <s v="https://www.transfermarkt.co.uk/spielbericht/index/spielbericht/4171265"/>
    <s v="3-5-2 flat"/>
    <d v="2002-04-04T00:00:00"/>
    <s v="Football Club Internazionale Milano S.p.A."/>
    <s v="Real Sociedad de F√∫tbol S.A.D."/>
    <d v="1899-12-30T00:00:00"/>
    <s v="international_cup"/>
    <n v="0"/>
    <n v="1"/>
    <n v="1"/>
    <n v="0"/>
    <n v="0"/>
    <n v="1"/>
    <n v="0"/>
    <x v="0"/>
    <x v="0"/>
    <s v="Home Team loses or draws at Groupstage Game"/>
  </r>
  <r>
    <n v="4331178"/>
    <s v="CL"/>
    <x v="11"/>
    <x v="11"/>
    <d v="2024-04-30T00:00:00"/>
    <n v="27"/>
    <n v="418"/>
    <n v="2"/>
    <n v="2"/>
    <m/>
    <m/>
    <s v="Thomas Tuchel"/>
    <s v="Carlo Ancelotti"/>
    <s v="Allianz Arena"/>
    <n v="75000"/>
    <s v="Cl√©ment Turpin"/>
    <s v="https://www.transfermarkt.co.uk/spielbericht/index/spielbericht/4331178"/>
    <s v="4-2-3-1"/>
    <s v="4-4-2 double 6"/>
    <s v="FC Bayern M√ºnchen"/>
    <s v="Real Madrid Club de F√∫tbol"/>
    <d v="1899-12-30T02:02:00"/>
    <s v="international_cup"/>
    <n v="0"/>
    <n v="1"/>
    <n v="0"/>
    <n v="0"/>
    <n v="0"/>
    <n v="0"/>
    <n v="1"/>
    <x v="1"/>
    <x v="0"/>
    <s v="Home Team loses or draws at Knockout Game"/>
  </r>
  <r>
    <n v="4174066"/>
    <s v="CL"/>
    <x v="11"/>
    <x v="0"/>
    <d v="2023-10-25T00:00:00"/>
    <n v="1096"/>
    <n v="720"/>
    <n v="1"/>
    <n v="4"/>
    <m/>
    <m/>
    <s v="Mark van Bommel"/>
    <s v="S√©rgio Concei√ß√£o"/>
    <s v="De Bosuil"/>
    <n v="13651"/>
    <s v="Beno√Æt Bastien"/>
    <s v="https://www.transfermarkt.co.uk/spielbericht/index/spielbericht/4174066"/>
    <s v="4-2-3-1"/>
    <s v="4-4-2 double 6"/>
    <s v="Royal Antwerp Football Club"/>
    <s v="Futebol Clube do Porto"/>
    <d v="1899-12-30T01:04:00"/>
    <s v="international_cup"/>
    <n v="0"/>
    <n v="1"/>
    <n v="1"/>
    <n v="0"/>
    <n v="0"/>
    <n v="1"/>
    <n v="0"/>
    <x v="0"/>
    <x v="0"/>
    <s v="Home Team loses or draws at Groupstage Game"/>
  </r>
  <r>
    <n v="4243690"/>
    <s v="CL"/>
    <x v="11"/>
    <x v="7"/>
    <d v="2024-02-14T00:00:00"/>
    <n v="583"/>
    <n v="681"/>
    <n v="2"/>
    <n v="0"/>
    <m/>
    <m/>
    <s v="Luis Enrique"/>
    <s v="Imanol Alguacil"/>
    <s v="Parc des Princes"/>
    <n v="46435"/>
    <s v="Marco Guida"/>
    <s v="https://www.transfermarkt.co.uk/spielbericht/index/spielbericht/4243690"/>
    <s v="4-3-3 Attacking"/>
    <s v="4-3-3 Attacking"/>
    <s v="Paris Saint-Germain Football Club"/>
    <s v="Real Sociedad de F√∫tbol S.A.D."/>
    <d v="1899-12-30T02:00:00"/>
    <s v="international_cup"/>
    <n v="1"/>
    <n v="0"/>
    <n v="0"/>
    <n v="0"/>
    <n v="1"/>
    <n v="0"/>
    <n v="0"/>
    <x v="1"/>
    <x v="1"/>
    <s v="Home Team wins at Knockout Game"/>
  </r>
  <r>
    <n v="2490846"/>
    <s v="CL"/>
    <x v="1"/>
    <x v="1"/>
    <d v="2014-09-16T00:00:00"/>
    <n v="162"/>
    <n v="15"/>
    <n v="1"/>
    <n v="0"/>
    <m/>
    <m/>
    <s v="Leonardo Jardim"/>
    <s v="Roger Schmidt"/>
    <s v="Stade Louis-II"/>
    <n v="8130"/>
    <s v="Pavel Kralovec"/>
    <s v="https://www.transfermarkt.co.uk/spielbericht/index/spielbericht/2490846"/>
    <s v="4-3-3 Attacking"/>
    <s v="4-4-2 double 6"/>
    <s v="Association sportive de Monaco Football Club"/>
    <s v="Bayer 04 Leverkusen Fu√üball"/>
    <d v="1899-12-30T01:00:00"/>
    <s v="international_cup"/>
    <n v="1"/>
    <n v="0"/>
    <n v="1"/>
    <n v="1"/>
    <n v="0"/>
    <n v="0"/>
    <n v="0"/>
    <x v="0"/>
    <x v="1"/>
    <s v="Home Team wins at Groupstage Game"/>
  </r>
  <r>
    <n v="2682239"/>
    <s v="CL"/>
    <x v="2"/>
    <x v="11"/>
    <d v="2016-04-26T00:00:00"/>
    <n v="281"/>
    <n v="418"/>
    <n v="0"/>
    <n v="0"/>
    <m/>
    <m/>
    <s v="Manuel Pellegrini"/>
    <s v="Zin√©dine Zidane"/>
    <s v="Etihad Stadium"/>
    <n v="52221"/>
    <s v="C√ºneyt Cakir"/>
    <s v="https://www.transfermarkt.co.uk/spielbericht/index/spielbericht/2682239"/>
    <s v="4-2-3-1"/>
    <s v="4-3-3 Attacking"/>
    <s v="Manchester City Football Club"/>
    <s v="Real Madrid Club de F√∫tbol"/>
    <d v="1899-12-30T00:00:00"/>
    <s v="international_cup"/>
    <n v="0"/>
    <n v="1"/>
    <n v="0"/>
    <n v="0"/>
    <n v="0"/>
    <n v="0"/>
    <n v="1"/>
    <x v="1"/>
    <x v="0"/>
    <s v="Home Team loses or draws at Knockout Game"/>
  </r>
  <r>
    <n v="2755708"/>
    <s v="CL"/>
    <x v="3"/>
    <x v="4"/>
    <d v="2016-11-22T00:00:00"/>
    <n v="2410"/>
    <n v="15"/>
    <n v="1"/>
    <n v="1"/>
    <m/>
    <m/>
    <s v="Leonid Slutski"/>
    <s v="Roger Schmidt"/>
    <s v="VEB Arena"/>
    <n v="19164"/>
    <s v="Undiano Mallenco"/>
    <s v="https://www.transfermarkt.co.uk/spielbericht/index/spielbericht/2755708"/>
    <s v="4-2-3-1"/>
    <s v="4-4-2 double 6"/>
    <s v="PFK CSKA Moskva"/>
    <s v="Bayer 04 Leverkusen Fu√üball"/>
    <d v="1899-12-30T01:01:00"/>
    <s v="international_cup"/>
    <n v="0"/>
    <n v="1"/>
    <n v="1"/>
    <n v="0"/>
    <n v="0"/>
    <n v="1"/>
    <n v="0"/>
    <x v="0"/>
    <x v="0"/>
    <s v="Home Team loses or draws at Groupstage Game"/>
  </r>
  <r>
    <n v="2754903"/>
    <s v="CL"/>
    <x v="3"/>
    <x v="12"/>
    <d v="2016-09-27T00:00:00"/>
    <n v="1003"/>
    <n v="720"/>
    <n v="1"/>
    <n v="0"/>
    <m/>
    <m/>
    <s v="Claudio Ranieri"/>
    <s v="Nuno Esp√≠rito Santo"/>
    <s v="King Power Stadium"/>
    <n v="31805"/>
    <s v="C√ºneyt Cakir"/>
    <s v="https://www.transfermarkt.co.uk/spielbericht/index/spielbericht/2754903"/>
    <s v="4-4-2 double 6"/>
    <s v="4-2-3-1"/>
    <s v="Leicester City"/>
    <s v="Futebol Clube do Porto"/>
    <d v="1899-12-30T01:00:00"/>
    <s v="international_cup"/>
    <n v="1"/>
    <n v="0"/>
    <n v="1"/>
    <n v="1"/>
    <n v="0"/>
    <n v="0"/>
    <n v="0"/>
    <x v="0"/>
    <x v="1"/>
    <s v="Home Team wins at Groupstage Game"/>
  </r>
  <r>
    <n v="2755728"/>
    <s v="CL"/>
    <x v="3"/>
    <x v="2"/>
    <d v="2016-12-06T00:00:00"/>
    <n v="338"/>
    <n v="114"/>
    <n v="6"/>
    <n v="0"/>
    <m/>
    <m/>
    <s v="Sergiy Rebrov"/>
    <s v="Senol G√ºnes"/>
    <s v="NSK Olimpisky"/>
    <n v="14036"/>
    <s v="Craig Thomson"/>
    <s v="https://www.transfermarkt.co.uk/spielbericht/index/spielbericht/2755728"/>
    <s v="4-1-4-1"/>
    <s v="4-2-3-1"/>
    <s v="Futbolniy Klub Dynamo Kyiv"/>
    <s v="Be≈üikta≈ü Jimnastik Kul√ºb√º"/>
    <d v="1899-12-30T06:00:00"/>
    <s v="international_cup"/>
    <n v="1"/>
    <n v="0"/>
    <n v="1"/>
    <n v="1"/>
    <n v="0"/>
    <n v="0"/>
    <n v="0"/>
    <x v="0"/>
    <x v="1"/>
    <s v="Home Team wins at Groupstage Game"/>
  </r>
  <r>
    <n v="2385040"/>
    <s v="CL"/>
    <x v="0"/>
    <x v="7"/>
    <d v="2014-02-18T00:00:00"/>
    <n v="15"/>
    <n v="583"/>
    <n v="0"/>
    <n v="4"/>
    <m/>
    <m/>
    <s v="Sami Hyypi√§"/>
    <s v="Laurent Blanc"/>
    <s v="BayArena"/>
    <n v="29412"/>
    <s v="Viktor Kassai"/>
    <s v="https://www.transfermarkt.co.uk/spielbericht/index/spielbericht/2385040"/>
    <s v="4-3-3 Attacking"/>
    <s v="4-3-3 Attacking"/>
    <s v="Bayer 04 Leverkusen Fu√üball"/>
    <s v="Paris Saint-Germain Football Club"/>
    <d v="1899-12-30T00:04:00"/>
    <s v="international_cup"/>
    <n v="0"/>
    <n v="1"/>
    <n v="0"/>
    <n v="0"/>
    <n v="0"/>
    <n v="0"/>
    <n v="1"/>
    <x v="1"/>
    <x v="0"/>
    <s v="Home Team loses or draws at Knockout Game"/>
  </r>
  <r>
    <n v="2805641"/>
    <s v="CL"/>
    <x v="3"/>
    <x v="7"/>
    <d v="2017-02-22T00:00:00"/>
    <n v="720"/>
    <n v="506"/>
    <n v="0"/>
    <n v="2"/>
    <m/>
    <m/>
    <s v="Nuno Esp√≠rito Santo"/>
    <s v="Massimiliano Allegri"/>
    <s v="Est√°dio do Drag√£o"/>
    <n v="49229"/>
    <s v="Dr. Felix Brych"/>
    <s v="https://www.transfermarkt.co.uk/spielbericht/index/spielbericht/2805641"/>
    <s v="4-4-2 double 6"/>
    <s v="4-2-3-1"/>
    <s v="Futebol Clube do Porto"/>
    <s v="Juventus Football Club"/>
    <d v="1899-12-30T00:02:00"/>
    <s v="international_cup"/>
    <n v="0"/>
    <n v="1"/>
    <n v="0"/>
    <n v="0"/>
    <n v="0"/>
    <n v="0"/>
    <n v="1"/>
    <x v="1"/>
    <x v="0"/>
    <s v="Home Team loses or draws at Knockout Game"/>
  </r>
  <r>
    <n v="2805642"/>
    <s v="CL"/>
    <x v="3"/>
    <x v="7"/>
    <d v="2017-02-21T00:00:00"/>
    <n v="15"/>
    <n v="13"/>
    <n v="2"/>
    <n v="4"/>
    <m/>
    <m/>
    <s v="Roger Schmidt"/>
    <s v="Diego Simeone"/>
    <s v="BayArena"/>
    <n v="29300"/>
    <s v="Willie Collum"/>
    <s v="https://www.transfermarkt.co.uk/spielbericht/index/spielbericht/2805642"/>
    <s v="4-2-3-1"/>
    <s v="4-4-2 double 6"/>
    <s v="Bayer 04 Leverkusen Fu√üball"/>
    <s v="Club Atl√©tico de Madrid S.A.D."/>
    <d v="1899-12-30T02:04:00"/>
    <s v="international_cup"/>
    <n v="0"/>
    <n v="1"/>
    <n v="0"/>
    <n v="0"/>
    <n v="0"/>
    <n v="0"/>
    <n v="1"/>
    <x v="1"/>
    <x v="0"/>
    <s v="Home Team loses or draws at Knockout Game"/>
  </r>
  <r>
    <n v="2618634"/>
    <s v="CL"/>
    <x v="2"/>
    <x v="4"/>
    <d v="2015-12-09T00:00:00"/>
    <n v="15"/>
    <n v="131"/>
    <n v="1"/>
    <n v="1"/>
    <m/>
    <m/>
    <s v="Roger Schmidt"/>
    <s v="Luis Enrique"/>
    <s v="BayArena"/>
    <n v="30210"/>
    <s v="Mark Clattenburg"/>
    <s v="https://www.transfermarkt.co.uk/spielbericht/index/spielbericht/2618634"/>
    <s v="4-4-2 double 6"/>
    <s v="4-3-3 Attacking"/>
    <s v="Bayer 04 Leverkusen Fu√üball"/>
    <s v="Futbol Club Barcelona"/>
    <d v="1899-12-30T01:01:00"/>
    <s v="international_cup"/>
    <n v="0"/>
    <n v="1"/>
    <n v="1"/>
    <n v="0"/>
    <n v="0"/>
    <n v="1"/>
    <n v="0"/>
    <x v="0"/>
    <x v="0"/>
    <s v="Home Team loses or draws at Groupstage Game"/>
  </r>
  <r>
    <n v="2367034"/>
    <s v="CL"/>
    <x v="0"/>
    <x v="5"/>
    <d v="2013-09-17T00:00:00"/>
    <n v="941"/>
    <n v="281"/>
    <n v="0"/>
    <n v="3"/>
    <m/>
    <m/>
    <s v="Pavel Vrba"/>
    <s v="Manuel Pellegrini"/>
    <s v="Doosan Ar√©na"/>
    <n v="11281"/>
    <s v="Paolo Tagliavento"/>
    <s v="https://www.transfermarkt.co.uk/spielbericht/index/spielbericht/2367034"/>
    <s v="4-2-3-1"/>
    <s v="4-2-3-1"/>
    <m/>
    <s v="Manchester City Football Club"/>
    <d v="1899-12-30T00:03:00"/>
    <s v="international_cup"/>
    <n v="0"/>
    <n v="1"/>
    <n v="1"/>
    <n v="0"/>
    <n v="0"/>
    <n v="1"/>
    <n v="0"/>
    <x v="0"/>
    <x v="0"/>
    <s v="Home Team loses or draws at Groupstage Game"/>
  </r>
  <r>
    <n v="2367104"/>
    <s v="CL"/>
    <x v="0"/>
    <x v="4"/>
    <d v="2013-10-01T00:00:00"/>
    <n v="301"/>
    <n v="631"/>
    <n v="0"/>
    <n v="4"/>
    <m/>
    <m/>
    <s v="Laurentiu Reghecampf"/>
    <s v="Jos√© Mourinho"/>
    <s v="Arena Na»õionalƒÉ"/>
    <n v="36713"/>
    <s v="Carlos Velasco Carballo"/>
    <s v="https://www.transfermarkt.co.uk/spielbericht/index/spielbericht/2367104"/>
    <s v="4-2-3-1"/>
    <s v="4-2-3-1"/>
    <m/>
    <s v="Chelsea Football Club"/>
    <d v="1899-12-30T00:04:00"/>
    <s v="international_cup"/>
    <n v="0"/>
    <n v="1"/>
    <n v="1"/>
    <n v="0"/>
    <n v="0"/>
    <n v="1"/>
    <n v="0"/>
    <x v="0"/>
    <x v="0"/>
    <s v="Home Team loses or draws at Groupstage Game"/>
  </r>
  <r>
    <n v="2495312"/>
    <s v="CL"/>
    <x v="1"/>
    <x v="3"/>
    <d v="2014-10-21T00:00:00"/>
    <n v="2784"/>
    <n v="583"/>
    <n v="0"/>
    <n v="1"/>
    <m/>
    <m/>
    <s v="Georgios Donis"/>
    <s v="Laurent Blanc"/>
    <s v="GSP Stadium"/>
    <n v="18659"/>
    <s v="Ovidiu Hategan"/>
    <s v="https://www.transfermarkt.co.uk/spielbericht/index/spielbericht/2495312"/>
    <s v="4-4-2 double 6"/>
    <s v="4-3-3 Attacking"/>
    <m/>
    <s v="Paris Saint-Germain Football Club"/>
    <d v="1899-12-30T00:01:00"/>
    <s v="international_cup"/>
    <n v="0"/>
    <n v="1"/>
    <n v="1"/>
    <n v="0"/>
    <n v="0"/>
    <n v="1"/>
    <n v="0"/>
    <x v="0"/>
    <x v="0"/>
    <s v="Home Team loses or draws at Groupstage Game"/>
  </r>
  <r>
    <n v="2495345"/>
    <s v="CL"/>
    <x v="1"/>
    <x v="3"/>
    <d v="2014-11-25T00:00:00"/>
    <n v="2784"/>
    <n v="131"/>
    <n v="0"/>
    <n v="4"/>
    <m/>
    <m/>
    <s v="Georgios Donis"/>
    <s v="Luis Enrique"/>
    <s v="GSP Stadium"/>
    <n v="20626"/>
    <s v="Gianluca Rocchi"/>
    <s v="https://www.transfermarkt.co.uk/spielbericht/index/spielbericht/2495345"/>
    <s v="4-4-2 double 6"/>
    <s v="4-3-3 Attacking"/>
    <m/>
    <s v="Futbol Club Barcelona"/>
    <d v="1899-12-30T00:04:00"/>
    <s v="international_cup"/>
    <n v="0"/>
    <n v="1"/>
    <n v="1"/>
    <n v="0"/>
    <n v="0"/>
    <n v="1"/>
    <n v="0"/>
    <x v="0"/>
    <x v="0"/>
    <s v="Home Team loses or draws at Groupstage Game"/>
  </r>
  <r>
    <n v="2618560"/>
    <s v="CL"/>
    <x v="2"/>
    <x v="12"/>
    <d v="2015-09-29T00:00:00"/>
    <n v="119"/>
    <n v="338"/>
    <n v="0"/>
    <n v="2"/>
    <m/>
    <m/>
    <s v="Slavisa Jokanovic"/>
    <s v="Sergiy Rebrov"/>
    <s v="Sammy Ofer Stadium"/>
    <n v="27100"/>
    <s v="David Fern√°ndez Borbal√°n"/>
    <s v="https://www.transfermarkt.co.uk/spielbericht/index/spielbericht/2618560"/>
    <s v="4-3-3 Attacking"/>
    <s v="4-3-3 Attacking"/>
    <m/>
    <s v="Futbolniy Klub Dynamo Kyiv"/>
    <d v="1899-12-30T00:02:00"/>
    <s v="international_cup"/>
    <n v="0"/>
    <n v="1"/>
    <n v="1"/>
    <n v="0"/>
    <n v="0"/>
    <n v="1"/>
    <n v="0"/>
    <x v="0"/>
    <x v="0"/>
    <s v="Home Team loses or draws at Groupstage Game"/>
  </r>
  <r>
    <n v="4171326"/>
    <s v="CL"/>
    <x v="11"/>
    <x v="12"/>
    <d v="2023-11-28T00:00:00"/>
    <n v="452"/>
    <n v="159"/>
    <n v="2"/>
    <n v="0"/>
    <m/>
    <m/>
    <s v="Raphael Wicky"/>
    <s v="Barak Bakhar"/>
    <s v="Stadion Wankdorf"/>
    <n v="31500"/>
    <s v="Danny Makkelie"/>
    <s v="https://www.transfermarkt.co.uk/spielbericht/index/spielbericht/4171326"/>
    <d v="2002-04-04T00:00:00"/>
    <s v="4-4-2 Diamond"/>
    <m/>
    <m/>
    <d v="1899-12-30T02:00:00"/>
    <s v="international_cup"/>
    <n v="1"/>
    <n v="0"/>
    <n v="1"/>
    <n v="1"/>
    <n v="0"/>
    <n v="0"/>
    <n v="0"/>
    <x v="0"/>
    <x v="1"/>
    <s v="Home Team wins at Groupstage Game"/>
  </r>
  <r>
    <n v="2262148"/>
    <s v="CL"/>
    <x v="5"/>
    <x v="8"/>
    <d v="2012-09-18T00:00:00"/>
    <n v="583"/>
    <n v="338"/>
    <n v="4"/>
    <n v="1"/>
    <m/>
    <m/>
    <s v="Carlo Ancelotti"/>
    <s v="Yuriy Semin"/>
    <s v="Parc des Princes"/>
    <n v="42536"/>
    <s v="Bj√∂rn Kuipers"/>
    <s v="https://www.transfermarkt.co.uk/spielbericht/index/spielbericht/2262148"/>
    <m/>
    <m/>
    <s v="Paris Saint-Germain Football Club"/>
    <s v="Futbolniy Klub Dynamo Kyiv"/>
    <d v="1899-12-30T04:01:00"/>
    <s v="international_cup"/>
    <n v="1"/>
    <n v="0"/>
    <n v="1"/>
    <n v="1"/>
    <n v="0"/>
    <n v="0"/>
    <n v="0"/>
    <x v="0"/>
    <x v="1"/>
    <s v="Home Team wins at Groupstage Game"/>
  </r>
  <r>
    <n v="2262160"/>
    <s v="CL"/>
    <x v="5"/>
    <x v="12"/>
    <d v="2012-09-19T00:00:00"/>
    <n v="131"/>
    <n v="232"/>
    <n v="3"/>
    <n v="2"/>
    <m/>
    <m/>
    <s v="Tito Vilanova"/>
    <s v="Unai Emery"/>
    <s v="Spotify Camp Nou"/>
    <n v="73850"/>
    <s v="Milorad Mazic"/>
    <s v="https://www.transfermarkt.co.uk/spielbericht/index/spielbericht/2262160"/>
    <m/>
    <m/>
    <s v="Futbol Club Barcelona"/>
    <s v="FK Spartak Moskva"/>
    <d v="1899-12-30T03:02:00"/>
    <s v="international_cup"/>
    <n v="1"/>
    <n v="0"/>
    <n v="1"/>
    <n v="1"/>
    <n v="0"/>
    <n v="0"/>
    <n v="0"/>
    <x v="0"/>
    <x v="1"/>
    <s v="Home Team wins at Groupstage Game"/>
  </r>
  <r>
    <n v="2262194"/>
    <s v="CL"/>
    <x v="5"/>
    <x v="5"/>
    <d v="2012-10-24T00:00:00"/>
    <n v="610"/>
    <n v="281"/>
    <n v="3"/>
    <n v="1"/>
    <m/>
    <m/>
    <s v="Frank de Boer"/>
    <s v="Roberto Mancini"/>
    <s v="Johan Cruijff ArenA"/>
    <n v="45743"/>
    <s v="Svein Oddvar Moen"/>
    <s v="https://www.transfermarkt.co.uk/spielbericht/index/spielbericht/2262194"/>
    <m/>
    <m/>
    <s v="AFC Ajax Amsterdam"/>
    <s v="Manchester City Football Club"/>
    <d v="1899-12-30T03:01:00"/>
    <s v="international_cup"/>
    <n v="1"/>
    <n v="0"/>
    <n v="1"/>
    <n v="1"/>
    <n v="0"/>
    <n v="0"/>
    <n v="0"/>
    <x v="0"/>
    <x v="1"/>
    <s v="Home Team wins at Groupstage Game"/>
  </r>
  <r>
    <n v="2284452"/>
    <s v="CL"/>
    <x v="5"/>
    <x v="7"/>
    <d v="2013-02-12T00:00:00"/>
    <n v="1049"/>
    <n v="583"/>
    <n v="1"/>
    <n v="2"/>
    <m/>
    <m/>
    <s v="Ernesto Valverde"/>
    <s v="Carlo Ancelotti"/>
    <s v="Mestalla"/>
    <n v="44000"/>
    <s v="Paolo Tagliavento"/>
    <s v="https://www.transfermarkt.co.uk/spielbericht/index/spielbericht/2284452"/>
    <m/>
    <m/>
    <s v="Valencia Club de F√∫tbol S. A. D."/>
    <s v="Paris Saint-Germain Football Club"/>
    <d v="1899-12-30T01:02:00"/>
    <s v="international_cup"/>
    <n v="0"/>
    <n v="1"/>
    <n v="0"/>
    <n v="0"/>
    <n v="0"/>
    <n v="0"/>
    <n v="1"/>
    <x v="1"/>
    <x v="0"/>
    <s v="Home Team loses or draws at Knockout Game"/>
  </r>
  <r>
    <n v="2917369"/>
    <s v="CL"/>
    <x v="4"/>
    <x v="12"/>
    <d v="2017-09-13T00:00:00"/>
    <n v="23826"/>
    <n v="162"/>
    <n v="1"/>
    <n v="1"/>
    <m/>
    <m/>
    <s v="Ralph Hasenh√ºttl"/>
    <s v="Leonardo Jardim"/>
    <s v="Red Bull Arena"/>
    <n v="42558"/>
    <s v="Michael Oliver"/>
    <s v="https://www.transfermarkt.co.uk/spielbericht/index/spielbericht/2917369"/>
    <s v="4-4-2 double 6"/>
    <s v="4-2-3-1"/>
    <s v="RasenBallsport Leipzig"/>
    <s v="Association sportive de Monaco Football Club"/>
    <d v="1899-12-30T01:01:00"/>
    <s v="international_cup"/>
    <n v="0"/>
    <n v="1"/>
    <n v="1"/>
    <n v="0"/>
    <n v="0"/>
    <n v="1"/>
    <n v="0"/>
    <x v="0"/>
    <x v="0"/>
    <s v="Home Team loses or draws at Groupstage Game"/>
  </r>
  <r>
    <n v="2917385"/>
    <s v="CL"/>
    <x v="4"/>
    <x v="1"/>
    <d v="2017-09-27T00:00:00"/>
    <n v="13"/>
    <n v="631"/>
    <n v="1"/>
    <n v="2"/>
    <m/>
    <m/>
    <s v="Diego Simeone"/>
    <s v="Antonio Conte"/>
    <s v="Civitas Metropolitano"/>
    <n v="60643"/>
    <s v="C√ºneyt Cakir"/>
    <s v="https://www.transfermarkt.co.uk/spielbericht/index/spielbericht/2917385"/>
    <s v="4-4-2 double 6"/>
    <s v="3-4-2-1"/>
    <s v="Club Atl√©tico de Madrid S.A.D."/>
    <s v="Chelsea Football Club"/>
    <d v="1899-12-30T01:02:00"/>
    <s v="international_cup"/>
    <n v="0"/>
    <n v="1"/>
    <n v="1"/>
    <n v="0"/>
    <n v="0"/>
    <n v="1"/>
    <n v="0"/>
    <x v="0"/>
    <x v="0"/>
    <s v="Home Team loses or draws at Groupstage Game"/>
  </r>
  <r>
    <n v="2917406"/>
    <s v="CL"/>
    <x v="4"/>
    <x v="8"/>
    <d v="2017-10-31T00:00:00"/>
    <n v="985"/>
    <n v="294"/>
    <n v="2"/>
    <n v="0"/>
    <m/>
    <m/>
    <s v="Jos√© Mourinho"/>
    <s v="Rui Vit√≥ria"/>
    <s v="Old Trafford"/>
    <n v="74437"/>
    <s v="Gediminas Mazeika"/>
    <s v="https://www.transfermarkt.co.uk/spielbericht/index/spielbericht/2917406"/>
    <s v="4-2-3-1"/>
    <s v="4-1-4-1"/>
    <s v="Manchester United Football Club"/>
    <s v="Sport Lisboa e Benfica"/>
    <d v="1899-12-30T02:00:00"/>
    <s v="international_cup"/>
    <n v="1"/>
    <n v="0"/>
    <n v="1"/>
    <n v="1"/>
    <n v="0"/>
    <n v="0"/>
    <n v="0"/>
    <x v="0"/>
    <x v="1"/>
    <s v="Home Team wins at Groupstage Game"/>
  </r>
  <r>
    <n v="2917408"/>
    <s v="CL"/>
    <x v="4"/>
    <x v="2"/>
    <d v="2017-10-31T00:00:00"/>
    <n v="371"/>
    <n v="27"/>
    <n v="1"/>
    <n v="2"/>
    <m/>
    <m/>
    <s v="Brendan Rodgers"/>
    <s v="Jupp Heynckes"/>
    <s v="Celtic Park"/>
    <n v="58269"/>
    <s v="Danny Makkelie"/>
    <s v="https://www.transfermarkt.co.uk/spielbericht/index/spielbericht/2917408"/>
    <s v="3-4-2-1"/>
    <s v="4-3-3 Attacking"/>
    <s v="The Celtic Football Club"/>
    <s v="FC Bayern M√ºnchen"/>
    <d v="1899-12-30T01:02:00"/>
    <s v="international_cup"/>
    <n v="0"/>
    <n v="1"/>
    <n v="1"/>
    <n v="0"/>
    <n v="0"/>
    <n v="1"/>
    <n v="0"/>
    <x v="0"/>
    <x v="0"/>
    <s v="Home Team loses or draws at Groupstage Game"/>
  </r>
  <r>
    <n v="3097962"/>
    <s v="CL"/>
    <x v="6"/>
    <x v="5"/>
    <d v="2018-09-18T00:00:00"/>
    <n v="141"/>
    <n v="932"/>
    <n v="3"/>
    <n v="0"/>
    <m/>
    <m/>
    <s v="Fatih Terim"/>
    <s v="Yuriy Semin"/>
    <s v="Ali Sami Yen Spor Kompleksi RAMS Park"/>
    <n v="43542"/>
    <s v="Gianluca Rocchi"/>
    <s v="https://www.transfermarkt.co.uk/spielbericht/index/spielbericht/3097962"/>
    <s v="4-3-3 Attacking"/>
    <d v="2001-04-05T00:00:00"/>
    <s v="Galatasaray Spor Kul√ºb√º"/>
    <s v="–§—É—Ç–±–æ–ª—å–Ω—ã–π –∫–ª—É–± &quot;–õ–æ–∫–æ–º–æ—Ç–∏–≤&quot; –ú–æ—Å–∫–≤–∞"/>
    <d v="1899-12-30T03:00:00"/>
    <s v="international_cup"/>
    <n v="1"/>
    <n v="0"/>
    <n v="1"/>
    <n v="1"/>
    <n v="0"/>
    <n v="0"/>
    <n v="0"/>
    <x v="0"/>
    <x v="1"/>
    <s v="Home Team wins at Groupstage Game"/>
  </r>
  <r>
    <n v="3097996"/>
    <s v="CL"/>
    <x v="6"/>
    <x v="8"/>
    <d v="2018-10-24T00:00:00"/>
    <n v="16"/>
    <n v="13"/>
    <n v="4"/>
    <n v="0"/>
    <m/>
    <m/>
    <s v="Lucien Favre"/>
    <s v="Diego Simeone"/>
    <s v="SIGNAL IDUNA PARK"/>
    <n v="66099"/>
    <s v="Anthony Taylor"/>
    <s v="https://www.transfermarkt.co.uk/spielbericht/index/spielbericht/3097996"/>
    <s v="4-2-3-1"/>
    <s v="4-4-2 double 6"/>
    <s v="Borussia Dortmund"/>
    <s v="Club Atl√©tico de Madrid S.A.D."/>
    <d v="1899-12-30T04:00:00"/>
    <s v="international_cup"/>
    <n v="1"/>
    <n v="0"/>
    <n v="1"/>
    <n v="1"/>
    <n v="0"/>
    <n v="0"/>
    <n v="0"/>
    <x v="0"/>
    <x v="1"/>
    <s v="Home Team wins at Groupstage Game"/>
  </r>
  <r>
    <n v="3252248"/>
    <s v="CL"/>
    <x v="7"/>
    <x v="5"/>
    <d v="2019-12-11T00:00:00"/>
    <n v="13"/>
    <n v="932"/>
    <n v="2"/>
    <n v="0"/>
    <m/>
    <m/>
    <s v="Diego Simeone"/>
    <s v="Yuri Semin"/>
    <s v="Civitas Metropolitano"/>
    <n v="58426"/>
    <s v="Viktor Kassai"/>
    <s v="https://www.transfermarkt.co.uk/spielbericht/index/spielbericht/3252248"/>
    <s v="4-4-2 double 6"/>
    <d v="2001-04-05T00:00:00"/>
    <s v="Club Atl√©tico de Madrid S.A.D."/>
    <s v="–§—É—Ç–±–æ–ª—å–Ω—ã–π –∫–ª—É–± &quot;–õ–æ–∫–æ–º–æ—Ç–∏–≤&quot; –ú–æ—Å–∫–≤–∞"/>
    <d v="1899-12-30T02:00:00"/>
    <s v="international_cup"/>
    <n v="1"/>
    <n v="0"/>
    <n v="1"/>
    <n v="1"/>
    <n v="0"/>
    <n v="0"/>
    <n v="0"/>
    <x v="0"/>
    <x v="1"/>
    <s v="Home Team wins at Groupstage Game"/>
  </r>
  <r>
    <n v="3291937"/>
    <s v="CL"/>
    <x v="7"/>
    <x v="9"/>
    <d v="2020-03-10T00:00:00"/>
    <n v="1049"/>
    <n v="800"/>
    <n v="3"/>
    <n v="4"/>
    <m/>
    <m/>
    <s v="Albert Celades"/>
    <s v="Gian Piero Gasperini"/>
    <s v="Mestalla"/>
    <m/>
    <s v="Ovidiu Hategan"/>
    <s v="https://www.transfermarkt.co.uk/spielbericht/index/spielbericht/3291937"/>
    <d v="2002-04-04T00:00:00"/>
    <s v="3-4-1-2"/>
    <s v="Valencia Club de F√∫tbol S. A. D."/>
    <s v="Atalanta Bergamasca Calcio S.p.a."/>
    <d v="1899-12-30T03:04:00"/>
    <s v="international_cup"/>
    <n v="0"/>
    <n v="1"/>
    <n v="0"/>
    <n v="0"/>
    <n v="0"/>
    <n v="0"/>
    <n v="1"/>
    <x v="1"/>
    <x v="0"/>
    <s v="Home Team loses or draws at Knockout Game"/>
  </r>
  <r>
    <n v="3461720"/>
    <s v="CL"/>
    <x v="8"/>
    <x v="3"/>
    <d v="2020-10-20T00:00:00"/>
    <n v="964"/>
    <n v="2282"/>
    <n v="1"/>
    <n v="2"/>
    <m/>
    <m/>
    <s v="Sergey Semak"/>
    <s v="Philippe Clement"/>
    <s v="Gazprom Arena"/>
    <n v="16682"/>
    <s v="Beno√Æt Bastien"/>
    <s v="https://www.transfermarkt.co.uk/spielbericht/index/spielbericht/3461720"/>
    <s v="4-3-1-2"/>
    <s v="3-5-2 flat"/>
    <s v="AO FK Zenit Sankt-Peterburg"/>
    <s v="Club Brugge Koninklijke Voetbalvereniging"/>
    <d v="1899-12-30T01:02:00"/>
    <s v="international_cup"/>
    <n v="0"/>
    <n v="1"/>
    <n v="1"/>
    <n v="0"/>
    <n v="0"/>
    <n v="1"/>
    <n v="0"/>
    <x v="0"/>
    <x v="0"/>
    <s v="Home Team loses or draws at Groupstage Game"/>
  </r>
  <r>
    <n v="3461779"/>
    <s v="CL"/>
    <x v="8"/>
    <x v="0"/>
    <d v="2020-11-24T00:00:00"/>
    <n v="583"/>
    <n v="23826"/>
    <n v="1"/>
    <n v="0"/>
    <m/>
    <m/>
    <s v="Thomas Tuchel"/>
    <s v="Julian Nagelsmann"/>
    <s v="Parc des Princes"/>
    <m/>
    <s v="Danny Makkelie"/>
    <s v="https://www.transfermarkt.co.uk/spielbericht/index/spielbericht/3461779"/>
    <s v="4-3-3 Attacking"/>
    <s v="4-2-3-1"/>
    <s v="Paris Saint-Germain Football Club"/>
    <s v="RasenBallsport Leipzig"/>
    <d v="1899-12-30T01:00:00"/>
    <s v="international_cup"/>
    <n v="1"/>
    <n v="0"/>
    <n v="1"/>
    <n v="1"/>
    <n v="0"/>
    <n v="0"/>
    <n v="0"/>
    <x v="0"/>
    <x v="1"/>
    <s v="Home Team wins at Groupstage Game"/>
  </r>
  <r>
    <n v="3562547"/>
    <s v="CL"/>
    <x v="8"/>
    <x v="14"/>
    <d v="2021-05-29T00:00:00"/>
    <n v="281"/>
    <n v="631"/>
    <n v="0"/>
    <n v="1"/>
    <m/>
    <m/>
    <s v="Pep Guardiola"/>
    <s v="Thomas Tuchel"/>
    <s v="Est√°dio do Drag√£o"/>
    <n v="14110"/>
    <s v="Mateu Lahoz"/>
    <s v="https://www.transfermarkt.co.uk/spielbericht/index/spielbericht/3562547"/>
    <s v="4-3-3 Attacking"/>
    <s v="3-4-2-1"/>
    <s v="Manchester City Football Club"/>
    <s v="Chelsea Football Club"/>
    <d v="1899-12-30T00:01:00"/>
    <s v="international_cup"/>
    <n v="0"/>
    <n v="1"/>
    <n v="0"/>
    <n v="0"/>
    <n v="0"/>
    <n v="0"/>
    <n v="1"/>
    <x v="1"/>
    <x v="0"/>
    <s v="Home Team loses or draws at Knockout Game"/>
  </r>
  <r>
    <n v="3651104"/>
    <s v="CL"/>
    <x v="9"/>
    <x v="2"/>
    <d v="2021-11-03T00:00:00"/>
    <n v="31"/>
    <n v="13"/>
    <n v="2"/>
    <n v="0"/>
    <m/>
    <m/>
    <s v="J√ºrgen Klopp"/>
    <s v="Diego Simeone"/>
    <s v="Anfield"/>
    <n v="51347"/>
    <s v="Danny Makkelie"/>
    <s v="https://www.transfermarkt.co.uk/spielbericht/index/spielbericht/3651104"/>
    <s v="4-3-3 Attacking"/>
    <s v="3-4-2-1"/>
    <s v="Liverpool Football Club"/>
    <s v="Club Atl√©tico de Madrid S.A.D."/>
    <d v="1899-12-30T02:00:00"/>
    <s v="international_cup"/>
    <n v="1"/>
    <n v="0"/>
    <n v="1"/>
    <n v="1"/>
    <n v="0"/>
    <n v="0"/>
    <n v="0"/>
    <x v="0"/>
    <x v="1"/>
    <s v="Home Team wins at Groupstage Game"/>
  </r>
  <r>
    <n v="3651128"/>
    <s v="CL"/>
    <x v="9"/>
    <x v="2"/>
    <d v="2021-12-07T00:00:00"/>
    <n v="5"/>
    <n v="31"/>
    <n v="1"/>
    <n v="2"/>
    <m/>
    <m/>
    <s v="Stefano Pioli"/>
    <s v="J√ºrgen Klopp"/>
    <s v="Giuseppe Meazza"/>
    <n v="56237"/>
    <s v="Danny Makkelie"/>
    <s v="https://www.transfermarkt.co.uk/spielbericht/index/spielbericht/3651128"/>
    <s v="4-3-3 Attacking"/>
    <s v="4-3-3 Attacking"/>
    <s v="Associazione Calcio Milan"/>
    <s v="Liverpool Football Club"/>
    <d v="1899-12-30T01:02:00"/>
    <s v="international_cup"/>
    <n v="0"/>
    <n v="1"/>
    <n v="1"/>
    <n v="0"/>
    <n v="0"/>
    <n v="1"/>
    <n v="0"/>
    <x v="0"/>
    <x v="0"/>
    <s v="Home Team loses or draws at Groupstage Game"/>
  </r>
  <r>
    <n v="3651138"/>
    <s v="CL"/>
    <x v="9"/>
    <x v="12"/>
    <d v="2021-12-08T00:00:00"/>
    <n v="82"/>
    <n v="1082"/>
    <n v="1"/>
    <n v="3"/>
    <m/>
    <m/>
    <s v="Florian Kohfeldt"/>
    <s v="Jocelyn Gourvennec"/>
    <s v="Volkswagen Arena"/>
    <n v="6544"/>
    <s v="Daniele Orsato"/>
    <s v="https://www.transfermarkt.co.uk/spielbericht/index/spielbericht/3651138"/>
    <s v="4-4-2 double 6"/>
    <d v="2002-04-04T00:00:00"/>
    <s v="Verein f√ºr Leibes√ºbungen Wolfsburg"/>
    <s v="Lille Olympique Sporting Club Lille M√©tropole"/>
    <d v="1899-12-30T01:03:00"/>
    <s v="international_cup"/>
    <n v="0"/>
    <n v="1"/>
    <n v="1"/>
    <n v="0"/>
    <n v="0"/>
    <n v="1"/>
    <n v="0"/>
    <x v="0"/>
    <x v="0"/>
    <s v="Home Team loses or draws at Groupstage Game"/>
  </r>
  <r>
    <n v="3714217"/>
    <s v="CL"/>
    <x v="9"/>
    <x v="7"/>
    <d v="2022-02-22T00:00:00"/>
    <n v="631"/>
    <n v="1082"/>
    <n v="2"/>
    <n v="0"/>
    <m/>
    <m/>
    <s v="Thomas Tuchel"/>
    <s v="Jocelyn Gourvennec"/>
    <s v="Stamford Bridge"/>
    <n v="38832"/>
    <s v="Jes√∫s Gil Manzano"/>
    <s v="https://www.transfermarkt.co.uk/spielbericht/index/spielbericht/3714217"/>
    <d v="2003-04-03T00:00:00"/>
    <s v="4-2-3-1"/>
    <s v="Chelsea Football Club"/>
    <s v="Lille Olympique Sporting Club Lille M√©tropole"/>
    <d v="1899-12-30T02:00:00"/>
    <s v="international_cup"/>
    <n v="1"/>
    <n v="0"/>
    <n v="0"/>
    <n v="0"/>
    <n v="1"/>
    <n v="0"/>
    <n v="0"/>
    <x v="1"/>
    <x v="1"/>
    <s v="Home Team wins at Knockout Game"/>
  </r>
  <r>
    <n v="3097988"/>
    <s v="CL"/>
    <x v="6"/>
    <x v="4"/>
    <d v="2018-10-02T00:00:00"/>
    <n v="2441"/>
    <n v="294"/>
    <n v="2"/>
    <n v="3"/>
    <m/>
    <m/>
    <s v="Marinos Ouzounidis"/>
    <s v="Rui Vit√≥ria"/>
    <s v="Olympiak√≥ St√°dio Athinon &quot;Spyros Louis&quot;"/>
    <n v="31154"/>
    <s v="Orel Grinfeld"/>
    <s v="https://www.transfermarkt.co.uk/spielbericht/index/spielbericht/3097988"/>
    <s v="4-4-1-1"/>
    <s v="4-3-3 Attacking"/>
    <s v="Athlitiki Enosi Konstantinoupoleos"/>
    <s v="Sport Lisboa e Benfica"/>
    <d v="1899-12-30T02:03:00"/>
    <s v="international_cup"/>
    <n v="0"/>
    <n v="1"/>
    <n v="1"/>
    <n v="0"/>
    <n v="0"/>
    <n v="1"/>
    <n v="0"/>
    <x v="0"/>
    <x v="0"/>
    <s v="Home Team loses or draws at Groupstage Game"/>
  </r>
  <r>
    <n v="3098058"/>
    <s v="CL"/>
    <x v="6"/>
    <x v="0"/>
    <d v="2018-12-12T00:00:00"/>
    <n v="1049"/>
    <n v="985"/>
    <n v="2"/>
    <n v="1"/>
    <m/>
    <m/>
    <s v="Marcelino"/>
    <s v="Jos√© Mourinho"/>
    <s v="Mestalla"/>
    <n v="36544"/>
    <s v="Georgi Kabakov"/>
    <s v="https://www.transfermarkt.co.uk/spielbericht/index/spielbericht/3098058"/>
    <d v="2002-04-04T00:00:00"/>
    <s v="4-2-3-1"/>
    <s v="Valencia Club de F√∫tbol S. A. D."/>
    <s v="Manchester United Football Club"/>
    <d v="1899-12-30T02:01:00"/>
    <s v="international_cup"/>
    <n v="1"/>
    <n v="0"/>
    <n v="1"/>
    <n v="1"/>
    <n v="0"/>
    <n v="0"/>
    <n v="0"/>
    <x v="0"/>
    <x v="1"/>
    <s v="Home Team wins at Groupstage Game"/>
  </r>
  <r>
    <n v="3252247"/>
    <s v="CL"/>
    <x v="7"/>
    <x v="1"/>
    <d v="2019-12-11T00:00:00"/>
    <n v="660"/>
    <n v="800"/>
    <n v="0"/>
    <n v="3"/>
    <m/>
    <m/>
    <s v="Lu√≠s Castro"/>
    <s v="Gian Piero Gasperini"/>
    <s v="OSK Metalist"/>
    <n v="26536"/>
    <s v="Felix Zwayer"/>
    <s v="https://www.transfermarkt.co.uk/spielbericht/index/spielbericht/3252247"/>
    <s v="4-2-3-1"/>
    <s v="3-4-2-1"/>
    <s v="FC Shakhtar Donetsk"/>
    <s v="Atalanta Bergamasca Calcio S.p.a."/>
    <d v="1899-12-30T00:03:00"/>
    <s v="international_cup"/>
    <n v="0"/>
    <n v="1"/>
    <n v="1"/>
    <n v="0"/>
    <n v="0"/>
    <n v="1"/>
    <n v="0"/>
    <x v="0"/>
    <x v="0"/>
    <s v="Home Team loses or draws at Groupstage Game"/>
  </r>
  <r>
    <n v="3913701"/>
    <s v="CL"/>
    <x v="10"/>
    <x v="12"/>
    <d v="2022-11-02T00:00:00"/>
    <n v="190"/>
    <n v="16"/>
    <n v="1"/>
    <n v="1"/>
    <m/>
    <m/>
    <s v="Jacob Neestrup"/>
    <s v="Edin Terzic"/>
    <s v="Parken"/>
    <n v="31900"/>
    <s v="Aliyar Agayev"/>
    <s v="https://www.transfermarkt.co.uk/spielbericht/index/spielbericht/3913701"/>
    <s v="4-3-3 Attacking"/>
    <s v="4-2-3-1"/>
    <s v="Football Club K√∏benhavn"/>
    <s v="Borussia Dortmund"/>
    <d v="1899-12-30T01:01:00"/>
    <s v="international_cup"/>
    <n v="0"/>
    <n v="1"/>
    <n v="1"/>
    <n v="0"/>
    <n v="0"/>
    <n v="1"/>
    <n v="0"/>
    <x v="0"/>
    <x v="0"/>
    <s v="Home Team loses or draws at Groupstage Game"/>
  </r>
  <r>
    <n v="3956692"/>
    <s v="CL"/>
    <x v="10"/>
    <x v="7"/>
    <d v="2023-02-22T00:00:00"/>
    <n v="23826"/>
    <n v="281"/>
    <n v="1"/>
    <n v="1"/>
    <m/>
    <m/>
    <s v="Marco Rose"/>
    <s v="Pep Guardiola"/>
    <s v="Red Bull Arena"/>
    <n v="45228"/>
    <s v="Serdar G√∂z√ºb√ºy√ºk"/>
    <s v="https://www.transfermarkt.co.uk/spielbericht/index/spielbericht/3956692"/>
    <s v="4-2-3-1"/>
    <s v="3-4-2-1"/>
    <s v="RasenBallsport Leipzig"/>
    <s v="Manchester City Football Club"/>
    <d v="1899-12-30T01:01:00"/>
    <s v="international_cup"/>
    <n v="0"/>
    <n v="1"/>
    <n v="0"/>
    <n v="0"/>
    <n v="0"/>
    <n v="0"/>
    <n v="1"/>
    <x v="1"/>
    <x v="0"/>
    <s v="Home Team loses or draws at Knockout Game"/>
  </r>
  <r>
    <n v="2262204"/>
    <s v="CL"/>
    <x v="5"/>
    <x v="4"/>
    <d v="2012-11-07T00:00:00"/>
    <n v="506"/>
    <n v="2778"/>
    <n v="4"/>
    <n v="0"/>
    <m/>
    <m/>
    <s v="Antonio Conte"/>
    <s v="Kasper Hjulmand"/>
    <s v="Allianz Stadium"/>
    <n v="31366"/>
    <s v="Aleksandar Stavrev"/>
    <s v="https://www.transfermarkt.co.uk/spielbericht/index/spielbericht/2262204"/>
    <m/>
    <m/>
    <s v="Juventus Football Club"/>
    <s v="Fodbold Club Nordsj√¶lland"/>
    <d v="1899-12-30T04:00:00"/>
    <s v="international_cup"/>
    <n v="1"/>
    <n v="0"/>
    <n v="1"/>
    <n v="1"/>
    <n v="0"/>
    <n v="0"/>
    <n v="0"/>
    <x v="0"/>
    <x v="1"/>
    <s v="Home Team wins at Groupstage Game"/>
  </r>
  <r>
    <n v="2262235"/>
    <s v="CL"/>
    <x v="5"/>
    <x v="4"/>
    <d v="2012-12-05T00:00:00"/>
    <n v="631"/>
    <n v="2778"/>
    <n v="6"/>
    <n v="1"/>
    <m/>
    <m/>
    <s v="Rafael Ben√≠tez"/>
    <s v="Kasper Hjulmand"/>
    <s v="Stamford Bridge"/>
    <n v="40084"/>
    <s v="Bas Nijhuis"/>
    <s v="https://www.transfermarkt.co.uk/spielbericht/index/spielbericht/2262235"/>
    <m/>
    <m/>
    <s v="Chelsea Football Club"/>
    <s v="Fodbold Club Nordsj√¶lland"/>
    <d v="1899-12-30T06:01:00"/>
    <s v="international_cup"/>
    <n v="1"/>
    <n v="0"/>
    <n v="1"/>
    <n v="1"/>
    <n v="0"/>
    <n v="0"/>
    <n v="0"/>
    <x v="0"/>
    <x v="1"/>
    <s v="Home Team wins at Groupstage Game"/>
  </r>
  <r>
    <n v="2284456"/>
    <s v="CL"/>
    <x v="5"/>
    <x v="9"/>
    <d v="2013-03-13T00:00:00"/>
    <n v="1084"/>
    <n v="720"/>
    <n v="2"/>
    <n v="0"/>
    <m/>
    <m/>
    <s v="Manuel Pellegrini"/>
    <s v="V√≠tor Pereira"/>
    <s v="La Rosaleda"/>
    <n v="27451"/>
    <s v="Nicola Rizzoli"/>
    <s v="https://www.transfermarkt.co.uk/spielbericht/index/spielbericht/2284456"/>
    <m/>
    <m/>
    <s v="M√°laga CF"/>
    <s v="Futebol Clube do Porto"/>
    <d v="1899-12-30T02:00:00"/>
    <s v="international_cup"/>
    <n v="1"/>
    <n v="0"/>
    <n v="0"/>
    <n v="0"/>
    <n v="1"/>
    <n v="0"/>
    <n v="0"/>
    <x v="1"/>
    <x v="1"/>
    <s v="Home Team wins at Knockout Game"/>
  </r>
  <r>
    <n v="3252244"/>
    <s v="CL"/>
    <x v="7"/>
    <x v="2"/>
    <d v="2019-12-11T00:00:00"/>
    <n v="27"/>
    <n v="148"/>
    <n v="3"/>
    <n v="1"/>
    <m/>
    <m/>
    <s v="Hansi Flick"/>
    <s v="Jos√© Mourinho"/>
    <s v="Allianz Arena"/>
    <n v="66353"/>
    <s v="Gianluca Rocchi"/>
    <s v="https://www.transfermarkt.co.uk/spielbericht/index/spielbericht/3252244"/>
    <s v="4-3-3 Attacking"/>
    <s v="4-2-3-1"/>
    <s v="FC Bayern M√ºnchen"/>
    <s v="Tottenham Hotspur Football Club"/>
    <d v="1899-12-30T03:01:00"/>
    <s v="international_cup"/>
    <n v="1"/>
    <n v="0"/>
    <n v="1"/>
    <n v="1"/>
    <n v="0"/>
    <n v="0"/>
    <n v="0"/>
    <x v="0"/>
    <x v="1"/>
    <s v="Home Team wins at Groupstage Game"/>
  </r>
  <r>
    <n v="3911804"/>
    <s v="CL"/>
    <x v="10"/>
    <x v="5"/>
    <d v="2022-11-01T00:00:00"/>
    <n v="244"/>
    <n v="148"/>
    <n v="1"/>
    <n v="2"/>
    <m/>
    <m/>
    <s v="Igor Tudor"/>
    <s v="Antonio Conte"/>
    <s v="Orange V√©lodrome"/>
    <n v="50768"/>
    <s v="Szymon Marciniak"/>
    <s v="https://www.transfermarkt.co.uk/spielbericht/index/spielbericht/3911804"/>
    <s v="3-4-2-1"/>
    <d v="2003-04-03T00:00:00"/>
    <s v="Olympique de Marseille"/>
    <s v="Tottenham Hotspur Football Club"/>
    <d v="1899-12-30T01:02:00"/>
    <s v="international_cup"/>
    <n v="0"/>
    <n v="1"/>
    <n v="1"/>
    <n v="0"/>
    <n v="0"/>
    <n v="1"/>
    <n v="0"/>
    <x v="0"/>
    <x v="0"/>
    <s v="Home Team loses or draws at Groupstage Game"/>
  </r>
  <r>
    <n v="3651066"/>
    <s v="CL"/>
    <x v="9"/>
    <x v="1"/>
    <d v="2021-09-28T00:00:00"/>
    <n v="16"/>
    <n v="336"/>
    <n v="1"/>
    <n v="0"/>
    <m/>
    <m/>
    <s v="Marco Rose"/>
    <s v="R√∫ben Amorim"/>
    <s v="SIGNAL IDUNA PARK"/>
    <n v="25000"/>
    <s v="Srdjan Jovanovic"/>
    <s v="https://www.transfermarkt.co.uk/spielbericht/index/spielbericht/3651066"/>
    <s v="4-2-3-1"/>
    <d v="2001-04-05T00:00:00"/>
    <s v="Borussia Dortmund"/>
    <s v="Sporting Clube de Portugal"/>
    <d v="1899-12-30T01:00:00"/>
    <s v="international_cup"/>
    <n v="1"/>
    <n v="0"/>
    <n v="1"/>
    <n v="1"/>
    <n v="0"/>
    <n v="0"/>
    <n v="0"/>
    <x v="0"/>
    <x v="1"/>
    <s v="Home Team wins at Groupstage Game"/>
  </r>
  <r>
    <n v="2917379"/>
    <s v="CL"/>
    <x v="4"/>
    <x v="0"/>
    <d v="2017-09-26T00:00:00"/>
    <n v="16"/>
    <n v="418"/>
    <n v="1"/>
    <n v="3"/>
    <m/>
    <m/>
    <s v="Peter Bosz"/>
    <s v="Zin√©dine Zidane"/>
    <s v="SIGNAL IDUNA PARK"/>
    <n v="65849"/>
    <s v="Bj√∂rn Kuipers"/>
    <s v="https://www.transfermarkt.co.uk/spielbericht/index/spielbericht/2917379"/>
    <s v="4-3-3 Attacking"/>
    <s v="4-3-3 Attacking"/>
    <s v="Borussia Dortmund"/>
    <s v="Real Madrid Club de F√∫tbol"/>
    <d v="1899-12-30T01:03:00"/>
    <s v="international_cup"/>
    <n v="0"/>
    <n v="1"/>
    <n v="1"/>
    <n v="0"/>
    <n v="0"/>
    <n v="1"/>
    <n v="0"/>
    <x v="0"/>
    <x v="0"/>
    <s v="Home Team loses or draws at Groupstage Game"/>
  </r>
  <r>
    <n v="4060797"/>
    <s v="CL"/>
    <x v="10"/>
    <x v="13"/>
    <d v="2023-05-17T00:00:00"/>
    <n v="281"/>
    <n v="418"/>
    <n v="4"/>
    <n v="0"/>
    <m/>
    <m/>
    <s v="Pep Guardiola"/>
    <s v="Carlo Ancelotti"/>
    <s v="Etihad Stadium"/>
    <n v="53000"/>
    <s v="Szymon Marciniak"/>
    <s v="https://www.transfermarkt.co.uk/spielbericht/index/spielbericht/4060797"/>
    <s v="3-4-2-1"/>
    <s v="4-3-3 Attacking"/>
    <s v="Manchester City Football Club"/>
    <s v="Real Madrid Club de F√∫tbol"/>
    <d v="1899-12-30T04:00:00"/>
    <s v="international_cup"/>
    <n v="1"/>
    <n v="0"/>
    <n v="0"/>
    <n v="0"/>
    <n v="1"/>
    <n v="0"/>
    <n v="0"/>
    <x v="1"/>
    <x v="1"/>
    <s v="Home Team wins at Knockout Game"/>
  </r>
  <r>
    <n v="3537802"/>
    <s v="CL"/>
    <x v="8"/>
    <x v="6"/>
    <d v="2021-04-06T00:00:00"/>
    <n v="418"/>
    <n v="31"/>
    <n v="3"/>
    <n v="1"/>
    <m/>
    <m/>
    <s v="Zin√©dine Zidane"/>
    <s v="J√ºrgen Klopp"/>
    <s v="Estadio Alfredo Di St√©fano"/>
    <m/>
    <s v="Dr. Felix Brych"/>
    <s v="https://www.transfermarkt.co.uk/spielbericht/index/spielbericht/3537802"/>
    <s v="4-3-3 Attacking"/>
    <s v="4-3-3 Attacking"/>
    <s v="Real Madrid Club de F√∫tbol"/>
    <s v="Liverpool Football Club"/>
    <d v="1899-12-30T03:01:00"/>
    <s v="international_cup"/>
    <n v="1"/>
    <n v="0"/>
    <n v="0"/>
    <n v="0"/>
    <n v="1"/>
    <n v="0"/>
    <n v="0"/>
    <x v="1"/>
    <x v="1"/>
    <s v="Home Team wins at Knockout Game"/>
  </r>
  <r>
    <n v="3651042"/>
    <s v="CL"/>
    <x v="9"/>
    <x v="1"/>
    <d v="2021-09-15T00:00:00"/>
    <n v="336"/>
    <n v="610"/>
    <n v="1"/>
    <n v="5"/>
    <m/>
    <m/>
    <s v="R√∫ben Amorim"/>
    <s v="Erik ten Hag"/>
    <s v="Est√°dio Jos√© Alvalade XXI"/>
    <n v="20382"/>
    <s v="Jos√© Mar√≠a S√°nchez Mart√≠nez"/>
    <s v="https://www.transfermarkt.co.uk/spielbericht/index/spielbericht/3651042"/>
    <d v="2001-04-05T00:00:00"/>
    <s v="4-3-3 Attacking"/>
    <s v="Sporting Clube de Portugal"/>
    <s v="AFC Ajax Amsterdam"/>
    <d v="1899-12-30T01:05:00"/>
    <s v="international_cup"/>
    <n v="0"/>
    <n v="1"/>
    <n v="1"/>
    <n v="0"/>
    <n v="0"/>
    <n v="1"/>
    <n v="0"/>
    <x v="0"/>
    <x v="0"/>
    <s v="Home Team loses or draws at Groupstage Game"/>
  </r>
  <r>
    <n v="3911819"/>
    <s v="CL"/>
    <x v="10"/>
    <x v="3"/>
    <d v="2022-10-05T00:00:00"/>
    <n v="418"/>
    <n v="660"/>
    <n v="2"/>
    <n v="1"/>
    <m/>
    <m/>
    <s v="Carlo Ancelotti"/>
    <s v="Igor Jovicevic"/>
    <s v="Santiago Bernab√©u"/>
    <n v="56011"/>
    <s v="Ivan Kruzliak"/>
    <s v="https://www.transfermarkt.co.uk/spielbericht/index/spielbericht/3911819"/>
    <s v="4-3-3 Attacking"/>
    <s v="4-3-3 Attacking"/>
    <s v="Real Madrid Club de F√∫tbol"/>
    <s v="FC Shakhtar Donetsk"/>
    <d v="1899-12-30T02:01:00"/>
    <s v="international_cup"/>
    <n v="1"/>
    <n v="0"/>
    <n v="1"/>
    <n v="1"/>
    <n v="0"/>
    <n v="0"/>
    <n v="0"/>
    <x v="0"/>
    <x v="1"/>
    <s v="Home Team wins at Groupstage Game"/>
  </r>
  <r>
    <n v="3098018"/>
    <s v="CL"/>
    <x v="6"/>
    <x v="5"/>
    <d v="2018-11-06T00:00:00"/>
    <n v="720"/>
    <n v="932"/>
    <n v="4"/>
    <n v="1"/>
    <m/>
    <m/>
    <s v="S√©rgio Concei√ß√£o"/>
    <s v="Yuriy Semin"/>
    <s v="Est√°dio do Drag√£o"/>
    <n v="34616"/>
    <s v="Davide Massa"/>
    <s v="https://www.transfermarkt.co.uk/spielbericht/index/spielbericht/3098018"/>
    <s v="4-2-3-1"/>
    <s v="4-2-3-1"/>
    <s v="Futebol Clube do Porto"/>
    <s v="–§—É—Ç–±–æ–ª—å–Ω—ã–π –∫–ª—É–± &quot;–õ–æ–∫–æ–º–æ—Ç–∏–≤&quot; –ú–æ—Å–∫–≤–∞"/>
    <d v="1899-12-30T04:01:00"/>
    <s v="international_cup"/>
    <n v="1"/>
    <n v="0"/>
    <n v="1"/>
    <n v="1"/>
    <n v="0"/>
    <n v="0"/>
    <n v="0"/>
    <x v="0"/>
    <x v="1"/>
    <s v="Home Team wins at Groupstage Game"/>
  </r>
  <r>
    <n v="3714215"/>
    <s v="CL"/>
    <x v="9"/>
    <x v="7"/>
    <d v="2022-02-15T00:00:00"/>
    <n v="336"/>
    <n v="281"/>
    <n v="0"/>
    <n v="5"/>
    <m/>
    <m/>
    <s v="R√∫ben Amorim"/>
    <s v="Pep Guardiola"/>
    <s v="Est√°dio Jos√© Alvalade XXI"/>
    <n v="48129"/>
    <s v="Srdjan Jovanovic"/>
    <s v="https://www.transfermarkt.co.uk/spielbericht/index/spielbericht/3714215"/>
    <d v="2001-04-05T00:00:00"/>
    <s v="4-3-3 Attacking"/>
    <s v="Sporting Clube de Portugal"/>
    <s v="Manchester City Football Club"/>
    <d v="1899-12-30T00:05:00"/>
    <s v="international_cup"/>
    <n v="0"/>
    <n v="1"/>
    <n v="0"/>
    <n v="0"/>
    <n v="0"/>
    <n v="0"/>
    <n v="1"/>
    <x v="1"/>
    <x v="0"/>
    <s v="Home Team loses or draws at Knockout Game"/>
  </r>
  <r>
    <n v="2981994"/>
    <s v="CL"/>
    <x v="4"/>
    <x v="7"/>
    <d v="2018-02-13T00:00:00"/>
    <n v="26"/>
    <n v="281"/>
    <n v="0"/>
    <n v="4"/>
    <m/>
    <m/>
    <s v="Raphael Wicky"/>
    <s v="Pep Guardiola"/>
    <s v="St. Jakob-Park"/>
    <n v="36000"/>
    <s v="Jonas Eriksson"/>
    <s v="https://www.transfermarkt.co.uk/spielbericht/index/spielbericht/2981994"/>
    <d v="2001-04-05T00:00:00"/>
    <s v="4-3-3 Attacking"/>
    <m/>
    <s v="Manchester City Football Club"/>
    <d v="1899-12-30T00:04:00"/>
    <s v="international_cup"/>
    <n v="0"/>
    <n v="1"/>
    <n v="0"/>
    <n v="0"/>
    <n v="0"/>
    <n v="0"/>
    <n v="1"/>
    <x v="1"/>
    <x v="0"/>
    <s v="Home Team loses or draws at Knockout Game"/>
  </r>
  <r>
    <n v="4171223"/>
    <s v="CL"/>
    <x v="11"/>
    <x v="8"/>
    <d v="2023-11-08T00:00:00"/>
    <n v="190"/>
    <n v="985"/>
    <n v="4"/>
    <n v="3"/>
    <m/>
    <m/>
    <s v="Jacob Neestrup"/>
    <s v="Erik ten Hag"/>
    <s v="Parken"/>
    <n v="36099"/>
    <s v="Donatas Rumsas"/>
    <s v="https://www.transfermarkt.co.uk/spielbericht/index/spielbericht/4171223"/>
    <s v="4-3-3 Attacking"/>
    <s v="4-2-3-1"/>
    <s v="Football Club K√∏benhavn"/>
    <s v="Manchester United Football Club"/>
    <d v="1899-12-30T04:03:00"/>
    <s v="international_cup"/>
    <n v="1"/>
    <n v="0"/>
    <n v="1"/>
    <n v="1"/>
    <n v="0"/>
    <n v="0"/>
    <n v="0"/>
    <x v="0"/>
    <x v="1"/>
    <s v="Home Team wins at Groupstage Game"/>
  </r>
  <r>
    <n v="4171227"/>
    <s v="CL"/>
    <x v="11"/>
    <x v="8"/>
    <d v="2023-09-20T00:00:00"/>
    <n v="141"/>
    <n v="190"/>
    <n v="2"/>
    <n v="2"/>
    <m/>
    <m/>
    <s v="Okan Buruk"/>
    <s v="Jacob Neestrup"/>
    <s v="Ali Sami Yen Spor Kompleksi RAMS Park"/>
    <n v="46911"/>
    <s v="Georgi Kabakov"/>
    <s v="https://www.transfermarkt.co.uk/spielbericht/index/spielbericht/4171227"/>
    <s v="4-2-3-1"/>
    <s v="4-3-3 Attacking"/>
    <s v="Galatasaray Spor Kul√ºb√º"/>
    <s v="Football Club K√∏benhavn"/>
    <d v="1899-12-30T02:02:00"/>
    <s v="international_cup"/>
    <n v="0"/>
    <n v="1"/>
    <n v="1"/>
    <n v="0"/>
    <n v="0"/>
    <n v="1"/>
    <n v="0"/>
    <x v="0"/>
    <x v="0"/>
    <s v="Home Team loses or draws at Groupstage Game"/>
  </r>
  <r>
    <n v="4171238"/>
    <s v="CL"/>
    <x v="11"/>
    <x v="2"/>
    <d v="2023-10-03T00:00:00"/>
    <n v="826"/>
    <n v="11"/>
    <n v="2"/>
    <n v="1"/>
    <m/>
    <m/>
    <s v="Franck Haise"/>
    <s v="Mikel Arteta"/>
    <s v="Stade Bollaert-Delelis"/>
    <n v="38167"/>
    <s v="Marco Guida"/>
    <s v="https://www.transfermarkt.co.uk/spielbericht/index/spielbericht/4171238"/>
    <s v="3-4-2-1"/>
    <s v="4-3-3 Attacking"/>
    <s v="Racing Club de Lens"/>
    <s v="Arsenal Football Club"/>
    <d v="1899-12-30T02:01:00"/>
    <s v="international_cup"/>
    <n v="1"/>
    <n v="0"/>
    <n v="1"/>
    <n v="1"/>
    <n v="0"/>
    <n v="0"/>
    <n v="0"/>
    <x v="0"/>
    <x v="1"/>
    <s v="Home Team wins at Groupstage Game"/>
  </r>
  <r>
    <n v="4171307"/>
    <s v="CL"/>
    <x v="11"/>
    <x v="12"/>
    <d v="2023-10-04T00:00:00"/>
    <n v="23826"/>
    <n v="281"/>
    <n v="1"/>
    <n v="3"/>
    <m/>
    <m/>
    <s v="Marco Rose"/>
    <s v="Pep Guardiola"/>
    <s v="Red Bull Arena"/>
    <n v="45228"/>
    <s v="Artur Soares Dias"/>
    <s v="https://www.transfermarkt.co.uk/spielbericht/index/spielbericht/4171307"/>
    <d v="2002-04-04T00:00:00"/>
    <s v="4-3-3 Attacking"/>
    <s v="RasenBallsport Leipzig"/>
    <s v="Manchester City Football Club"/>
    <d v="1899-12-30T01:03:00"/>
    <s v="international_cup"/>
    <n v="0"/>
    <n v="1"/>
    <n v="1"/>
    <n v="0"/>
    <n v="0"/>
    <n v="1"/>
    <n v="0"/>
    <x v="0"/>
    <x v="0"/>
    <s v="Home Team loses or draws at Groupstage Game"/>
  </r>
  <r>
    <n v="4174069"/>
    <s v="CL"/>
    <x v="11"/>
    <x v="0"/>
    <d v="2023-11-28T00:00:00"/>
    <n v="660"/>
    <n v="1096"/>
    <n v="1"/>
    <n v="0"/>
    <m/>
    <m/>
    <s v="Marino Pusic"/>
    <s v="Mark van Bommel"/>
    <s v="Volksparkstadion"/>
    <n v="47209"/>
    <s v="Bartosz Frankowski"/>
    <s v="https://www.transfermarkt.co.uk/spielbericht/index/spielbericht/4174069"/>
    <s v="4-3-3 Attacking"/>
    <s v="4-2-3-1"/>
    <s v="FC Shakhtar Donetsk"/>
    <s v="Royal Antwerp Football Club"/>
    <d v="1899-12-30T01:00:00"/>
    <s v="international_cup"/>
    <n v="1"/>
    <n v="0"/>
    <n v="1"/>
    <n v="1"/>
    <n v="0"/>
    <n v="0"/>
    <n v="0"/>
    <x v="0"/>
    <x v="1"/>
    <s v="Home Team wins at Groupstage Game"/>
  </r>
  <r>
    <n v="4174084"/>
    <s v="CL"/>
    <x v="11"/>
    <x v="0"/>
    <d v="2023-12-13T00:00:00"/>
    <n v="1096"/>
    <n v="131"/>
    <n v="3"/>
    <n v="2"/>
    <m/>
    <m/>
    <s v="Mark van Bommel"/>
    <s v="Xavi"/>
    <s v="De Bosuil"/>
    <n v="13550"/>
    <s v="Marco Guida"/>
    <s v="https://www.transfermarkt.co.uk/spielbericht/index/spielbericht/4174084"/>
    <s v="4-5-1 flat"/>
    <s v="4-3-3 Attacking"/>
    <s v="Royal Antwerp Football Club"/>
    <s v="Futbol Club Barcelona"/>
    <d v="1899-12-30T03:02:00"/>
    <s v="international_cup"/>
    <n v="1"/>
    <n v="0"/>
    <n v="1"/>
    <n v="1"/>
    <n v="0"/>
    <n v="0"/>
    <n v="0"/>
    <x v="0"/>
    <x v="1"/>
    <s v="Home Team wins at Groupstage Game"/>
  </r>
  <r>
    <n v="2368465"/>
    <s v="CL"/>
    <x v="0"/>
    <x v="3"/>
    <d v="2013-11-26T00:00:00"/>
    <n v="16"/>
    <n v="6195"/>
    <n v="3"/>
    <n v="1"/>
    <m/>
    <m/>
    <s v="J√ºrgen Klopp"/>
    <s v="Rafael Ben√≠tez"/>
    <s v="SIGNAL IDUNA PARK"/>
    <n v="65829"/>
    <s v="Carlos Velasco Carballo"/>
    <s v="https://www.transfermarkt.co.uk/spielbericht/index/spielbericht/2368465"/>
    <s v="4-2-3-1"/>
    <s v="4-2-3-1"/>
    <s v="Borussia Dortmund"/>
    <s v="Societ√† Sportiva Calcio Napoli"/>
    <d v="1899-12-30T03:01:00"/>
    <s v="international_cup"/>
    <n v="1"/>
    <n v="0"/>
    <n v="1"/>
    <n v="1"/>
    <n v="0"/>
    <n v="0"/>
    <n v="0"/>
    <x v="0"/>
    <x v="1"/>
    <s v="Home Team wins at Groupstage Game"/>
  </r>
  <r>
    <n v="2368483"/>
    <s v="CL"/>
    <x v="0"/>
    <x v="5"/>
    <d v="2013-12-10T00:00:00"/>
    <n v="27"/>
    <n v="281"/>
    <n v="2"/>
    <n v="3"/>
    <m/>
    <m/>
    <s v="Pep Guardiola"/>
    <s v="Manuel Pellegrini"/>
    <s v="Allianz Arena"/>
    <n v="68000"/>
    <s v="David Fern√°ndez Borbal√°n"/>
    <s v="https://www.transfermarkt.co.uk/spielbericht/index/spielbericht/2368483"/>
    <s v="4-1-4-1"/>
    <s v="4-2-3-1"/>
    <s v="FC Bayern M√ºnchen"/>
    <s v="Manchester City Football Club"/>
    <d v="1899-12-30T02:03:00"/>
    <s v="international_cup"/>
    <n v="0"/>
    <n v="1"/>
    <n v="1"/>
    <n v="0"/>
    <n v="0"/>
    <n v="1"/>
    <n v="0"/>
    <x v="0"/>
    <x v="0"/>
    <s v="Home Team loses or draws at Groupstage Game"/>
  </r>
  <r>
    <n v="2368486"/>
    <s v="CL"/>
    <x v="0"/>
    <x v="3"/>
    <d v="2013-12-11T00:00:00"/>
    <n v="6195"/>
    <n v="11"/>
    <n v="2"/>
    <n v="0"/>
    <m/>
    <m/>
    <s v="Rafael Ben√≠tez"/>
    <s v="Ars√®ne Wenger"/>
    <s v="Stadio Diego Armando Maradona"/>
    <n v="34027"/>
    <s v="Viktor Kassai"/>
    <s v="https://www.transfermarkt.co.uk/spielbericht/index/spielbericht/2368486"/>
    <s v="4-2-3-1"/>
    <s v="4-2-3-1"/>
    <s v="Societ√† Sportiva Calcio Napoli"/>
    <s v="Arsenal Football Club"/>
    <d v="1899-12-30T02:00:00"/>
    <s v="international_cup"/>
    <n v="1"/>
    <n v="0"/>
    <n v="1"/>
    <n v="1"/>
    <n v="0"/>
    <n v="0"/>
    <n v="0"/>
    <x v="0"/>
    <x v="1"/>
    <s v="Home Team wins at Groupstage Game"/>
  </r>
  <r>
    <n v="2449280"/>
    <s v="CL"/>
    <x v="0"/>
    <x v="6"/>
    <d v="2014-04-02T00:00:00"/>
    <n v="583"/>
    <n v="631"/>
    <n v="3"/>
    <n v="1"/>
    <m/>
    <m/>
    <s v="Laurent Blanc"/>
    <s v="Jos√© Mourinho"/>
    <s v="Parc des Princes"/>
    <n v="45517"/>
    <s v="Milorad Mazic"/>
    <s v="https://www.transfermarkt.co.uk/spielbericht/index/spielbericht/2449280"/>
    <s v="4-3-3 Attacking"/>
    <s v="4-2-3-1"/>
    <s v="Paris Saint-Germain Football Club"/>
    <s v="Chelsea Football Club"/>
    <d v="1899-12-30T03:01:00"/>
    <s v="international_cup"/>
    <n v="1"/>
    <n v="0"/>
    <n v="0"/>
    <n v="0"/>
    <n v="1"/>
    <n v="0"/>
    <n v="0"/>
    <x v="1"/>
    <x v="1"/>
    <s v="Home Team wins at Knockout Game"/>
  </r>
  <r>
    <n v="2490847"/>
    <s v="CL"/>
    <x v="1"/>
    <x v="1"/>
    <d v="2014-09-16T00:00:00"/>
    <n v="294"/>
    <n v="964"/>
    <n v="0"/>
    <n v="2"/>
    <m/>
    <m/>
    <s v="Jorge Jesus"/>
    <s v="Andr√© Villas-Boas"/>
    <s v="Est√°dio da Luz"/>
    <n v="35294"/>
    <s v="Svein Oddvar Moen"/>
    <s v="https://www.transfermarkt.co.uk/spielbericht/index/spielbericht/2490847"/>
    <s v="4-1-3-2"/>
    <s v="4-2-3-1"/>
    <s v="Sport Lisboa e Benfica"/>
    <s v="AO FK Zenit Sankt-Peterburg"/>
    <d v="1899-12-30T00:02:00"/>
    <s v="international_cup"/>
    <n v="0"/>
    <n v="1"/>
    <n v="1"/>
    <n v="0"/>
    <n v="0"/>
    <n v="1"/>
    <n v="0"/>
    <x v="0"/>
    <x v="0"/>
    <s v="Home Team loses or draws at Groupstage Game"/>
  </r>
  <r>
    <n v="2490851"/>
    <s v="CL"/>
    <x v="1"/>
    <x v="4"/>
    <d v="2014-09-17T00:00:00"/>
    <n v="27"/>
    <n v="281"/>
    <n v="1"/>
    <n v="0"/>
    <m/>
    <m/>
    <s v="Pep Guardiola"/>
    <s v="Rub√©n Cousillas"/>
    <s v="Allianz Arena"/>
    <n v="68000"/>
    <s v="Undiano Mallenco"/>
    <s v="https://www.transfermarkt.co.uk/spielbericht/index/spielbericht/2490851"/>
    <d v="2003-04-03T00:00:00"/>
    <s v="4-4-1-1"/>
    <s v="FC Bayern M√ºnchen"/>
    <s v="Manchester City Football Club"/>
    <d v="1899-12-30T01:00:00"/>
    <s v="international_cup"/>
    <n v="1"/>
    <n v="0"/>
    <n v="1"/>
    <n v="1"/>
    <n v="0"/>
    <n v="0"/>
    <n v="0"/>
    <x v="0"/>
    <x v="1"/>
    <s v="Home Team wins at Groupstage Game"/>
  </r>
  <r>
    <n v="2495310"/>
    <s v="CL"/>
    <x v="1"/>
    <x v="4"/>
    <d v="2014-10-21T00:00:00"/>
    <n v="2410"/>
    <n v="281"/>
    <n v="2"/>
    <n v="2"/>
    <m/>
    <m/>
    <s v="Leonid Slutski"/>
    <s v="Manuel Pellegrini"/>
    <s v="Arena Khimki"/>
    <m/>
    <s v="Istv√°n Vad"/>
    <s v="https://www.transfermarkt.co.uk/spielbericht/index/spielbericht/2495310"/>
    <d v="2001-04-05T00:00:00"/>
    <s v="4-4-2 double 6"/>
    <s v="PFK CSKA Moskva"/>
    <s v="Manchester City Football Club"/>
    <d v="1899-12-30T02:02:00"/>
    <s v="international_cup"/>
    <n v="0"/>
    <n v="1"/>
    <n v="1"/>
    <n v="0"/>
    <n v="0"/>
    <n v="1"/>
    <n v="0"/>
    <x v="0"/>
    <x v="0"/>
    <s v="Home Team loses or draws at Groupstage Game"/>
  </r>
  <r>
    <n v="2618537"/>
    <s v="CL"/>
    <x v="2"/>
    <x v="2"/>
    <d v="2015-09-15T00:00:00"/>
    <n v="82"/>
    <n v="2410"/>
    <n v="1"/>
    <n v="0"/>
    <m/>
    <m/>
    <s v="Dieter Hecking"/>
    <s v="Leonid Slutski"/>
    <s v="Volkswagen Arena"/>
    <n v="20126"/>
    <s v="Svein Oddvar Moen"/>
    <s v="https://www.transfermarkt.co.uk/spielbericht/index/spielbericht/2618537"/>
    <s v="4-1-4-1"/>
    <s v="4-2-3-1"/>
    <s v="Verein f√ºr Leibes√ºbungen Wolfsburg"/>
    <s v="PFK CSKA Moskva"/>
    <d v="1899-12-30T01:00:00"/>
    <s v="international_cup"/>
    <n v="1"/>
    <n v="0"/>
    <n v="1"/>
    <n v="1"/>
    <n v="0"/>
    <n v="0"/>
    <n v="0"/>
    <x v="0"/>
    <x v="1"/>
    <s v="Home Team wins at Groupstage Game"/>
  </r>
  <r>
    <n v="2917384"/>
    <s v="CL"/>
    <x v="4"/>
    <x v="2"/>
    <d v="2017-09-27T00:00:00"/>
    <n v="58"/>
    <n v="371"/>
    <n v="0"/>
    <n v="3"/>
    <m/>
    <m/>
    <s v="Nicol√°s Frutos"/>
    <s v="Brendan Rodgers"/>
    <s v="Constant Vanden Stock Stadion"/>
    <n v="19898"/>
    <s v="Jes√∫s Gil Manzano"/>
    <s v="https://www.transfermarkt.co.uk/spielbericht/index/spielbericht/2917384"/>
    <s v="3-4-2-1"/>
    <s v="4-2-3-1"/>
    <s v="Royal Sporting Club Anderlecht"/>
    <s v="The Celtic Football Club"/>
    <d v="1899-12-30T00:03:00"/>
    <s v="international_cup"/>
    <n v="0"/>
    <n v="1"/>
    <n v="1"/>
    <n v="0"/>
    <n v="0"/>
    <n v="1"/>
    <n v="0"/>
    <x v="0"/>
    <x v="0"/>
    <s v="Home Team loses or draws at Groupstage Game"/>
  </r>
  <r>
    <n v="2917400"/>
    <s v="CL"/>
    <x v="4"/>
    <x v="3"/>
    <d v="2017-10-17T00:00:00"/>
    <n v="234"/>
    <n v="660"/>
    <n v="1"/>
    <n v="2"/>
    <m/>
    <m/>
    <s v="Giovanni van Bronckhorst"/>
    <s v="Paulo Fonseca"/>
    <s v="Stadion Feyenoord &quot;De Kuip&quot;"/>
    <n v="43500"/>
    <s v="Undiano Mallenco"/>
    <s v="https://www.transfermarkt.co.uk/spielbericht/index/spielbericht/2917400"/>
    <s v="4-1-4-1"/>
    <s v="4-2-3-1"/>
    <s v="Feyenoord Rotterdam"/>
    <s v="FC Shakhtar Donetsk"/>
    <d v="1899-12-30T01:02:00"/>
    <s v="international_cup"/>
    <n v="0"/>
    <n v="1"/>
    <n v="1"/>
    <n v="0"/>
    <n v="0"/>
    <n v="1"/>
    <n v="0"/>
    <x v="0"/>
    <x v="0"/>
    <s v="Home Team loses or draws at Groupstage Game"/>
  </r>
  <r>
    <n v="2917410"/>
    <s v="CL"/>
    <x v="4"/>
    <x v="1"/>
    <d v="2017-10-31T00:00:00"/>
    <n v="12"/>
    <n v="631"/>
    <n v="3"/>
    <n v="0"/>
    <m/>
    <m/>
    <s v="Eusebio Di Francesco"/>
    <s v="Antonio Conte"/>
    <s v="Olimpico di Roma"/>
    <n v="55036"/>
    <s v="Jonas Eriksson"/>
    <s v="https://www.transfermarkt.co.uk/spielbericht/index/spielbericht/2917410"/>
    <s v="4-3-3 Attacking"/>
    <s v="3-4-2-1"/>
    <s v="Associazione Sportiva Roma"/>
    <s v="Chelsea Football Club"/>
    <d v="1899-12-30T03:00:00"/>
    <s v="international_cup"/>
    <n v="1"/>
    <n v="0"/>
    <n v="1"/>
    <n v="1"/>
    <n v="0"/>
    <n v="0"/>
    <n v="0"/>
    <x v="0"/>
    <x v="1"/>
    <s v="Home Team wins at Groupstage Game"/>
  </r>
  <r>
    <n v="2385047"/>
    <s v="CL"/>
    <x v="0"/>
    <x v="9"/>
    <d v="2014-03-11T00:00:00"/>
    <n v="13"/>
    <n v="5"/>
    <n v="4"/>
    <n v="1"/>
    <m/>
    <m/>
    <s v="Diego Simeone"/>
    <s v="Clarence Seedorf"/>
    <s v="Vicente Calder√≥n"/>
    <n v="49186"/>
    <s v="Mark Clattenburg"/>
    <s v="https://www.transfermarkt.co.uk/spielbericht/index/spielbericht/2385047"/>
    <s v="4-2-3-1"/>
    <s v="4-2-3-1"/>
    <s v="Club Atl√©tico de Madrid S.A.D."/>
    <s v="Associazione Calcio Milan"/>
    <d v="1899-12-30T04:01:00"/>
    <s v="international_cup"/>
    <n v="1"/>
    <n v="0"/>
    <n v="0"/>
    <n v="0"/>
    <n v="1"/>
    <n v="0"/>
    <n v="0"/>
    <x v="1"/>
    <x v="1"/>
    <s v="Home Team wins at Knockout Game"/>
  </r>
  <r>
    <n v="2618562"/>
    <s v="CL"/>
    <x v="2"/>
    <x v="0"/>
    <d v="2015-09-29T00:00:00"/>
    <n v="964"/>
    <n v="157"/>
    <n v="2"/>
    <n v="1"/>
    <m/>
    <m/>
    <s v="Andr√© Villas-Boas"/>
    <s v="Hein Vanhaezebrouck"/>
    <s v="Petrovsky"/>
    <n v="18095"/>
    <s v="Matej Jug"/>
    <s v="https://www.transfermarkt.co.uk/spielbericht/index/spielbericht/2618562"/>
    <s v="4-2-3-1"/>
    <d v="2003-04-03T00:00:00"/>
    <s v="AO FK Zenit Sankt-Peterburg"/>
    <s v="Koninklijke Atletiek Associatie Gent"/>
    <d v="1899-12-30T02:01:00"/>
    <s v="international_cup"/>
    <n v="1"/>
    <n v="0"/>
    <n v="1"/>
    <n v="1"/>
    <n v="0"/>
    <n v="0"/>
    <n v="0"/>
    <x v="0"/>
    <x v="1"/>
    <s v="Home Team wins at Groupstage Game"/>
  </r>
  <r>
    <n v="2917388"/>
    <s v="CL"/>
    <x v="4"/>
    <x v="5"/>
    <d v="2017-09-27T00:00:00"/>
    <n v="506"/>
    <n v="683"/>
    <n v="2"/>
    <n v="0"/>
    <m/>
    <m/>
    <s v="Massimiliano Allegri"/>
    <s v="Takis Lemonis"/>
    <s v="Allianz Stadium"/>
    <n v="33460"/>
    <s v="Tobias Stieler"/>
    <s v="https://www.transfermarkt.co.uk/spielbericht/index/spielbericht/2917388"/>
    <s v="4-2-3-1"/>
    <s v="4-3-3 Attacking"/>
    <s v="Juventus Football Club"/>
    <s v="Olympiakos Syndesmos Filathlon Peiraios"/>
    <d v="1899-12-30T02:00:00"/>
    <s v="international_cup"/>
    <n v="1"/>
    <n v="0"/>
    <n v="1"/>
    <n v="1"/>
    <n v="0"/>
    <n v="0"/>
    <n v="0"/>
    <x v="0"/>
    <x v="1"/>
    <s v="Home Team wins at Groupstage Game"/>
  </r>
  <r>
    <n v="2645808"/>
    <s v="CL"/>
    <x v="2"/>
    <x v="7"/>
    <d v="2016-02-16T00:00:00"/>
    <n v="583"/>
    <n v="631"/>
    <n v="2"/>
    <n v="1"/>
    <m/>
    <m/>
    <s v="Laurent Blanc"/>
    <s v="Guus Hiddink"/>
    <s v="Parc des Princes"/>
    <n v="46505"/>
    <s v="Carlos Velasco Carballo"/>
    <s v="https://www.transfermarkt.co.uk/spielbericht/index/spielbericht/2645808"/>
    <s v="4-3-3 Attacking"/>
    <s v="4-2-3-1"/>
    <s v="Paris Saint-Germain Football Club"/>
    <s v="Chelsea Football Club"/>
    <d v="1899-12-30T02:01:00"/>
    <s v="international_cup"/>
    <n v="1"/>
    <n v="0"/>
    <n v="0"/>
    <n v="0"/>
    <n v="1"/>
    <n v="0"/>
    <n v="0"/>
    <x v="1"/>
    <x v="1"/>
    <s v="Home Team wins at Knockout Game"/>
  </r>
  <r>
    <n v="2495300"/>
    <s v="CL"/>
    <x v="1"/>
    <x v="0"/>
    <d v="2014-09-30T00:00:00"/>
    <n v="660"/>
    <n v="720"/>
    <n v="2"/>
    <n v="2"/>
    <m/>
    <m/>
    <s v="Mircea Lucescu"/>
    <s v="Julen Lopetegui"/>
    <s v="Arena Lviv"/>
    <n v="33217"/>
    <s v="C√ºneyt Cakir"/>
    <s v="https://www.transfermarkt.co.uk/spielbericht/index/spielbericht/2495300"/>
    <s v="4-2-3-1"/>
    <s v="4-3-3 Attacking"/>
    <s v="FC Shakhtar Donetsk"/>
    <s v="Futebol Clube do Porto"/>
    <d v="1899-12-30T02:02:00"/>
    <s v="international_cup"/>
    <n v="0"/>
    <n v="1"/>
    <n v="1"/>
    <n v="0"/>
    <n v="0"/>
    <n v="1"/>
    <n v="0"/>
    <x v="0"/>
    <x v="0"/>
    <s v="Home Team loses or draws at Groupstage Game"/>
  </r>
  <r>
    <n v="2917443"/>
    <s v="CL"/>
    <x v="4"/>
    <x v="5"/>
    <d v="2017-12-05T00:00:00"/>
    <n v="131"/>
    <n v="336"/>
    <n v="2"/>
    <n v="0"/>
    <m/>
    <m/>
    <s v="Ernesto Valverde"/>
    <s v="Jorge Jesus"/>
    <s v="Spotify Camp Nou"/>
    <n v="48336"/>
    <s v="Craig Thomson"/>
    <s v="https://www.transfermarkt.co.uk/spielbericht/index/spielbericht/2917443"/>
    <s v="4-3-3 Attacking"/>
    <s v="3-4-2-1"/>
    <s v="Futbol Club Barcelona"/>
    <s v="Sporting Clube de Portugal"/>
    <d v="1899-12-30T02:00:00"/>
    <s v="international_cup"/>
    <n v="1"/>
    <n v="0"/>
    <n v="1"/>
    <n v="1"/>
    <n v="0"/>
    <n v="0"/>
    <n v="0"/>
    <x v="0"/>
    <x v="1"/>
    <s v="Home Team wins at Groupstage Game"/>
  </r>
  <r>
    <n v="2618603"/>
    <s v="CL"/>
    <x v="2"/>
    <x v="4"/>
    <d v="2015-11-04T00:00:00"/>
    <n v="12"/>
    <n v="15"/>
    <n v="3"/>
    <n v="2"/>
    <m/>
    <m/>
    <s v="Rudi Garcia"/>
    <s v="Roger Schmidt"/>
    <s v="Olimpico di Roma"/>
    <n v="38361"/>
    <s v="Sergey Karasev"/>
    <s v="https://www.transfermarkt.co.uk/spielbericht/index/spielbericht/2618603"/>
    <s v="4-3-3 Attacking"/>
    <s v="4-4-2 double 6"/>
    <s v="Associazione Sportiva Roma"/>
    <s v="Bayer 04 Leverkusen Fu√üball"/>
    <d v="1899-12-30T03:02:00"/>
    <s v="international_cup"/>
    <n v="1"/>
    <n v="0"/>
    <n v="1"/>
    <n v="1"/>
    <n v="0"/>
    <n v="0"/>
    <n v="0"/>
    <x v="0"/>
    <x v="1"/>
    <s v="Home Team wins at Groupstage Game"/>
  </r>
  <r>
    <n v="4171256"/>
    <s v="CL"/>
    <x v="11"/>
    <x v="1"/>
    <d v="2023-11-29T00:00:00"/>
    <n v="1075"/>
    <n v="89"/>
    <n v="1"/>
    <n v="1"/>
    <m/>
    <m/>
    <s v="Artur Jorge"/>
    <s v="Nenad Bjelica"/>
    <s v="Est√°dio Municipal de Braga"/>
    <n v="15855"/>
    <s v="Cl√©ment Turpin"/>
    <s v="https://www.transfermarkt.co.uk/spielbericht/index/spielbericht/4171256"/>
    <s v="4-2-3-1"/>
    <s v="4-1-4-1"/>
    <s v="Sporting Clube de Braga"/>
    <s v="1. FC Union Berlin"/>
    <d v="1899-12-30T01:01:00"/>
    <s v="international_cup"/>
    <n v="0"/>
    <n v="1"/>
    <n v="1"/>
    <n v="0"/>
    <n v="0"/>
    <n v="1"/>
    <n v="0"/>
    <x v="0"/>
    <x v="0"/>
    <s v="Home Team loses or draws at Groupstage Game"/>
  </r>
  <r>
    <n v="2754185"/>
    <s v="CL"/>
    <x v="3"/>
    <x v="4"/>
    <d v="2016-09-14T00:00:00"/>
    <n v="148"/>
    <n v="162"/>
    <n v="1"/>
    <n v="2"/>
    <m/>
    <m/>
    <s v="Mauricio Pochettino"/>
    <s v="Leonardo Jardim"/>
    <s v="Wembley Stadium"/>
    <n v="85011"/>
    <s v="Gianluca Rocchi"/>
    <s v="https://www.transfermarkt.co.uk/spielbericht/index/spielbericht/2754185"/>
    <s v="4-2-3-1"/>
    <s v="4-2-3-1"/>
    <s v="Tottenham Hotspur Football Club"/>
    <s v="Association sportive de Monaco Football Club"/>
    <d v="1899-12-30T01:02:00"/>
    <s v="international_cup"/>
    <n v="0"/>
    <n v="1"/>
    <n v="1"/>
    <n v="0"/>
    <n v="0"/>
    <n v="1"/>
    <n v="0"/>
    <x v="0"/>
    <x v="0"/>
    <s v="Home Team loses or draws at Groupstage Game"/>
  </r>
  <r>
    <n v="2368469"/>
    <s v="CL"/>
    <x v="0"/>
    <x v="8"/>
    <d v="2013-11-27T00:00:00"/>
    <n v="15"/>
    <n v="985"/>
    <n v="0"/>
    <n v="5"/>
    <m/>
    <m/>
    <s v="Sami Hyypi√§"/>
    <s v="David Moyes"/>
    <s v="BayArena"/>
    <n v="29412"/>
    <s v="Svein Oddvar Moen"/>
    <s v="https://www.transfermarkt.co.uk/spielbericht/index/spielbericht/2368469"/>
    <s v="4-3-2-1"/>
    <s v="4-2-3-1"/>
    <s v="Bayer 04 Leverkusen Fu√üball"/>
    <s v="Manchester United Football Club"/>
    <d v="1899-12-30T00:05:00"/>
    <s v="international_cup"/>
    <n v="0"/>
    <n v="1"/>
    <n v="1"/>
    <n v="0"/>
    <n v="0"/>
    <n v="1"/>
    <n v="0"/>
    <x v="0"/>
    <x v="0"/>
    <s v="Home Team loses or draws at Groupstage Game"/>
  </r>
  <r>
    <n v="2452862"/>
    <s v="CL"/>
    <x v="0"/>
    <x v="11"/>
    <d v="2014-04-23T00:00:00"/>
    <n v="418"/>
    <n v="27"/>
    <n v="1"/>
    <n v="0"/>
    <m/>
    <m/>
    <s v="Carlo Ancelotti"/>
    <s v="Pep Guardiola"/>
    <s v="Santiago Bernab√©u"/>
    <n v="79283"/>
    <s v="Howard Webb"/>
    <s v="https://www.transfermarkt.co.uk/spielbericht/index/spielbericht/2452862"/>
    <s v="4-3-3 Attacking"/>
    <s v="4-2-3-1"/>
    <s v="Real Madrid Club de F√∫tbol"/>
    <s v="FC Bayern M√ºnchen"/>
    <d v="1899-12-30T01:00:00"/>
    <s v="international_cup"/>
    <n v="1"/>
    <n v="0"/>
    <n v="0"/>
    <n v="0"/>
    <n v="1"/>
    <n v="0"/>
    <n v="0"/>
    <x v="1"/>
    <x v="1"/>
    <s v="Home Team wins at Knockout Game"/>
  </r>
  <r>
    <n v="2495306"/>
    <s v="CL"/>
    <x v="1"/>
    <x v="2"/>
    <d v="2014-10-01T00:00:00"/>
    <n v="26"/>
    <n v="31"/>
    <n v="1"/>
    <n v="0"/>
    <m/>
    <m/>
    <s v="Paulo Sousa"/>
    <s v="Brendan Rodgers"/>
    <s v="St. Jakob-Park"/>
    <n v="36000"/>
    <s v="Jonas Eriksson"/>
    <s v="https://www.transfermarkt.co.uk/spielbericht/index/spielbericht/2495306"/>
    <s v="4-1-4-1"/>
    <s v="4-3-3 Attacking"/>
    <m/>
    <s v="Liverpool Football Club"/>
    <d v="1899-12-30T01:00:00"/>
    <s v="international_cup"/>
    <n v="1"/>
    <n v="0"/>
    <n v="1"/>
    <n v="1"/>
    <n v="0"/>
    <n v="0"/>
    <n v="0"/>
    <x v="0"/>
    <x v="1"/>
    <s v="Home Team wins at Groupstage Game"/>
  </r>
  <r>
    <n v="2754186"/>
    <s v="CL"/>
    <x v="3"/>
    <x v="3"/>
    <d v="2016-09-14T00:00:00"/>
    <n v="255"/>
    <n v="16"/>
    <n v="0"/>
    <n v="6"/>
    <m/>
    <m/>
    <s v="Besnik Hasi"/>
    <s v="Thomas Tuchel"/>
    <s v="Stadion Miejski im. Marsza≈Çka J√≥zefa Pi≈Çsudskiego"/>
    <n v="27304"/>
    <s v="Sergey Karasev"/>
    <s v="https://www.transfermarkt.co.uk/spielbericht/index/spielbericht/2754186"/>
    <s v="4-3-3 Attacking"/>
    <s v="4-1-4-1"/>
    <m/>
    <s v="Borussia Dortmund"/>
    <d v="1899-12-30T00:06:00"/>
    <s v="international_cup"/>
    <n v="0"/>
    <n v="1"/>
    <n v="1"/>
    <n v="0"/>
    <n v="0"/>
    <n v="1"/>
    <n v="0"/>
    <x v="0"/>
    <x v="0"/>
    <s v="Home Team loses or draws at Groupstage Game"/>
  </r>
  <r>
    <n v="2755721"/>
    <s v="CL"/>
    <x v="3"/>
    <x v="8"/>
    <d v="2016-11-23T00:00:00"/>
    <n v="31614"/>
    <n v="26"/>
    <n v="0"/>
    <n v="0"/>
    <m/>
    <m/>
    <s v="Georgi Dermendzhiev"/>
    <s v="Urs Fischer"/>
    <s v="Vasil Levski"/>
    <n v="22946"/>
    <s v="Martin Atkinson"/>
    <s v="https://www.transfermarkt.co.uk/spielbericht/index/spielbericht/2755721"/>
    <s v="4-2-3-1"/>
    <s v="4-1-4-1"/>
    <m/>
    <m/>
    <d v="1899-12-30T00:00:00"/>
    <s v="international_cup"/>
    <n v="0"/>
    <n v="1"/>
    <n v="1"/>
    <n v="0"/>
    <n v="0"/>
    <n v="1"/>
    <n v="0"/>
    <x v="0"/>
    <x v="0"/>
    <s v="Home Team loses or draws at Groupstage Game"/>
  </r>
  <r>
    <n v="2262165"/>
    <s v="CL"/>
    <x v="5"/>
    <x v="4"/>
    <d v="2012-10-02T00:00:00"/>
    <n v="506"/>
    <n v="660"/>
    <n v="1"/>
    <n v="1"/>
    <m/>
    <m/>
    <s v="Massimo Carrera"/>
    <s v="Mircea Lucescu"/>
    <s v="Allianz Stadium"/>
    <n v="25599"/>
    <s v="Bas Nijhuis"/>
    <s v="https://www.transfermarkt.co.uk/spielbericht/index/spielbericht/2262165"/>
    <m/>
    <m/>
    <s v="Juventus Football Club"/>
    <s v="FC Shakhtar Donetsk"/>
    <d v="1899-12-30T01:01:00"/>
    <s v="international_cup"/>
    <n v="0"/>
    <n v="1"/>
    <n v="1"/>
    <n v="0"/>
    <n v="0"/>
    <n v="1"/>
    <n v="0"/>
    <x v="0"/>
    <x v="0"/>
    <s v="Home Team loses or draws at Groupstage Game"/>
  </r>
  <r>
    <n v="2262179"/>
    <s v="CL"/>
    <x v="5"/>
    <x v="12"/>
    <d v="2012-10-23T00:00:00"/>
    <n v="232"/>
    <n v="294"/>
    <n v="2"/>
    <n v="1"/>
    <m/>
    <m/>
    <s v="Unai Emery"/>
    <s v="Jorge Jesus"/>
    <m/>
    <n v="41237"/>
    <s v="Mark Clattenburg"/>
    <s v="https://www.transfermarkt.co.uk/spielbericht/index/spielbericht/2262179"/>
    <m/>
    <m/>
    <s v="FK Spartak Moskva"/>
    <s v="Sport Lisboa e Benfica"/>
    <d v="1899-12-30T02:01:00"/>
    <s v="international_cup"/>
    <n v="1"/>
    <n v="0"/>
    <n v="1"/>
    <n v="1"/>
    <n v="0"/>
    <n v="0"/>
    <n v="0"/>
    <x v="0"/>
    <x v="1"/>
    <s v="Home Team wins at Groupstage Game"/>
  </r>
  <r>
    <n v="2262182"/>
    <s v="CL"/>
    <x v="5"/>
    <x v="3"/>
    <d v="2012-10-23T00:00:00"/>
    <n v="1082"/>
    <n v="27"/>
    <n v="0"/>
    <n v="1"/>
    <m/>
    <m/>
    <s v="Rudi Garcia"/>
    <s v="Jupp Heynckes"/>
    <s v="Decathlon Arena-Stade Pierre-Mauroy"/>
    <n v="45249"/>
    <s v="Martin Atkinson"/>
    <s v="https://www.transfermarkt.co.uk/spielbericht/index/spielbericht/2262182"/>
    <m/>
    <m/>
    <s v="Lille Olympique Sporting Club Lille M√©tropole"/>
    <s v="FC Bayern M√ºnchen"/>
    <d v="1899-12-30T00:01:00"/>
    <s v="international_cup"/>
    <n v="0"/>
    <n v="1"/>
    <n v="1"/>
    <n v="0"/>
    <n v="0"/>
    <n v="1"/>
    <n v="0"/>
    <x v="0"/>
    <x v="0"/>
    <s v="Home Team loses or draws at Groupstage Game"/>
  </r>
  <r>
    <n v="2312108"/>
    <s v="CL"/>
    <x v="5"/>
    <x v="11"/>
    <d v="2013-04-23T00:00:00"/>
    <n v="27"/>
    <n v="131"/>
    <n v="4"/>
    <n v="0"/>
    <m/>
    <m/>
    <s v="Jupp Heynckes"/>
    <s v="Tito Vilanova"/>
    <s v="Allianz Arena"/>
    <n v="68000"/>
    <s v="Viktor Kassai"/>
    <s v="https://www.transfermarkt.co.uk/spielbericht/index/spielbericht/2312108"/>
    <m/>
    <m/>
    <s v="FC Bayern M√ºnchen"/>
    <s v="Futbol Club Barcelona"/>
    <d v="1899-12-30T04:00:00"/>
    <s v="international_cup"/>
    <n v="1"/>
    <n v="0"/>
    <n v="0"/>
    <n v="0"/>
    <n v="1"/>
    <n v="0"/>
    <n v="0"/>
    <x v="1"/>
    <x v="1"/>
    <s v="Home Team wins at Knockout Game"/>
  </r>
  <r>
    <n v="3098037"/>
    <s v="CL"/>
    <x v="6"/>
    <x v="3"/>
    <d v="2018-11-27T00:00:00"/>
    <n v="1041"/>
    <n v="281"/>
    <n v="2"/>
    <n v="2"/>
    <m/>
    <m/>
    <s v="Bruno G√©n√©sio"/>
    <s v="Pep Guardiola"/>
    <s v="Groupama Stadium"/>
    <n v="56039"/>
    <s v="Gianluca Rocchi"/>
    <s v="https://www.transfermarkt.co.uk/spielbericht/index/spielbericht/3098037"/>
    <d v="2001-04-05T00:00:00"/>
    <s v="4-3-3 Attacking"/>
    <s v="Olympique Lyonnais"/>
    <s v="Manchester City Football Club"/>
    <d v="1899-12-30T02:02:00"/>
    <s v="international_cup"/>
    <n v="0"/>
    <n v="1"/>
    <n v="1"/>
    <n v="0"/>
    <n v="0"/>
    <n v="1"/>
    <n v="0"/>
    <x v="0"/>
    <x v="0"/>
    <s v="Home Team loses or draws at Groupstage Game"/>
  </r>
  <r>
    <n v="3252160"/>
    <s v="CL"/>
    <x v="7"/>
    <x v="0"/>
    <d v="2019-09-17T00:00:00"/>
    <n v="610"/>
    <n v="1082"/>
    <n v="3"/>
    <n v="0"/>
    <m/>
    <m/>
    <s v="Erik ten Hag"/>
    <s v="Christophe Galtier"/>
    <s v="Johan Cruijff ArenA"/>
    <n v="51441"/>
    <s v="Srdjan Jovanovic"/>
    <s v="https://www.transfermarkt.co.uk/spielbericht/index/spielbericht/3252160"/>
    <s v="4-3-3 Defending"/>
    <s v="4-4-2 double 6"/>
    <s v="AFC Ajax Amsterdam"/>
    <s v="Lille Olympique Sporting Club Lille M√©tropole"/>
    <d v="1899-12-30T03:00:00"/>
    <s v="international_cup"/>
    <n v="1"/>
    <n v="0"/>
    <n v="1"/>
    <n v="1"/>
    <n v="0"/>
    <n v="0"/>
    <n v="0"/>
    <x v="0"/>
    <x v="1"/>
    <s v="Home Team wins at Groupstage Game"/>
  </r>
  <r>
    <n v="3252196"/>
    <s v="CL"/>
    <x v="7"/>
    <x v="3"/>
    <d v="2019-10-23T00:00:00"/>
    <n v="46"/>
    <n v="16"/>
    <n v="2"/>
    <n v="0"/>
    <m/>
    <m/>
    <s v="Antonio Conte"/>
    <s v="Lucien Favre"/>
    <s v="Giuseppe Meazza"/>
    <n v="65673"/>
    <s v="Anthony Taylor"/>
    <s v="https://www.transfermarkt.co.uk/spielbericht/index/spielbericht/3252196"/>
    <s v="3-5-2 flat"/>
    <s v="3-4-2-1"/>
    <s v="Football Club Internazionale Milano S.p.A."/>
    <s v="Borussia Dortmund"/>
    <d v="1899-12-30T02:00:00"/>
    <s v="international_cup"/>
    <n v="1"/>
    <n v="0"/>
    <n v="1"/>
    <n v="1"/>
    <n v="0"/>
    <n v="0"/>
    <n v="0"/>
    <x v="0"/>
    <x v="1"/>
    <s v="Home Team wins at Groupstage Game"/>
  </r>
  <r>
    <n v="3252218"/>
    <s v="CL"/>
    <x v="7"/>
    <x v="8"/>
    <d v="2019-11-26T00:00:00"/>
    <n v="141"/>
    <n v="2282"/>
    <n v="1"/>
    <n v="1"/>
    <m/>
    <m/>
    <s v="Fatih Terim"/>
    <s v="Philippe Clement"/>
    <s v="Ali Sami Yen Spor Kompleksi NEF Stadyumu"/>
    <n v="34500"/>
    <s v="Ivan Kruzliak"/>
    <s v="https://www.transfermarkt.co.uk/spielbericht/index/spielbericht/3252218"/>
    <s v="4-1-4-1"/>
    <s v="4-3-3 Attacking"/>
    <s v="Galatasaray Spor Kul√ºb√º"/>
    <s v="Club Brugge Koninklijke Voetbalvereniging"/>
    <d v="1899-12-30T01:01:00"/>
    <s v="international_cup"/>
    <n v="0"/>
    <n v="1"/>
    <n v="1"/>
    <n v="0"/>
    <n v="0"/>
    <n v="1"/>
    <n v="0"/>
    <x v="0"/>
    <x v="0"/>
    <s v="Home Team loses or draws at Groupstage Game"/>
  </r>
  <r>
    <n v="3252232"/>
    <s v="CL"/>
    <x v="7"/>
    <x v="0"/>
    <d v="2019-11-27T00:00:00"/>
    <n v="1049"/>
    <n v="631"/>
    <n v="2"/>
    <n v="2"/>
    <m/>
    <m/>
    <s v="Albert Celades"/>
    <s v="Frank Lampard"/>
    <s v="Mestalla"/>
    <n v="43486"/>
    <s v="Felix Zwayer"/>
    <s v="https://www.transfermarkt.co.uk/spielbericht/index/spielbericht/3252232"/>
    <d v="2002-04-04T00:00:00"/>
    <s v="4-3-3 Attacking"/>
    <s v="Valencia Club de F√∫tbol S. A. D."/>
    <s v="Chelsea Football Club"/>
    <d v="1899-12-30T02:02:00"/>
    <s v="international_cup"/>
    <n v="0"/>
    <n v="1"/>
    <n v="1"/>
    <n v="0"/>
    <n v="0"/>
    <n v="1"/>
    <n v="0"/>
    <x v="0"/>
    <x v="0"/>
    <s v="Home Team loses or draws at Groupstage Game"/>
  </r>
  <r>
    <n v="3252243"/>
    <s v="CL"/>
    <x v="7"/>
    <x v="8"/>
    <d v="2019-12-11T00:00:00"/>
    <n v="583"/>
    <n v="141"/>
    <n v="5"/>
    <n v="0"/>
    <m/>
    <m/>
    <s v="Thomas Tuchel"/>
    <s v="Fatih Terim"/>
    <s v="Parc des Princes"/>
    <n v="46509"/>
    <s v="Istvan Kovacs"/>
    <s v="https://www.transfermarkt.co.uk/spielbericht/index/spielbericht/3252243"/>
    <s v="4-4-2 double 6"/>
    <s v="4-1-4-1"/>
    <s v="Paris Saint-Germain Football Club"/>
    <s v="Galatasaray Spor Kul√ºb√º"/>
    <d v="1899-12-30T05:00:00"/>
    <s v="international_cup"/>
    <n v="1"/>
    <n v="0"/>
    <n v="1"/>
    <n v="1"/>
    <n v="0"/>
    <n v="0"/>
    <n v="0"/>
    <x v="0"/>
    <x v="1"/>
    <s v="Home Team wins at Groupstage Game"/>
  </r>
  <r>
    <n v="3291942"/>
    <s v="CL"/>
    <x v="7"/>
    <x v="9"/>
    <d v="2020-08-08T00:00:00"/>
    <n v="131"/>
    <n v="6195"/>
    <n v="3"/>
    <n v="1"/>
    <m/>
    <m/>
    <s v="Quique Seti√©n"/>
    <s v="Gennaro Gattuso"/>
    <s v="Spotify Camp Nou"/>
    <m/>
    <s v="C√ºneyt Cakir"/>
    <s v="https://www.transfermarkt.co.uk/spielbericht/index/spielbericht/3291942"/>
    <s v="4-3-1-2"/>
    <s v="4-3-3 Attacking"/>
    <s v="Futbol Club Barcelona"/>
    <s v="Societ√† Sportiva Calcio Napoli"/>
    <d v="1899-12-30T03:01:00"/>
    <s v="international_cup"/>
    <n v="1"/>
    <n v="0"/>
    <n v="0"/>
    <n v="0"/>
    <n v="1"/>
    <n v="0"/>
    <n v="0"/>
    <x v="1"/>
    <x v="1"/>
    <s v="Home Team wins at Knockout Game"/>
  </r>
  <r>
    <n v="3461733"/>
    <s v="CL"/>
    <x v="8"/>
    <x v="8"/>
    <d v="2020-10-27T00:00:00"/>
    <n v="932"/>
    <n v="27"/>
    <n v="1"/>
    <n v="2"/>
    <m/>
    <m/>
    <s v="Marko Nikolic"/>
    <s v="Hansi Flick"/>
    <s v="RZD Arena"/>
    <n v="8196"/>
    <s v="Istvan Kovacs"/>
    <s v="https://www.transfermarkt.co.uk/spielbericht/index/spielbericht/3461733"/>
    <s v="4-3-2-1"/>
    <s v="4-2-3-1"/>
    <s v="–§—É—Ç–±–æ–ª—å–Ω—ã–π –∫–ª—É–± &quot;–õ–æ–∫–æ–º–æ—Ç–∏–≤&quot; –ú–æ—Å–∫–≤–∞"/>
    <s v="FC Bayern M√ºnchen"/>
    <d v="1899-12-30T01:02:00"/>
    <s v="international_cup"/>
    <n v="0"/>
    <n v="1"/>
    <n v="1"/>
    <n v="0"/>
    <n v="0"/>
    <n v="1"/>
    <n v="0"/>
    <x v="0"/>
    <x v="0"/>
    <s v="Home Team loses or draws at Groupstage Game"/>
  </r>
  <r>
    <n v="3461746"/>
    <s v="CL"/>
    <x v="8"/>
    <x v="12"/>
    <d v="2020-10-28T00:00:00"/>
    <n v="506"/>
    <n v="131"/>
    <n v="0"/>
    <n v="2"/>
    <m/>
    <m/>
    <s v="Andrea Pirlo"/>
    <s v="Ronald Koeman"/>
    <s v="Allianz Stadium"/>
    <m/>
    <s v="Danny Makkelie"/>
    <s v="https://www.transfermarkt.co.uk/spielbericht/index/spielbericht/3461746"/>
    <s v="4-4-2 double 6"/>
    <s v="4-4-2 double 6"/>
    <s v="Juventus Football Club"/>
    <s v="Futbol Club Barcelona"/>
    <d v="1899-12-30T00:02:00"/>
    <s v="international_cup"/>
    <n v="0"/>
    <n v="1"/>
    <n v="1"/>
    <n v="0"/>
    <n v="0"/>
    <n v="1"/>
    <n v="0"/>
    <x v="0"/>
    <x v="0"/>
    <s v="Home Team loses or draws at Groupstage Game"/>
  </r>
  <r>
    <n v="3651125"/>
    <s v="CL"/>
    <x v="9"/>
    <x v="8"/>
    <d v="2021-12-07T00:00:00"/>
    <n v="583"/>
    <n v="2282"/>
    <n v="4"/>
    <n v="1"/>
    <m/>
    <m/>
    <s v="Mauricio Pochettino"/>
    <s v="Philippe Clement"/>
    <s v="Parc des Princes"/>
    <m/>
    <s v="Jes√∫s Gil Manzano"/>
    <s v="https://www.transfermarkt.co.uk/spielbericht/index/spielbericht/3651125"/>
    <s v="4-3-3 Attacking"/>
    <s v="4-2-3-1"/>
    <s v="Paris Saint-Germain Football Club"/>
    <s v="Club Brugge Koninklijke Voetbalvereniging"/>
    <d v="1899-12-30T04:01:00"/>
    <s v="international_cup"/>
    <n v="1"/>
    <n v="0"/>
    <n v="1"/>
    <n v="1"/>
    <n v="0"/>
    <n v="0"/>
    <n v="0"/>
    <x v="0"/>
    <x v="1"/>
    <s v="Home Team wins at Groupstage Game"/>
  </r>
  <r>
    <n v="3651133"/>
    <s v="CL"/>
    <x v="9"/>
    <x v="4"/>
    <d v="2021-12-08T00:00:00"/>
    <n v="294"/>
    <n v="338"/>
    <n v="2"/>
    <n v="0"/>
    <m/>
    <m/>
    <s v="Jorge Jesus"/>
    <s v="Mircea Lucescu"/>
    <s v="Est√°dio da Luz"/>
    <n v="36591"/>
    <s v="Deniz Aytekin"/>
    <s v="https://www.transfermarkt.co.uk/spielbericht/index/spielbericht/3651133"/>
    <d v="2003-04-03T00:00:00"/>
    <s v="4-2-3-1"/>
    <s v="Sport Lisboa e Benfica"/>
    <s v="Futbolniy Klub Dynamo Kyiv"/>
    <d v="1899-12-30T02:00:00"/>
    <s v="international_cup"/>
    <n v="1"/>
    <n v="0"/>
    <n v="1"/>
    <n v="1"/>
    <n v="0"/>
    <n v="0"/>
    <n v="0"/>
    <x v="0"/>
    <x v="1"/>
    <s v="Home Team wins at Groupstage Game"/>
  </r>
  <r>
    <n v="3651136"/>
    <s v="CL"/>
    <x v="9"/>
    <x v="3"/>
    <d v="2021-12-09T00:00:00"/>
    <n v="800"/>
    <n v="1050"/>
    <n v="2"/>
    <n v="3"/>
    <m/>
    <m/>
    <s v="Gian Piero Gasperini"/>
    <s v="Unai Emery"/>
    <s v="Gewiss Stadium"/>
    <m/>
    <s v="Anthony Taylor"/>
    <s v="https://www.transfermarkt.co.uk/spielbericht/index/spielbericht/3651136"/>
    <s v="3-4-1-2"/>
    <s v="4-4-2 double 6"/>
    <s v="Atalanta Bergamasca Calcio S.p.a."/>
    <s v="Villarreal Club de F√∫tbol S.A.D."/>
    <d v="1899-12-30T02:03:00"/>
    <s v="international_cup"/>
    <n v="0"/>
    <n v="1"/>
    <n v="1"/>
    <n v="0"/>
    <n v="0"/>
    <n v="1"/>
    <n v="0"/>
    <x v="0"/>
    <x v="0"/>
    <s v="Home Team loses or draws at Groupstage Game"/>
  </r>
  <r>
    <n v="3913702"/>
    <s v="CL"/>
    <x v="10"/>
    <x v="0"/>
    <d v="2022-09-06T00:00:00"/>
    <n v="583"/>
    <n v="506"/>
    <n v="2"/>
    <n v="1"/>
    <m/>
    <m/>
    <s v="Christophe Galtier"/>
    <s v="Massimiliano Allegri"/>
    <s v="Parc des Princes"/>
    <n v="47415"/>
    <s v="Anthony Taylor"/>
    <s v="https://www.transfermarkt.co.uk/spielbericht/index/spielbericht/3913702"/>
    <d v="2003-04-03T00:00:00"/>
    <s v="3-5-2 flat"/>
    <s v="Paris Saint-Germain Football Club"/>
    <s v="Juventus Football Club"/>
    <d v="1899-12-30T02:01:00"/>
    <s v="international_cup"/>
    <n v="1"/>
    <n v="0"/>
    <n v="1"/>
    <n v="1"/>
    <n v="0"/>
    <n v="0"/>
    <n v="0"/>
    <x v="0"/>
    <x v="1"/>
    <s v="Home Team wins at Groupstage Game"/>
  </r>
  <r>
    <n v="4041601"/>
    <s v="CL"/>
    <x v="10"/>
    <x v="6"/>
    <d v="2023-04-11T00:00:00"/>
    <n v="294"/>
    <n v="46"/>
    <n v="0"/>
    <n v="2"/>
    <m/>
    <m/>
    <s v="Roger Schmidt"/>
    <s v="Simone Inzaghi"/>
    <s v="Est√°dio da Luz"/>
    <n v="62594"/>
    <s v="Michael Oliver"/>
    <s v="https://www.transfermarkt.co.uk/spielbericht/index/spielbericht/4041601"/>
    <s v="4-4-1-1"/>
    <s v="3-5-2 flat"/>
    <s v="Sport Lisboa e Benfica"/>
    <s v="Football Club Internazionale Milano S.p.A."/>
    <d v="1899-12-30T00:02:00"/>
    <s v="international_cup"/>
    <n v="0"/>
    <n v="1"/>
    <n v="0"/>
    <n v="0"/>
    <n v="0"/>
    <n v="0"/>
    <n v="1"/>
    <x v="1"/>
    <x v="0"/>
    <s v="Home Team loses or draws at Knockout Game"/>
  </r>
  <r>
    <n v="3097955"/>
    <s v="CL"/>
    <x v="6"/>
    <x v="8"/>
    <d v="2018-09-18T00:00:00"/>
    <n v="2282"/>
    <n v="16"/>
    <n v="0"/>
    <n v="1"/>
    <m/>
    <m/>
    <s v="Ivan Leko"/>
    <s v="Lucien Favre"/>
    <s v="Jan Breydel-Stadion"/>
    <n v="25181"/>
    <s v="Danny Makkelie"/>
    <s v="https://www.transfermarkt.co.uk/spielbericht/index/spielbericht/3097955"/>
    <s v="3-5-2 flat"/>
    <s v="4-2-3-1"/>
    <s v="Club Brugge Koninklijke Voetbalvereniging"/>
    <s v="Borussia Dortmund"/>
    <d v="1899-12-30T00:01:00"/>
    <s v="international_cup"/>
    <n v="0"/>
    <n v="1"/>
    <n v="1"/>
    <n v="0"/>
    <n v="0"/>
    <n v="1"/>
    <n v="0"/>
    <x v="0"/>
    <x v="0"/>
    <s v="Home Team loses or draws at Groupstage Game"/>
  </r>
  <r>
    <n v="3097998"/>
    <s v="CL"/>
    <x v="6"/>
    <x v="2"/>
    <d v="2018-10-24T00:00:00"/>
    <n v="131"/>
    <n v="46"/>
    <n v="2"/>
    <n v="0"/>
    <m/>
    <m/>
    <s v="Ernesto Valverde"/>
    <s v="Luciano Spalletti"/>
    <s v="Spotify Camp Nou"/>
    <n v="86290"/>
    <s v="Ovidiu Ha»õegan"/>
    <s v="https://www.transfermarkt.co.uk/spielbericht/index/spielbericht/3097998"/>
    <s v="4-3-3 Attacking"/>
    <s v="4-2-3-1"/>
    <s v="Futbol Club Barcelona"/>
    <s v="Football Club Internazionale Milano S.p.A."/>
    <d v="1899-12-30T02:00:00"/>
    <s v="international_cup"/>
    <n v="1"/>
    <n v="0"/>
    <n v="1"/>
    <n v="1"/>
    <n v="0"/>
    <n v="0"/>
    <n v="0"/>
    <x v="0"/>
    <x v="1"/>
    <s v="Home Team wins at Groupstage Game"/>
  </r>
  <r>
    <n v="3098028"/>
    <s v="CL"/>
    <x v="6"/>
    <x v="8"/>
    <d v="2018-11-28T00:00:00"/>
    <n v="16"/>
    <n v="2282"/>
    <n v="0"/>
    <n v="0"/>
    <m/>
    <m/>
    <s v="Lucien Favre"/>
    <s v="Ivan Leko"/>
    <s v="SIGNAL IDUNA PARK"/>
    <n v="66099"/>
    <s v="Gediminas Mazeika"/>
    <s v="https://www.transfermarkt.co.uk/spielbericht/index/spielbericht/3098028"/>
    <s v="4-2-3-1"/>
    <s v="4-2-3-1"/>
    <s v="Borussia Dortmund"/>
    <s v="Club Brugge Koninklijke Voetbalvereniging"/>
    <d v="1899-12-30T00:00:00"/>
    <s v="international_cup"/>
    <n v="0"/>
    <n v="1"/>
    <n v="1"/>
    <n v="0"/>
    <n v="0"/>
    <n v="1"/>
    <n v="0"/>
    <x v="0"/>
    <x v="0"/>
    <s v="Home Team loses or draws at Groupstage Game"/>
  </r>
  <r>
    <n v="3252206"/>
    <s v="CL"/>
    <x v="7"/>
    <x v="12"/>
    <d v="2019-11-05T00:00:00"/>
    <n v="964"/>
    <n v="23826"/>
    <n v="0"/>
    <n v="2"/>
    <m/>
    <m/>
    <s v="Sergey Semak"/>
    <s v="Julian Nagelsmann"/>
    <s v="Gazprom Arena"/>
    <n v="50452"/>
    <s v="Orel Grinfeld"/>
    <s v="https://www.transfermarkt.co.uk/spielbericht/index/spielbericht/3252206"/>
    <s v="3-5-2 flat"/>
    <s v="4-4-2 double 6"/>
    <s v="AO FK Zenit Sankt-Peterburg"/>
    <s v="RasenBallsport Leipzig"/>
    <d v="1899-12-30T00:02:00"/>
    <s v="international_cup"/>
    <n v="0"/>
    <n v="1"/>
    <n v="1"/>
    <n v="0"/>
    <n v="0"/>
    <n v="1"/>
    <n v="0"/>
    <x v="0"/>
    <x v="0"/>
    <s v="Home Team loses or draws at Groupstage Game"/>
  </r>
  <r>
    <n v="3252238"/>
    <s v="CL"/>
    <x v="7"/>
    <x v="12"/>
    <d v="2019-12-10T00:00:00"/>
    <n v="294"/>
    <n v="964"/>
    <n v="3"/>
    <n v="0"/>
    <m/>
    <m/>
    <s v="Bruno Lage"/>
    <s v="Sergey Semak"/>
    <s v="Est√°dio da Luz"/>
    <n v="40232"/>
    <s v="Mateu Lahoz"/>
    <s v="https://www.transfermarkt.co.uk/spielbericht/index/spielbericht/3252238"/>
    <s v="4-2-3-1"/>
    <s v="4-4-2 double 6"/>
    <s v="Sport Lisboa e Benfica"/>
    <s v="AO FK Zenit Sankt-Peterburg"/>
    <d v="1899-12-30T03:00:00"/>
    <s v="international_cup"/>
    <n v="1"/>
    <n v="0"/>
    <n v="1"/>
    <n v="1"/>
    <n v="0"/>
    <n v="0"/>
    <n v="0"/>
    <x v="0"/>
    <x v="1"/>
    <s v="Home Team wins at Groupstage Game"/>
  </r>
  <r>
    <n v="3461814"/>
    <s v="CL"/>
    <x v="8"/>
    <x v="5"/>
    <d v="2020-12-09T00:00:00"/>
    <n v="610"/>
    <n v="800"/>
    <n v="0"/>
    <n v="1"/>
    <m/>
    <m/>
    <s v="Erik ten Hag"/>
    <s v="Gian Piero Gasperini"/>
    <s v="Johan Cruijff ArenA"/>
    <m/>
    <s v="Carlos del Cerro Grande"/>
    <s v="https://www.transfermarkt.co.uk/spielbericht/index/spielbericht/3461814"/>
    <s v="4-3-3 Defending"/>
    <s v="3-4-1-2"/>
    <s v="AFC Ajax Amsterdam"/>
    <s v="Atalanta Bergamasca Calcio S.p.a."/>
    <d v="1899-12-30T00:01:00"/>
    <s v="international_cup"/>
    <n v="0"/>
    <n v="1"/>
    <n v="1"/>
    <n v="0"/>
    <n v="0"/>
    <n v="1"/>
    <n v="0"/>
    <x v="0"/>
    <x v="0"/>
    <s v="Home Team loses or draws at Groupstage Game"/>
  </r>
  <r>
    <n v="3911788"/>
    <s v="CL"/>
    <x v="10"/>
    <x v="1"/>
    <d v="2022-10-04T00:00:00"/>
    <n v="46"/>
    <n v="131"/>
    <n v="1"/>
    <n v="0"/>
    <m/>
    <m/>
    <s v="Simone Inzaghi"/>
    <s v="Xavi"/>
    <s v="Giuseppe Meazza"/>
    <n v="71368"/>
    <s v="Slavko Vincic"/>
    <s v="https://www.transfermarkt.co.uk/spielbericht/index/spielbericht/3911788"/>
    <s v="3-5-2 flat"/>
    <s v="4-3-3 Attacking"/>
    <s v="Football Club Internazionale Milano S.p.A."/>
    <s v="Futbol Club Barcelona"/>
    <d v="1899-12-30T01:00:00"/>
    <s v="international_cup"/>
    <n v="1"/>
    <n v="0"/>
    <n v="1"/>
    <n v="1"/>
    <n v="0"/>
    <n v="0"/>
    <n v="0"/>
    <x v="0"/>
    <x v="1"/>
    <s v="Home Team wins at Groupstage Game"/>
  </r>
  <r>
    <n v="2262225"/>
    <s v="CL"/>
    <x v="5"/>
    <x v="5"/>
    <d v="2012-11-21T00:00:00"/>
    <n v="281"/>
    <n v="418"/>
    <n v="1"/>
    <n v="1"/>
    <m/>
    <m/>
    <s v="Roberto Mancini"/>
    <s v="Jos√© Mourinho"/>
    <s v="Etihad Stadium"/>
    <n v="45740"/>
    <s v="Gianluca Rocchi"/>
    <s v="https://www.transfermarkt.co.uk/spielbericht/index/spielbericht/2262225"/>
    <m/>
    <m/>
    <s v="Manchester City Football Club"/>
    <s v="Real Madrid Club de F√∫tbol"/>
    <d v="1899-12-30T01:01:00"/>
    <s v="international_cup"/>
    <n v="0"/>
    <n v="1"/>
    <n v="1"/>
    <n v="0"/>
    <n v="0"/>
    <n v="1"/>
    <n v="0"/>
    <x v="0"/>
    <x v="0"/>
    <s v="Home Team loses or draws at Groupstage Game"/>
  </r>
  <r>
    <n v="2982004"/>
    <s v="CL"/>
    <x v="4"/>
    <x v="9"/>
    <d v="2018-03-13T00:00:00"/>
    <n v="985"/>
    <n v="368"/>
    <n v="1"/>
    <n v="2"/>
    <m/>
    <m/>
    <s v="Jos√© Mourinho"/>
    <s v="Vincenzo Montella"/>
    <s v="Old Trafford"/>
    <n v="74909"/>
    <s v="Danny Makkelie"/>
    <s v="https://www.transfermarkt.co.uk/spielbericht/index/spielbericht/2982004"/>
    <s v="4-1-4-1"/>
    <s v="4-2-3-1"/>
    <s v="Manchester United Football Club"/>
    <s v="Sevilla F√∫tbol Club S.A.D."/>
    <d v="1899-12-30T01:02:00"/>
    <s v="international_cup"/>
    <n v="0"/>
    <n v="1"/>
    <n v="0"/>
    <n v="0"/>
    <n v="0"/>
    <n v="0"/>
    <n v="1"/>
    <x v="1"/>
    <x v="0"/>
    <s v="Home Team loses or draws at Knockout Game"/>
  </r>
  <r>
    <n v="3097958"/>
    <s v="CL"/>
    <x v="6"/>
    <x v="2"/>
    <d v="2018-09-18T00:00:00"/>
    <n v="46"/>
    <n v="148"/>
    <n v="2"/>
    <n v="1"/>
    <m/>
    <m/>
    <s v="Luciano Spalletti"/>
    <s v="Mauricio Pochettino"/>
    <s v="Giuseppe Meazza"/>
    <n v="64123"/>
    <s v="Cl√©ment Turpin"/>
    <s v="https://www.transfermarkt.co.uk/spielbericht/index/spielbericht/3097958"/>
    <s v="4-2-3-1"/>
    <s v="4-2-3-1"/>
    <s v="Football Club Internazionale Milano S.p.A."/>
    <s v="Tottenham Hotspur Football Club"/>
    <d v="1899-12-30T02:01:00"/>
    <s v="international_cup"/>
    <n v="1"/>
    <n v="0"/>
    <n v="1"/>
    <n v="1"/>
    <n v="0"/>
    <n v="0"/>
    <n v="0"/>
    <x v="0"/>
    <x v="1"/>
    <s v="Home Team wins at Groupstage Game"/>
  </r>
  <r>
    <n v="3461770"/>
    <s v="CL"/>
    <x v="8"/>
    <x v="1"/>
    <d v="2020-11-25T00:00:00"/>
    <n v="244"/>
    <n v="720"/>
    <n v="0"/>
    <n v="2"/>
    <m/>
    <m/>
    <s v="Andr√© Villas-Boas"/>
    <s v="S√©rgio Concei√ß√£o"/>
    <s v="Orange V√©lodrome"/>
    <m/>
    <s v="Andreas Ekberg"/>
    <s v="https://www.transfermarkt.co.uk/spielbericht/index/spielbericht/3461770"/>
    <s v="4-2-3-1"/>
    <s v="4-3-3 Defending"/>
    <s v="Olympique de Marseille"/>
    <s v="Futebol Clube do Porto"/>
    <d v="1899-12-30T00:02:00"/>
    <s v="international_cup"/>
    <n v="0"/>
    <n v="1"/>
    <n v="1"/>
    <n v="0"/>
    <n v="0"/>
    <n v="1"/>
    <n v="0"/>
    <x v="0"/>
    <x v="0"/>
    <s v="Home Team loses or draws at Groupstage Game"/>
  </r>
  <r>
    <n v="3651129"/>
    <s v="CL"/>
    <x v="9"/>
    <x v="1"/>
    <d v="2021-12-07T00:00:00"/>
    <n v="16"/>
    <n v="114"/>
    <n v="5"/>
    <n v="0"/>
    <m/>
    <m/>
    <s v="Marco Rose"/>
    <s v="Sergen Yalcin"/>
    <s v="SIGNAL IDUNA PARK"/>
    <n v="15000"/>
    <s v="Fran√ßois Letexier"/>
    <s v="https://www.transfermarkt.co.uk/spielbericht/index/spielbericht/3651129"/>
    <s v="4-1-4-1"/>
    <s v="4-2-3-1"/>
    <s v="Borussia Dortmund"/>
    <s v="Be≈üikta≈ü Jimnastik Kul√ºb√º"/>
    <d v="1899-12-30T05:00:00"/>
    <s v="international_cup"/>
    <n v="1"/>
    <n v="0"/>
    <n v="1"/>
    <n v="1"/>
    <n v="0"/>
    <n v="0"/>
    <n v="0"/>
    <x v="0"/>
    <x v="1"/>
    <s v="Home Team wins at Groupstage Game"/>
  </r>
  <r>
    <n v="3956695"/>
    <s v="CL"/>
    <x v="10"/>
    <x v="7"/>
    <d v="2023-02-14T00:00:00"/>
    <n v="5"/>
    <n v="148"/>
    <n v="1"/>
    <n v="0"/>
    <m/>
    <m/>
    <s v="Stefano Pioli"/>
    <s v="Antonio Conte"/>
    <s v="Giuseppe Meazza"/>
    <n v="74320"/>
    <s v="Sandro Sch√§rer"/>
    <s v="https://www.transfermarkt.co.uk/spielbericht/index/spielbericht/3956695"/>
    <d v="2003-04-03T00:00:00"/>
    <d v="2003-04-03T00:00:00"/>
    <s v="Associazione Calcio Milan"/>
    <s v="Tottenham Hotspur Football Club"/>
    <d v="1899-12-30T01:00:00"/>
    <s v="international_cup"/>
    <n v="1"/>
    <n v="0"/>
    <n v="0"/>
    <n v="0"/>
    <n v="1"/>
    <n v="0"/>
    <n v="0"/>
    <x v="1"/>
    <x v="1"/>
    <s v="Home Team wins at Knockout Game"/>
  </r>
  <r>
    <n v="3461768"/>
    <s v="CL"/>
    <x v="8"/>
    <x v="2"/>
    <d v="2020-11-25T00:00:00"/>
    <n v="46"/>
    <n v="418"/>
    <n v="0"/>
    <n v="2"/>
    <m/>
    <m/>
    <s v="Antonio Conte"/>
    <s v="Zin√©dine Zidane"/>
    <s v="Giuseppe Meazza"/>
    <m/>
    <s v="Anthony Taylor"/>
    <s v="https://www.transfermarkt.co.uk/spielbericht/index/spielbericht/3461768"/>
    <s v="3-5-2 flat"/>
    <s v="4-2-3-1"/>
    <s v="Football Club Internazionale Milano S.p.A."/>
    <s v="Real Madrid Club de F√∫tbol"/>
    <d v="1899-12-30T00:02:00"/>
    <s v="international_cup"/>
    <n v="0"/>
    <n v="1"/>
    <n v="1"/>
    <n v="0"/>
    <n v="0"/>
    <n v="1"/>
    <n v="0"/>
    <x v="0"/>
    <x v="0"/>
    <s v="Home Team loses or draws at Groupstage Game"/>
  </r>
  <r>
    <n v="3537804"/>
    <s v="CL"/>
    <x v="8"/>
    <x v="10"/>
    <d v="2021-04-13T00:00:00"/>
    <n v="631"/>
    <n v="720"/>
    <n v="0"/>
    <n v="1"/>
    <m/>
    <m/>
    <s v="Thomas Tuchel"/>
    <s v="S√©rgio Concei√ß√£o"/>
    <s v="Ram√≥n S√°nchez-Pizju√°n"/>
    <m/>
    <s v="Cl√©ment Turpin"/>
    <s v="https://www.transfermarkt.co.uk/spielbericht/index/spielbericht/3537804"/>
    <s v="3-4-2-1"/>
    <s v="4-3-3 Attacking"/>
    <s v="Chelsea Football Club"/>
    <s v="Futebol Clube do Porto"/>
    <d v="1899-12-30T00:01:00"/>
    <s v="international_cup"/>
    <n v="0"/>
    <n v="1"/>
    <n v="0"/>
    <n v="0"/>
    <n v="0"/>
    <n v="0"/>
    <n v="1"/>
    <x v="1"/>
    <x v="0"/>
    <s v="Home Team loses or draws at Knockout Game"/>
  </r>
  <r>
    <n v="3911746"/>
    <s v="CL"/>
    <x v="10"/>
    <x v="2"/>
    <d v="2022-10-26T00:00:00"/>
    <n v="13"/>
    <n v="15"/>
    <n v="2"/>
    <n v="2"/>
    <m/>
    <m/>
    <s v="Diego Simeone"/>
    <s v="Xabi Alonso"/>
    <s v="Civitas Metropolitano"/>
    <n v="63803"/>
    <s v="Cl√©ment Turpin"/>
    <s v="https://www.transfermarkt.co.uk/spielbericht/index/spielbericht/3911746"/>
    <s v="4-4-2 double 6"/>
    <d v="2003-04-03T00:00:00"/>
    <s v="Club Atl√©tico de Madrid S.A.D."/>
    <s v="Bayer 04 Leverkusen Fu√üball"/>
    <d v="1899-12-30T02:02:00"/>
    <s v="international_cup"/>
    <n v="0"/>
    <n v="1"/>
    <n v="1"/>
    <n v="0"/>
    <n v="0"/>
    <n v="1"/>
    <n v="0"/>
    <x v="0"/>
    <x v="0"/>
    <s v="Home Team loses or draws at Groupstage Game"/>
  </r>
  <r>
    <n v="2262202"/>
    <s v="CL"/>
    <x v="5"/>
    <x v="5"/>
    <d v="2012-11-06T00:00:00"/>
    <n v="418"/>
    <n v="16"/>
    <n v="2"/>
    <n v="2"/>
    <m/>
    <m/>
    <s v="Jos√© Mourinho"/>
    <s v="J√ºrgen Klopp"/>
    <s v="Santiago Bernab√©u"/>
    <n v="74932"/>
    <s v="C√ºneyt Cakir"/>
    <s v="https://www.transfermarkt.co.uk/spielbericht/index/spielbericht/2262202"/>
    <m/>
    <m/>
    <s v="Real Madrid Club de F√∫tbol"/>
    <s v="Borussia Dortmund"/>
    <d v="1899-12-30T02:02:00"/>
    <s v="international_cup"/>
    <n v="0"/>
    <n v="1"/>
    <n v="1"/>
    <n v="0"/>
    <n v="0"/>
    <n v="1"/>
    <n v="0"/>
    <x v="0"/>
    <x v="0"/>
    <s v="Home Team loses or draws at Groupstage Game"/>
  </r>
  <r>
    <n v="2284450"/>
    <s v="CL"/>
    <x v="5"/>
    <x v="7"/>
    <d v="2013-02-13T00:00:00"/>
    <n v="418"/>
    <n v="985"/>
    <n v="1"/>
    <n v="1"/>
    <m/>
    <m/>
    <s v="Jos√© Mourinho"/>
    <s v="Sir Alex Ferguson"/>
    <s v="Santiago Bernab√©u"/>
    <n v="79429"/>
    <s v="Dr. Felix Brych"/>
    <s v="https://www.transfermarkt.co.uk/spielbericht/index/spielbericht/2284450"/>
    <m/>
    <m/>
    <s v="Real Madrid Club de F√∫tbol"/>
    <s v="Manchester United Football Club"/>
    <d v="1899-12-30T01:01:00"/>
    <s v="international_cup"/>
    <n v="0"/>
    <n v="1"/>
    <n v="0"/>
    <n v="0"/>
    <n v="0"/>
    <n v="0"/>
    <n v="1"/>
    <x v="1"/>
    <x v="0"/>
    <s v="Home Team loses or draws at Knockout Game"/>
  </r>
  <r>
    <n v="3038747"/>
    <s v="CL"/>
    <x v="4"/>
    <x v="14"/>
    <d v="2018-05-26T00:00:00"/>
    <n v="418"/>
    <n v="31"/>
    <n v="3"/>
    <n v="1"/>
    <m/>
    <m/>
    <s v="Zin√©dine Zidane"/>
    <s v="J√ºrgen Klopp"/>
    <s v="NSK Olimpisky"/>
    <n v="61561"/>
    <s v="Milorad Mazic"/>
    <s v="https://www.transfermarkt.co.uk/spielbericht/index/spielbericht/3038747"/>
    <s v="4-3-1-2"/>
    <s v="4-3-3 Attacking"/>
    <s v="Real Madrid Club de F√∫tbol"/>
    <s v="Liverpool Football Club"/>
    <d v="1899-12-30T03:01:00"/>
    <s v="international_cup"/>
    <n v="1"/>
    <n v="0"/>
    <n v="0"/>
    <n v="0"/>
    <n v="1"/>
    <n v="0"/>
    <n v="0"/>
    <x v="1"/>
    <x v="1"/>
    <s v="Home Team wins at Knockout Game"/>
  </r>
  <r>
    <n v="3252165"/>
    <s v="CL"/>
    <x v="7"/>
    <x v="2"/>
    <d v="2019-10-01T00:00:00"/>
    <n v="148"/>
    <n v="27"/>
    <n v="2"/>
    <n v="7"/>
    <m/>
    <m/>
    <s v="Mauricio Pochettino"/>
    <s v="Niko Kovac"/>
    <s v="Tottenham Hotspur Stadium"/>
    <n v="60127"/>
    <s v="Cl√©ment Turpin"/>
    <s v="https://www.transfermarkt.co.uk/spielbericht/index/spielbericht/3252165"/>
    <s v="4-3-1-2"/>
    <s v="4-2-3-1"/>
    <s v="Tottenham Hotspur Football Club"/>
    <s v="FC Bayern M√ºnchen"/>
    <d v="1899-12-30T02:07:00"/>
    <s v="international_cup"/>
    <n v="0"/>
    <n v="1"/>
    <n v="1"/>
    <n v="0"/>
    <n v="0"/>
    <n v="1"/>
    <n v="0"/>
    <x v="0"/>
    <x v="0"/>
    <s v="Home Team loses or draws at Groupstage Game"/>
  </r>
  <r>
    <n v="3461810"/>
    <s v="CL"/>
    <x v="8"/>
    <x v="2"/>
    <d v="2020-12-09T00:00:00"/>
    <n v="418"/>
    <n v="18"/>
    <n v="2"/>
    <n v="0"/>
    <m/>
    <m/>
    <s v="Zin√©dine Zidane"/>
    <s v="Marco Rose"/>
    <s v="Estadio Alfredo Di St√©fano"/>
    <m/>
    <s v="Bj√∂rn Kuipers"/>
    <s v="https://www.transfermarkt.co.uk/spielbericht/index/spielbericht/3461810"/>
    <s v="4-3-3 Attacking"/>
    <s v="4-2-3-1"/>
    <s v="Real Madrid Club de F√∫tbol"/>
    <s v="Borussia Verein f√ºr Leibes√ºbungen 1900 M√∂nchengladbach"/>
    <d v="1899-12-30T02:00:00"/>
    <s v="international_cup"/>
    <n v="1"/>
    <n v="0"/>
    <n v="1"/>
    <n v="1"/>
    <n v="0"/>
    <n v="0"/>
    <n v="0"/>
    <x v="0"/>
    <x v="1"/>
    <s v="Home Team wins at Groupstage Game"/>
  </r>
  <r>
    <n v="3135812"/>
    <s v="CL"/>
    <x v="6"/>
    <x v="9"/>
    <d v="2019-03-05T00:00:00"/>
    <n v="418"/>
    <n v="610"/>
    <n v="1"/>
    <n v="4"/>
    <m/>
    <m/>
    <s v="Santiago Solari"/>
    <s v="Erik ten Hag"/>
    <s v="Santiago Bernab√©u"/>
    <n v="77013"/>
    <s v="Dr. Felix Brych"/>
    <s v="https://www.transfermarkt.co.uk/spielbericht/index/spielbericht/3135812"/>
    <s v="4-3-3 Attacking"/>
    <s v="4-3-3 Defending"/>
    <s v="Real Madrid Club de F√∫tbol"/>
    <s v="AFC Ajax Amsterdam"/>
    <d v="1899-12-30T01:04:00"/>
    <s v="international_cup"/>
    <n v="0"/>
    <n v="1"/>
    <n v="0"/>
    <n v="0"/>
    <n v="0"/>
    <n v="0"/>
    <n v="1"/>
    <x v="1"/>
    <x v="0"/>
    <s v="Home Team loses or draws at Knockout Game"/>
  </r>
  <r>
    <n v="3461737"/>
    <s v="CL"/>
    <x v="8"/>
    <x v="1"/>
    <d v="2020-10-27T00:00:00"/>
    <n v="720"/>
    <n v="683"/>
    <n v="2"/>
    <n v="0"/>
    <m/>
    <m/>
    <s v="S√©rgio Concei√ß√£o"/>
    <s v="Pedro Martins"/>
    <s v="Est√°dio do Drag√£o"/>
    <n v="3750"/>
    <s v="Daniel Siebert"/>
    <s v="https://www.transfermarkt.co.uk/spielbericht/index/spielbericht/3461737"/>
    <s v="4-2-3-1"/>
    <s v="4-2-3-1"/>
    <s v="Futebol Clube do Porto"/>
    <s v="Olympiakos Syndesmos Filathlon Peiraios"/>
    <d v="1899-12-30T02:00:00"/>
    <s v="international_cup"/>
    <n v="1"/>
    <n v="0"/>
    <n v="1"/>
    <n v="1"/>
    <n v="0"/>
    <n v="0"/>
    <n v="0"/>
    <x v="0"/>
    <x v="1"/>
    <s v="Home Team wins at Groupstage Game"/>
  </r>
  <r>
    <n v="3461742"/>
    <s v="CL"/>
    <x v="8"/>
    <x v="4"/>
    <d v="2020-10-28T00:00:00"/>
    <n v="368"/>
    <n v="273"/>
    <n v="1"/>
    <n v="0"/>
    <m/>
    <m/>
    <s v="Julen Lopetegui"/>
    <s v="Julien St√©phan"/>
    <s v="Ram√≥n S√°nchez-Pizju√°n"/>
    <m/>
    <s v="C√ºneyt Cakir"/>
    <s v="https://www.transfermarkt.co.uk/spielbericht/index/spielbericht/3461742"/>
    <s v="4-3-3 Attacking"/>
    <s v="4-2-3-1"/>
    <s v="Sevilla F√∫tbol Club S.A.D."/>
    <s v="Stade Rennais Football Club"/>
    <d v="1899-12-30T01:00:00"/>
    <s v="international_cup"/>
    <n v="1"/>
    <n v="0"/>
    <n v="1"/>
    <n v="1"/>
    <n v="0"/>
    <n v="0"/>
    <n v="0"/>
    <x v="0"/>
    <x v="1"/>
    <s v="Home Team wins at Groupstage Game"/>
  </r>
  <r>
    <n v="2262215"/>
    <s v="CL"/>
    <x v="5"/>
    <x v="3"/>
    <d v="2012-11-20T00:00:00"/>
    <n v="713"/>
    <n v="1082"/>
    <n v="0"/>
    <n v="2"/>
    <m/>
    <m/>
    <s v="Viktor Goncharenko"/>
    <s v="Rudi Garcia"/>
    <s v="Dinamo"/>
    <n v="22810"/>
    <s v="Marijo Strahonja"/>
    <s v="https://www.transfermarkt.co.uk/spielbericht/index/spielbericht/2262215"/>
    <m/>
    <m/>
    <m/>
    <s v="Lille Olympique Sporting Club Lille M√©tropole"/>
    <d v="1899-12-30T00:02:00"/>
    <s v="international_cup"/>
    <n v="0"/>
    <n v="1"/>
    <n v="1"/>
    <n v="0"/>
    <n v="0"/>
    <n v="1"/>
    <n v="0"/>
    <x v="0"/>
    <x v="0"/>
    <s v="Home Team loses or draws at Groupstage Game"/>
  </r>
  <r>
    <n v="3461762"/>
    <s v="CL"/>
    <x v="8"/>
    <x v="12"/>
    <d v="2020-11-04T00:00:00"/>
    <n v="279"/>
    <n v="506"/>
    <n v="1"/>
    <n v="4"/>
    <m/>
    <m/>
    <s v="Sergiy Rebrov"/>
    <s v="Andrea Pirlo"/>
    <s v="Pusk√°s Ar√©na"/>
    <n v="18531"/>
    <s v="Orel Grinfeld"/>
    <s v="https://www.transfermarkt.co.uk/spielbericht/index/spielbericht/3461762"/>
    <s v="4-3-3 Attacking"/>
    <s v="4-4-2 double 6"/>
    <m/>
    <s v="Juventus Football Club"/>
    <d v="1899-12-30T01:04:00"/>
    <s v="international_cup"/>
    <n v="0"/>
    <n v="1"/>
    <n v="1"/>
    <n v="0"/>
    <n v="0"/>
    <n v="1"/>
    <n v="0"/>
    <x v="0"/>
    <x v="0"/>
    <s v="Home Team loses or draws at Groupstage Game"/>
  </r>
  <r>
    <n v="3911813"/>
    <s v="CL"/>
    <x v="10"/>
    <x v="4"/>
    <d v="2022-10-25T00:00:00"/>
    <n v="409"/>
    <n v="631"/>
    <n v="1"/>
    <n v="2"/>
    <m/>
    <m/>
    <s v="Matthias Jaissle"/>
    <s v="Graham Potter"/>
    <s v="Red Bull Arena Salzburg"/>
    <n v="29520"/>
    <s v="Sandro Sch√§rer"/>
    <s v="https://www.transfermarkt.co.uk/spielbericht/index/spielbericht/3911813"/>
    <s v="4-3-1-2"/>
    <s v="3-4-1-2"/>
    <m/>
    <s v="Chelsea Football Club"/>
    <d v="1899-12-30T01:02:00"/>
    <s v="international_cup"/>
    <n v="0"/>
    <n v="1"/>
    <n v="1"/>
    <n v="0"/>
    <n v="0"/>
    <n v="1"/>
    <n v="0"/>
    <x v="0"/>
    <x v="0"/>
    <s v="Home Team loses or draws at Groupstage Game"/>
  </r>
  <r>
    <n v="3911807"/>
    <s v="CL"/>
    <x v="10"/>
    <x v="4"/>
    <d v="2022-10-11T00:00:00"/>
    <n v="5"/>
    <n v="631"/>
    <n v="0"/>
    <n v="2"/>
    <m/>
    <m/>
    <s v="Stefano Pioli"/>
    <s v="Graham Potter"/>
    <s v="Giuseppe Meazza"/>
    <n v="75051"/>
    <s v="Daniel Siebert"/>
    <s v="https://www.transfermarkt.co.uk/spielbericht/index/spielbericht/3911807"/>
    <s v="4-2-3-1"/>
    <d v="2002-05-03T00:00:00"/>
    <s v="Associazione Calcio Milan"/>
    <s v="Chelsea Football Club"/>
    <d v="1899-12-30T00:02:00"/>
    <s v="international_cup"/>
    <n v="0"/>
    <n v="1"/>
    <n v="1"/>
    <n v="0"/>
    <n v="0"/>
    <n v="1"/>
    <n v="0"/>
    <x v="0"/>
    <x v="0"/>
    <s v="Home Team loses or draws at Groupstage Game"/>
  </r>
  <r>
    <n v="4171280"/>
    <s v="CL"/>
    <x v="11"/>
    <x v="4"/>
    <d v="2023-11-28T00:00:00"/>
    <n v="398"/>
    <n v="371"/>
    <n v="2"/>
    <n v="0"/>
    <m/>
    <m/>
    <s v="Maurizio Sarri"/>
    <s v="Brendan Rodgers"/>
    <s v="Olimpico di Roma"/>
    <n v="50555"/>
    <s v="Halil Umut Meler"/>
    <s v="https://www.transfermarkt.co.uk/spielbericht/index/spielbericht/4171280"/>
    <s v="4-3-3 Attacking"/>
    <s v="4-3-3 Attacking"/>
    <s v="Societ√† Sportiva Lazio S.p.A."/>
    <s v="The Celtic Football Club"/>
    <d v="1899-12-30T02:00:00"/>
    <s v="international_cup"/>
    <n v="1"/>
    <n v="0"/>
    <n v="1"/>
    <n v="1"/>
    <n v="0"/>
    <n v="0"/>
    <n v="0"/>
    <x v="0"/>
    <x v="1"/>
    <s v="Home Team wins at Groupstage Game"/>
  </r>
  <r>
    <n v="4171220"/>
    <s v="CL"/>
    <x v="11"/>
    <x v="8"/>
    <d v="2023-10-24T00:00:00"/>
    <n v="985"/>
    <n v="190"/>
    <n v="1"/>
    <n v="0"/>
    <m/>
    <m/>
    <s v="Erik ten Hag"/>
    <s v="Jacob Neestrup"/>
    <s v="Old Trafford"/>
    <n v="73249"/>
    <s v="Marco Guida"/>
    <s v="https://www.transfermarkt.co.uk/spielbericht/index/spielbericht/4171220"/>
    <s v="4-2-3-1"/>
    <s v="4-3-3 Attacking"/>
    <s v="Manchester United Football Club"/>
    <s v="Football Club K√∏benhavn"/>
    <d v="1899-12-30T01:00:00"/>
    <s v="international_cup"/>
    <n v="1"/>
    <n v="0"/>
    <n v="1"/>
    <n v="1"/>
    <n v="0"/>
    <n v="0"/>
    <n v="0"/>
    <x v="0"/>
    <x v="1"/>
    <s v="Home Team wins at Groupstage Game"/>
  </r>
  <r>
    <n v="2367032"/>
    <s v="CL"/>
    <x v="0"/>
    <x v="1"/>
    <d v="2013-09-17T00:00:00"/>
    <n v="683"/>
    <n v="583"/>
    <n v="1"/>
    <n v="4"/>
    <m/>
    <m/>
    <s v="Michel"/>
    <s v="Laurent Blanc"/>
    <s v="Stadio Georgios Karaiskakis"/>
    <n v="31253"/>
    <s v="Dr. Felix Brych"/>
    <s v="https://www.transfermarkt.co.uk/spielbericht/index/spielbericht/2367032"/>
    <s v="4-2-3-1"/>
    <s v="4-3-3 Attacking"/>
    <s v="Olympiakos Syndesmos Filathlon Peiraios"/>
    <s v="Paris Saint-Germain Football Club"/>
    <d v="1899-12-30T01:04:00"/>
    <s v="international_cup"/>
    <n v="0"/>
    <n v="1"/>
    <n v="1"/>
    <n v="0"/>
    <n v="0"/>
    <n v="1"/>
    <n v="0"/>
    <x v="0"/>
    <x v="0"/>
    <s v="Home Team loses or draws at Groupstage Game"/>
  </r>
  <r>
    <n v="2368451"/>
    <s v="CL"/>
    <x v="0"/>
    <x v="1"/>
    <d v="2013-11-05T00:00:00"/>
    <n v="583"/>
    <n v="58"/>
    <n v="1"/>
    <n v="1"/>
    <m/>
    <m/>
    <s v="Laurent Blanc"/>
    <s v="John van den Brom"/>
    <s v="Parc des Princes"/>
    <n v="43901"/>
    <s v="Marijo Strahonja"/>
    <s v="https://www.transfermarkt.co.uk/spielbericht/index/spielbericht/2368451"/>
    <s v="4-3-3 Attacking"/>
    <s v="4-2-3-1"/>
    <s v="Paris Saint-Germain Football Club"/>
    <s v="Royal Sporting Club Anderlecht"/>
    <d v="1899-12-30T01:01:00"/>
    <s v="international_cup"/>
    <n v="0"/>
    <n v="1"/>
    <n v="1"/>
    <n v="0"/>
    <n v="0"/>
    <n v="1"/>
    <n v="0"/>
    <x v="0"/>
    <x v="0"/>
    <s v="Home Team loses or draws at Groupstage Game"/>
  </r>
  <r>
    <n v="2368464"/>
    <s v="CL"/>
    <x v="0"/>
    <x v="3"/>
    <d v="2013-11-26T00:00:00"/>
    <n v="11"/>
    <n v="244"/>
    <n v="2"/>
    <n v="0"/>
    <m/>
    <m/>
    <s v="Ars√®ne Wenger"/>
    <s v="√âlie Baup"/>
    <s v="Emirates Stadium"/>
    <n v="59912"/>
    <s v="Mateu Lahoz"/>
    <s v="https://www.transfermarkt.co.uk/spielbericht/index/spielbericht/2368464"/>
    <s v="4-2-3-1"/>
    <s v="4-3-3 Attacking"/>
    <s v="Arsenal Football Club"/>
    <s v="Olympique de Marseille"/>
    <d v="1899-12-30T02:00:00"/>
    <s v="international_cup"/>
    <n v="1"/>
    <n v="0"/>
    <n v="1"/>
    <n v="1"/>
    <n v="0"/>
    <n v="0"/>
    <n v="0"/>
    <x v="0"/>
    <x v="1"/>
    <s v="Home Team wins at Groupstage Game"/>
  </r>
  <r>
    <n v="2368476"/>
    <s v="CL"/>
    <x v="0"/>
    <x v="8"/>
    <d v="2013-12-10T00:00:00"/>
    <n v="985"/>
    <n v="660"/>
    <n v="1"/>
    <n v="0"/>
    <m/>
    <m/>
    <s v="David Moyes"/>
    <s v="Mircea Lucescu"/>
    <s v="Old Trafford"/>
    <n v="74506"/>
    <s v="Milorad Mazic"/>
    <s v="https://www.transfermarkt.co.uk/spielbericht/index/spielbericht/2368476"/>
    <s v="4-2-3-1"/>
    <s v="4-2-3-1"/>
    <s v="Manchester United Football Club"/>
    <s v="FC Shakhtar Donetsk"/>
    <d v="1899-12-30T01:00:00"/>
    <s v="international_cup"/>
    <n v="1"/>
    <n v="0"/>
    <n v="1"/>
    <n v="1"/>
    <n v="0"/>
    <n v="0"/>
    <n v="0"/>
    <x v="0"/>
    <x v="1"/>
    <s v="Home Team wins at Groupstage Game"/>
  </r>
  <r>
    <n v="2385051"/>
    <s v="CL"/>
    <x v="0"/>
    <x v="9"/>
    <d v="2014-03-19T00:00:00"/>
    <n v="16"/>
    <n v="964"/>
    <n v="1"/>
    <n v="2"/>
    <m/>
    <m/>
    <s v="J√ºrgen Klopp"/>
    <s v="Sergey Semak"/>
    <s v="SIGNAL IDUNA PARK"/>
    <n v="65829"/>
    <s v="Undiano Mallenco"/>
    <s v="https://www.transfermarkt.co.uk/spielbericht/index/spielbericht/2385051"/>
    <s v="4-2-3-1"/>
    <s v="4-2-3-1"/>
    <s v="Borussia Dortmund"/>
    <s v="AO FK Zenit Sankt-Peterburg"/>
    <d v="1899-12-30T01:02:00"/>
    <s v="international_cup"/>
    <n v="0"/>
    <n v="1"/>
    <n v="0"/>
    <n v="0"/>
    <n v="0"/>
    <n v="0"/>
    <n v="1"/>
    <x v="1"/>
    <x v="0"/>
    <s v="Home Team loses or draws at Knockout Game"/>
  </r>
  <r>
    <n v="2495325"/>
    <s v="CL"/>
    <x v="1"/>
    <x v="5"/>
    <d v="2014-10-22T00:00:00"/>
    <n v="141"/>
    <n v="16"/>
    <n v="0"/>
    <n v="4"/>
    <m/>
    <m/>
    <s v="Cesare Prandelli"/>
    <s v="J√ºrgen Klopp"/>
    <s v="Ali Sami Yen Spor Kompleksi NEF Stadyumu"/>
    <n v="52650"/>
    <s v="Mateu Lahoz"/>
    <s v="https://www.transfermarkt.co.uk/spielbericht/index/spielbericht/2495325"/>
    <s v="4-4-2 double 6"/>
    <s v="4-2-3-1"/>
    <s v="Galatasaray Spor Kul√ºb√º"/>
    <s v="Borussia Dortmund"/>
    <d v="1899-12-30T00:04:00"/>
    <s v="international_cup"/>
    <n v="0"/>
    <n v="1"/>
    <n v="1"/>
    <n v="0"/>
    <n v="0"/>
    <n v="1"/>
    <n v="0"/>
    <x v="0"/>
    <x v="0"/>
    <s v="Home Team loses or draws at Groupstage Game"/>
  </r>
  <r>
    <n v="2495335"/>
    <s v="CL"/>
    <x v="1"/>
    <x v="4"/>
    <d v="2014-11-05T00:00:00"/>
    <n v="27"/>
    <n v="12"/>
    <n v="2"/>
    <n v="0"/>
    <m/>
    <m/>
    <s v="Pep Guardiola"/>
    <s v="Rudi Garcia"/>
    <s v="Allianz Arena"/>
    <n v="68000"/>
    <s v="C√ºneyt Cakir"/>
    <s v="https://www.transfermarkt.co.uk/spielbericht/index/spielbericht/2495335"/>
    <s v="4-1-4-1"/>
    <s v="4-4-2 double 6"/>
    <s v="FC Bayern M√ºnchen"/>
    <s v="Associazione Sportiva Roma"/>
    <d v="1899-12-30T02:00:00"/>
    <s v="international_cup"/>
    <n v="1"/>
    <n v="0"/>
    <n v="1"/>
    <n v="1"/>
    <n v="0"/>
    <n v="0"/>
    <n v="0"/>
    <x v="0"/>
    <x v="1"/>
    <s v="Home Team wins at Groupstage Game"/>
  </r>
  <r>
    <n v="2495342"/>
    <s v="CL"/>
    <x v="1"/>
    <x v="4"/>
    <d v="2014-11-25T00:00:00"/>
    <n v="2410"/>
    <n v="12"/>
    <n v="1"/>
    <n v="1"/>
    <m/>
    <m/>
    <s v="Leonid Slutski"/>
    <s v="Rudi Garcia"/>
    <s v="Arena Khimki"/>
    <n v="150"/>
    <s v="Dr. Felix Brych"/>
    <s v="https://www.transfermarkt.co.uk/spielbericht/index/spielbericht/2495342"/>
    <s v="4-2-3-1"/>
    <s v="4-3-3 Attacking"/>
    <s v="PFK CSKA Moskva"/>
    <s v="Associazione Sportiva Roma"/>
    <d v="1899-12-30T01:01:00"/>
    <s v="international_cup"/>
    <n v="0"/>
    <n v="1"/>
    <n v="1"/>
    <n v="0"/>
    <n v="0"/>
    <n v="1"/>
    <n v="0"/>
    <x v="0"/>
    <x v="0"/>
    <s v="Home Team loses or draws at Groupstage Game"/>
  </r>
  <r>
    <n v="2495358"/>
    <s v="CL"/>
    <x v="1"/>
    <x v="8"/>
    <d v="2014-12-09T00:00:00"/>
    <n v="506"/>
    <n v="13"/>
    <n v="0"/>
    <n v="0"/>
    <m/>
    <m/>
    <s v="Massimiliano Allegri"/>
    <s v="Diego Simeone"/>
    <s v="Allianz Stadium"/>
    <n v="39219"/>
    <s v="Willie Collum"/>
    <s v="https://www.transfermarkt.co.uk/spielbericht/index/spielbericht/2495358"/>
    <s v="4-3-1-2"/>
    <s v="4-2-3-1"/>
    <s v="Juventus Football Club"/>
    <s v="Club Atl√©tico de Madrid S.A.D."/>
    <d v="1899-12-30T00:00:00"/>
    <s v="international_cup"/>
    <n v="0"/>
    <n v="1"/>
    <n v="1"/>
    <n v="0"/>
    <n v="0"/>
    <n v="1"/>
    <n v="0"/>
    <x v="0"/>
    <x v="0"/>
    <s v="Home Team loses or draws at Groupstage Game"/>
  </r>
  <r>
    <n v="2618591"/>
    <s v="CL"/>
    <x v="2"/>
    <x v="1"/>
    <d v="2015-10-21T00:00:00"/>
    <n v="141"/>
    <n v="294"/>
    <n v="2"/>
    <n v="1"/>
    <m/>
    <m/>
    <s v="Hamza Hamzaoglu"/>
    <s v="Rui Vit√≥ria"/>
    <s v="Ali Sami Yen Spor Kompleksi NEF Stadyumu"/>
    <n v="33000"/>
    <s v="Willie Collum"/>
    <s v="https://www.transfermarkt.co.uk/spielbericht/index/spielbericht/2618591"/>
    <s v="4-2-3-1"/>
    <d v="2002-04-04T00:00:00"/>
    <s v="Galatasaray Spor Kul√ºb√º"/>
    <s v="Sport Lisboa e Benfica"/>
    <d v="1899-12-30T02:01:00"/>
    <s v="international_cup"/>
    <n v="1"/>
    <n v="0"/>
    <n v="1"/>
    <n v="1"/>
    <n v="0"/>
    <n v="0"/>
    <n v="0"/>
    <x v="0"/>
    <x v="1"/>
    <s v="Home Team wins at Groupstage Game"/>
  </r>
  <r>
    <n v="2618596"/>
    <s v="CL"/>
    <x v="2"/>
    <x v="2"/>
    <d v="2015-11-03T00:00:00"/>
    <n v="985"/>
    <n v="2410"/>
    <n v="1"/>
    <n v="0"/>
    <m/>
    <m/>
    <s v="Louis van Gaal"/>
    <s v="Leonid Slutski"/>
    <s v="Old Trafford"/>
    <n v="75165"/>
    <s v="Szymon Marciniak"/>
    <s v="https://www.transfermarkt.co.uk/spielbericht/index/spielbericht/2618596"/>
    <s v="4-2-3-1"/>
    <s v="4-2-3-1"/>
    <s v="Manchester United Football Club"/>
    <s v="PFK CSKA Moskva"/>
    <d v="1899-12-30T01:00:00"/>
    <s v="international_cup"/>
    <n v="1"/>
    <n v="0"/>
    <n v="1"/>
    <n v="1"/>
    <n v="0"/>
    <n v="0"/>
    <n v="0"/>
    <x v="0"/>
    <x v="1"/>
    <s v="Home Team wins at Groupstage Game"/>
  </r>
  <r>
    <n v="2618601"/>
    <s v="CL"/>
    <x v="2"/>
    <x v="5"/>
    <d v="2015-11-03T00:00:00"/>
    <n v="18"/>
    <n v="506"/>
    <n v="1"/>
    <n v="1"/>
    <m/>
    <m/>
    <s v="Andr√© Schubert"/>
    <s v="Massimiliano Allegri"/>
    <s v="Stadion im Borussia-Park"/>
    <n v="46217"/>
    <s v="Bj√∂rn Kuipers"/>
    <s v="https://www.transfermarkt.co.uk/spielbericht/index/spielbericht/2618601"/>
    <s v="4-4-2 double 6"/>
    <s v="4-3-1-2"/>
    <s v="Borussia Verein f√ºr Leibes√ºbungen 1900 M√∂nchengladbach"/>
    <s v="Juventus Football Club"/>
    <d v="1899-12-30T01:01:00"/>
    <s v="international_cup"/>
    <n v="0"/>
    <n v="1"/>
    <n v="1"/>
    <n v="0"/>
    <n v="0"/>
    <n v="1"/>
    <n v="0"/>
    <x v="0"/>
    <x v="0"/>
    <s v="Home Team loses or draws at Groupstage Game"/>
  </r>
  <r>
    <n v="2618612"/>
    <s v="CL"/>
    <x v="2"/>
    <x v="2"/>
    <d v="2015-11-25T00:00:00"/>
    <n v="2410"/>
    <n v="82"/>
    <n v="0"/>
    <n v="2"/>
    <m/>
    <m/>
    <s v="Leonid Slutski"/>
    <s v="Dieter Hecking"/>
    <s v="Arena Khimki"/>
    <n v="16450"/>
    <s v="Gianluca Rocchi"/>
    <s v="https://www.transfermarkt.co.uk/spielbericht/index/spielbericht/2618612"/>
    <s v="4-2-3-1"/>
    <s v="4-2-3-1"/>
    <s v="PFK CSKA Moskva"/>
    <s v="Verein f√ºr Leibes√ºbungen Wolfsburg"/>
    <d v="1899-12-30T00:02:00"/>
    <s v="international_cup"/>
    <n v="0"/>
    <n v="1"/>
    <n v="1"/>
    <n v="0"/>
    <n v="0"/>
    <n v="1"/>
    <n v="0"/>
    <x v="0"/>
    <x v="0"/>
    <s v="Home Team loses or draws at Groupstage Game"/>
  </r>
  <r>
    <n v="2645814"/>
    <s v="CL"/>
    <x v="2"/>
    <x v="9"/>
    <d v="2016-03-08T00:00:00"/>
    <n v="82"/>
    <n v="157"/>
    <n v="1"/>
    <n v="0"/>
    <m/>
    <m/>
    <s v="Dieter Hecking"/>
    <s v="Hein Vanhaezebrouck"/>
    <s v="Volkswagen Arena"/>
    <n v="23457"/>
    <s v="Damir Skomina"/>
    <s v="https://www.transfermarkt.co.uk/spielbericht/index/spielbericht/2645814"/>
    <s v="4-3-1-2"/>
    <s v="4-4-2 double 6"/>
    <s v="Verein f√ºr Leibes√ºbungen Wolfsburg"/>
    <s v="Koninklijke Atletiek Associatie Gent"/>
    <d v="1899-12-30T01:00:00"/>
    <s v="international_cup"/>
    <n v="1"/>
    <n v="0"/>
    <n v="0"/>
    <n v="0"/>
    <n v="1"/>
    <n v="0"/>
    <n v="0"/>
    <x v="1"/>
    <x v="1"/>
    <s v="Home Team wins at Knockout Game"/>
  </r>
  <r>
    <n v="2755698"/>
    <s v="CL"/>
    <x v="3"/>
    <x v="5"/>
    <d v="2016-11-01T00:00:00"/>
    <n v="13"/>
    <n v="1083"/>
    <n v="2"/>
    <n v="1"/>
    <m/>
    <m/>
    <s v="Diego Simeone"/>
    <s v="Ivan Daniliant"/>
    <s v="Vicente Calder√≥n"/>
    <n v="40392"/>
    <s v="Craig Thomson"/>
    <s v="https://www.transfermarkt.co.uk/spielbericht/index/spielbericht/2755698"/>
    <s v="4-4-2 double 6"/>
    <s v="3-5-2 flat"/>
    <s v="Club Atl√©tico de Madrid S.A.D."/>
    <s v="FK Rostov"/>
    <d v="1899-12-30T02:01:00"/>
    <s v="international_cup"/>
    <n v="1"/>
    <n v="0"/>
    <n v="1"/>
    <n v="1"/>
    <n v="0"/>
    <n v="0"/>
    <n v="0"/>
    <x v="0"/>
    <x v="1"/>
    <s v="Home Team wins at Groupstage Game"/>
  </r>
  <r>
    <n v="2755722"/>
    <s v="CL"/>
    <x v="3"/>
    <x v="2"/>
    <d v="2016-11-23T00:00:00"/>
    <n v="6195"/>
    <n v="338"/>
    <n v="0"/>
    <n v="0"/>
    <m/>
    <m/>
    <s v="Maurizio Sarri"/>
    <s v="Sergiy Rebrov"/>
    <s v="Stadio Diego Armando Maradona"/>
    <n v="33736"/>
    <s v="Ovidiu Hategan"/>
    <s v="https://www.transfermarkt.co.uk/spielbericht/index/spielbericht/2755722"/>
    <s v="4-3-3 Attacking"/>
    <s v="4-3-3 Attacking"/>
    <s v="Societ√† Sportiva Calcio Napoli"/>
    <s v="Futbolniy Klub Dynamo Kyiv"/>
    <d v="1899-12-30T00:00:00"/>
    <s v="international_cup"/>
    <n v="0"/>
    <n v="1"/>
    <n v="1"/>
    <n v="0"/>
    <n v="0"/>
    <n v="1"/>
    <n v="0"/>
    <x v="0"/>
    <x v="0"/>
    <s v="Home Team loses or draws at Groupstage Game"/>
  </r>
  <r>
    <n v="2755734"/>
    <s v="CL"/>
    <x v="3"/>
    <x v="1"/>
    <d v="2016-12-06T00:00:00"/>
    <n v="281"/>
    <n v="371"/>
    <n v="1"/>
    <n v="1"/>
    <m/>
    <m/>
    <s v="Pep Guardiola"/>
    <s v="Brendan Rodgers"/>
    <s v="Etihad Stadium"/>
    <n v="51297"/>
    <s v="Slavko Vincic"/>
    <s v="https://www.transfermarkt.co.uk/spielbericht/index/spielbericht/2755734"/>
    <s v="4-3-3 Attacking"/>
    <s v="4-2-3-1"/>
    <s v="Manchester City Football Club"/>
    <s v="The Celtic Football Club"/>
    <d v="1899-12-30T01:01:00"/>
    <s v="international_cup"/>
    <n v="0"/>
    <n v="1"/>
    <n v="1"/>
    <n v="0"/>
    <n v="0"/>
    <n v="1"/>
    <n v="0"/>
    <x v="0"/>
    <x v="0"/>
    <s v="Home Team loses or draws at Groupstage Game"/>
  </r>
  <r>
    <n v="2805637"/>
    <s v="CL"/>
    <x v="3"/>
    <x v="7"/>
    <d v="2017-02-21T00:00:00"/>
    <n v="281"/>
    <n v="162"/>
    <n v="5"/>
    <n v="3"/>
    <m/>
    <m/>
    <s v="Pep Guardiola"/>
    <s v="Leonardo Jardim"/>
    <s v="Etihad Stadium"/>
    <n v="53351"/>
    <s v="Mateu Lahoz"/>
    <s v="https://www.transfermarkt.co.uk/spielbericht/index/spielbericht/2805637"/>
    <s v="4-1-4-1"/>
    <s v="4-4-2 double 6"/>
    <s v="Manchester City Football Club"/>
    <s v="Association sportive de Monaco Football Club"/>
    <d v="1899-12-30T05:03:00"/>
    <s v="international_cup"/>
    <n v="1"/>
    <n v="0"/>
    <n v="0"/>
    <n v="0"/>
    <n v="1"/>
    <n v="0"/>
    <n v="0"/>
    <x v="1"/>
    <x v="1"/>
    <s v="Home Team wins at Knockout Game"/>
  </r>
  <r>
    <n v="2917392"/>
    <s v="CL"/>
    <x v="4"/>
    <x v="2"/>
    <d v="2017-10-18T00:00:00"/>
    <n v="27"/>
    <n v="371"/>
    <n v="3"/>
    <n v="0"/>
    <m/>
    <m/>
    <s v="Jupp Heynckes"/>
    <s v="Brendan Rodgers"/>
    <s v="Allianz Arena"/>
    <n v="71137"/>
    <s v="Sergey Karasev"/>
    <s v="https://www.transfermarkt.co.uk/spielbericht/index/spielbericht/2917392"/>
    <s v="4-2-3-1"/>
    <s v="4-2-3-1"/>
    <s v="FC Bayern M√ºnchen"/>
    <s v="The Celtic Football Club"/>
    <d v="1899-12-30T03:00:00"/>
    <s v="international_cup"/>
    <n v="1"/>
    <n v="0"/>
    <n v="1"/>
    <n v="1"/>
    <n v="0"/>
    <n v="0"/>
    <n v="0"/>
    <x v="0"/>
    <x v="1"/>
    <s v="Home Team wins at Groupstage Game"/>
  </r>
  <r>
    <n v="2917423"/>
    <s v="CL"/>
    <x v="4"/>
    <x v="2"/>
    <d v="2017-11-22T00:00:00"/>
    <n v="58"/>
    <n v="27"/>
    <n v="1"/>
    <n v="2"/>
    <m/>
    <m/>
    <s v="Hein Vanhaezebrouck"/>
    <s v="Jupp Heynckes"/>
    <s v="Constant Vanden Stock Stadion"/>
    <n v="19753"/>
    <s v="Anthony Taylor"/>
    <s v="https://www.transfermarkt.co.uk/spielbericht/index/spielbericht/2917423"/>
    <s v="3-4-2-1"/>
    <s v="4-3-3 Attacking"/>
    <s v="Royal Sporting Club Anderlecht"/>
    <s v="FC Bayern M√ºnchen"/>
    <d v="1899-12-30T01:02:00"/>
    <s v="international_cup"/>
    <n v="0"/>
    <n v="1"/>
    <n v="1"/>
    <n v="0"/>
    <n v="0"/>
    <n v="1"/>
    <n v="0"/>
    <x v="0"/>
    <x v="0"/>
    <s v="Home Team loses or draws at Groupstage Game"/>
  </r>
  <r>
    <n v="2367033"/>
    <s v="CL"/>
    <x v="0"/>
    <x v="5"/>
    <d v="2013-09-17T00:00:00"/>
    <n v="27"/>
    <n v="2410"/>
    <n v="3"/>
    <n v="0"/>
    <m/>
    <m/>
    <s v="Pep Guardiola"/>
    <s v="Leonid Slutski"/>
    <s v="Allianz Arena"/>
    <n v="68000"/>
    <s v="Gianluca Rocchi"/>
    <s v="https://www.transfermarkt.co.uk/spielbericht/index/spielbericht/2367033"/>
    <s v="4-1-4-1"/>
    <s v="4-2-3-1"/>
    <s v="FC Bayern M√ºnchen"/>
    <s v="PFK CSKA Moskva"/>
    <d v="1899-12-30T03:00:00"/>
    <s v="international_cup"/>
    <n v="1"/>
    <n v="0"/>
    <n v="1"/>
    <n v="1"/>
    <n v="0"/>
    <n v="0"/>
    <n v="0"/>
    <x v="0"/>
    <x v="1"/>
    <s v="Home Team wins at Groupstage Game"/>
  </r>
  <r>
    <n v="2368437"/>
    <s v="CL"/>
    <x v="0"/>
    <x v="0"/>
    <d v="2013-10-22T00:00:00"/>
    <n v="5"/>
    <n v="131"/>
    <n v="1"/>
    <n v="1"/>
    <m/>
    <m/>
    <s v="Massimiliano Allegri"/>
    <s v="Gerardo Martino"/>
    <s v="Giuseppe Meazza"/>
    <n v="74487"/>
    <s v="Dr. Felix Brych"/>
    <s v="https://www.transfermarkt.co.uk/spielbericht/index/spielbericht/2368437"/>
    <s v="4-3-3 Attacking"/>
    <s v="4-3-3 Attacking"/>
    <s v="Associazione Calcio Milan"/>
    <s v="Futbol Club Barcelona"/>
    <d v="1899-12-30T01:01:00"/>
    <s v="international_cup"/>
    <n v="0"/>
    <n v="1"/>
    <n v="1"/>
    <n v="0"/>
    <n v="0"/>
    <n v="1"/>
    <n v="0"/>
    <x v="0"/>
    <x v="0"/>
    <s v="Home Team loses or draws at Groupstage Game"/>
  </r>
  <r>
    <n v="2368444"/>
    <s v="CL"/>
    <x v="0"/>
    <x v="1"/>
    <d v="2013-10-23T00:00:00"/>
    <n v="294"/>
    <n v="683"/>
    <n v="1"/>
    <n v="1"/>
    <m/>
    <m/>
    <s v="Jorge Jesus"/>
    <s v="Michel"/>
    <s v="Est√°dio da Luz"/>
    <n v="38149"/>
    <s v="Undiano Mallenco"/>
    <s v="https://www.transfermarkt.co.uk/spielbericht/index/spielbericht/2368444"/>
    <s v="4-1-3-2"/>
    <s v="4-2-3-1"/>
    <s v="Sport Lisboa e Benfica"/>
    <s v="Olympiakos Syndesmos Filathlon Peiraios"/>
    <d v="1899-12-30T01:01:00"/>
    <s v="international_cup"/>
    <n v="0"/>
    <n v="1"/>
    <n v="1"/>
    <n v="0"/>
    <n v="0"/>
    <n v="1"/>
    <n v="0"/>
    <x v="0"/>
    <x v="0"/>
    <s v="Home Team loses or draws at Groupstage Game"/>
  </r>
  <r>
    <n v="2755717"/>
    <s v="CL"/>
    <x v="3"/>
    <x v="1"/>
    <d v="2016-11-23T00:00:00"/>
    <n v="371"/>
    <n v="131"/>
    <n v="0"/>
    <n v="2"/>
    <m/>
    <m/>
    <s v="Brendan Rodgers"/>
    <s v="Luis Enrique"/>
    <s v="Celtic Park"/>
    <n v="57937"/>
    <s v="Daniele Orsato"/>
    <s v="https://www.transfermarkt.co.uk/spielbericht/index/spielbericht/2755717"/>
    <s v="4-2-3-1"/>
    <s v="4-3-3 Attacking"/>
    <s v="The Celtic Football Club"/>
    <s v="Futbol Club Barcelona"/>
    <d v="1899-12-30T00:02:00"/>
    <s v="international_cup"/>
    <n v="0"/>
    <n v="1"/>
    <n v="1"/>
    <n v="0"/>
    <n v="0"/>
    <n v="1"/>
    <n v="0"/>
    <x v="0"/>
    <x v="0"/>
    <s v="Home Team loses or draws at Groupstage Game"/>
  </r>
  <r>
    <n v="3911795"/>
    <s v="CL"/>
    <x v="10"/>
    <x v="5"/>
    <d v="2022-09-07T00:00:00"/>
    <n v="24"/>
    <n v="336"/>
    <n v="0"/>
    <n v="3"/>
    <m/>
    <m/>
    <s v="Oliver Glasner"/>
    <s v="R√∫ben Amorim"/>
    <s v="Commerzbank Arena"/>
    <n v="50500"/>
    <s v="Orel Grinfeld"/>
    <s v="https://www.transfermarkt.co.uk/spielbericht/index/spielbericht/3911795"/>
    <s v="4-2-3-1"/>
    <d v="2003-04-03T00:00:00"/>
    <s v="Eintracht Frankfurt Fu√üball AG"/>
    <s v="Sporting Clube de Portugal"/>
    <d v="1899-12-30T00:03:00"/>
    <s v="international_cup"/>
    <n v="0"/>
    <n v="1"/>
    <n v="1"/>
    <n v="0"/>
    <n v="0"/>
    <n v="1"/>
    <n v="0"/>
    <x v="0"/>
    <x v="0"/>
    <s v="Home Team loses or draws at Groupstage Game"/>
  </r>
  <r>
    <n v="4243696"/>
    <s v="CL"/>
    <x v="11"/>
    <x v="9"/>
    <d v="2024-03-12T00:00:00"/>
    <n v="11"/>
    <n v="720"/>
    <n v="4"/>
    <n v="2"/>
    <m/>
    <m/>
    <s v="Mikel Arteta"/>
    <s v="S√©rgio Concei√ß√£o"/>
    <s v="Emirates Stadium"/>
    <n v="60257"/>
    <s v="Cl√©ment Turpin"/>
    <s v="https://www.transfermarkt.co.uk/spielbericht/index/spielbericht/4243696"/>
    <s v="4-3-3 Attacking"/>
    <s v="4-2-3-1"/>
    <s v="Arsenal Football Club"/>
    <s v="Futebol Clube do Porto"/>
    <d v="1899-12-30T04:02:00"/>
    <s v="international_cup"/>
    <n v="1"/>
    <n v="0"/>
    <n v="0"/>
    <n v="0"/>
    <n v="1"/>
    <n v="0"/>
    <n v="0"/>
    <x v="1"/>
    <x v="1"/>
    <s v="Home Team wins at Knockout Game"/>
  </r>
  <r>
    <n v="2495314"/>
    <s v="CL"/>
    <x v="1"/>
    <x v="12"/>
    <d v="2014-10-21T00:00:00"/>
    <n v="33"/>
    <n v="336"/>
    <n v="4"/>
    <n v="3"/>
    <m/>
    <m/>
    <s v="Roberto Di Matteo"/>
    <s v="Marco Silva"/>
    <s v="Veltins-Arena"/>
    <n v="49943"/>
    <s v="Sergey Karasev"/>
    <s v="https://www.transfermarkt.co.uk/spielbericht/index/spielbericht/2495314"/>
    <s v="4-2-3-1"/>
    <s v="4-3-3 Attacking"/>
    <s v="FC Schalke 04"/>
    <s v="Sporting Clube de Portugal"/>
    <d v="1899-12-30T04:03:00"/>
    <s v="international_cup"/>
    <n v="1"/>
    <n v="0"/>
    <n v="1"/>
    <n v="1"/>
    <n v="0"/>
    <n v="0"/>
    <n v="0"/>
    <x v="0"/>
    <x v="1"/>
    <s v="Home Team wins at Groupstage Game"/>
  </r>
  <r>
    <n v="2675293"/>
    <s v="CL"/>
    <x v="2"/>
    <x v="6"/>
    <d v="2016-04-06T00:00:00"/>
    <n v="82"/>
    <n v="418"/>
    <n v="2"/>
    <n v="0"/>
    <m/>
    <m/>
    <s v="Dieter Hecking"/>
    <s v="Zin√©dine Zidane"/>
    <s v="Volkswagen Arena"/>
    <n v="26400"/>
    <s v="Gianluca Rocchi"/>
    <s v="https://www.transfermarkt.co.uk/spielbericht/index/spielbericht/2675293"/>
    <s v="4-2-3-1"/>
    <s v="4-3-3 Attacking"/>
    <s v="Verein f√ºr Leibes√ºbungen Wolfsburg"/>
    <s v="Real Madrid Club de F√∫tbol"/>
    <d v="1899-12-30T02:00:00"/>
    <s v="international_cup"/>
    <n v="1"/>
    <n v="0"/>
    <n v="0"/>
    <n v="0"/>
    <n v="1"/>
    <n v="0"/>
    <n v="0"/>
    <x v="1"/>
    <x v="1"/>
    <s v="Home Team wins at Knockout Game"/>
  </r>
  <r>
    <n v="2755709"/>
    <s v="CL"/>
    <x v="3"/>
    <x v="12"/>
    <d v="2016-11-22T00:00:00"/>
    <n v="190"/>
    <n v="720"/>
    <n v="0"/>
    <n v="0"/>
    <m/>
    <m/>
    <s v="Stale Solbakken"/>
    <s v="Nuno Esp√≠rito Santo"/>
    <s v="Parken"/>
    <n v="32036"/>
    <s v="Milorad Mazic"/>
    <s v="https://www.transfermarkt.co.uk/spielbericht/index/spielbericht/2755709"/>
    <s v="4-4-2 double 6"/>
    <s v="4-4-2 double 6"/>
    <s v="Football Club K√∏benhavn"/>
    <s v="Futebol Clube do Porto"/>
    <d v="1899-12-30T00:00:00"/>
    <s v="international_cup"/>
    <n v="0"/>
    <n v="1"/>
    <n v="1"/>
    <n v="0"/>
    <n v="0"/>
    <n v="1"/>
    <n v="0"/>
    <x v="0"/>
    <x v="0"/>
    <s v="Home Team loses or draws at Groupstage Game"/>
  </r>
  <r>
    <n v="2367107"/>
    <s v="CL"/>
    <x v="0"/>
    <x v="5"/>
    <d v="2013-10-02T00:00:00"/>
    <n v="2410"/>
    <n v="941"/>
    <n v="3"/>
    <n v="2"/>
    <m/>
    <m/>
    <s v="Leonid Slutski"/>
    <s v="Pavel Vrba"/>
    <s v="Petrovsky"/>
    <n v="6135"/>
    <s v="Bas Nijhuis"/>
    <s v="https://www.transfermarkt.co.uk/spielbericht/index/spielbericht/2367107"/>
    <s v="4-2-3-1"/>
    <s v="4-2-3-1"/>
    <s v="PFK CSKA Moskva"/>
    <m/>
    <d v="1899-12-30T03:02:00"/>
    <s v="international_cup"/>
    <n v="1"/>
    <n v="0"/>
    <n v="1"/>
    <n v="1"/>
    <n v="0"/>
    <n v="0"/>
    <n v="0"/>
    <x v="0"/>
    <x v="1"/>
    <s v="Home Team wins at Groupstage Game"/>
  </r>
  <r>
    <n v="2368475"/>
    <s v="CL"/>
    <x v="0"/>
    <x v="5"/>
    <d v="2013-11-27T00:00:00"/>
    <n v="281"/>
    <n v="941"/>
    <n v="4"/>
    <n v="2"/>
    <m/>
    <m/>
    <s v="Manuel Pellegrini"/>
    <s v="Pavel Vrba"/>
    <s v="Etihad Stadium"/>
    <n v="37742"/>
    <s v="Firat Aydinus"/>
    <s v="https://www.transfermarkt.co.uk/spielbericht/index/spielbericht/2368475"/>
    <s v="4-2-3-1"/>
    <s v="4-2-3-1"/>
    <s v="Manchester City Football Club"/>
    <m/>
    <d v="1899-12-30T04:02:00"/>
    <s v="international_cup"/>
    <n v="1"/>
    <n v="0"/>
    <n v="1"/>
    <n v="1"/>
    <n v="0"/>
    <n v="0"/>
    <n v="0"/>
    <x v="0"/>
    <x v="1"/>
    <s v="Home Team wins at Groupstage Game"/>
  </r>
  <r>
    <n v="2618630"/>
    <s v="CL"/>
    <x v="2"/>
    <x v="1"/>
    <d v="2015-12-08T00:00:00"/>
    <n v="141"/>
    <n v="22220"/>
    <n v="1"/>
    <n v="1"/>
    <m/>
    <m/>
    <s v="Mustafa Denizli"/>
    <s v="Stanimir Stoilov"/>
    <s v="Ali Sami Yen Spor Kompleksi NEF Stadyumu"/>
    <n v="26464"/>
    <s v="Craig Thomson"/>
    <s v="https://www.transfermarkt.co.uk/spielbericht/index/spielbericht/2618630"/>
    <s v="4-2-3-1"/>
    <s v="4-2-3-1"/>
    <s v="Galatasaray Spor Kul√ºb√º"/>
    <m/>
    <d v="1899-12-30T01:01:00"/>
    <s v="international_cup"/>
    <n v="0"/>
    <n v="1"/>
    <n v="1"/>
    <n v="0"/>
    <n v="0"/>
    <n v="1"/>
    <n v="0"/>
    <x v="0"/>
    <x v="0"/>
    <s v="Home Team loses or draws at Groupstage Game"/>
  </r>
  <r>
    <n v="4171324"/>
    <s v="CL"/>
    <x v="11"/>
    <x v="12"/>
    <d v="2023-10-25T00:00:00"/>
    <n v="452"/>
    <n v="281"/>
    <n v="1"/>
    <n v="3"/>
    <m/>
    <m/>
    <s v="Raphael Wicky"/>
    <s v="Pep Guardiola"/>
    <s v="Stadion Wankdorf"/>
    <n v="31500"/>
    <s v="Morten Krogh"/>
    <s v="https://www.transfermarkt.co.uk/spielbericht/index/spielbericht/4171324"/>
    <s v="4-3-3 Attacking"/>
    <s v="3-4-2-1"/>
    <m/>
    <s v="Manchester City Football Club"/>
    <d v="1899-12-30T01:03:00"/>
    <s v="international_cup"/>
    <n v="0"/>
    <n v="1"/>
    <n v="1"/>
    <n v="0"/>
    <n v="0"/>
    <n v="1"/>
    <n v="0"/>
    <x v="0"/>
    <x v="0"/>
    <s v="Home Team loses or draws at Groupstage Game"/>
  </r>
  <r>
    <n v="2368452"/>
    <s v="CL"/>
    <x v="0"/>
    <x v="5"/>
    <d v="2013-11-05T00:00:00"/>
    <n v="941"/>
    <n v="27"/>
    <n v="0"/>
    <n v="1"/>
    <m/>
    <m/>
    <s v="Pavel Vrba"/>
    <s v="Pep Guardiola"/>
    <s v="Doosan Ar√©na"/>
    <n v="11360"/>
    <s v="Mateu Lahoz"/>
    <s v="https://www.transfermarkt.co.uk/spielbericht/index/spielbericht/2368452"/>
    <s v="4-2-3-1"/>
    <s v="4-1-4-1"/>
    <m/>
    <s v="FC Bayern M√ºnchen"/>
    <d v="1899-12-30T00:01:00"/>
    <s v="international_cup"/>
    <n v="0"/>
    <n v="1"/>
    <n v="1"/>
    <n v="0"/>
    <n v="0"/>
    <n v="1"/>
    <n v="0"/>
    <x v="0"/>
    <x v="0"/>
    <s v="Home Team loses or draws at Groupstage Game"/>
  </r>
  <r>
    <n v="2754905"/>
    <s v="CL"/>
    <x v="3"/>
    <x v="0"/>
    <d v="2016-09-27T00:00:00"/>
    <n v="419"/>
    <n v="506"/>
    <n v="0"/>
    <n v="4"/>
    <m/>
    <m/>
    <s v="Zeljko Sopic"/>
    <s v="Massimiliano Allegri"/>
    <s v="Maksimir"/>
    <n v="23875"/>
    <s v="Jorge Sousa"/>
    <s v="https://www.transfermarkt.co.uk/spielbericht/index/spielbericht/2754905"/>
    <s v="4-3-3 Attacking"/>
    <d v="2002-05-03T00:00:00"/>
    <m/>
    <s v="Juventus Football Club"/>
    <d v="1899-12-30T00:04:00"/>
    <s v="international_cup"/>
    <n v="0"/>
    <n v="1"/>
    <n v="1"/>
    <n v="0"/>
    <n v="0"/>
    <n v="1"/>
    <n v="0"/>
    <x v="0"/>
    <x v="0"/>
    <s v="Home Team loses or draws at Groupstage Game"/>
  </r>
  <r>
    <n v="2917403"/>
    <s v="CL"/>
    <x v="4"/>
    <x v="0"/>
    <d v="2017-10-17T00:00:00"/>
    <n v="2784"/>
    <n v="16"/>
    <n v="1"/>
    <n v="1"/>
    <m/>
    <m/>
    <s v="Georgios Donis"/>
    <s v="Peter Bosz"/>
    <s v="GSP Stadium"/>
    <n v="15604"/>
    <s v="Aleksey Kulbakov"/>
    <s v="https://www.transfermarkt.co.uk/spielbericht/index/spielbericht/2917403"/>
    <s v="4-2-3-1"/>
    <s v="4-3-3 Attacking"/>
    <m/>
    <s v="Borussia Dortmund"/>
    <d v="1899-12-30T01:01:00"/>
    <s v="international_cup"/>
    <n v="0"/>
    <n v="1"/>
    <n v="1"/>
    <n v="0"/>
    <n v="0"/>
    <n v="1"/>
    <n v="0"/>
    <x v="0"/>
    <x v="0"/>
    <s v="Home Team loses or draws at Groupstage Game"/>
  </r>
  <r>
    <n v="2495354"/>
    <s v="CL"/>
    <x v="1"/>
    <x v="2"/>
    <d v="2014-11-26T00:00:00"/>
    <n v="31614"/>
    <n v="31"/>
    <n v="2"/>
    <n v="2"/>
    <m/>
    <m/>
    <s v="Georgi Dermendzhiev"/>
    <s v="Brendan Rodgers"/>
    <s v="Vasil Levski"/>
    <n v="37143"/>
    <s v="Mateu Lahoz"/>
    <s v="https://www.transfermarkt.co.uk/spielbericht/index/spielbericht/2495354"/>
    <s v="4-2-3-1"/>
    <s v="4-3-1-2"/>
    <m/>
    <s v="Liverpool Football Club"/>
    <d v="1899-12-30T02:02:00"/>
    <s v="international_cup"/>
    <n v="0"/>
    <n v="1"/>
    <n v="1"/>
    <n v="0"/>
    <n v="0"/>
    <n v="1"/>
    <n v="0"/>
    <x v="0"/>
    <x v="0"/>
    <s v="Home Team loses or draws at Groupstage Game"/>
  </r>
  <r>
    <n v="2618581"/>
    <s v="CL"/>
    <x v="2"/>
    <x v="3"/>
    <d v="2015-10-20T00:00:00"/>
    <n v="419"/>
    <n v="683"/>
    <n v="0"/>
    <n v="1"/>
    <m/>
    <m/>
    <s v="Zoran Mamic"/>
    <s v="Marco Silva"/>
    <s v="Maksimir"/>
    <n v="13678"/>
    <s v="Paolo Tagliavento"/>
    <s v="https://www.transfermarkt.co.uk/spielbericht/index/spielbericht/2618581"/>
    <s v="4-3-3 Attacking"/>
    <s v="4-2-3-1"/>
    <m/>
    <s v="Olympiakos Syndesmos Filathlon Peiraios"/>
    <d v="1899-12-30T00:01:00"/>
    <s v="international_cup"/>
    <n v="0"/>
    <n v="1"/>
    <n v="1"/>
    <n v="0"/>
    <n v="0"/>
    <n v="1"/>
    <n v="0"/>
    <x v="0"/>
    <x v="0"/>
    <s v="Home Team loses or draws at Groupstage Game"/>
  </r>
  <r>
    <n v="2368456"/>
    <s v="CL"/>
    <x v="0"/>
    <x v="4"/>
    <d v="2013-11-06T00:00:00"/>
    <n v="26"/>
    <n v="301"/>
    <n v="1"/>
    <n v="1"/>
    <m/>
    <m/>
    <s v="Murat Yakin"/>
    <s v="Laurentiu Reghecampf"/>
    <s v="St. Jakob-Park"/>
    <n v="30704"/>
    <s v="Oleg√°rio Benqueren√ßa"/>
    <s v="https://www.transfermarkt.co.uk/spielbericht/index/spielbericht/2368456"/>
    <s v="4-2-3-1"/>
    <s v="4-2-3-1"/>
    <m/>
    <m/>
    <d v="1899-12-30T01:01:00"/>
    <s v="international_cup"/>
    <n v="0"/>
    <n v="1"/>
    <n v="1"/>
    <n v="0"/>
    <n v="0"/>
    <n v="1"/>
    <n v="0"/>
    <x v="0"/>
    <x v="0"/>
    <s v="Home Team loses or draws at Groupstage Game"/>
  </r>
  <r>
    <n v="2618569"/>
    <s v="CL"/>
    <x v="2"/>
    <x v="1"/>
    <d v="2015-09-30T00:00:00"/>
    <n v="13"/>
    <n v="294"/>
    <n v="1"/>
    <n v="2"/>
    <m/>
    <m/>
    <s v="Diego Simeone"/>
    <s v="Rui Vit√≥ria"/>
    <s v="Vicente Calder√≥n"/>
    <n v="40938"/>
    <s v="Gianluca Rocchi"/>
    <s v="https://www.transfermarkt.co.uk/spielbericht/index/spielbericht/2618569"/>
    <s v="4-2-3-1"/>
    <d v="2002-04-04T00:00:00"/>
    <s v="Club Atl√©tico de Madrid S.A.D."/>
    <s v="Sport Lisboa e Benfica"/>
    <d v="1899-12-30T01:02:00"/>
    <s v="international_cup"/>
    <n v="0"/>
    <n v="1"/>
    <n v="1"/>
    <n v="0"/>
    <n v="0"/>
    <n v="1"/>
    <n v="0"/>
    <x v="0"/>
    <x v="0"/>
    <s v="Home Team loses or draws at Groupstage Game"/>
  </r>
  <r>
    <n v="2262157"/>
    <s v="CL"/>
    <x v="5"/>
    <x v="3"/>
    <d v="2012-09-19T00:00:00"/>
    <n v="27"/>
    <n v="1049"/>
    <n v="2"/>
    <n v="1"/>
    <m/>
    <m/>
    <s v="Jupp Heynckes"/>
    <s v="Mauricio Pellegrino"/>
    <s v="Allianz Arena"/>
    <n v="67812"/>
    <s v="Firat Aydinus"/>
    <s v="https://www.transfermarkt.co.uk/spielbericht/index/spielbericht/2262157"/>
    <m/>
    <m/>
    <s v="FC Bayern M√ºnchen"/>
    <s v="Valencia Club de F√∫tbol S. A. D."/>
    <d v="1899-12-30T02:01:00"/>
    <s v="international_cup"/>
    <n v="1"/>
    <n v="0"/>
    <n v="1"/>
    <n v="1"/>
    <n v="0"/>
    <n v="0"/>
    <n v="0"/>
    <x v="0"/>
    <x v="1"/>
    <s v="Home Team wins at Groupstage Game"/>
  </r>
  <r>
    <n v="2262171"/>
    <s v="CL"/>
    <x v="5"/>
    <x v="1"/>
    <d v="2012-10-03T00:00:00"/>
    <n v="964"/>
    <n v="5"/>
    <n v="2"/>
    <n v="3"/>
    <m/>
    <m/>
    <s v="Luciano Spalletti"/>
    <s v="Massimiliano Allegri"/>
    <s v="Petrovsky"/>
    <n v="21703"/>
    <s v="Dr. Felix Brych"/>
    <s v="https://www.transfermarkt.co.uk/spielbericht/index/spielbericht/2262171"/>
    <m/>
    <m/>
    <s v="AO FK Zenit Sankt-Peterburg"/>
    <s v="Associazione Calcio Milan"/>
    <d v="1899-12-30T02:03:00"/>
    <s v="international_cup"/>
    <n v="0"/>
    <n v="1"/>
    <n v="1"/>
    <n v="0"/>
    <n v="0"/>
    <n v="1"/>
    <n v="0"/>
    <x v="0"/>
    <x v="0"/>
    <s v="Home Team loses or draws at Groupstage Game"/>
  </r>
  <r>
    <n v="2262174"/>
    <s v="CL"/>
    <x v="5"/>
    <x v="2"/>
    <d v="2012-10-03T00:00:00"/>
    <n v="11"/>
    <n v="683"/>
    <n v="3"/>
    <n v="1"/>
    <m/>
    <m/>
    <s v="Ars√®ne Wenger"/>
    <s v="Leonardo Jardim"/>
    <s v="Emirates Stadium"/>
    <n v="60034"/>
    <s v="Svein Oddvar Moen"/>
    <s v="https://www.transfermarkt.co.uk/spielbericht/index/spielbericht/2262174"/>
    <m/>
    <m/>
    <s v="Arsenal Football Club"/>
    <s v="Olympiakos Syndesmos Filathlon Peiraios"/>
    <d v="1899-12-30T03:01:00"/>
    <s v="international_cup"/>
    <n v="1"/>
    <n v="0"/>
    <n v="1"/>
    <n v="1"/>
    <n v="0"/>
    <n v="0"/>
    <n v="0"/>
    <x v="0"/>
    <x v="1"/>
    <s v="Home Team wins at Groupstage Game"/>
  </r>
  <r>
    <n v="2262175"/>
    <s v="CL"/>
    <x v="5"/>
    <x v="2"/>
    <d v="2012-10-03T00:00:00"/>
    <n v="33"/>
    <n v="969"/>
    <n v="2"/>
    <n v="2"/>
    <m/>
    <m/>
    <s v="Huub Stevens"/>
    <s v="Ren√© Girard"/>
    <s v="Veltins-Arena"/>
    <n v="50004"/>
    <s v="Sergey Karasev"/>
    <s v="https://www.transfermarkt.co.uk/spielbericht/index/spielbericht/2262175"/>
    <m/>
    <m/>
    <s v="FC Schalke 04"/>
    <s v="Montpellier H√©rault Sport Club"/>
    <d v="1899-12-30T02:02:00"/>
    <s v="international_cup"/>
    <n v="0"/>
    <n v="1"/>
    <n v="1"/>
    <n v="0"/>
    <n v="0"/>
    <n v="1"/>
    <n v="0"/>
    <x v="0"/>
    <x v="0"/>
    <s v="Home Team loses or draws at Groupstage Game"/>
  </r>
  <r>
    <n v="2284446"/>
    <s v="CL"/>
    <x v="5"/>
    <x v="7"/>
    <d v="2013-02-13T00:00:00"/>
    <n v="660"/>
    <n v="16"/>
    <n v="2"/>
    <n v="2"/>
    <m/>
    <m/>
    <s v="Mircea Lucescu"/>
    <s v="J√ºrgen Klopp"/>
    <s v="Donbass Arena"/>
    <n v="49050"/>
    <s v="Howard Webb"/>
    <s v="https://www.transfermarkt.co.uk/spielbericht/index/spielbericht/2284446"/>
    <m/>
    <m/>
    <s v="FC Shakhtar Donetsk"/>
    <s v="Borussia Dortmund"/>
    <d v="1899-12-30T02:02:00"/>
    <s v="international_cup"/>
    <n v="0"/>
    <n v="1"/>
    <n v="0"/>
    <n v="0"/>
    <n v="0"/>
    <n v="0"/>
    <n v="1"/>
    <x v="1"/>
    <x v="0"/>
    <s v="Home Team loses or draws at Knockout Game"/>
  </r>
  <r>
    <n v="3018936"/>
    <s v="CL"/>
    <x v="4"/>
    <x v="10"/>
    <d v="2018-04-10T00:00:00"/>
    <n v="281"/>
    <n v="31"/>
    <n v="1"/>
    <n v="2"/>
    <m/>
    <m/>
    <s v="Pep Guardiola"/>
    <s v="J√ºrgen Klopp"/>
    <s v="Etihad Stadium"/>
    <n v="53461"/>
    <s v="Mateu Lahoz"/>
    <s v="https://www.transfermarkt.co.uk/spielbericht/index/spielbericht/3018936"/>
    <s v="3-4-3 Diamond"/>
    <s v="4-3-3 Attacking"/>
    <s v="Manchester City Football Club"/>
    <s v="Liverpool Football Club"/>
    <d v="1899-12-30T01:02:00"/>
    <s v="international_cup"/>
    <n v="0"/>
    <n v="1"/>
    <n v="0"/>
    <n v="0"/>
    <n v="0"/>
    <n v="0"/>
    <n v="1"/>
    <x v="1"/>
    <x v="0"/>
    <s v="Home Team loses or draws at Knockout Game"/>
  </r>
  <r>
    <n v="3097989"/>
    <s v="CL"/>
    <x v="6"/>
    <x v="3"/>
    <d v="2018-10-02T00:00:00"/>
    <n v="533"/>
    <n v="281"/>
    <n v="1"/>
    <n v="2"/>
    <m/>
    <m/>
    <s v="Julian Nagelsmann"/>
    <s v="Pep Guardiola"/>
    <s v="PreZero Arena"/>
    <n v="24851"/>
    <s v="Damir Skomina"/>
    <s v="https://www.transfermarkt.co.uk/spielbericht/index/spielbericht/3097989"/>
    <d v="2001-04-05T00:00:00"/>
    <s v="4-3-3 Attacking"/>
    <s v="TSG 1899 Hoffenheim Fu√üball-Spielbetriebs GmbH"/>
    <s v="Manchester City Football Club"/>
    <d v="1899-12-30T01:02:00"/>
    <s v="international_cup"/>
    <n v="0"/>
    <n v="1"/>
    <n v="1"/>
    <n v="0"/>
    <n v="0"/>
    <n v="1"/>
    <n v="0"/>
    <x v="0"/>
    <x v="0"/>
    <s v="Home Team loses or draws at Groupstage Game"/>
  </r>
  <r>
    <n v="3098034"/>
    <s v="CL"/>
    <x v="6"/>
    <x v="5"/>
    <d v="2018-11-28T00:00:00"/>
    <n v="932"/>
    <n v="141"/>
    <n v="2"/>
    <n v="0"/>
    <m/>
    <m/>
    <s v="Yuriy Semin"/>
    <s v="Fatih Terim"/>
    <s v="RZD Arena"/>
    <n v="14037"/>
    <s v="Mateu Lahoz"/>
    <s v="https://www.transfermarkt.co.uk/spielbericht/index/spielbericht/3098034"/>
    <s v="4-2-3-1"/>
    <d v="2001-04-05T00:00:00"/>
    <s v="–§—É—Ç–±–æ–ª—å–Ω—ã–π –∫–ª—É–± &quot;–õ–æ–∫–æ–º–æ—Ç–∏–≤&quot; –ú–æ—Å–∫–≤–∞"/>
    <s v="Galatasaray Spor Kul√ºb√º"/>
    <d v="1899-12-30T02:00:00"/>
    <s v="international_cup"/>
    <n v="1"/>
    <n v="0"/>
    <n v="1"/>
    <n v="1"/>
    <n v="0"/>
    <n v="0"/>
    <n v="0"/>
    <x v="0"/>
    <x v="1"/>
    <s v="Home Team wins at Groupstage Game"/>
  </r>
  <r>
    <n v="3098053"/>
    <s v="CL"/>
    <x v="6"/>
    <x v="3"/>
    <d v="2018-12-12T00:00:00"/>
    <n v="660"/>
    <n v="1041"/>
    <n v="1"/>
    <n v="1"/>
    <m/>
    <m/>
    <s v="Paulo Fonseca"/>
    <s v="Bruno G√©n√©sio"/>
    <s v="NSK Olimpiyskyi"/>
    <n v="38916"/>
    <s v="Bj√∂rn Kuipers"/>
    <s v="https://www.transfermarkt.co.uk/spielbericht/index/spielbericht/3098053"/>
    <s v="4-2-3-1"/>
    <d v="2002-03-05T00:00:00"/>
    <s v="FC Shakhtar Donetsk"/>
    <s v="Olympique Lyonnais"/>
    <d v="1899-12-30T01:01:00"/>
    <s v="international_cup"/>
    <n v="0"/>
    <n v="1"/>
    <n v="1"/>
    <n v="0"/>
    <n v="0"/>
    <n v="1"/>
    <n v="0"/>
    <x v="0"/>
    <x v="0"/>
    <s v="Home Team loses or draws at Groupstage Game"/>
  </r>
  <r>
    <n v="3252158"/>
    <s v="CL"/>
    <x v="7"/>
    <x v="12"/>
    <d v="2019-09-17T00:00:00"/>
    <n v="1041"/>
    <n v="964"/>
    <n v="1"/>
    <n v="1"/>
    <m/>
    <m/>
    <s v="Sylvinho"/>
    <s v="Sergey Semak"/>
    <s v="Groupama Stadium"/>
    <n v="47201"/>
    <s v="Michael Oliver"/>
    <s v="https://www.transfermarkt.co.uk/spielbericht/index/spielbericht/3252158"/>
    <s v="4-3-3 Attacking"/>
    <d v="2002-05-03T00:00:00"/>
    <s v="Olympique Lyonnais"/>
    <s v="AO FK Zenit Sankt-Peterburg"/>
    <d v="1899-12-30T01:01:00"/>
    <s v="international_cup"/>
    <n v="0"/>
    <n v="1"/>
    <n v="1"/>
    <n v="0"/>
    <n v="0"/>
    <n v="1"/>
    <n v="0"/>
    <x v="0"/>
    <x v="0"/>
    <s v="Home Team loses or draws at Groupstage Game"/>
  </r>
  <r>
    <n v="3461766"/>
    <s v="CL"/>
    <x v="8"/>
    <x v="8"/>
    <d v="2020-11-25T00:00:00"/>
    <n v="13"/>
    <n v="932"/>
    <n v="0"/>
    <n v="0"/>
    <m/>
    <m/>
    <s v="Diego Simeone"/>
    <s v="Marko Nikolic"/>
    <s v="Civitas Metropolitano"/>
    <m/>
    <s v="Slavko Vincic"/>
    <s v="https://www.transfermarkt.co.uk/spielbericht/index/spielbericht/3461766"/>
    <s v="4-4-2 double 6"/>
    <s v="4-2-3-1"/>
    <s v="Club Atl√©tico de Madrid S.A.D."/>
    <s v="–§—É—Ç–±–æ–ª—å–Ω—ã–π –∫–ª—É–± &quot;–õ–æ–∫–æ–º–æ—Ç–∏–≤&quot; –ú–æ—Å–∫–≤–∞"/>
    <d v="1899-12-30T00:00:00"/>
    <s v="international_cup"/>
    <n v="0"/>
    <n v="1"/>
    <n v="1"/>
    <n v="0"/>
    <n v="0"/>
    <n v="1"/>
    <n v="0"/>
    <x v="0"/>
    <x v="0"/>
    <s v="Home Team loses or draws at Groupstage Game"/>
  </r>
  <r>
    <n v="3651069"/>
    <s v="CL"/>
    <x v="9"/>
    <x v="4"/>
    <d v="2021-09-29T00:00:00"/>
    <n v="27"/>
    <n v="338"/>
    <n v="5"/>
    <n v="0"/>
    <m/>
    <m/>
    <s v="Julian Nagelsmann"/>
    <s v="Mircea Lucescu"/>
    <s v="Allianz Arena"/>
    <n v="25000"/>
    <s v="Marco Guida"/>
    <s v="https://www.transfermarkt.co.uk/spielbericht/index/spielbericht/3651069"/>
    <s v="4-2-3-1"/>
    <s v="4-2-3-1"/>
    <s v="FC Bayern M√ºnchen"/>
    <s v="Futbolniy Klub Dynamo Kyiv"/>
    <d v="1899-12-30T05:00:00"/>
    <s v="international_cup"/>
    <n v="1"/>
    <n v="0"/>
    <n v="1"/>
    <n v="1"/>
    <n v="0"/>
    <n v="0"/>
    <n v="0"/>
    <x v="0"/>
    <x v="1"/>
    <s v="Home Team wins at Groupstage Game"/>
  </r>
  <r>
    <n v="3651110"/>
    <s v="CL"/>
    <x v="9"/>
    <x v="4"/>
    <d v="2021-11-23T00:00:00"/>
    <n v="131"/>
    <n v="294"/>
    <n v="0"/>
    <n v="0"/>
    <m/>
    <m/>
    <s v="Xavi"/>
    <s v="Jorge Jesus"/>
    <s v="Spotify Camp Nou"/>
    <n v="49572"/>
    <s v="Sergey Karasev"/>
    <s v="https://www.transfermarkt.co.uk/spielbericht/index/spielbericht/3651110"/>
    <s v="3-4-2-1"/>
    <d v="2003-04-03T00:00:00"/>
    <s v="Futbol Club Barcelona"/>
    <s v="Sport Lisboa e Benfica"/>
    <d v="1899-12-30T00:00:00"/>
    <s v="international_cup"/>
    <n v="0"/>
    <n v="1"/>
    <n v="1"/>
    <n v="0"/>
    <n v="0"/>
    <n v="1"/>
    <n v="0"/>
    <x v="0"/>
    <x v="0"/>
    <s v="Home Team loses or draws at Groupstage Game"/>
  </r>
  <r>
    <n v="3714227"/>
    <s v="CL"/>
    <x v="9"/>
    <x v="9"/>
    <d v="2022-03-16T00:00:00"/>
    <n v="506"/>
    <n v="1050"/>
    <n v="0"/>
    <n v="3"/>
    <m/>
    <m/>
    <s v="Massimiliano Allegri"/>
    <s v="Unai Emery"/>
    <s v="Allianz Stadium"/>
    <n v="30385"/>
    <s v="Szymon Marciniak"/>
    <s v="https://www.transfermarkt.co.uk/spielbericht/index/spielbericht/3714227"/>
    <s v="3-5-2 flat"/>
    <s v="4-4-1-1"/>
    <s v="Juventus Football Club"/>
    <s v="Villarreal Club de F√∫tbol S.A.D."/>
    <d v="1899-12-30T00:03:00"/>
    <s v="international_cup"/>
    <n v="0"/>
    <n v="1"/>
    <n v="0"/>
    <n v="0"/>
    <n v="0"/>
    <n v="0"/>
    <n v="1"/>
    <x v="1"/>
    <x v="0"/>
    <s v="Home Team loses or draws at Knockout Game"/>
  </r>
  <r>
    <n v="3911720"/>
    <s v="CL"/>
    <x v="10"/>
    <x v="8"/>
    <d v="2022-10-26T00:00:00"/>
    <n v="610"/>
    <n v="31"/>
    <n v="0"/>
    <n v="3"/>
    <m/>
    <m/>
    <s v="Alfred Schreuder"/>
    <s v="J√ºrgen Klopp"/>
    <s v="Johan Cruijff ArenA"/>
    <n v="53327"/>
    <s v="Jos√© Mar√≠a S√°nchez Mart√≠nez"/>
    <s v="https://www.transfermarkt.co.uk/spielbericht/index/spielbericht/3911720"/>
    <s v="4-3-3 Attacking"/>
    <s v="4-3-3 Attacking"/>
    <s v="AFC Ajax Amsterdam"/>
    <s v="Liverpool Football Club"/>
    <d v="1899-12-30T00:03:00"/>
    <s v="international_cup"/>
    <n v="0"/>
    <n v="1"/>
    <n v="1"/>
    <n v="0"/>
    <n v="0"/>
    <n v="1"/>
    <n v="0"/>
    <x v="0"/>
    <x v="0"/>
    <s v="Home Team loses or draws at Groupstage Game"/>
  </r>
  <r>
    <n v="3911737"/>
    <s v="CL"/>
    <x v="10"/>
    <x v="2"/>
    <d v="2022-10-12T00:00:00"/>
    <n v="13"/>
    <n v="2282"/>
    <n v="0"/>
    <n v="0"/>
    <m/>
    <m/>
    <s v="Diego Simeone"/>
    <s v="Carl Hoefkens"/>
    <s v="Civitas Metropolitano"/>
    <n v="60810"/>
    <s v="Danny Makkelie"/>
    <s v="https://www.transfermarkt.co.uk/spielbericht/index/spielbericht/3911737"/>
    <s v="3-5-2 Attacking"/>
    <d v="2002-05-03T00:00:00"/>
    <s v="Club Atl√©tico de Madrid S.A.D."/>
    <s v="Club Brugge Koninklijke Voetbalvereniging"/>
    <d v="1899-12-30T00:00:00"/>
    <s v="international_cup"/>
    <n v="0"/>
    <n v="1"/>
    <n v="1"/>
    <n v="0"/>
    <n v="0"/>
    <n v="1"/>
    <n v="0"/>
    <x v="0"/>
    <x v="0"/>
    <s v="Home Team loses or draws at Groupstage Game"/>
  </r>
  <r>
    <n v="3911832"/>
    <s v="CL"/>
    <x v="10"/>
    <x v="12"/>
    <d v="2022-09-14T00:00:00"/>
    <n v="281"/>
    <n v="16"/>
    <n v="2"/>
    <n v="1"/>
    <m/>
    <m/>
    <s v="Pep Guardiola"/>
    <s v="Edin Terzic"/>
    <s v="Etihad Stadium"/>
    <n v="50441"/>
    <s v="Daniele Orsato"/>
    <s v="https://www.transfermarkt.co.uk/spielbericht/index/spielbericht/3911832"/>
    <s v="4-3-3 Attacking"/>
    <s v="4-3-3 Attacking"/>
    <s v="Manchester City Football Club"/>
    <s v="Borussia Dortmund"/>
    <d v="1899-12-30T02:01:00"/>
    <s v="international_cup"/>
    <n v="1"/>
    <n v="0"/>
    <n v="1"/>
    <n v="1"/>
    <n v="0"/>
    <n v="0"/>
    <n v="0"/>
    <x v="0"/>
    <x v="1"/>
    <s v="Home Team wins at Groupstage Game"/>
  </r>
  <r>
    <n v="3913698"/>
    <s v="CL"/>
    <x v="10"/>
    <x v="12"/>
    <d v="2022-10-11T00:00:00"/>
    <n v="190"/>
    <n v="281"/>
    <n v="0"/>
    <n v="0"/>
    <m/>
    <m/>
    <s v="Jacob Neestrup"/>
    <s v="Pep Guardiola"/>
    <s v="Parken"/>
    <n v="35447"/>
    <s v="Artur Soares Dias"/>
    <s v="https://www.transfermarkt.co.uk/spielbericht/index/spielbericht/3913698"/>
    <d v="2001-04-05T00:00:00"/>
    <s v="4-3-3 Attacking"/>
    <s v="Football Club K√∏benhavn"/>
    <s v="Manchester City Football Club"/>
    <d v="1899-12-30T00:00:00"/>
    <s v="international_cup"/>
    <n v="0"/>
    <n v="1"/>
    <n v="1"/>
    <n v="0"/>
    <n v="0"/>
    <n v="1"/>
    <n v="0"/>
    <x v="0"/>
    <x v="0"/>
    <s v="Home Team loses or draws at Groupstage Game"/>
  </r>
  <r>
    <n v="3913725"/>
    <s v="CL"/>
    <x v="10"/>
    <x v="8"/>
    <d v="2022-10-04T00:00:00"/>
    <n v="610"/>
    <n v="6195"/>
    <n v="1"/>
    <n v="6"/>
    <m/>
    <m/>
    <s v="Alfred Schreuder"/>
    <s v="Luciano Spalletti"/>
    <s v="Johan Cruijff ArenA"/>
    <n v="52896"/>
    <s v="Fran√ßois Letexier"/>
    <s v="https://www.transfermarkt.co.uk/spielbericht/index/spielbericht/3913725"/>
    <s v="4-3-3 Attacking"/>
    <s v="4-3-3 Attacking"/>
    <s v="AFC Ajax Amsterdam"/>
    <s v="Societ√† Sportiva Calcio Napoli"/>
    <d v="1899-12-30T01:06:00"/>
    <s v="international_cup"/>
    <n v="0"/>
    <n v="1"/>
    <n v="1"/>
    <n v="0"/>
    <n v="0"/>
    <n v="1"/>
    <n v="0"/>
    <x v="0"/>
    <x v="0"/>
    <s v="Home Team loses or draws at Groupstage Game"/>
  </r>
  <r>
    <n v="3956696"/>
    <s v="CL"/>
    <x v="10"/>
    <x v="7"/>
    <d v="2023-02-21T00:00:00"/>
    <n v="24"/>
    <n v="6195"/>
    <n v="0"/>
    <n v="2"/>
    <m/>
    <m/>
    <s v="Oliver Glasner"/>
    <s v="Luciano Spalletti"/>
    <s v="Commerzbank Arena"/>
    <n v="47500"/>
    <s v="Artur Soares Dias"/>
    <s v="https://www.transfermarkt.co.uk/spielbericht/index/spielbericht/3956696"/>
    <s v="3-4-2-1"/>
    <s v="4-3-3 Attacking"/>
    <s v="Eintracht Frankfurt Fu√üball AG"/>
    <s v="Societ√† Sportiva Calcio Napoli"/>
    <d v="1899-12-30T00:02:00"/>
    <s v="international_cup"/>
    <n v="0"/>
    <n v="1"/>
    <n v="0"/>
    <n v="0"/>
    <n v="0"/>
    <n v="0"/>
    <n v="1"/>
    <x v="1"/>
    <x v="0"/>
    <s v="Home Team loses or draws at Knockout Game"/>
  </r>
  <r>
    <n v="3252239"/>
    <s v="CL"/>
    <x v="7"/>
    <x v="12"/>
    <d v="2019-12-10T00:00:00"/>
    <n v="1041"/>
    <n v="23826"/>
    <n v="2"/>
    <n v="2"/>
    <m/>
    <m/>
    <s v="Rudi Garcia"/>
    <s v="Julian Nagelsmann"/>
    <s v="Groupama Stadium"/>
    <n v="53288"/>
    <s v="Anthony Taylor"/>
    <s v="https://www.transfermarkt.co.uk/spielbericht/index/spielbericht/3252239"/>
    <s v="4-2-3-1"/>
    <s v="4-4-2 double 6"/>
    <s v="Olympique Lyonnais"/>
    <s v="RasenBallsport Leipzig"/>
    <d v="1899-12-30T02:02:00"/>
    <s v="international_cup"/>
    <n v="0"/>
    <n v="1"/>
    <n v="1"/>
    <n v="0"/>
    <n v="0"/>
    <n v="1"/>
    <n v="0"/>
    <x v="0"/>
    <x v="0"/>
    <s v="Home Team loses or draws at Groupstage Game"/>
  </r>
  <r>
    <n v="3414688"/>
    <s v="CL"/>
    <x v="7"/>
    <x v="15"/>
    <d v="2020-08-14T00:00:00"/>
    <n v="131"/>
    <n v="27"/>
    <n v="2"/>
    <n v="8"/>
    <m/>
    <m/>
    <s v="Quique Seti√©n"/>
    <s v="Hansi Flick"/>
    <s v="Est√°dio da Luz"/>
    <m/>
    <s v="Damir Skomina"/>
    <s v="https://www.transfermarkt.co.uk/spielbericht/index/spielbericht/3414688"/>
    <s v="4-4-2 double 6"/>
    <s v="4-2-3-1"/>
    <s v="Futbol Club Barcelona"/>
    <s v="FC Bayern M√ºnchen"/>
    <d v="1899-12-30T02:08:00"/>
    <s v="international_cup"/>
    <n v="0"/>
    <n v="1"/>
    <n v="0"/>
    <n v="0"/>
    <n v="0"/>
    <n v="0"/>
    <n v="1"/>
    <x v="1"/>
    <x v="0"/>
    <s v="Home Team loses or draws at Knockout Game"/>
  </r>
  <r>
    <n v="3461776"/>
    <s v="CL"/>
    <x v="8"/>
    <x v="3"/>
    <d v="2020-11-24T00:00:00"/>
    <n v="398"/>
    <n v="964"/>
    <n v="3"/>
    <n v="1"/>
    <m/>
    <m/>
    <s v="Simone Inzaghi"/>
    <s v="Sergey Semak"/>
    <s v="Olimpico di Roma"/>
    <m/>
    <s v="Michael Oliver"/>
    <s v="https://www.transfermarkt.co.uk/spielbericht/index/spielbericht/3461776"/>
    <s v="3-5-2 Attacking"/>
    <s v="4-2-3-1"/>
    <s v="Societ√† Sportiva Lazio S.p.A."/>
    <s v="AO FK Zenit Sankt-Peterburg"/>
    <d v="1899-12-30T03:01:00"/>
    <s v="international_cup"/>
    <n v="1"/>
    <n v="0"/>
    <n v="1"/>
    <n v="1"/>
    <n v="0"/>
    <n v="0"/>
    <n v="0"/>
    <x v="0"/>
    <x v="1"/>
    <s v="Home Team wins at Groupstage Game"/>
  </r>
  <r>
    <n v="3496462"/>
    <s v="CL"/>
    <x v="8"/>
    <x v="9"/>
    <d v="2021-03-09T00:00:00"/>
    <n v="16"/>
    <n v="368"/>
    <n v="2"/>
    <n v="2"/>
    <m/>
    <m/>
    <s v="Edin Terzic"/>
    <s v="Julen Lopetegui"/>
    <s v="SIGNAL IDUNA PARK"/>
    <m/>
    <s v="C√ºneyt Cakir"/>
    <s v="https://www.transfermarkt.co.uk/spielbericht/index/spielbericht/3496462"/>
    <s v="4-3-3 Attacking"/>
    <s v="4-3-3 Attacking"/>
    <s v="Borussia Dortmund"/>
    <s v="Sevilla F√∫tbol Club S.A.D."/>
    <d v="1899-12-30T02:02:00"/>
    <s v="international_cup"/>
    <n v="0"/>
    <n v="1"/>
    <n v="0"/>
    <n v="0"/>
    <n v="0"/>
    <n v="0"/>
    <n v="1"/>
    <x v="1"/>
    <x v="0"/>
    <s v="Home Team loses or draws at Knockout Game"/>
  </r>
  <r>
    <n v="3911794"/>
    <s v="CL"/>
    <x v="10"/>
    <x v="5"/>
    <d v="2022-10-04T00:00:00"/>
    <n v="24"/>
    <n v="148"/>
    <n v="0"/>
    <n v="0"/>
    <m/>
    <m/>
    <s v="Oliver Glasner"/>
    <s v="Antonio Conte"/>
    <s v="Commerzbank Arena"/>
    <n v="50500"/>
    <s v="Daniele Orsato"/>
    <s v="https://www.transfermarkt.co.uk/spielbericht/index/spielbericht/3911794"/>
    <s v="3-4-2-1"/>
    <d v="2003-04-03T00:00:00"/>
    <s v="Eintracht Frankfurt Fu√üball AG"/>
    <s v="Tottenham Hotspur Football Club"/>
    <d v="1899-12-30T00:00:00"/>
    <s v="international_cup"/>
    <n v="0"/>
    <n v="1"/>
    <n v="1"/>
    <n v="0"/>
    <n v="0"/>
    <n v="1"/>
    <n v="0"/>
    <x v="0"/>
    <x v="0"/>
    <s v="Home Team loses or draws at Groupstage Game"/>
  </r>
  <r>
    <n v="3911826"/>
    <s v="CL"/>
    <x v="10"/>
    <x v="3"/>
    <d v="2022-09-06T00:00:00"/>
    <n v="371"/>
    <n v="418"/>
    <n v="0"/>
    <n v="3"/>
    <m/>
    <m/>
    <s v="Ange Postecoglou"/>
    <s v="Carlo Ancelotti"/>
    <s v="Celtic Park"/>
    <n v="57057"/>
    <s v="Sandro Sch√§rer"/>
    <s v="https://www.transfermarkt.co.uk/spielbericht/index/spielbericht/3911826"/>
    <s v="4-2-3-1"/>
    <s v="4-3-3 Attacking"/>
    <s v="The Celtic Football Club"/>
    <s v="Real Madrid Club de F√∫tbol"/>
    <d v="1899-12-30T00:03:00"/>
    <s v="international_cup"/>
    <n v="0"/>
    <n v="1"/>
    <n v="1"/>
    <n v="0"/>
    <n v="0"/>
    <n v="1"/>
    <n v="0"/>
    <x v="0"/>
    <x v="0"/>
    <s v="Home Team loses or draws at Groupstage Game"/>
  </r>
  <r>
    <n v="3135800"/>
    <s v="CL"/>
    <x v="6"/>
    <x v="7"/>
    <d v="2019-02-12T00:00:00"/>
    <n v="12"/>
    <n v="720"/>
    <n v="2"/>
    <n v="1"/>
    <m/>
    <m/>
    <s v="Eusebio Di Francesco"/>
    <s v="S√©rgio Concei√ß√£o"/>
    <s v="Olimpico di Roma"/>
    <n v="51727"/>
    <s v="Danny Makkelie"/>
    <s v="https://www.transfermarkt.co.uk/spielbericht/index/spielbericht/3135800"/>
    <s v="4-3-3 Attacking"/>
    <s v="4-4-2 double 6"/>
    <s v="Associazione Sportiva Roma"/>
    <s v="Futebol Clube do Porto"/>
    <d v="1899-12-30T02:01:00"/>
    <s v="international_cup"/>
    <n v="1"/>
    <n v="0"/>
    <n v="0"/>
    <n v="0"/>
    <n v="1"/>
    <n v="0"/>
    <n v="0"/>
    <x v="1"/>
    <x v="1"/>
    <s v="Home Team wins at Knockout Game"/>
  </r>
  <r>
    <n v="2805644"/>
    <s v="CL"/>
    <x v="3"/>
    <x v="7"/>
    <d v="2017-02-22T00:00:00"/>
    <n v="368"/>
    <n v="1003"/>
    <n v="2"/>
    <n v="1"/>
    <m/>
    <m/>
    <s v="Jorge Sampaoli"/>
    <s v="Claudio Ranieri"/>
    <s v="Ram√≥n S√°nchez-Pizju√°n"/>
    <n v="38834"/>
    <s v="Cl√©ment Turpin"/>
    <s v="https://www.transfermarkt.co.uk/spielbericht/index/spielbericht/2805644"/>
    <s v="4-4-2 Diamond"/>
    <s v="4-2-3-1"/>
    <s v="Sevilla F√∫tbol Club S.A.D."/>
    <s v="Leicester City"/>
    <d v="1899-12-30T02:01:00"/>
    <s v="international_cup"/>
    <n v="1"/>
    <n v="0"/>
    <n v="0"/>
    <n v="0"/>
    <n v="1"/>
    <n v="0"/>
    <n v="0"/>
    <x v="1"/>
    <x v="1"/>
    <s v="Home Team wins at Knockout Game"/>
  </r>
  <r>
    <n v="3097967"/>
    <s v="CL"/>
    <x v="6"/>
    <x v="12"/>
    <d v="2018-09-19T00:00:00"/>
    <n v="418"/>
    <n v="12"/>
    <n v="3"/>
    <n v="0"/>
    <m/>
    <m/>
    <s v="Julen Lopetegui"/>
    <s v="Eusebio Di Francesco"/>
    <s v="Santiago Bernab√©u"/>
    <n v="69251"/>
    <s v="Bj√∂rn Kuipers"/>
    <s v="https://www.transfermarkt.co.uk/spielbericht/index/spielbericht/3097967"/>
    <s v="4-3-3 Attacking"/>
    <s v="4-3-3 Attacking"/>
    <s v="Real Madrid Club de F√∫tbol"/>
    <s v="Associazione Sportiva Roma"/>
    <d v="1899-12-30T03:00:00"/>
    <s v="international_cup"/>
    <n v="1"/>
    <n v="0"/>
    <n v="1"/>
    <n v="1"/>
    <n v="0"/>
    <n v="0"/>
    <n v="0"/>
    <x v="0"/>
    <x v="1"/>
    <s v="Home Team wins at Groupstage Game"/>
  </r>
  <r>
    <n v="3252219"/>
    <s v="CL"/>
    <x v="7"/>
    <x v="8"/>
    <d v="2019-11-26T00:00:00"/>
    <n v="418"/>
    <n v="583"/>
    <n v="2"/>
    <n v="2"/>
    <m/>
    <m/>
    <s v="Zin√©dine Zidane"/>
    <s v="Thomas Tuchel"/>
    <s v="Santiago Bernab√©u"/>
    <n v="75534"/>
    <s v="Artur Soares Dias"/>
    <s v="https://www.transfermarkt.co.uk/spielbericht/index/spielbericht/3252219"/>
    <s v="4-3-3 Attacking"/>
    <s v="4-3-3 Attacking"/>
    <s v="Real Madrid Club de F√∫tbol"/>
    <s v="Paris Saint-Germain Football Club"/>
    <d v="1899-12-30T02:02:00"/>
    <s v="international_cup"/>
    <n v="0"/>
    <n v="1"/>
    <n v="1"/>
    <n v="0"/>
    <n v="0"/>
    <n v="1"/>
    <n v="0"/>
    <x v="0"/>
    <x v="0"/>
    <s v="Home Team loses or draws at Groupstage Game"/>
  </r>
  <r>
    <n v="3651131"/>
    <s v="CL"/>
    <x v="9"/>
    <x v="5"/>
    <d v="2021-12-07T00:00:00"/>
    <n v="418"/>
    <n v="46"/>
    <n v="2"/>
    <n v="0"/>
    <m/>
    <m/>
    <s v="Carlo Ancelotti"/>
    <s v="Simone Inzaghi"/>
    <s v="Santiago Bernab√©u"/>
    <n v="46887"/>
    <s v="Dr. Felix Brych"/>
    <s v="https://www.transfermarkt.co.uk/spielbericht/index/spielbericht/3651131"/>
    <s v="4-3-3 Attacking"/>
    <s v="3-5-2 flat"/>
    <s v="Real Madrid Club de F√∫tbol"/>
    <s v="Football Club Internazionale Milano S.p.A."/>
    <d v="1899-12-30T02:00:00"/>
    <s v="international_cup"/>
    <n v="1"/>
    <n v="0"/>
    <n v="1"/>
    <n v="1"/>
    <n v="0"/>
    <n v="0"/>
    <n v="0"/>
    <x v="0"/>
    <x v="1"/>
    <s v="Home Team wins at Groupstage Game"/>
  </r>
  <r>
    <n v="3911739"/>
    <s v="CL"/>
    <x v="10"/>
    <x v="2"/>
    <d v="2022-09-13T00:00:00"/>
    <n v="15"/>
    <n v="13"/>
    <n v="2"/>
    <n v="0"/>
    <m/>
    <m/>
    <s v="Gerardo Seoane"/>
    <s v="Diego Simeone"/>
    <s v="BayArena"/>
    <n v="25825"/>
    <s v="Michael Oliver"/>
    <s v="https://www.transfermarkt.co.uk/spielbericht/index/spielbericht/3911739"/>
    <s v="4-2-3-1"/>
    <d v="2002-03-05T00:00:00"/>
    <s v="Bayer 04 Leverkusen Fu√üball"/>
    <s v="Club Atl√©tico de Madrid S.A.D."/>
    <d v="1899-12-30T02:00:00"/>
    <s v="international_cup"/>
    <n v="1"/>
    <n v="0"/>
    <n v="1"/>
    <n v="1"/>
    <n v="0"/>
    <n v="0"/>
    <n v="0"/>
    <x v="0"/>
    <x v="1"/>
    <s v="Home Team wins at Groupstage Game"/>
  </r>
  <r>
    <n v="3461752"/>
    <s v="CL"/>
    <x v="8"/>
    <x v="2"/>
    <d v="2020-11-03T00:00:00"/>
    <n v="418"/>
    <n v="46"/>
    <n v="3"/>
    <n v="2"/>
    <m/>
    <m/>
    <s v="Zin√©dine Zidane"/>
    <s v="Antonio Conte"/>
    <s v="Estadio Alfredo Di St√©fano"/>
    <m/>
    <s v="Cl√©ment Turpin"/>
    <s v="https://www.transfermarkt.co.uk/spielbericht/index/spielbericht/3461752"/>
    <s v="4-3-3 Attacking"/>
    <s v="3-5-2 flat"/>
    <s v="Real Madrid Club de F√∫tbol"/>
    <s v="Football Club Internazionale Milano S.p.A."/>
    <d v="1899-12-30T03:02:00"/>
    <s v="international_cup"/>
    <n v="1"/>
    <n v="0"/>
    <n v="1"/>
    <n v="1"/>
    <n v="0"/>
    <n v="0"/>
    <n v="0"/>
    <x v="0"/>
    <x v="1"/>
    <s v="Home Team wins at Groupstage Game"/>
  </r>
  <r>
    <n v="3496452"/>
    <s v="CL"/>
    <x v="8"/>
    <x v="7"/>
    <d v="2021-02-17T00:00:00"/>
    <n v="720"/>
    <n v="506"/>
    <n v="2"/>
    <n v="1"/>
    <m/>
    <m/>
    <s v="S√©rgio Concei√ß√£o"/>
    <s v="Andrea Pirlo"/>
    <s v="Est√°dio do Drag√£o"/>
    <m/>
    <s v="Carlos del Cerro Grande"/>
    <s v="https://www.transfermarkt.co.uk/spielbericht/index/spielbericht/3496452"/>
    <s v="4-4-2 double 6"/>
    <d v="2002-04-04T00:00:00"/>
    <s v="Futebol Clube do Porto"/>
    <s v="Juventus Football Club"/>
    <d v="1899-12-30T02:01:00"/>
    <s v="international_cup"/>
    <n v="1"/>
    <n v="0"/>
    <n v="0"/>
    <n v="0"/>
    <n v="1"/>
    <n v="0"/>
    <n v="0"/>
    <x v="1"/>
    <x v="1"/>
    <s v="Home Team wins at Knockout Game"/>
  </r>
  <r>
    <n v="3911815"/>
    <s v="CL"/>
    <x v="10"/>
    <x v="4"/>
    <d v="2022-10-25T00:00:00"/>
    <n v="419"/>
    <n v="5"/>
    <n v="0"/>
    <n v="4"/>
    <m/>
    <m/>
    <s v="Ante Cacic"/>
    <s v="Stefano Pioli"/>
    <s v="Maksimir"/>
    <n v="20572"/>
    <s v="Szymon Marciniak"/>
    <s v="https://www.transfermarkt.co.uk/spielbericht/index/spielbericht/3911815"/>
    <s v="3-5-2 flat"/>
    <s v="4-2-3-1"/>
    <m/>
    <s v="Associazione Calcio Milan"/>
    <d v="1899-12-30T00:04:00"/>
    <s v="international_cup"/>
    <n v="0"/>
    <n v="1"/>
    <n v="1"/>
    <n v="0"/>
    <n v="0"/>
    <n v="1"/>
    <n v="0"/>
    <x v="0"/>
    <x v="0"/>
    <s v="Home Team loses or draws at Groupstage Game"/>
  </r>
  <r>
    <n v="3651126"/>
    <s v="CL"/>
    <x v="9"/>
    <x v="8"/>
    <d v="2021-12-07T00:00:00"/>
    <n v="23826"/>
    <n v="281"/>
    <n v="2"/>
    <n v="1"/>
    <m/>
    <m/>
    <s v="Achim Beierlorzer"/>
    <s v="Pep Guardiola"/>
    <s v="Red Bull Arena"/>
    <m/>
    <s v="Sandro Sch√§rer"/>
    <s v="https://www.transfermarkt.co.uk/spielbericht/index/spielbericht/3651126"/>
    <s v="4-2-3-1"/>
    <s v="4-1-4-1"/>
    <s v="RasenBallsport Leipzig"/>
    <s v="Manchester City Football Club"/>
    <d v="1899-12-30T02:01:00"/>
    <s v="international_cup"/>
    <n v="1"/>
    <n v="0"/>
    <n v="1"/>
    <n v="1"/>
    <n v="0"/>
    <n v="0"/>
    <n v="0"/>
    <x v="0"/>
    <x v="1"/>
    <s v="Home Team wins at Groupstage Game"/>
  </r>
  <r>
    <n v="3913741"/>
    <s v="CL"/>
    <x v="10"/>
    <x v="0"/>
    <d v="2022-10-25T00:00:00"/>
    <n v="294"/>
    <n v="506"/>
    <n v="4"/>
    <n v="3"/>
    <m/>
    <m/>
    <s v="Roger Schmidt"/>
    <s v="Massimiliano Allegri"/>
    <s v="Est√°dio da Luz"/>
    <n v="60131"/>
    <s v="Srdjan Jovanovic"/>
    <s v="https://www.transfermarkt.co.uk/spielbericht/index/spielbericht/3913741"/>
    <s v="4-4-2 double 6"/>
    <s v="3-5-2 flat"/>
    <s v="Sport Lisboa e Benfica"/>
    <s v="Juventus Football Club"/>
    <d v="1899-12-30T04:03:00"/>
    <s v="international_cup"/>
    <n v="1"/>
    <n v="0"/>
    <n v="1"/>
    <n v="1"/>
    <n v="0"/>
    <n v="0"/>
    <n v="0"/>
    <x v="0"/>
    <x v="1"/>
    <s v="Home Team wins at Groupstage Game"/>
  </r>
  <r>
    <n v="3956689"/>
    <s v="CL"/>
    <x v="10"/>
    <x v="9"/>
    <d v="2023-03-07T00:00:00"/>
    <n v="631"/>
    <n v="16"/>
    <n v="2"/>
    <n v="0"/>
    <m/>
    <m/>
    <s v="Graham Potter"/>
    <s v="Edin Terzic"/>
    <s v="Stamford Bridge"/>
    <n v="39392"/>
    <s v="Danny Makkelie"/>
    <s v="https://www.transfermarkt.co.uk/spielbericht/index/spielbericht/3956689"/>
    <d v="2003-04-03T00:00:00"/>
    <s v="4-3-3 Attacking"/>
    <s v="Chelsea Football Club"/>
    <s v="Borussia Dortmund"/>
    <d v="1899-12-30T02:00:00"/>
    <s v="international_cup"/>
    <n v="1"/>
    <n v="0"/>
    <n v="0"/>
    <n v="0"/>
    <n v="1"/>
    <n v="0"/>
    <n v="0"/>
    <x v="1"/>
    <x v="1"/>
    <s v="Home Team wins at Knockout Game"/>
  </r>
  <r>
    <n v="4329887"/>
    <s v="CL"/>
    <x v="11"/>
    <x v="11"/>
    <d v="2024-05-01T00:00:00"/>
    <n v="16"/>
    <n v="583"/>
    <n v="1"/>
    <n v="0"/>
    <m/>
    <m/>
    <s v="Edin Terzic"/>
    <s v="Luis Enrique"/>
    <s v="SIGNAL IDUNA PARK"/>
    <n v="81365"/>
    <s v="Anthony Taylor"/>
    <s v="https://www.transfermarkt.co.uk/spielbericht/index/spielbericht/4329887"/>
    <s v="4-2-3-1"/>
    <s v="4-3-3 Attacking"/>
    <s v="Borussia Dortmund"/>
    <s v="Paris Saint-Germain Football Club"/>
    <d v="1899-12-30T01:00:00"/>
    <s v="international_cup"/>
    <n v="1"/>
    <n v="0"/>
    <n v="0"/>
    <n v="0"/>
    <n v="1"/>
    <n v="0"/>
    <n v="0"/>
    <x v="1"/>
    <x v="1"/>
    <s v="Home Team wins at Knockout Game"/>
  </r>
  <r>
    <n v="4171327"/>
    <s v="CL"/>
    <x v="11"/>
    <x v="0"/>
    <d v="2023-10-04T00:00:00"/>
    <n v="1096"/>
    <n v="660"/>
    <n v="2"/>
    <n v="3"/>
    <m/>
    <m/>
    <s v="Mark van Bommel"/>
    <s v="Patrick van Leeuwen"/>
    <s v="De Bosuil"/>
    <n v="13509"/>
    <s v="Rade Obrenovic"/>
    <s v="https://www.transfermarkt.co.uk/spielbericht/index/spielbericht/4171327"/>
    <s v="4-3-3 Attacking"/>
    <s v="4-1-4-1"/>
    <s v="Royal Antwerp Football Club"/>
    <s v="FC Shakhtar Donetsk"/>
    <d v="1899-12-30T02:03:00"/>
    <s v="international_cup"/>
    <n v="0"/>
    <n v="1"/>
    <n v="1"/>
    <n v="0"/>
    <n v="0"/>
    <n v="1"/>
    <n v="0"/>
    <x v="0"/>
    <x v="0"/>
    <s v="Home Team loses or draws at Groupstage Game"/>
  </r>
  <r>
    <n v="4312022"/>
    <s v="CL"/>
    <x v="11"/>
    <x v="6"/>
    <d v="2024-04-10T00:00:00"/>
    <n v="13"/>
    <n v="16"/>
    <n v="2"/>
    <n v="1"/>
    <m/>
    <m/>
    <s v="Diego Simeone"/>
    <s v="Edin Terzic"/>
    <s v="Civitas Metropolitano"/>
    <n v="68641"/>
    <s v="Marco Guida"/>
    <s v="https://www.transfermarkt.co.uk/spielbericht/index/spielbericht/4312022"/>
    <s v="3-5-2 flat"/>
    <s v="4-2-3-1"/>
    <s v="Club Atl√©tico de Madrid S.A.D."/>
    <s v="Borussia Dortmund"/>
    <d v="1899-12-30T02:01:00"/>
    <s v="international_cup"/>
    <n v="1"/>
    <n v="0"/>
    <n v="0"/>
    <n v="0"/>
    <n v="1"/>
    <n v="0"/>
    <n v="0"/>
    <x v="1"/>
    <x v="1"/>
    <s v="Home Team wins at Knockout Game"/>
  </r>
  <r>
    <n v="2367031"/>
    <s v="CL"/>
    <x v="0"/>
    <x v="1"/>
    <d v="2013-09-17T00:00:00"/>
    <n v="294"/>
    <n v="58"/>
    <n v="2"/>
    <n v="0"/>
    <m/>
    <m/>
    <s v="Jorge Jesus"/>
    <s v="John van den Brom"/>
    <s v="Est√°dio da Luz"/>
    <n v="29393"/>
    <s v="Manuel Gr√§fe"/>
    <s v="https://www.transfermarkt.co.uk/spielbericht/index/spielbericht/2367031"/>
    <s v="4-4-2 double 6"/>
    <s v="4-3-3 Defending"/>
    <s v="Sport Lisboa e Benfica"/>
    <s v="Royal Sporting Club Anderlecht"/>
    <d v="1899-12-30T02:00:00"/>
    <s v="international_cup"/>
    <n v="1"/>
    <n v="0"/>
    <n v="1"/>
    <n v="1"/>
    <n v="0"/>
    <n v="0"/>
    <n v="0"/>
    <x v="0"/>
    <x v="1"/>
    <s v="Home Team wins at Groupstage Game"/>
  </r>
  <r>
    <n v="2368474"/>
    <s v="CL"/>
    <x v="0"/>
    <x v="1"/>
    <d v="2013-11-27T00:00:00"/>
    <n v="583"/>
    <n v="683"/>
    <n v="2"/>
    <n v="1"/>
    <m/>
    <m/>
    <s v="Laurent Blanc"/>
    <s v="Michel"/>
    <s v="Parc des Princes"/>
    <n v="44466"/>
    <s v="Craig Thomson"/>
    <s v="https://www.transfermarkt.co.uk/spielbericht/index/spielbericht/2368474"/>
    <s v="4-3-3 Attacking"/>
    <s v="4-2-3-1"/>
    <s v="Paris Saint-Germain Football Club"/>
    <s v="Olympiakos Syndesmos Filathlon Peiraios"/>
    <d v="1899-12-30T02:01:00"/>
    <s v="international_cup"/>
    <n v="1"/>
    <n v="0"/>
    <n v="1"/>
    <n v="1"/>
    <n v="0"/>
    <n v="0"/>
    <n v="0"/>
    <x v="0"/>
    <x v="1"/>
    <s v="Home Team wins at Groupstage Game"/>
  </r>
  <r>
    <n v="2449278"/>
    <s v="CL"/>
    <x v="0"/>
    <x v="6"/>
    <d v="2014-04-01T00:00:00"/>
    <n v="131"/>
    <n v="13"/>
    <n v="1"/>
    <n v="1"/>
    <m/>
    <m/>
    <s v="Gerardo Martino"/>
    <s v="Diego Simeone"/>
    <s v="Spotify Camp Nou"/>
    <n v="79941"/>
    <s v="Dr. Felix Brych"/>
    <s v="https://www.transfermarkt.co.uk/spielbericht/index/spielbericht/2449278"/>
    <s v="4-3-3 Attacking"/>
    <s v="4-4-2 double 6"/>
    <s v="Futbol Club Barcelona"/>
    <s v="Club Atl√©tico de Madrid S.A.D."/>
    <d v="1899-12-30T01:01:00"/>
    <s v="international_cup"/>
    <n v="0"/>
    <n v="1"/>
    <n v="0"/>
    <n v="0"/>
    <n v="0"/>
    <n v="0"/>
    <n v="1"/>
    <x v="1"/>
    <x v="0"/>
    <s v="Home Team loses or draws at Knockout Game"/>
  </r>
  <r>
    <n v="2452863"/>
    <s v="CL"/>
    <x v="0"/>
    <x v="11"/>
    <d v="2014-04-22T00:00:00"/>
    <n v="13"/>
    <n v="631"/>
    <n v="0"/>
    <n v="0"/>
    <m/>
    <m/>
    <s v="Diego Simeone"/>
    <s v="Jos√© Mourinho"/>
    <s v="Vicente Calder√≥n"/>
    <n v="52560"/>
    <s v="Jonas Eriksson"/>
    <s v="https://www.transfermarkt.co.uk/spielbericht/index/spielbericht/2452863"/>
    <s v="4-2-3-1"/>
    <s v="4-2-3-1"/>
    <s v="Club Atl√©tico de Madrid S.A.D."/>
    <s v="Chelsea Football Club"/>
    <d v="1899-12-30T00:00:00"/>
    <s v="international_cup"/>
    <n v="0"/>
    <n v="1"/>
    <n v="0"/>
    <n v="0"/>
    <n v="0"/>
    <n v="0"/>
    <n v="1"/>
    <x v="1"/>
    <x v="0"/>
    <s v="Home Team loses or draws at Knockout Game"/>
  </r>
  <r>
    <n v="2495356"/>
    <s v="CL"/>
    <x v="1"/>
    <x v="5"/>
    <d v="2014-11-26T00:00:00"/>
    <n v="11"/>
    <n v="16"/>
    <n v="2"/>
    <n v="0"/>
    <m/>
    <m/>
    <s v="Ars√®ne Wenger"/>
    <s v="J√ºrgen Klopp"/>
    <s v="Emirates Stadium"/>
    <n v="59902"/>
    <s v="Viktor Kassai"/>
    <s v="https://www.transfermarkt.co.uk/spielbericht/index/spielbericht/2495356"/>
    <s v="4-4-2 double 6"/>
    <s v="4-4-1-1"/>
    <s v="Arsenal Football Club"/>
    <s v="Borussia Dortmund"/>
    <d v="1899-12-30T02:00:00"/>
    <s v="international_cup"/>
    <n v="1"/>
    <n v="0"/>
    <n v="1"/>
    <n v="1"/>
    <n v="0"/>
    <n v="0"/>
    <n v="0"/>
    <x v="0"/>
    <x v="1"/>
    <s v="Home Team wins at Groupstage Game"/>
  </r>
  <r>
    <n v="2618624"/>
    <s v="CL"/>
    <x v="2"/>
    <x v="0"/>
    <d v="2015-11-24T00:00:00"/>
    <n v="964"/>
    <n v="1049"/>
    <n v="2"/>
    <n v="0"/>
    <m/>
    <m/>
    <s v="Andr√© Villas-Boas"/>
    <s v="Nuno Esp√≠rito Santo"/>
    <s v="Petrovsky"/>
    <n v="17002"/>
    <s v="Svein Oddvar Moen"/>
    <s v="https://www.transfermarkt.co.uk/spielbericht/index/spielbericht/2618624"/>
    <s v="4-2-3-1"/>
    <d v="2002-04-04T00:00:00"/>
    <s v="AO FK Zenit Sankt-Peterburg"/>
    <s v="Valencia Club de F√∫tbol S. A. D."/>
    <d v="1899-12-30T02:00:00"/>
    <s v="international_cup"/>
    <n v="1"/>
    <n v="0"/>
    <n v="1"/>
    <n v="1"/>
    <n v="0"/>
    <n v="0"/>
    <n v="0"/>
    <x v="0"/>
    <x v="1"/>
    <s v="Home Team wins at Groupstage Game"/>
  </r>
  <r>
    <n v="2618626"/>
    <s v="CL"/>
    <x v="2"/>
    <x v="8"/>
    <d v="2015-12-08T00:00:00"/>
    <n v="583"/>
    <n v="660"/>
    <n v="2"/>
    <n v="0"/>
    <m/>
    <m/>
    <s v="Laurent Blanc"/>
    <s v="Mircea Lucescu"/>
    <s v="Parc des Princes"/>
    <n v="44408"/>
    <s v="Anthony Taylor"/>
    <s v="https://www.transfermarkt.co.uk/spielbericht/index/spielbericht/2618626"/>
    <s v="4-3-3 Attacking"/>
    <s v="4-2-3-1"/>
    <s v="Paris Saint-Germain Football Club"/>
    <s v="FC Shakhtar Donetsk"/>
    <d v="1899-12-30T02:00:00"/>
    <s v="international_cup"/>
    <n v="1"/>
    <n v="0"/>
    <n v="1"/>
    <n v="1"/>
    <n v="0"/>
    <n v="0"/>
    <n v="0"/>
    <x v="0"/>
    <x v="1"/>
    <s v="Home Team wins at Groupstage Game"/>
  </r>
  <r>
    <n v="2754919"/>
    <s v="CL"/>
    <x v="3"/>
    <x v="1"/>
    <d v="2016-10-19T00:00:00"/>
    <n v="131"/>
    <n v="281"/>
    <n v="4"/>
    <n v="0"/>
    <m/>
    <m/>
    <s v="Luis Enrique"/>
    <s v="Pep Guardiola"/>
    <s v="Spotify Camp Nou"/>
    <n v="96290"/>
    <s v="Milorad Mazic"/>
    <s v="https://www.transfermarkt.co.uk/spielbericht/index/spielbericht/2754919"/>
    <s v="4-3-3 Attacking"/>
    <s v="4-1-4-1"/>
    <s v="Futbol Club Barcelona"/>
    <s v="Manchester City Football Club"/>
    <d v="1899-12-30T04:00:00"/>
    <s v="international_cup"/>
    <n v="1"/>
    <n v="0"/>
    <n v="1"/>
    <n v="1"/>
    <n v="0"/>
    <n v="0"/>
    <n v="0"/>
    <x v="0"/>
    <x v="1"/>
    <s v="Home Team wins at Groupstage Game"/>
  </r>
  <r>
    <n v="2754922"/>
    <s v="CL"/>
    <x v="3"/>
    <x v="4"/>
    <d v="2016-10-18T00:00:00"/>
    <n v="2410"/>
    <n v="162"/>
    <n v="1"/>
    <n v="1"/>
    <m/>
    <m/>
    <s v="Leonid Slutski"/>
    <s v="Leonardo Jardim"/>
    <s v="VEB Arena"/>
    <n v="24125"/>
    <s v="Martin Str√∂mbergsson"/>
    <s v="https://www.transfermarkt.co.uk/spielbericht/index/spielbericht/2754922"/>
    <s v="4-2-3-1"/>
    <s v="4-2-3-1"/>
    <s v="PFK CSKA Moskva"/>
    <s v="Association sportive de Monaco Football Club"/>
    <d v="1899-12-30T01:01:00"/>
    <s v="international_cup"/>
    <n v="0"/>
    <n v="1"/>
    <n v="1"/>
    <n v="0"/>
    <n v="0"/>
    <n v="1"/>
    <n v="0"/>
    <x v="0"/>
    <x v="0"/>
    <s v="Home Team loses or draws at Groupstage Game"/>
  </r>
  <r>
    <n v="2805645"/>
    <s v="CL"/>
    <x v="3"/>
    <x v="9"/>
    <d v="2017-03-15T00:00:00"/>
    <n v="162"/>
    <n v="281"/>
    <n v="3"/>
    <n v="1"/>
    <m/>
    <m/>
    <s v="Leonardo Jardim"/>
    <s v="Pep Guardiola"/>
    <s v="Stade Louis-II"/>
    <n v="15700"/>
    <s v="Gianluca Rocchi"/>
    <s v="https://www.transfermarkt.co.uk/spielbericht/index/spielbericht/2805645"/>
    <s v="4-4-2 double 6"/>
    <s v="4-1-4-1"/>
    <s v="Association sportive de Monaco Football Club"/>
    <s v="Manchester City Football Club"/>
    <d v="1899-12-30T03:01:00"/>
    <s v="international_cup"/>
    <n v="1"/>
    <n v="0"/>
    <n v="0"/>
    <n v="0"/>
    <n v="1"/>
    <n v="0"/>
    <n v="0"/>
    <x v="1"/>
    <x v="1"/>
    <s v="Home Team wins at Knockout Game"/>
  </r>
  <r>
    <n v="2805647"/>
    <s v="CL"/>
    <x v="3"/>
    <x v="9"/>
    <d v="2017-03-08T00:00:00"/>
    <n v="16"/>
    <n v="294"/>
    <n v="4"/>
    <n v="0"/>
    <m/>
    <m/>
    <s v="Thomas Tuchel"/>
    <s v="Rui Vit√≥ria"/>
    <s v="SIGNAL IDUNA PARK"/>
    <n v="65849"/>
    <s v="Martin Atkinson"/>
    <s v="https://www.transfermarkt.co.uk/spielbericht/index/spielbericht/2805647"/>
    <s v="3-4-2-1"/>
    <s v="4-2-3-1"/>
    <s v="Borussia Dortmund"/>
    <s v="Sport Lisboa e Benfica"/>
    <d v="1899-12-30T04:00:00"/>
    <s v="international_cup"/>
    <n v="1"/>
    <n v="0"/>
    <n v="0"/>
    <n v="0"/>
    <n v="1"/>
    <n v="0"/>
    <n v="0"/>
    <x v="1"/>
    <x v="1"/>
    <s v="Home Team wins at Knockout Game"/>
  </r>
  <r>
    <n v="2368455"/>
    <s v="CL"/>
    <x v="0"/>
    <x v="4"/>
    <d v="2013-11-06T00:00:00"/>
    <n v="631"/>
    <n v="33"/>
    <n v="3"/>
    <n v="0"/>
    <m/>
    <m/>
    <s v="Jos√© Mourinho"/>
    <s v="Jens Keller"/>
    <s v="Stamford Bridge"/>
    <n v="41194"/>
    <s v="Svein Oddvar Moen"/>
    <s v="https://www.transfermarkt.co.uk/spielbericht/index/spielbericht/2368455"/>
    <s v="4-2-3-1"/>
    <s v="4-2-3-1"/>
    <s v="Chelsea Football Club"/>
    <s v="FC Schalke 04"/>
    <d v="1899-12-30T03:00:00"/>
    <s v="international_cup"/>
    <n v="1"/>
    <n v="0"/>
    <n v="1"/>
    <n v="1"/>
    <n v="0"/>
    <n v="0"/>
    <n v="0"/>
    <x v="0"/>
    <x v="1"/>
    <s v="Home Team wins at Groupstage Game"/>
  </r>
  <r>
    <n v="2490850"/>
    <s v="CL"/>
    <x v="1"/>
    <x v="4"/>
    <d v="2014-09-17T00:00:00"/>
    <n v="12"/>
    <n v="2410"/>
    <n v="5"/>
    <n v="1"/>
    <m/>
    <m/>
    <s v="Rudi Garcia"/>
    <s v="Leonid Slutski"/>
    <s v="Olimpico di Roma"/>
    <n v="40888"/>
    <s v="David Fern√°ndez Borbal√°n"/>
    <s v="https://www.transfermarkt.co.uk/spielbericht/index/spielbericht/2490850"/>
    <s v="4-3-3 Attacking"/>
    <s v="4-2-3-1"/>
    <s v="Associazione Sportiva Roma"/>
    <s v="PFK CSKA Moskva"/>
    <d v="1899-12-30T05:01:00"/>
    <s v="international_cup"/>
    <n v="1"/>
    <n v="0"/>
    <n v="1"/>
    <n v="1"/>
    <n v="0"/>
    <n v="0"/>
    <n v="0"/>
    <x v="0"/>
    <x v="1"/>
    <s v="Home Team wins at Groupstage Game"/>
  </r>
  <r>
    <n v="2495367"/>
    <s v="CL"/>
    <x v="1"/>
    <x v="4"/>
    <d v="2014-12-10T00:00:00"/>
    <n v="27"/>
    <n v="2410"/>
    <n v="3"/>
    <n v="0"/>
    <m/>
    <m/>
    <s v="Pep Guardiola"/>
    <s v="Leonid Slutski"/>
    <s v="Allianz Arena"/>
    <n v="68000"/>
    <s v="Oleg√°rio Benqueren√ßa"/>
    <s v="https://www.transfermarkt.co.uk/spielbericht/index/spielbericht/2495367"/>
    <s v="4-2-3-1"/>
    <s v="4-2-3-1"/>
    <s v="FC Bayern M√ºnchen"/>
    <s v="PFK CSKA Moskva"/>
    <d v="1899-12-30T03:00:00"/>
    <s v="international_cup"/>
    <n v="1"/>
    <n v="0"/>
    <n v="1"/>
    <n v="1"/>
    <n v="0"/>
    <n v="0"/>
    <n v="0"/>
    <x v="0"/>
    <x v="1"/>
    <s v="Home Team wins at Groupstage Game"/>
  </r>
  <r>
    <n v="2549774"/>
    <s v="CL"/>
    <x v="1"/>
    <x v="10"/>
    <d v="2015-04-22T00:00:00"/>
    <n v="162"/>
    <n v="506"/>
    <n v="0"/>
    <n v="0"/>
    <m/>
    <m/>
    <s v="Leonardo Jardim"/>
    <s v="Massimiliano Allegri"/>
    <s v="Stade Louis-II"/>
    <n v="16889"/>
    <s v="Willie Collum"/>
    <s v="https://www.transfermarkt.co.uk/spielbericht/index/spielbericht/2549774"/>
    <s v="4-3-3 Attacking"/>
    <s v="3-5-2 flat"/>
    <s v="Association sportive de Monaco Football Club"/>
    <s v="Juventus Football Club"/>
    <d v="1899-12-30T00:00:00"/>
    <s v="international_cup"/>
    <n v="0"/>
    <n v="1"/>
    <n v="0"/>
    <n v="0"/>
    <n v="0"/>
    <n v="0"/>
    <n v="1"/>
    <x v="1"/>
    <x v="0"/>
    <s v="Home Team loses or draws at Knockout Game"/>
  </r>
  <r>
    <n v="2618587"/>
    <s v="CL"/>
    <x v="2"/>
    <x v="8"/>
    <d v="2015-10-21T00:00:00"/>
    <n v="583"/>
    <n v="418"/>
    <n v="0"/>
    <n v="0"/>
    <m/>
    <m/>
    <s v="Laurent Blanc"/>
    <s v="Rafael Ben√≠tez"/>
    <s v="Parc des Princes"/>
    <n v="46858"/>
    <s v="Nicola Rizzoli"/>
    <s v="https://www.transfermarkt.co.uk/spielbericht/index/spielbericht/2618587"/>
    <s v="4-3-3 Attacking"/>
    <s v="4-3-3 Attacking"/>
    <s v="Paris Saint-Germain Football Club"/>
    <s v="Real Madrid Club de F√∫tbol"/>
    <d v="1899-12-30T00:00:00"/>
    <s v="international_cup"/>
    <n v="0"/>
    <n v="1"/>
    <n v="1"/>
    <n v="0"/>
    <n v="0"/>
    <n v="1"/>
    <n v="0"/>
    <x v="0"/>
    <x v="0"/>
    <s v="Home Team loses or draws at Groupstage Game"/>
  </r>
  <r>
    <n v="2917395"/>
    <s v="CL"/>
    <x v="4"/>
    <x v="5"/>
    <d v="2017-10-18T00:00:00"/>
    <n v="506"/>
    <n v="336"/>
    <n v="2"/>
    <n v="1"/>
    <m/>
    <m/>
    <s v="Massimiliano Allegri"/>
    <s v="Jorge Jesus"/>
    <s v="Allianz Stadium"/>
    <n v="36288"/>
    <s v="Michael Oliver"/>
    <s v="https://www.transfermarkt.co.uk/spielbericht/index/spielbericht/2917395"/>
    <s v="4-2-3-1"/>
    <s v="4-2-3-1"/>
    <s v="Juventus Football Club"/>
    <s v="Sporting Clube de Portugal"/>
    <d v="1899-12-30T02:01:00"/>
    <s v="international_cup"/>
    <n v="1"/>
    <n v="0"/>
    <n v="1"/>
    <n v="1"/>
    <n v="0"/>
    <n v="0"/>
    <n v="0"/>
    <x v="0"/>
    <x v="1"/>
    <s v="Home Team wins at Groupstage Game"/>
  </r>
  <r>
    <n v="2618556"/>
    <s v="CL"/>
    <x v="2"/>
    <x v="4"/>
    <d v="2015-09-29T00:00:00"/>
    <n v="131"/>
    <n v="15"/>
    <n v="2"/>
    <n v="1"/>
    <m/>
    <m/>
    <s v="Luis Enrique"/>
    <s v="Roger Schmidt"/>
    <s v="Spotify Camp Nou"/>
    <n v="68694"/>
    <s v="Martin Atkinson"/>
    <s v="https://www.transfermarkt.co.uk/spielbericht/index/spielbericht/2618556"/>
    <s v="4-3-3 Attacking"/>
    <s v="4-4-2 double 6"/>
    <s v="Futbol Club Barcelona"/>
    <s v="Bayer 04 Leverkusen Fu√üball"/>
    <d v="1899-12-30T02:01:00"/>
    <s v="international_cup"/>
    <n v="1"/>
    <n v="0"/>
    <n v="1"/>
    <n v="1"/>
    <n v="0"/>
    <n v="0"/>
    <n v="0"/>
    <x v="0"/>
    <x v="1"/>
    <s v="Home Team wins at Groupstage Game"/>
  </r>
  <r>
    <n v="4171254"/>
    <s v="CL"/>
    <x v="11"/>
    <x v="1"/>
    <d v="2023-09-20T00:00:00"/>
    <n v="1075"/>
    <n v="6195"/>
    <n v="1"/>
    <n v="2"/>
    <m/>
    <m/>
    <s v="Artur Jorge"/>
    <s v="Rudi Garcia"/>
    <s v="Est√°dio Municipal de Braga"/>
    <n v="18422"/>
    <s v="Serdar G√∂z√ºb√ºy√ºk"/>
    <s v="https://www.transfermarkt.co.uk/spielbericht/index/spielbericht/4171254"/>
    <s v="4-2-3-1"/>
    <s v="4-3-3 Attacking"/>
    <s v="Sporting Clube de Braga"/>
    <s v="Societ√† Sportiva Calcio Napoli"/>
    <d v="1899-12-30T01:02:00"/>
    <s v="international_cup"/>
    <n v="0"/>
    <n v="1"/>
    <n v="1"/>
    <n v="0"/>
    <n v="0"/>
    <n v="1"/>
    <n v="0"/>
    <x v="0"/>
    <x v="0"/>
    <s v="Home Team loses or draws at Groupstage Game"/>
  </r>
  <r>
    <n v="4171270"/>
    <s v="CL"/>
    <x v="11"/>
    <x v="5"/>
    <d v="2023-09-20T00:00:00"/>
    <n v="681"/>
    <n v="46"/>
    <n v="1"/>
    <n v="1"/>
    <m/>
    <m/>
    <s v="Imanol Alguacil"/>
    <s v="Simone Inzaghi"/>
    <s v="Reale Arena"/>
    <n v="36591"/>
    <s v="Michael Oliver"/>
    <s v="https://www.transfermarkt.co.uk/spielbericht/index/spielbericht/4171270"/>
    <s v="4-3-3 Attacking"/>
    <s v="3-5-2 flat"/>
    <s v="Real Sociedad de F√∫tbol S.A.D."/>
    <s v="Football Club Internazionale Milano S.p.A."/>
    <d v="1899-12-30T01:01:00"/>
    <s v="international_cup"/>
    <n v="0"/>
    <n v="1"/>
    <n v="1"/>
    <n v="0"/>
    <n v="0"/>
    <n v="1"/>
    <n v="0"/>
    <x v="0"/>
    <x v="0"/>
    <s v="Home Team loses or draws at Groupstage Game"/>
  </r>
  <r>
    <n v="4243688"/>
    <s v="CL"/>
    <x v="11"/>
    <x v="7"/>
    <d v="2024-02-21T00:00:00"/>
    <n v="720"/>
    <n v="11"/>
    <n v="1"/>
    <n v="0"/>
    <m/>
    <m/>
    <s v="S√©rgio Concei√ß√£o"/>
    <s v="Mikel Arteta"/>
    <s v="Est√°dio do Drag√£o"/>
    <n v="49111"/>
    <s v="Serdar G√∂z√ºb√ºy√ºk"/>
    <s v="https://www.transfermarkt.co.uk/spielbericht/index/spielbericht/4243688"/>
    <s v="4-2-3-1"/>
    <s v="4-3-3 Attacking"/>
    <s v="Futebol Clube do Porto"/>
    <s v="Arsenal Football Club"/>
    <d v="1899-12-30T01:00:00"/>
    <s v="international_cup"/>
    <n v="1"/>
    <n v="0"/>
    <n v="0"/>
    <n v="0"/>
    <n v="1"/>
    <n v="0"/>
    <n v="0"/>
    <x v="1"/>
    <x v="1"/>
    <s v="Home Team wins at Knockout Game"/>
  </r>
  <r>
    <n v="4331177"/>
    <s v="CL"/>
    <x v="11"/>
    <x v="13"/>
    <d v="2024-05-08T00:00:00"/>
    <n v="418"/>
    <n v="27"/>
    <n v="2"/>
    <n v="1"/>
    <m/>
    <m/>
    <s v="Carlo Ancelotti"/>
    <s v="Thomas Tuchel"/>
    <s v="Santiago Bernab√©u"/>
    <n v="76579"/>
    <s v="Szymon Marciniak"/>
    <s v="https://www.transfermarkt.co.uk/spielbericht/index/spielbericht/4331177"/>
    <s v="4-3-1-2"/>
    <s v="4-2-3-1"/>
    <s v="Real Madrid Club de F√∫tbol"/>
    <s v="FC Bayern M√ºnchen"/>
    <d v="1899-12-30T02:01:00"/>
    <s v="international_cup"/>
    <n v="1"/>
    <n v="0"/>
    <n v="0"/>
    <n v="0"/>
    <n v="1"/>
    <n v="0"/>
    <n v="0"/>
    <x v="1"/>
    <x v="1"/>
    <s v="Home Team wins at Knockout Game"/>
  </r>
  <r>
    <n v="2449279"/>
    <s v="CL"/>
    <x v="0"/>
    <x v="6"/>
    <d v="2014-04-02T00:00:00"/>
    <n v="418"/>
    <n v="16"/>
    <n v="3"/>
    <n v="0"/>
    <m/>
    <m/>
    <s v="Carlo Ancelotti"/>
    <s v="J√ºrgen Klopp"/>
    <s v="Santiago Bernab√©u"/>
    <n v="70089"/>
    <s v="Mark Clattenburg"/>
    <s v="https://www.transfermarkt.co.uk/spielbericht/index/spielbericht/2449279"/>
    <s v="4-3-3 Attacking"/>
    <s v="4-2-3-1"/>
    <s v="Real Madrid Club de F√∫tbol"/>
    <s v="Borussia Dortmund"/>
    <d v="1899-12-30T03:00:00"/>
    <s v="international_cup"/>
    <n v="1"/>
    <n v="0"/>
    <n v="0"/>
    <n v="0"/>
    <n v="1"/>
    <n v="0"/>
    <n v="0"/>
    <x v="1"/>
    <x v="1"/>
    <s v="Home Team wins at Knockout Game"/>
  </r>
  <r>
    <n v="2456475"/>
    <s v="CL"/>
    <x v="0"/>
    <x v="14"/>
    <d v="2014-05-24T00:00:00"/>
    <n v="418"/>
    <n v="13"/>
    <n v="4"/>
    <n v="1"/>
    <m/>
    <m/>
    <s v="Carlo Ancelotti"/>
    <s v="Diego Simeone"/>
    <s v="Est√°dio da Luz"/>
    <n v="60976"/>
    <s v="Bj√∂rn Kuipers"/>
    <s v="https://www.transfermarkt.co.uk/spielbericht/index/spielbericht/2456475"/>
    <s v="4-3-3 Attacking"/>
    <s v="4-4-2 double 6"/>
    <s v="Real Madrid Club de F√∫tbol"/>
    <s v="Club Atl√©tico de Madrid S.A.D."/>
    <d v="1899-12-30T04:01:00"/>
    <s v="international_cup"/>
    <n v="1"/>
    <n v="0"/>
    <n v="0"/>
    <n v="0"/>
    <n v="1"/>
    <n v="0"/>
    <n v="0"/>
    <x v="1"/>
    <x v="1"/>
    <s v="Home Team wins at Knockout Game"/>
  </r>
  <r>
    <n v="2495317"/>
    <s v="CL"/>
    <x v="1"/>
    <x v="0"/>
    <d v="2014-10-21T00:00:00"/>
    <n v="720"/>
    <n v="621"/>
    <n v="2"/>
    <n v="1"/>
    <m/>
    <m/>
    <s v="Julen Lopetegui"/>
    <s v="Ernesto Valverde"/>
    <s v="Est√°dio do Drag√£o"/>
    <n v="38116"/>
    <s v="Damir Skomina"/>
    <s v="https://www.transfermarkt.co.uk/spielbericht/index/spielbericht/2495317"/>
    <s v="4-3-3 Attacking"/>
    <s v="4-3-3 Defending"/>
    <s v="Futebol Clube do Porto"/>
    <s v="Athletic Club Bilbao"/>
    <d v="1899-12-30T02:01:00"/>
    <s v="international_cup"/>
    <n v="1"/>
    <n v="0"/>
    <n v="1"/>
    <n v="1"/>
    <n v="0"/>
    <n v="0"/>
    <n v="0"/>
    <x v="0"/>
    <x v="1"/>
    <s v="Home Team wins at Groupstage Game"/>
  </r>
  <r>
    <n v="2917428"/>
    <s v="CL"/>
    <x v="4"/>
    <x v="5"/>
    <d v="2017-11-22T00:00:00"/>
    <n v="336"/>
    <n v="683"/>
    <n v="3"/>
    <n v="1"/>
    <m/>
    <m/>
    <s v="Jorge Jesus"/>
    <s v="Takis Lemonis"/>
    <s v="Est√°dio Jos√© Alvalade XXI"/>
    <n v="42528"/>
    <s v="Felix Zwayer"/>
    <s v="https://www.transfermarkt.co.uk/spielbericht/index/spielbericht/2917428"/>
    <s v="4-4-1-1"/>
    <s v="4-3-3 Attacking"/>
    <s v="Sporting Clube de Portugal"/>
    <s v="Olympiakos Syndesmos Filathlon Peiraios"/>
    <d v="1899-12-30T03:01:00"/>
    <s v="international_cup"/>
    <n v="1"/>
    <n v="0"/>
    <n v="1"/>
    <n v="1"/>
    <n v="0"/>
    <n v="0"/>
    <n v="0"/>
    <x v="0"/>
    <x v="1"/>
    <s v="Home Team wins at Groupstage Game"/>
  </r>
  <r>
    <n v="3911816"/>
    <s v="CL"/>
    <x v="10"/>
    <x v="4"/>
    <d v="2022-09-06T00:00:00"/>
    <n v="419"/>
    <n v="631"/>
    <n v="1"/>
    <n v="0"/>
    <m/>
    <m/>
    <s v="Ante Cacic"/>
    <s v="Thomas Tuchel"/>
    <s v="Maksimir"/>
    <n v="20607"/>
    <s v="Istvan Kovacs"/>
    <s v="https://www.transfermarkt.co.uk/spielbericht/index/spielbericht/3911816"/>
    <s v="3-5-2 flat"/>
    <d v="2003-04-03T00:00:00"/>
    <m/>
    <s v="Chelsea Football Club"/>
    <d v="1899-12-30T01:00:00"/>
    <s v="international_cup"/>
    <n v="1"/>
    <n v="0"/>
    <n v="1"/>
    <n v="1"/>
    <n v="0"/>
    <n v="0"/>
    <n v="0"/>
    <x v="0"/>
    <x v="1"/>
    <s v="Home Team wins at Groupstage Game"/>
  </r>
  <r>
    <n v="2368462"/>
    <s v="CL"/>
    <x v="0"/>
    <x v="4"/>
    <d v="2013-11-26T00:00:00"/>
    <n v="26"/>
    <n v="631"/>
    <n v="1"/>
    <n v="0"/>
    <m/>
    <m/>
    <s v="Murat Yakin"/>
    <s v="Jos√© Mourinho"/>
    <s v="St. Jakob-Park"/>
    <n v="35208"/>
    <s v="St√©phane Lannoy"/>
    <s v="https://www.transfermarkt.co.uk/spielbericht/index/spielbericht/2368462"/>
    <s v="4-1-4-1"/>
    <s v="4-2-3-1"/>
    <m/>
    <s v="Chelsea Football Club"/>
    <d v="1899-12-30T01:00:00"/>
    <s v="international_cup"/>
    <n v="1"/>
    <n v="0"/>
    <n v="1"/>
    <n v="1"/>
    <n v="0"/>
    <n v="0"/>
    <n v="0"/>
    <x v="0"/>
    <x v="1"/>
    <s v="Home Team wins at Groupstage Game"/>
  </r>
  <r>
    <n v="2495301"/>
    <s v="CL"/>
    <x v="1"/>
    <x v="0"/>
    <d v="2014-09-30T00:00:00"/>
    <n v="713"/>
    <n v="621"/>
    <n v="2"/>
    <n v="1"/>
    <m/>
    <m/>
    <s v="Aleksandr Ermakovich"/>
    <s v="Ernesto Valverde"/>
    <s v="Borisov-Arena"/>
    <n v="11886"/>
    <s v="St√©phane Lannoy"/>
    <s v="https://www.transfermarkt.co.uk/spielbericht/index/spielbericht/2495301"/>
    <s v="4-2-3-1"/>
    <s v="4-3-3 Attacking"/>
    <m/>
    <s v="Athletic Club Bilbao"/>
    <d v="1899-12-30T02:01:00"/>
    <s v="international_cup"/>
    <n v="1"/>
    <n v="0"/>
    <n v="1"/>
    <n v="1"/>
    <n v="0"/>
    <n v="0"/>
    <n v="0"/>
    <x v="0"/>
    <x v="1"/>
    <s v="Home Team wins at Groupstage Game"/>
  </r>
  <r>
    <n v="2495330"/>
    <s v="CL"/>
    <x v="1"/>
    <x v="2"/>
    <d v="2014-11-04T00:00:00"/>
    <n v="26"/>
    <n v="31614"/>
    <n v="4"/>
    <n v="0"/>
    <m/>
    <m/>
    <s v="Paulo Sousa"/>
    <s v="Georgi Dermendzhiev"/>
    <s v="St. Jakob-Park"/>
    <n v="35272"/>
    <s v="St√©phane Lannoy"/>
    <s v="https://www.transfermarkt.co.uk/spielbericht/index/spielbericht/2495330"/>
    <s v="3-4-2-1"/>
    <s v="4-2-3-1"/>
    <m/>
    <m/>
    <d v="1899-12-30T04:00:00"/>
    <s v="international_cup"/>
    <n v="1"/>
    <n v="0"/>
    <n v="1"/>
    <n v="1"/>
    <n v="0"/>
    <n v="0"/>
    <n v="0"/>
    <x v="0"/>
    <x v="1"/>
    <s v="Home Team wins at Groupstage Game"/>
  </r>
  <r>
    <n v="2754912"/>
    <s v="CL"/>
    <x v="3"/>
    <x v="5"/>
    <d v="2016-09-28T00:00:00"/>
    <n v="13"/>
    <n v="27"/>
    <n v="1"/>
    <n v="0"/>
    <m/>
    <m/>
    <s v="Diego Simeone"/>
    <s v="Carlo Ancelotti"/>
    <s v="Vicente Calder√≥n"/>
    <n v="54907"/>
    <s v="Szymon Marciniak"/>
    <s v="https://www.transfermarkt.co.uk/spielbericht/index/spielbericht/2754912"/>
    <s v="4-4-2 double 6"/>
    <s v="4-3-3 Attacking"/>
    <s v="Club Atl√©tico de Madrid S.A.D."/>
    <s v="FC Bayern M√ºnchen"/>
    <d v="1899-12-30T01:00:00"/>
    <s v="international_cup"/>
    <n v="1"/>
    <n v="0"/>
    <n v="1"/>
    <n v="1"/>
    <n v="0"/>
    <n v="0"/>
    <n v="0"/>
    <x v="0"/>
    <x v="1"/>
    <s v="Home Team wins at Groupstage Game"/>
  </r>
  <r>
    <n v="2645813"/>
    <s v="CL"/>
    <x v="2"/>
    <x v="7"/>
    <d v="2016-02-24T00:00:00"/>
    <n v="338"/>
    <n v="281"/>
    <n v="1"/>
    <n v="3"/>
    <m/>
    <m/>
    <s v="Sergiy Rebrov"/>
    <s v="Manuel Pellegrini"/>
    <s v="NSK Olimpisky"/>
    <n v="53691"/>
    <s v="Mateu Lahoz"/>
    <s v="https://www.transfermarkt.co.uk/spielbericht/index/spielbericht/2645813"/>
    <s v="4-1-4-1"/>
    <s v="4-2-3-1"/>
    <s v="Futbolniy Klub Dynamo Kyiv"/>
    <s v="Manchester City Football Club"/>
    <d v="1899-12-30T01:03:00"/>
    <s v="international_cup"/>
    <n v="0"/>
    <n v="1"/>
    <n v="0"/>
    <n v="0"/>
    <n v="0"/>
    <n v="0"/>
    <n v="1"/>
    <x v="1"/>
    <x v="0"/>
    <s v="Home Team loses or draws at Knockout Game"/>
  </r>
  <r>
    <n v="2262149"/>
    <s v="CL"/>
    <x v="5"/>
    <x v="2"/>
    <d v="2012-09-18T00:00:00"/>
    <n v="969"/>
    <n v="11"/>
    <n v="1"/>
    <n v="2"/>
    <m/>
    <m/>
    <s v="Ren√© Girard"/>
    <s v="Ars√®ne Wenger"/>
    <s v="Stade de la Mosson"/>
    <n v="27522"/>
    <s v="Carlos Velasco Carballo"/>
    <s v="https://www.transfermarkt.co.uk/spielbericht/index/spielbericht/2262149"/>
    <m/>
    <m/>
    <s v="Montpellier H√©rault Sport Club"/>
    <s v="Arsenal Football Club"/>
    <d v="1899-12-30T01:02:00"/>
    <s v="international_cup"/>
    <n v="0"/>
    <n v="1"/>
    <n v="1"/>
    <n v="0"/>
    <n v="0"/>
    <n v="1"/>
    <n v="0"/>
    <x v="0"/>
    <x v="0"/>
    <s v="Home Team loses or draws at Groupstage Game"/>
  </r>
  <r>
    <n v="2301899"/>
    <s v="CL"/>
    <x v="5"/>
    <x v="6"/>
    <d v="2013-04-02T00:00:00"/>
    <n v="583"/>
    <n v="131"/>
    <n v="2"/>
    <n v="2"/>
    <m/>
    <m/>
    <s v="Carlo Ancelotti"/>
    <s v="Tito Vilanova"/>
    <s v="Parc des Princes"/>
    <n v="45336"/>
    <s v="Wolfgang Stark"/>
    <s v="https://www.transfermarkt.co.uk/spielbericht/index/spielbericht/2301899"/>
    <m/>
    <m/>
    <s v="Paris Saint-Germain Football Club"/>
    <s v="Futbol Club Barcelona"/>
    <d v="1899-12-30T02:02:00"/>
    <s v="international_cup"/>
    <n v="0"/>
    <n v="1"/>
    <n v="0"/>
    <n v="0"/>
    <n v="0"/>
    <n v="0"/>
    <n v="1"/>
    <x v="1"/>
    <x v="0"/>
    <s v="Home Team loses or draws at Knockout Game"/>
  </r>
  <r>
    <n v="2982007"/>
    <s v="CL"/>
    <x v="4"/>
    <x v="9"/>
    <d v="2018-03-14T00:00:00"/>
    <n v="131"/>
    <n v="631"/>
    <n v="3"/>
    <n v="0"/>
    <m/>
    <m/>
    <s v="Ernesto Valverde"/>
    <s v="Antonio Conte"/>
    <s v="Spotify Camp Nou"/>
    <n v="97183"/>
    <s v="Damir Skomina"/>
    <s v="https://www.transfermarkt.co.uk/spielbericht/index/spielbericht/2982007"/>
    <s v="4-4-2 double 6"/>
    <s v="3-4-2-1"/>
    <s v="Futbol Club Barcelona"/>
    <s v="Chelsea Football Club"/>
    <d v="1899-12-30T03:00:00"/>
    <s v="international_cup"/>
    <n v="1"/>
    <n v="0"/>
    <n v="0"/>
    <n v="0"/>
    <n v="1"/>
    <n v="0"/>
    <n v="0"/>
    <x v="1"/>
    <x v="1"/>
    <s v="Home Team wins at Knockout Game"/>
  </r>
  <r>
    <n v="3097969"/>
    <s v="CL"/>
    <x v="6"/>
    <x v="0"/>
    <d v="2018-09-19T00:00:00"/>
    <n v="1049"/>
    <n v="506"/>
    <n v="0"/>
    <n v="2"/>
    <m/>
    <m/>
    <s v="Marcelino"/>
    <s v="Massimiliano Allegri"/>
    <s v="Mestalla"/>
    <n v="46067"/>
    <s v="Dr. Felix Brych"/>
    <s v="https://www.transfermarkt.co.uk/spielbericht/index/spielbericht/3097969"/>
    <d v="2002-04-04T00:00:00"/>
    <s v="4-3-3 Attacking"/>
    <s v="Valencia Club de F√∫tbol S. A. D."/>
    <s v="Juventus Football Club"/>
    <d v="1899-12-30T00:02:00"/>
    <s v="international_cup"/>
    <n v="0"/>
    <n v="1"/>
    <n v="1"/>
    <n v="0"/>
    <n v="0"/>
    <n v="1"/>
    <n v="0"/>
    <x v="0"/>
    <x v="0"/>
    <s v="Home Team loses or draws at Groupstage Game"/>
  </r>
  <r>
    <n v="3097987"/>
    <s v="CL"/>
    <x v="6"/>
    <x v="4"/>
    <d v="2018-10-02T00:00:00"/>
    <n v="27"/>
    <n v="610"/>
    <n v="1"/>
    <n v="1"/>
    <m/>
    <m/>
    <s v="Niko Kovac"/>
    <s v="Erik ten Hag"/>
    <s v="Allianz Arena"/>
    <n v="70000"/>
    <s v="Pavel Kralovec"/>
    <s v="https://www.transfermarkt.co.uk/spielbericht/index/spielbericht/3097987"/>
    <s v="4-2-3-1"/>
    <s v="4-3-3 Defending"/>
    <s v="FC Bayern M√ºnchen"/>
    <s v="AFC Ajax Amsterdam"/>
    <d v="1899-12-30T01:01:00"/>
    <s v="international_cup"/>
    <n v="0"/>
    <n v="1"/>
    <n v="1"/>
    <n v="0"/>
    <n v="0"/>
    <n v="1"/>
    <n v="0"/>
    <x v="0"/>
    <x v="0"/>
    <s v="Home Team loses or draws at Groupstage Game"/>
  </r>
  <r>
    <n v="3098042"/>
    <s v="CL"/>
    <x v="6"/>
    <x v="0"/>
    <d v="2018-11-27T00:00:00"/>
    <n v="506"/>
    <n v="1049"/>
    <n v="1"/>
    <n v="0"/>
    <m/>
    <m/>
    <s v="Massimiliano Allegri"/>
    <s v="Marcelino"/>
    <s v="Allianz Stadium"/>
    <n v="39070"/>
    <s v="Willie Collum"/>
    <s v="https://www.transfermarkt.co.uk/spielbericht/index/spielbericht/3098042"/>
    <s v="4-3-3 Attacking"/>
    <d v="2002-04-04T00:00:00"/>
    <s v="Juventus Football Club"/>
    <s v="Valencia Club de F√∫tbol S. A. D."/>
    <d v="1899-12-30T01:00:00"/>
    <s v="international_cup"/>
    <n v="1"/>
    <n v="0"/>
    <n v="1"/>
    <n v="1"/>
    <n v="0"/>
    <n v="0"/>
    <n v="0"/>
    <x v="0"/>
    <x v="1"/>
    <s v="Home Team wins at Groupstage Game"/>
  </r>
  <r>
    <n v="3135799"/>
    <s v="CL"/>
    <x v="6"/>
    <x v="7"/>
    <d v="2019-02-20T00:00:00"/>
    <n v="13"/>
    <n v="506"/>
    <n v="2"/>
    <n v="0"/>
    <m/>
    <m/>
    <s v="Diego Simeone"/>
    <s v="Massimiliano Allegri"/>
    <s v="Civitas Metropolitano"/>
    <n v="67193"/>
    <s v="Felix Zwayer"/>
    <s v="https://www.transfermarkt.co.uk/spielbericht/index/spielbericht/3135799"/>
    <s v="4-4-2 double 6"/>
    <s v="4-3-3 Attacking"/>
    <s v="Club Atl√©tico de Madrid S.A.D."/>
    <s v="Juventus Football Club"/>
    <d v="1899-12-30T02:00:00"/>
    <s v="international_cup"/>
    <n v="1"/>
    <n v="0"/>
    <n v="0"/>
    <n v="0"/>
    <n v="1"/>
    <n v="0"/>
    <n v="0"/>
    <x v="1"/>
    <x v="1"/>
    <s v="Home Team wins at Knockout Game"/>
  </r>
  <r>
    <n v="3167768"/>
    <s v="CL"/>
    <x v="6"/>
    <x v="10"/>
    <d v="2019-04-16T00:00:00"/>
    <n v="131"/>
    <n v="985"/>
    <n v="3"/>
    <n v="0"/>
    <m/>
    <m/>
    <s v="Ernesto Valverde"/>
    <s v="Ole Gunnar Solskj√¶r"/>
    <s v="Spotify Camp Nou"/>
    <n v="96708"/>
    <s v="Dr. Felix Brych"/>
    <s v="https://www.transfermarkt.co.uk/spielbericht/index/spielbericht/3167768"/>
    <s v="4-3-3 Attacking"/>
    <s v="4-2-3-1"/>
    <s v="Futbol Club Barcelona"/>
    <s v="Manchester United Football Club"/>
    <d v="1899-12-30T03:00:00"/>
    <s v="international_cup"/>
    <n v="1"/>
    <n v="0"/>
    <n v="0"/>
    <n v="0"/>
    <n v="1"/>
    <n v="0"/>
    <n v="0"/>
    <x v="1"/>
    <x v="1"/>
    <s v="Home Team wins at Knockout Game"/>
  </r>
  <r>
    <n v="3252193"/>
    <s v="CL"/>
    <x v="7"/>
    <x v="5"/>
    <d v="2019-10-22T00:00:00"/>
    <n v="506"/>
    <n v="932"/>
    <n v="2"/>
    <n v="1"/>
    <m/>
    <m/>
    <s v="Maurizio Sarri"/>
    <s v="Yuri Semin"/>
    <s v="Allianz Stadium"/>
    <n v="38547"/>
    <s v="Anastasios Sidiropoulos"/>
    <s v="https://www.transfermarkt.co.uk/spielbericht/index/spielbericht/3252193"/>
    <s v="4-3-1-2"/>
    <s v="3-5-2 flat"/>
    <s v="Juventus Football Club"/>
    <s v="–§—É—Ç–±–æ–ª—å–Ω—ã–π –∫–ª—É–± &quot;–õ–æ–∫–æ–º–æ—Ç–∏–≤&quot; –ú–æ—Å–∫–≤–∞"/>
    <d v="1899-12-30T02:01:00"/>
    <s v="international_cup"/>
    <n v="1"/>
    <n v="0"/>
    <n v="1"/>
    <n v="1"/>
    <n v="0"/>
    <n v="0"/>
    <n v="0"/>
    <x v="0"/>
    <x v="1"/>
    <s v="Home Team wins at Groupstage Game"/>
  </r>
  <r>
    <n v="3252199"/>
    <s v="CL"/>
    <x v="7"/>
    <x v="12"/>
    <d v="2019-10-23T00:00:00"/>
    <n v="294"/>
    <n v="1041"/>
    <n v="2"/>
    <n v="1"/>
    <m/>
    <m/>
    <s v="Bruno Lage"/>
    <s v="Rudi Garcia"/>
    <s v="Est√°dio da Luz"/>
    <n v="53035"/>
    <s v="Ivan Kruzliak"/>
    <s v="https://www.transfermarkt.co.uk/spielbericht/index/spielbericht/3252199"/>
    <s v="4-4-2 double 6"/>
    <s v="4-2-3-1"/>
    <s v="Sport Lisboa e Benfica"/>
    <s v="Olympique Lyonnais"/>
    <d v="1899-12-30T02:01:00"/>
    <s v="international_cup"/>
    <n v="1"/>
    <n v="0"/>
    <n v="1"/>
    <n v="1"/>
    <n v="0"/>
    <n v="0"/>
    <n v="0"/>
    <x v="0"/>
    <x v="1"/>
    <s v="Home Team wins at Groupstage Game"/>
  </r>
  <r>
    <n v="3252200"/>
    <s v="CL"/>
    <x v="7"/>
    <x v="0"/>
    <d v="2019-10-23T00:00:00"/>
    <n v="610"/>
    <n v="631"/>
    <n v="0"/>
    <n v="1"/>
    <m/>
    <m/>
    <s v="Erik ten Hag"/>
    <s v="Frank Lampard"/>
    <s v="Johan Cruijff ArenA"/>
    <n v="52482"/>
    <s v="Ovidiu Hategan"/>
    <s v="https://www.transfermarkt.co.uk/spielbericht/index/spielbericht/3252200"/>
    <s v="4-3-3 Defending"/>
    <s v="4-3-3 Attacking"/>
    <s v="AFC Ajax Amsterdam"/>
    <s v="Chelsea Football Club"/>
    <d v="1899-12-30T00:01:00"/>
    <s v="international_cup"/>
    <n v="0"/>
    <n v="1"/>
    <n v="1"/>
    <n v="0"/>
    <n v="0"/>
    <n v="1"/>
    <n v="0"/>
    <x v="0"/>
    <x v="0"/>
    <s v="Home Team loses or draws at Groupstage Game"/>
  </r>
  <r>
    <n v="3252202"/>
    <s v="CL"/>
    <x v="7"/>
    <x v="4"/>
    <d v="2019-11-05T00:00:00"/>
    <n v="31"/>
    <n v="1184"/>
    <n v="2"/>
    <n v="1"/>
    <m/>
    <m/>
    <s v="J√ºrgen Klopp"/>
    <s v="Felice Mazz√π"/>
    <s v="Anfield"/>
    <n v="52611"/>
    <s v="Ivan Kruzliak"/>
    <s v="https://www.transfermarkt.co.uk/spielbericht/index/spielbericht/3252202"/>
    <s v="4-3-3 Attacking"/>
    <s v="3-5-2 flat"/>
    <s v="Liverpool Football Club"/>
    <s v="Koninklijke Racing Club Genk"/>
    <d v="1899-12-30T02:01:00"/>
    <s v="international_cup"/>
    <n v="1"/>
    <n v="0"/>
    <n v="1"/>
    <n v="1"/>
    <n v="0"/>
    <n v="0"/>
    <n v="0"/>
    <x v="0"/>
    <x v="1"/>
    <s v="Home Team wins at Groupstage Game"/>
  </r>
  <r>
    <n v="3291930"/>
    <s v="CL"/>
    <x v="7"/>
    <x v="7"/>
    <d v="2020-02-18T00:00:00"/>
    <n v="13"/>
    <n v="31"/>
    <n v="1"/>
    <n v="0"/>
    <m/>
    <m/>
    <s v="Diego Simeone"/>
    <s v="J√ºrgen Klopp"/>
    <s v="Civitas Metropolitano"/>
    <n v="67443"/>
    <s v="Szymon Marciniak"/>
    <s v="https://www.transfermarkt.co.uk/spielbericht/index/spielbericht/3291930"/>
    <d v="2002-04-04T00:00:00"/>
    <s v="4-3-3 Attacking"/>
    <s v="Club Atl√©tico de Madrid S.A.D."/>
    <s v="Liverpool Football Club"/>
    <d v="1899-12-30T01:00:00"/>
    <s v="international_cup"/>
    <n v="1"/>
    <n v="0"/>
    <n v="0"/>
    <n v="0"/>
    <n v="1"/>
    <n v="0"/>
    <n v="0"/>
    <x v="1"/>
    <x v="1"/>
    <s v="Home Team wins at Knockout Game"/>
  </r>
  <r>
    <n v="3461803"/>
    <s v="CL"/>
    <x v="8"/>
    <x v="8"/>
    <d v="2020-12-01T00:00:00"/>
    <n v="13"/>
    <n v="27"/>
    <n v="1"/>
    <n v="1"/>
    <m/>
    <m/>
    <s v="Diego Simeone"/>
    <s v="Hansi Flick"/>
    <s v="Civitas Metropolitano"/>
    <m/>
    <s v="Cl√©ment Turpin"/>
    <s v="https://www.transfermarkt.co.uk/spielbericht/index/spielbericht/3461803"/>
    <s v="3-4-2-1"/>
    <s v="3-4-2-1"/>
    <s v="Club Atl√©tico de Madrid S.A.D."/>
    <s v="FC Bayern M√ºnchen"/>
    <d v="1899-12-30T01:01:00"/>
    <s v="international_cup"/>
    <n v="0"/>
    <n v="1"/>
    <n v="1"/>
    <n v="0"/>
    <n v="0"/>
    <n v="1"/>
    <n v="0"/>
    <x v="0"/>
    <x v="0"/>
    <s v="Home Team loses or draws at Groupstage Game"/>
  </r>
  <r>
    <n v="3552989"/>
    <s v="CL"/>
    <x v="8"/>
    <x v="13"/>
    <d v="2021-05-04T00:00:00"/>
    <n v="281"/>
    <n v="583"/>
    <n v="2"/>
    <n v="0"/>
    <m/>
    <m/>
    <s v="Pep Guardiola"/>
    <s v="Mauricio Pochettino"/>
    <s v="Etihad Stadium"/>
    <m/>
    <s v="Bj√∂rn Kuipers"/>
    <s v="https://www.transfermarkt.co.uk/spielbericht/index/spielbericht/3552989"/>
    <s v="4-3-3 Attacking"/>
    <s v="4-3-3 Attacking"/>
    <s v="Manchester City Football Club"/>
    <s v="Paris Saint-Germain Football Club"/>
    <d v="1899-12-30T02:00:00"/>
    <s v="international_cup"/>
    <n v="1"/>
    <n v="0"/>
    <n v="0"/>
    <n v="0"/>
    <n v="1"/>
    <n v="0"/>
    <n v="0"/>
    <x v="1"/>
    <x v="1"/>
    <s v="Home Team wins at Knockout Game"/>
  </r>
  <r>
    <n v="3651067"/>
    <s v="CL"/>
    <x v="9"/>
    <x v="5"/>
    <d v="2021-09-28T00:00:00"/>
    <n v="660"/>
    <n v="46"/>
    <n v="0"/>
    <n v="0"/>
    <m/>
    <m/>
    <s v="Roberto De Zerbi"/>
    <s v="Simone Inzaghi"/>
    <s v="NSK Olimpiyskyi"/>
    <n v="26170"/>
    <s v="Istvan Kovacs"/>
    <s v="https://www.transfermarkt.co.uk/spielbericht/index/spielbericht/3651067"/>
    <s v="4-2-3-1"/>
    <s v="3-5-2 flat"/>
    <s v="FC Shakhtar Donetsk"/>
    <s v="Football Club Internazionale Milano S.p.A."/>
    <d v="1899-12-30T00:00:00"/>
    <s v="international_cup"/>
    <n v="0"/>
    <n v="1"/>
    <n v="1"/>
    <n v="0"/>
    <n v="0"/>
    <n v="1"/>
    <n v="0"/>
    <x v="0"/>
    <x v="0"/>
    <s v="Home Team loses or draws at Groupstage Game"/>
  </r>
  <r>
    <n v="3651077"/>
    <s v="CL"/>
    <x v="9"/>
    <x v="8"/>
    <d v="2021-10-19T00:00:00"/>
    <n v="2282"/>
    <n v="281"/>
    <n v="1"/>
    <n v="5"/>
    <m/>
    <m/>
    <s v="Philippe Clement"/>
    <s v="Pep Guardiola"/>
    <s v="Jan-Breydel-Stadion"/>
    <n v="24915"/>
    <s v="Istvan Kovacs"/>
    <s v="https://www.transfermarkt.co.uk/spielbericht/index/spielbericht/3651077"/>
    <s v="4-4-1-1"/>
    <s v="4-3-3 Attacking"/>
    <s v="Club Brugge Koninklijke Voetbalvereniging"/>
    <s v="Manchester City Football Club"/>
    <d v="1899-12-30T01:05:00"/>
    <s v="international_cup"/>
    <n v="0"/>
    <n v="1"/>
    <n v="1"/>
    <n v="0"/>
    <n v="0"/>
    <n v="1"/>
    <n v="0"/>
    <x v="0"/>
    <x v="0"/>
    <s v="Home Team loses or draws at Groupstage Game"/>
  </r>
  <r>
    <n v="3911730"/>
    <s v="CL"/>
    <x v="10"/>
    <x v="8"/>
    <d v="2022-10-12T00:00:00"/>
    <n v="124"/>
    <n v="31"/>
    <n v="1"/>
    <n v="7"/>
    <m/>
    <m/>
    <s v="Giovanni van Bronckhorst"/>
    <s v="J√ºrgen Klopp"/>
    <s v="Ibrox Stadium"/>
    <n v="48820"/>
    <s v="Slavko Vincic"/>
    <s v="https://www.transfermarkt.co.uk/spielbericht/index/spielbericht/3911730"/>
    <s v="4-3-3 Attacking"/>
    <s v="4-4-2 double 6"/>
    <s v="Rangers Football Club"/>
    <s v="Liverpool Football Club"/>
    <d v="1899-12-30T01:07:00"/>
    <s v="international_cup"/>
    <n v="0"/>
    <n v="1"/>
    <n v="1"/>
    <n v="0"/>
    <n v="0"/>
    <n v="1"/>
    <n v="0"/>
    <x v="0"/>
    <x v="0"/>
    <s v="Home Team loses or draws at Groupstage Game"/>
  </r>
  <r>
    <n v="3911828"/>
    <s v="CL"/>
    <x v="10"/>
    <x v="3"/>
    <d v="2022-10-25T00:00:00"/>
    <n v="371"/>
    <n v="660"/>
    <n v="1"/>
    <n v="1"/>
    <m/>
    <m/>
    <s v="Ange Postecoglou"/>
    <s v="Igor Jovicevic"/>
    <s v="Celtic Park"/>
    <n v="57478"/>
    <s v="Serdar G√∂z√ºb√ºy√ºk"/>
    <s v="https://www.transfermarkt.co.uk/spielbericht/index/spielbericht/3911828"/>
    <d v="2002-04-04T00:00:00"/>
    <s v="4-1-4-1"/>
    <s v="The Celtic Football Club"/>
    <s v="FC Shakhtar Donetsk"/>
    <d v="1899-12-30T01:01:00"/>
    <s v="international_cup"/>
    <n v="0"/>
    <n v="1"/>
    <n v="1"/>
    <n v="0"/>
    <n v="0"/>
    <n v="1"/>
    <n v="0"/>
    <x v="0"/>
    <x v="0"/>
    <s v="Home Team loses or draws at Groupstage Game"/>
  </r>
  <r>
    <n v="3956693"/>
    <s v="CL"/>
    <x v="10"/>
    <x v="7"/>
    <d v="2023-02-15T00:00:00"/>
    <n v="2282"/>
    <n v="294"/>
    <n v="0"/>
    <n v="2"/>
    <m/>
    <m/>
    <s v="Scott Parker"/>
    <s v="Roger Schmidt"/>
    <s v="Jan-Breydel-Stadion"/>
    <n v="25643"/>
    <s v="Davide Massa"/>
    <s v="https://www.transfermarkt.co.uk/spielbericht/index/spielbericht/3956693"/>
    <s v="4-2-3-1"/>
    <s v="4-4-1-1"/>
    <s v="Club Brugge Koninklijke Voetbalvereniging"/>
    <s v="Sport Lisboa e Benfica"/>
    <d v="1899-12-30T00:02:00"/>
    <s v="international_cup"/>
    <n v="0"/>
    <n v="1"/>
    <n v="0"/>
    <n v="0"/>
    <n v="0"/>
    <n v="0"/>
    <n v="1"/>
    <x v="1"/>
    <x v="0"/>
    <s v="Home Team loses or draws at Knockout Game"/>
  </r>
  <r>
    <n v="3097966"/>
    <s v="CL"/>
    <x v="6"/>
    <x v="3"/>
    <d v="2018-09-19T00:00:00"/>
    <n v="281"/>
    <n v="1041"/>
    <n v="1"/>
    <n v="2"/>
    <m/>
    <m/>
    <s v="Pep Guardiola"/>
    <s v="Bruno G√©n√©sio"/>
    <s v="Etihad Stadium"/>
    <n v="40111"/>
    <s v="Daniele Orsato"/>
    <s v="https://www.transfermarkt.co.uk/spielbericht/index/spielbericht/3097966"/>
    <s v="4-1-4-1"/>
    <s v="4-4-1-1"/>
    <s v="Manchester City Football Club"/>
    <s v="Olympique Lyonnais"/>
    <d v="1899-12-30T01:02:00"/>
    <s v="international_cup"/>
    <n v="0"/>
    <n v="1"/>
    <n v="1"/>
    <n v="0"/>
    <n v="0"/>
    <n v="1"/>
    <n v="0"/>
    <x v="0"/>
    <x v="0"/>
    <s v="Home Team loses or draws at Groupstage Game"/>
  </r>
  <r>
    <n v="3098044"/>
    <s v="CL"/>
    <x v="6"/>
    <x v="8"/>
    <d v="2018-12-11T00:00:00"/>
    <n v="162"/>
    <n v="16"/>
    <n v="0"/>
    <n v="2"/>
    <m/>
    <m/>
    <s v="Thierry Henry"/>
    <s v="Lucien Favre"/>
    <s v="Stade Louis-II"/>
    <n v="8731"/>
    <s v="Craig Pawson"/>
    <s v="https://www.transfermarkt.co.uk/spielbericht/index/spielbericht/3098044"/>
    <s v="4-1-4-1"/>
    <s v="4-2-3-1"/>
    <s v="Association sportive de Monaco Football Club"/>
    <s v="Borussia Dortmund"/>
    <d v="1899-12-30T00:02:00"/>
    <s v="international_cup"/>
    <n v="0"/>
    <n v="1"/>
    <n v="1"/>
    <n v="0"/>
    <n v="0"/>
    <n v="1"/>
    <n v="0"/>
    <x v="0"/>
    <x v="0"/>
    <s v="Home Team loses or draws at Groupstage Game"/>
  </r>
  <r>
    <n v="3167766"/>
    <s v="CL"/>
    <x v="6"/>
    <x v="10"/>
    <d v="2019-04-17T00:00:00"/>
    <n v="281"/>
    <n v="148"/>
    <n v="4"/>
    <n v="3"/>
    <m/>
    <m/>
    <s v="Pep Guardiola"/>
    <s v="Mauricio Pochettino"/>
    <s v="Etihad Stadium"/>
    <n v="53348"/>
    <s v="C√ºneyt √áakƒ±r"/>
    <s v="https://www.transfermarkt.co.uk/spielbericht/index/spielbericht/3167766"/>
    <s v="4-1-4-1"/>
    <s v="4-3-1-2"/>
    <s v="Manchester City Football Club"/>
    <s v="Tottenham Hotspur Football Club"/>
    <d v="1899-12-30T04:03:00"/>
    <s v="international_cup"/>
    <n v="1"/>
    <n v="0"/>
    <n v="0"/>
    <n v="0"/>
    <n v="1"/>
    <n v="0"/>
    <n v="0"/>
    <x v="1"/>
    <x v="1"/>
    <s v="Home Team wins at Knockout Game"/>
  </r>
  <r>
    <n v="3252242"/>
    <s v="CL"/>
    <x v="7"/>
    <x v="8"/>
    <d v="2019-12-11T00:00:00"/>
    <n v="2282"/>
    <n v="418"/>
    <n v="1"/>
    <n v="3"/>
    <m/>
    <m/>
    <s v="Philippe Clement"/>
    <s v="Zin√©dine Zidane"/>
    <s v="Jan-Breydel-Stadion"/>
    <n v="27308"/>
    <s v="Tobias Stieler"/>
    <s v="https://www.transfermarkt.co.uk/spielbericht/index/spielbericht/3252242"/>
    <s v="3-5-2 flat"/>
    <s v="4-3-3 Attacking"/>
    <s v="Club Brugge Koninklijke Voetbalvereniging"/>
    <s v="Real Madrid Club de F√∫tbol"/>
    <d v="1899-12-30T01:03:00"/>
    <s v="international_cup"/>
    <n v="0"/>
    <n v="1"/>
    <n v="1"/>
    <n v="0"/>
    <n v="0"/>
    <n v="1"/>
    <n v="0"/>
    <x v="0"/>
    <x v="0"/>
    <s v="Home Team loses or draws at Groupstage Game"/>
  </r>
  <r>
    <n v="3291941"/>
    <s v="CL"/>
    <x v="7"/>
    <x v="9"/>
    <d v="2020-03-10T00:00:00"/>
    <n v="23826"/>
    <n v="148"/>
    <n v="3"/>
    <n v="0"/>
    <m/>
    <m/>
    <s v="Julian Nagelsmann"/>
    <s v="Jos√© Mourinho"/>
    <s v="Red Bull Arena"/>
    <n v="42146"/>
    <s v="Carlos del Cerro Grande"/>
    <s v="https://www.transfermarkt.co.uk/spielbericht/index/spielbericht/3291941"/>
    <d v="2001-04-05T00:00:00"/>
    <d v="2001-04-05T00:00:00"/>
    <s v="RasenBallsport Leipzig"/>
    <s v="Tottenham Hotspur Football Club"/>
    <d v="1899-12-30T03:00:00"/>
    <s v="international_cup"/>
    <n v="1"/>
    <n v="0"/>
    <n v="0"/>
    <n v="0"/>
    <n v="1"/>
    <n v="0"/>
    <n v="0"/>
    <x v="1"/>
    <x v="1"/>
    <s v="Home Team wins at Knockout Game"/>
  </r>
  <r>
    <n v="3461813"/>
    <s v="CL"/>
    <x v="8"/>
    <x v="1"/>
    <d v="2020-12-09T00:00:00"/>
    <n v="683"/>
    <n v="720"/>
    <n v="0"/>
    <n v="2"/>
    <m/>
    <m/>
    <s v="Pedro Martins"/>
    <s v="S√©rgio Concei√ß√£o"/>
    <s v="Stadio Georgios Karaiskakis"/>
    <m/>
    <s v="Dr. Felix Brych"/>
    <s v="https://www.transfermarkt.co.uk/spielbericht/index/spielbericht/3461813"/>
    <s v="4-3-3 Attacking"/>
    <s v="4-2-3-1"/>
    <s v="Olympiakos Syndesmos Filathlon Peiraios"/>
    <s v="Futebol Clube do Porto"/>
    <d v="1899-12-30T00:02:00"/>
    <s v="international_cup"/>
    <n v="0"/>
    <n v="1"/>
    <n v="1"/>
    <n v="0"/>
    <n v="0"/>
    <n v="1"/>
    <n v="0"/>
    <x v="0"/>
    <x v="0"/>
    <s v="Home Team loses or draws at Groupstage Game"/>
  </r>
  <r>
    <n v="3461817"/>
    <s v="CL"/>
    <x v="8"/>
    <x v="4"/>
    <d v="2020-12-08T00:00:00"/>
    <n v="273"/>
    <n v="368"/>
    <n v="1"/>
    <n v="3"/>
    <m/>
    <m/>
    <s v="Julien St√©phan"/>
    <s v="Julen Lopetegui"/>
    <s v="Roazhon Park"/>
    <m/>
    <s v="Bartosz Frankowski"/>
    <s v="https://www.transfermarkt.co.uk/spielbericht/index/spielbericht/3461817"/>
    <s v="4-1-4-1"/>
    <s v="4-2-3-1"/>
    <s v="Stade Rennais Football Club"/>
    <s v="Sevilla F√∫tbol Club S.A.D."/>
    <d v="1899-12-30T01:03:00"/>
    <s v="international_cup"/>
    <n v="0"/>
    <n v="1"/>
    <n v="1"/>
    <n v="0"/>
    <n v="0"/>
    <n v="1"/>
    <n v="0"/>
    <x v="0"/>
    <x v="0"/>
    <s v="Home Team loses or draws at Groupstage Game"/>
  </r>
  <r>
    <n v="3812391"/>
    <s v="CL"/>
    <x v="9"/>
    <x v="14"/>
    <d v="2022-05-28T00:00:00"/>
    <n v="31"/>
    <n v="418"/>
    <n v="0"/>
    <n v="1"/>
    <m/>
    <m/>
    <s v="J√ºrgen Klopp"/>
    <s v="Carlo Ancelotti"/>
    <s v="Stade de France"/>
    <n v="75000"/>
    <s v="Cl√©ment Turpin"/>
    <s v="https://www.transfermarkt.co.uk/spielbericht/index/spielbericht/3812391"/>
    <s v="4-3-3 Attacking"/>
    <s v="4-3-3 Attacking"/>
    <s v="Liverpool Football Club"/>
    <s v="Real Madrid Club de F√∫tbol"/>
    <d v="1899-12-30T00:01:00"/>
    <s v="international_cup"/>
    <n v="0"/>
    <n v="1"/>
    <n v="0"/>
    <n v="0"/>
    <n v="0"/>
    <n v="0"/>
    <n v="1"/>
    <x v="1"/>
    <x v="0"/>
    <s v="Home Team loses or draws at Knockout Game"/>
  </r>
  <r>
    <n v="2981996"/>
    <s v="CL"/>
    <x v="4"/>
    <x v="7"/>
    <d v="2018-02-21T00:00:00"/>
    <n v="368"/>
    <n v="985"/>
    <n v="0"/>
    <n v="0"/>
    <m/>
    <m/>
    <s v="Vincenzo Montella"/>
    <s v="Jos√© Mourinho"/>
    <s v="Ram√≥n S√°nchez-Pizju√°n"/>
    <n v="39725"/>
    <s v="Cl√©ment Turpin"/>
    <s v="https://www.transfermarkt.co.uk/spielbericht/index/spielbericht/2981996"/>
    <s v="4-2-3-1"/>
    <s v="4-1-4-1"/>
    <s v="Sevilla F√∫tbol Club S.A.D."/>
    <s v="Manchester United Football Club"/>
    <d v="1899-12-30T00:00:00"/>
    <s v="international_cup"/>
    <n v="0"/>
    <n v="1"/>
    <n v="0"/>
    <n v="0"/>
    <n v="0"/>
    <n v="0"/>
    <n v="1"/>
    <x v="1"/>
    <x v="0"/>
    <s v="Home Team loses or draws at Knockout Game"/>
  </r>
  <r>
    <n v="3183105"/>
    <s v="CL"/>
    <x v="6"/>
    <x v="14"/>
    <d v="2019-06-01T00:00:00"/>
    <n v="148"/>
    <n v="31"/>
    <n v="0"/>
    <n v="2"/>
    <m/>
    <m/>
    <s v="Mauricio Pochettino"/>
    <s v="J√ºrgen Klopp"/>
    <s v="Civitas Metropolitano"/>
    <n v="63272"/>
    <s v="Damir Skomina"/>
    <s v="https://www.transfermarkt.co.uk/spielbericht/index/spielbericht/3183105"/>
    <s v="4-2-3-1"/>
    <s v="4-3-3 Attacking"/>
    <s v="Tottenham Hotspur Football Club"/>
    <s v="Liverpool Football Club"/>
    <d v="1899-12-30T00:02:00"/>
    <s v="international_cup"/>
    <n v="0"/>
    <n v="1"/>
    <n v="0"/>
    <n v="0"/>
    <n v="0"/>
    <n v="0"/>
    <n v="1"/>
    <x v="1"/>
    <x v="0"/>
    <s v="Home Team loses or draws at Knockout Game"/>
  </r>
  <r>
    <n v="3461712"/>
    <s v="CL"/>
    <x v="8"/>
    <x v="2"/>
    <d v="2020-10-21T00:00:00"/>
    <n v="418"/>
    <n v="660"/>
    <n v="2"/>
    <n v="3"/>
    <m/>
    <m/>
    <s v="Zin√©dine Zidane"/>
    <s v="Lu√≠s Castro"/>
    <s v="Estadio Alfredo Di St√©fano"/>
    <m/>
    <s v="Srdjan Jovanovic"/>
    <s v="https://www.transfermarkt.co.uk/spielbericht/index/spielbericht/3461712"/>
    <s v="4-3-3 Attacking"/>
    <s v="4-2-3-1"/>
    <s v="Real Madrid Club de F√∫tbol"/>
    <s v="FC Shakhtar Donetsk"/>
    <d v="1899-12-30T02:03:00"/>
    <s v="international_cup"/>
    <n v="0"/>
    <n v="1"/>
    <n v="1"/>
    <n v="0"/>
    <n v="0"/>
    <n v="1"/>
    <n v="0"/>
    <x v="0"/>
    <x v="0"/>
    <s v="Home Team loses or draws at Groupstage Game"/>
  </r>
  <r>
    <n v="3651121"/>
    <s v="CL"/>
    <x v="9"/>
    <x v="1"/>
    <d v="2021-11-24T00:00:00"/>
    <n v="114"/>
    <n v="610"/>
    <n v="1"/>
    <n v="2"/>
    <m/>
    <m/>
    <s v="Sergen Yalcin"/>
    <s v="Erik ten Hag"/>
    <s v="Vodafone Park"/>
    <n v="11712"/>
    <s v="Irfan Peljto"/>
    <s v="https://www.transfermarkt.co.uk/spielbericht/index/spielbericht/3651121"/>
    <s v="4-2-3-1"/>
    <s v="4-3-3 Defending"/>
    <s v="Be≈üikta≈ü Jimnastik Kul√ºb√º"/>
    <s v="AFC Ajax Amsterdam"/>
    <d v="1899-12-30T01:02:00"/>
    <s v="international_cup"/>
    <n v="0"/>
    <n v="1"/>
    <n v="1"/>
    <n v="0"/>
    <n v="0"/>
    <n v="1"/>
    <n v="0"/>
    <x v="0"/>
    <x v="0"/>
    <s v="Home Team loses or draws at Groupstage Game"/>
  </r>
  <r>
    <n v="3651122"/>
    <s v="CL"/>
    <x v="9"/>
    <x v="1"/>
    <d v="2021-11-24T00:00:00"/>
    <n v="336"/>
    <n v="16"/>
    <n v="3"/>
    <n v="1"/>
    <m/>
    <m/>
    <s v="R√∫ben Amorim"/>
    <s v="Marco Rose"/>
    <s v="Est√°dio Jos√© Alvalade XXI"/>
    <n v="41341"/>
    <s v="Carlos del Cerro Grande"/>
    <s v="https://www.transfermarkt.co.uk/spielbericht/index/spielbericht/3651122"/>
    <d v="2001-04-05T00:00:00"/>
    <s v="4-2-3-1"/>
    <s v="Sporting Clube de Portugal"/>
    <s v="Borussia Dortmund"/>
    <d v="1899-12-30T03:01:00"/>
    <s v="international_cup"/>
    <n v="1"/>
    <n v="0"/>
    <n v="1"/>
    <n v="1"/>
    <n v="0"/>
    <n v="0"/>
    <n v="0"/>
    <x v="0"/>
    <x v="1"/>
    <s v="Home Team wins at Groupstage Game"/>
  </r>
  <r>
    <n v="3911834"/>
    <s v="CL"/>
    <x v="10"/>
    <x v="12"/>
    <d v="2022-09-06T00:00:00"/>
    <n v="368"/>
    <n v="281"/>
    <n v="0"/>
    <n v="4"/>
    <m/>
    <m/>
    <s v="Julen Lopetegui"/>
    <s v="Pep Guardiola"/>
    <s v="Ram√≥n S√°nchez-Pizju√°n"/>
    <n v="38764"/>
    <s v="Davide Massa"/>
    <s v="https://www.transfermarkt.co.uk/spielbericht/index/spielbericht/3911834"/>
    <s v="4-2-3-1"/>
    <s v="4-1-4-1"/>
    <s v="Sevilla F√∫tbol Club S.A.D."/>
    <s v="Manchester City Football Club"/>
    <d v="1899-12-30T00:04:00"/>
    <s v="international_cup"/>
    <n v="0"/>
    <n v="1"/>
    <n v="1"/>
    <n v="0"/>
    <n v="0"/>
    <n v="1"/>
    <n v="0"/>
    <x v="0"/>
    <x v="0"/>
    <s v="Home Team loses or draws at Groupstage Game"/>
  </r>
  <r>
    <n v="2917393"/>
    <s v="CL"/>
    <x v="4"/>
    <x v="1"/>
    <d v="2017-10-18T00:00:00"/>
    <n v="10625"/>
    <n v="13"/>
    <n v="0"/>
    <n v="0"/>
    <m/>
    <m/>
    <s v="Qurban Qurbanov"/>
    <s v="Diego Simeone"/>
    <s v="Baku Olympic Stadium"/>
    <n v="47923"/>
    <s v="Ruddy Buquet"/>
    <s v="https://www.transfermarkt.co.uk/spielbericht/index/spielbericht/2917393"/>
    <s v="4-2-3-1"/>
    <s v="4-4-2 double 6"/>
    <m/>
    <s v="Club Atl√©tico de Madrid S.A.D."/>
    <d v="1899-12-30T00:00:00"/>
    <s v="international_cup"/>
    <n v="0"/>
    <n v="1"/>
    <n v="1"/>
    <n v="0"/>
    <n v="0"/>
    <n v="1"/>
    <n v="0"/>
    <x v="0"/>
    <x v="0"/>
    <s v="Home Team loses or draws at Groupstage Game"/>
  </r>
  <r>
    <n v="2262169"/>
    <s v="CL"/>
    <x v="5"/>
    <x v="0"/>
    <d v="2012-10-02T00:00:00"/>
    <n v="7769"/>
    <n v="985"/>
    <n v="1"/>
    <n v="2"/>
    <m/>
    <m/>
    <s v="Ioan Andone"/>
    <s v="Sir Alex Ferguson"/>
    <s v="Dr. Constantin RƒÉdulescu"/>
    <n v="18000"/>
    <s v="Undiano Mallenco"/>
    <s v="https://www.transfermarkt.co.uk/spielbericht/index/spielbericht/2262169"/>
    <m/>
    <m/>
    <m/>
    <s v="Manchester United Football Club"/>
    <d v="1899-12-30T01:02:00"/>
    <s v="international_cup"/>
    <n v="0"/>
    <n v="1"/>
    <n v="1"/>
    <n v="0"/>
    <n v="0"/>
    <n v="1"/>
    <n v="0"/>
    <x v="0"/>
    <x v="0"/>
    <s v="Home Team loses or draws at Groupstage Game"/>
  </r>
  <r>
    <n v="2262183"/>
    <s v="CL"/>
    <x v="5"/>
    <x v="3"/>
    <d v="2012-10-23T00:00:00"/>
    <n v="713"/>
    <n v="1049"/>
    <n v="0"/>
    <n v="3"/>
    <m/>
    <m/>
    <s v="Viktor Goncharenko"/>
    <s v="Mauricio Pellegrino"/>
    <s v="Dinamo"/>
    <n v="29180"/>
    <s v="Craig Thomson"/>
    <s v="https://www.transfermarkt.co.uk/spielbericht/index/spielbericht/2262183"/>
    <m/>
    <m/>
    <m/>
    <s v="Valencia Club de F√∫tbol S. A. D."/>
    <d v="1899-12-30T00:03:00"/>
    <s v="international_cup"/>
    <n v="0"/>
    <n v="1"/>
    <n v="1"/>
    <n v="0"/>
    <n v="0"/>
    <n v="1"/>
    <n v="0"/>
    <x v="0"/>
    <x v="0"/>
    <s v="Home Team loses or draws at Groupstage Game"/>
  </r>
  <r>
    <n v="2262228"/>
    <s v="CL"/>
    <x v="5"/>
    <x v="8"/>
    <d v="2012-12-04T00:00:00"/>
    <n v="419"/>
    <n v="338"/>
    <n v="1"/>
    <n v="1"/>
    <m/>
    <m/>
    <s v="Krunoslav Jurcic"/>
    <s v="Oleg Blokhin"/>
    <s v="Maksimir"/>
    <n v="3663"/>
    <s v="Stanislav Todorov"/>
    <s v="https://www.transfermarkt.co.uk/spielbericht/index/spielbericht/2262228"/>
    <m/>
    <m/>
    <m/>
    <s v="Futbolniy Klub Dynamo Kyiv"/>
    <d v="1899-12-30T01:01:00"/>
    <s v="international_cup"/>
    <n v="0"/>
    <n v="1"/>
    <n v="1"/>
    <n v="0"/>
    <n v="0"/>
    <n v="1"/>
    <n v="0"/>
    <x v="0"/>
    <x v="0"/>
    <s v="Home Team loses or draws at Groupstage Game"/>
  </r>
  <r>
    <n v="3252234"/>
    <s v="CL"/>
    <x v="7"/>
    <x v="4"/>
    <d v="2019-12-10T00:00:00"/>
    <n v="409"/>
    <n v="31"/>
    <n v="0"/>
    <n v="2"/>
    <m/>
    <m/>
    <s v="Jesse Marsch"/>
    <s v="J√ºrgen Klopp"/>
    <s v="Red Bull Arena Salzburg"/>
    <n v="29520"/>
    <s v="Danny Makkelie"/>
    <s v="https://www.transfermarkt.co.uk/spielbericht/index/spielbericht/3252234"/>
    <s v="4-4-2 double 6"/>
    <s v="4-3-1-2"/>
    <m/>
    <s v="Liverpool Football Club"/>
    <d v="1899-12-30T00:02:00"/>
    <s v="international_cup"/>
    <n v="0"/>
    <n v="1"/>
    <n v="1"/>
    <n v="0"/>
    <n v="0"/>
    <n v="1"/>
    <n v="0"/>
    <x v="0"/>
    <x v="0"/>
    <s v="Home Team loses or draws at Groupstage Game"/>
  </r>
  <r>
    <n v="3651087"/>
    <s v="CL"/>
    <x v="9"/>
    <x v="3"/>
    <d v="2021-10-20T00:00:00"/>
    <n v="452"/>
    <n v="1050"/>
    <n v="1"/>
    <n v="4"/>
    <m/>
    <m/>
    <s v="David Wagner"/>
    <s v="Unai Emery"/>
    <s v="Stadion Wankdorf"/>
    <n v="27398"/>
    <s v="Sergey Karasev"/>
    <s v="https://www.transfermarkt.co.uk/spielbericht/index/spielbericht/3651087"/>
    <s v="3-5-2 flat"/>
    <s v="3-5-2 flat"/>
    <m/>
    <s v="Villarreal Club de F√∫tbol S.A.D."/>
    <d v="1899-12-30T01:04:00"/>
    <s v="international_cup"/>
    <n v="0"/>
    <n v="1"/>
    <n v="1"/>
    <n v="0"/>
    <n v="0"/>
    <n v="1"/>
    <n v="0"/>
    <x v="0"/>
    <x v="0"/>
    <s v="Home Team loses or draws at Groupstage Game"/>
  </r>
  <r>
    <n v="3395236"/>
    <s v="CL"/>
    <x v="7"/>
    <x v="15"/>
    <d v="2020-08-13T00:00:00"/>
    <n v="23826"/>
    <n v="13"/>
    <n v="2"/>
    <n v="1"/>
    <m/>
    <m/>
    <s v="Julian Nagelsmann"/>
    <s v="Diego Simeone"/>
    <s v="Est√°dio Jos√© Alvalade XXI"/>
    <m/>
    <s v="Szymon Marciniak"/>
    <s v="https://www.transfermarkt.co.uk/spielbericht/index/spielbericht/3395236"/>
    <s v="3-4-2-1"/>
    <d v="2002-04-04T00:00:00"/>
    <s v="RasenBallsport Leipzig"/>
    <s v="Club Atl√©tico de Madrid S.A.D."/>
    <d v="1899-12-30T02:01:00"/>
    <s v="international_cup"/>
    <n v="1"/>
    <n v="0"/>
    <n v="0"/>
    <n v="0"/>
    <n v="1"/>
    <n v="0"/>
    <n v="0"/>
    <x v="1"/>
    <x v="1"/>
    <s v="Home Team wins at Knockout Game"/>
  </r>
  <r>
    <n v="3461717"/>
    <s v="CL"/>
    <x v="8"/>
    <x v="5"/>
    <d v="2020-10-21T00:00:00"/>
    <n v="865"/>
    <n v="800"/>
    <n v="0"/>
    <n v="4"/>
    <m/>
    <m/>
    <s v="Brian Priske"/>
    <s v="Gian Piero Gasperini"/>
    <s v="MCH Arena"/>
    <n v="132"/>
    <s v="Artur Soares Dias"/>
    <s v="https://www.transfermarkt.co.uk/spielbericht/index/spielbericht/3461717"/>
    <s v="4-2-3-1"/>
    <s v="3-4-1-2"/>
    <s v="Fodbold Club Midtjylland"/>
    <s v="Atalanta Bergamasca Calcio S.p.a."/>
    <d v="1899-12-30T00:04:00"/>
    <s v="international_cup"/>
    <n v="0"/>
    <n v="1"/>
    <n v="1"/>
    <n v="0"/>
    <n v="0"/>
    <n v="1"/>
    <n v="0"/>
    <x v="0"/>
    <x v="0"/>
    <s v="Home Team loses or draws at Groupstage Game"/>
  </r>
  <r>
    <n v="3461741"/>
    <s v="CL"/>
    <x v="8"/>
    <x v="4"/>
    <d v="2020-10-28T00:00:00"/>
    <n v="16704"/>
    <n v="631"/>
    <n v="0"/>
    <n v="4"/>
    <m/>
    <m/>
    <s v="Murad Musaev"/>
    <s v="Frank Lampard"/>
    <s v="Stadion Krasnodar"/>
    <n v="10544"/>
    <s v="Ali Palabiyik"/>
    <s v="https://www.transfermarkt.co.uk/spielbericht/index/spielbericht/3461741"/>
    <s v="4-2-3-1"/>
    <s v="4-2-3-1"/>
    <s v="FK Krasnodar"/>
    <s v="Chelsea Football Club"/>
    <d v="1899-12-30T00:04:00"/>
    <s v="international_cup"/>
    <n v="0"/>
    <n v="1"/>
    <n v="1"/>
    <n v="0"/>
    <n v="0"/>
    <n v="1"/>
    <n v="0"/>
    <x v="0"/>
    <x v="0"/>
    <s v="Home Team loses or draws at Groupstage Game"/>
  </r>
  <r>
    <n v="3461772"/>
    <s v="CL"/>
    <x v="8"/>
    <x v="5"/>
    <d v="2020-11-25T00:00:00"/>
    <n v="610"/>
    <n v="865"/>
    <n v="3"/>
    <n v="1"/>
    <m/>
    <m/>
    <s v="Erik ten Hag"/>
    <s v="Brian Priske"/>
    <s v="Johan Cruijff ArenA"/>
    <m/>
    <s v="Sergey Karasev"/>
    <s v="https://www.transfermarkt.co.uk/spielbericht/index/spielbericht/3461772"/>
    <s v="4-3-3 Defending"/>
    <s v="4-2-3-1"/>
    <s v="AFC Ajax Amsterdam"/>
    <s v="Fodbold Club Midtjylland"/>
    <d v="1899-12-30T03:01:00"/>
    <s v="international_cup"/>
    <n v="1"/>
    <n v="0"/>
    <n v="1"/>
    <n v="1"/>
    <n v="0"/>
    <n v="0"/>
    <n v="0"/>
    <x v="0"/>
    <x v="1"/>
    <s v="Home Team wins at Groupstage Game"/>
  </r>
  <r>
    <n v="3651034"/>
    <s v="CL"/>
    <x v="9"/>
    <x v="12"/>
    <d v="2021-09-14T00:00:00"/>
    <n v="1082"/>
    <n v="82"/>
    <n v="0"/>
    <n v="0"/>
    <m/>
    <m/>
    <s v="Jocelyn Gourvennec"/>
    <s v="Mark van Bommel"/>
    <s v="Decathlon Arena-Stade Pierre-Mauroy"/>
    <n v="34314"/>
    <s v="Danny Makkelie"/>
    <s v="https://www.transfermarkt.co.uk/spielbericht/index/spielbericht/3651034"/>
    <s v="4-4-2 double 6"/>
    <s v="4-2-3-1"/>
    <s v="Lille Olympique Sporting Club Lille M√©tropole"/>
    <s v="Verein f√ºr Leibes√ºbungen Wolfsburg"/>
    <d v="1899-12-30T00:00:00"/>
    <s v="international_cup"/>
    <n v="0"/>
    <n v="1"/>
    <n v="1"/>
    <n v="0"/>
    <n v="0"/>
    <n v="1"/>
    <n v="0"/>
    <x v="0"/>
    <x v="0"/>
    <s v="Home Team loses or draws at Groupstage Game"/>
  </r>
  <r>
    <n v="3714228"/>
    <s v="CL"/>
    <x v="9"/>
    <x v="9"/>
    <d v="2022-03-08T00:00:00"/>
    <n v="31"/>
    <n v="46"/>
    <n v="0"/>
    <n v="1"/>
    <m/>
    <m/>
    <s v="J√ºrgen Klopp"/>
    <s v="Simone Inzaghi"/>
    <s v="Anfield"/>
    <n v="51747"/>
    <s v="Mateu Lahoz"/>
    <s v="https://www.transfermarkt.co.uk/spielbericht/index/spielbericht/3714228"/>
    <s v="4-3-3 Attacking"/>
    <s v="3-5-2 flat"/>
    <s v="Liverpool Football Club"/>
    <s v="Football Club Internazionale Milano S.p.A."/>
    <d v="1899-12-30T00:01:00"/>
    <s v="international_cup"/>
    <n v="0"/>
    <n v="1"/>
    <n v="0"/>
    <n v="0"/>
    <n v="0"/>
    <n v="0"/>
    <n v="1"/>
    <x v="1"/>
    <x v="0"/>
    <s v="Home Team loses or draws at Knockout Game"/>
  </r>
  <r>
    <n v="3911824"/>
    <s v="CL"/>
    <x v="10"/>
    <x v="3"/>
    <d v="2022-11-02T00:00:00"/>
    <n v="660"/>
    <n v="23826"/>
    <n v="0"/>
    <n v="4"/>
    <m/>
    <m/>
    <s v="Igor Jovicevic"/>
    <s v="Marco Rose"/>
    <s v="Stadion Miejski im. Marsza≈Çka J√≥zefa Pi≈Çsudskiego"/>
    <n v="26045"/>
    <s v="Michael Oliver"/>
    <s v="https://www.transfermarkt.co.uk/spielbericht/index/spielbericht/3911824"/>
    <s v="4-1-4-1"/>
    <d v="2002-04-04T00:00:00"/>
    <s v="FC Shakhtar Donetsk"/>
    <s v="RasenBallsport Leipzig"/>
    <d v="1899-12-30T00:04:00"/>
    <s v="international_cup"/>
    <n v="0"/>
    <n v="1"/>
    <n v="1"/>
    <n v="0"/>
    <n v="0"/>
    <n v="1"/>
    <n v="0"/>
    <x v="0"/>
    <x v="0"/>
    <s v="Home Team loses or draws at Groupstage Game"/>
  </r>
  <r>
    <n v="4171216"/>
    <s v="CL"/>
    <x v="11"/>
    <x v="8"/>
    <d v="2023-09-20T00:00:00"/>
    <n v="27"/>
    <n v="985"/>
    <n v="4"/>
    <n v="3"/>
    <m/>
    <m/>
    <s v="Thomas Tuchel"/>
    <s v="Erik ten Hag"/>
    <s v="Allianz Arena"/>
    <n v="75000"/>
    <s v="Glenn Nyberg"/>
    <s v="https://www.transfermarkt.co.uk/spielbericht/index/spielbericht/4171216"/>
    <s v="4-2-3-1"/>
    <s v="4-1-4-1"/>
    <s v="FC Bayern M√ºnchen"/>
    <s v="Manchester United Football Club"/>
    <d v="1899-12-30T04:03:00"/>
    <s v="international_cup"/>
    <n v="1"/>
    <n v="0"/>
    <n v="1"/>
    <n v="1"/>
    <n v="0"/>
    <n v="0"/>
    <n v="0"/>
    <x v="0"/>
    <x v="1"/>
    <s v="Home Team wins at Groupstage Game"/>
  </r>
  <r>
    <n v="4171225"/>
    <s v="CL"/>
    <x v="11"/>
    <x v="8"/>
    <d v="2023-10-24T00:00:00"/>
    <n v="141"/>
    <n v="27"/>
    <n v="1"/>
    <n v="3"/>
    <m/>
    <m/>
    <s v="Okan Buruk"/>
    <s v="Thomas Tuchel"/>
    <s v="Ali Sami Yen Spor Kompleksi RAMS Park"/>
    <n v="51792"/>
    <s v="Davide Massa"/>
    <s v="https://www.transfermarkt.co.uk/spielbericht/index/spielbericht/4171225"/>
    <s v="4-2-3-1"/>
    <s v="4-2-3-1"/>
    <s v="Galatasaray Spor Kul√ºb√º"/>
    <s v="FC Bayern M√ºnchen"/>
    <d v="1899-12-30T01:03:00"/>
    <s v="international_cup"/>
    <n v="0"/>
    <n v="1"/>
    <n v="1"/>
    <n v="0"/>
    <n v="0"/>
    <n v="1"/>
    <n v="0"/>
    <x v="0"/>
    <x v="0"/>
    <s v="Home Team loses or draws at Groupstage Game"/>
  </r>
  <r>
    <n v="4171233"/>
    <s v="CL"/>
    <x v="11"/>
    <x v="2"/>
    <d v="2023-11-29T00:00:00"/>
    <n v="11"/>
    <n v="826"/>
    <n v="6"/>
    <n v="0"/>
    <m/>
    <m/>
    <s v="Mikel Arteta"/>
    <s v="Franck Haise"/>
    <s v="Emirates Stadium"/>
    <n v="59987"/>
    <s v="Artur Soares Dias"/>
    <s v="https://www.transfermarkt.co.uk/spielbericht/index/spielbericht/4171233"/>
    <s v="4-3-3 Attacking"/>
    <s v="3-4-2-1"/>
    <s v="Arsenal Football Club"/>
    <s v="Racing Club de Lens"/>
    <d v="1899-12-30T06:00:00"/>
    <s v="international_cup"/>
    <n v="1"/>
    <n v="0"/>
    <n v="1"/>
    <n v="1"/>
    <n v="0"/>
    <n v="0"/>
    <n v="0"/>
    <x v="0"/>
    <x v="1"/>
    <s v="Home Team wins at Groupstage Game"/>
  </r>
  <r>
    <n v="4171281"/>
    <s v="CL"/>
    <x v="11"/>
    <x v="4"/>
    <d v="2023-12-13T00:00:00"/>
    <n v="371"/>
    <n v="234"/>
    <n v="2"/>
    <n v="1"/>
    <m/>
    <m/>
    <s v="Brendan Rodgers"/>
    <s v="Arne Slot"/>
    <s v="Celtic Park"/>
    <n v="56391"/>
    <s v="Beno√Æt Bastien"/>
    <s v="https://www.transfermarkt.co.uk/spielbericht/index/spielbericht/4171281"/>
    <s v="4-3-3 Attacking"/>
    <s v="4-3-3 Defending"/>
    <s v="The Celtic Football Club"/>
    <s v="Feyenoord Rotterdam"/>
    <d v="1899-12-30T02:01:00"/>
    <s v="international_cup"/>
    <n v="1"/>
    <n v="0"/>
    <n v="1"/>
    <n v="1"/>
    <n v="0"/>
    <n v="0"/>
    <n v="0"/>
    <x v="0"/>
    <x v="1"/>
    <s v="Home Team wins at Groupstage Game"/>
  </r>
  <r>
    <n v="4171285"/>
    <s v="CL"/>
    <x v="11"/>
    <x v="3"/>
    <d v="2023-10-25T00:00:00"/>
    <n v="583"/>
    <n v="5"/>
    <n v="3"/>
    <n v="0"/>
    <m/>
    <m/>
    <s v="Luis Enrique"/>
    <s v="Stefano Pioli"/>
    <s v="Parc des Princes"/>
    <n v="47356"/>
    <s v="Slavko Vincic"/>
    <s v="https://www.transfermarkt.co.uk/spielbericht/index/spielbericht/4171285"/>
    <s v="4-3-3 Attacking"/>
    <s v="4-3-3 Attacking"/>
    <s v="Paris Saint-Germain Football Club"/>
    <s v="Associazione Calcio Milan"/>
    <d v="1899-12-30T03:00:00"/>
    <s v="international_cup"/>
    <n v="1"/>
    <n v="0"/>
    <n v="1"/>
    <n v="1"/>
    <n v="0"/>
    <n v="0"/>
    <n v="0"/>
    <x v="0"/>
    <x v="1"/>
    <s v="Home Team wins at Groupstage Game"/>
  </r>
  <r>
    <n v="4312028"/>
    <s v="CL"/>
    <x v="11"/>
    <x v="10"/>
    <d v="2024-04-16T00:00:00"/>
    <n v="131"/>
    <n v="583"/>
    <n v="1"/>
    <n v="4"/>
    <m/>
    <m/>
    <s v="Xavi"/>
    <s v="Luis Enrique"/>
    <s v="Ol√≠mpic Llu√≠s Companys"/>
    <n v="50311"/>
    <s v="Istvan Kovacs"/>
    <s v="https://www.transfermarkt.co.uk/spielbericht/index/spielbericht/4312028"/>
    <s v="4-3-3 Attacking"/>
    <s v="4-3-3 Attacking"/>
    <s v="Futbol Club Barcelona"/>
    <s v="Paris Saint-Germain Football Club"/>
    <d v="1899-12-30T01:04:00"/>
    <s v="international_cup"/>
    <n v="0"/>
    <n v="1"/>
    <n v="0"/>
    <n v="0"/>
    <n v="0"/>
    <n v="0"/>
    <n v="1"/>
    <x v="1"/>
    <x v="0"/>
    <s v="Home Team loses or draws at Knockout Game"/>
  </r>
  <r>
    <n v="4171293"/>
    <s v="CL"/>
    <x v="11"/>
    <x v="3"/>
    <d v="2023-10-04T00:00:00"/>
    <n v="762"/>
    <n v="583"/>
    <n v="4"/>
    <n v="1"/>
    <m/>
    <m/>
    <s v="Eddie Howe"/>
    <s v="Luis Enrique"/>
    <s v="St James' Park"/>
    <n v="52009"/>
    <s v="Istvan Kovacs"/>
    <s v="https://www.transfermarkt.co.uk/spielbericht/index/spielbericht/4171293"/>
    <s v="4-3-3 Attacking"/>
    <s v="4-4-2 double 6"/>
    <s v="Newcastle United Football Club"/>
    <s v="Paris Saint-Germain Football Club"/>
    <d v="1899-12-30T04:01:00"/>
    <s v="international_cup"/>
    <n v="1"/>
    <n v="0"/>
    <n v="1"/>
    <n v="1"/>
    <n v="0"/>
    <n v="0"/>
    <n v="0"/>
    <x v="0"/>
    <x v="1"/>
    <s v="Home Team wins at Groupstage Game"/>
  </r>
  <r>
    <n v="2385039"/>
    <s v="CL"/>
    <x v="0"/>
    <x v="7"/>
    <d v="2014-02-19T00:00:00"/>
    <n v="5"/>
    <n v="13"/>
    <n v="0"/>
    <n v="1"/>
    <m/>
    <m/>
    <s v="Clarence Seedorf"/>
    <s v="Diego Simeone"/>
    <s v="Giuseppe Meazza"/>
    <n v="65890"/>
    <s v="Pedro Proen√ßa"/>
    <s v="https://www.transfermarkt.co.uk/spielbericht/index/spielbericht/2385039"/>
    <s v="4-3-1-2"/>
    <s v="4-1-4-1"/>
    <s v="Associazione Calcio Milan"/>
    <s v="Club Atl√©tico de Madrid S.A.D."/>
    <d v="1899-12-30T00:01:00"/>
    <s v="international_cup"/>
    <n v="0"/>
    <n v="1"/>
    <n v="0"/>
    <n v="0"/>
    <n v="0"/>
    <n v="0"/>
    <n v="1"/>
    <x v="1"/>
    <x v="0"/>
    <s v="Home Team loses or draws at Knockout Game"/>
  </r>
  <r>
    <n v="2385045"/>
    <s v="CL"/>
    <x v="0"/>
    <x v="9"/>
    <d v="2014-03-12T00:00:00"/>
    <n v="131"/>
    <n v="281"/>
    <n v="2"/>
    <n v="1"/>
    <m/>
    <m/>
    <s v="Gerardo Martino"/>
    <s v="Manuel Pellegrini"/>
    <s v="Spotify Camp Nou"/>
    <n v="85957"/>
    <s v="St√©phane Lannoy"/>
    <s v="https://www.transfermarkt.co.uk/spielbericht/index/spielbericht/2385045"/>
    <s v="4-3-3 Attacking"/>
    <s v="4-2-3-1"/>
    <s v="Futbol Club Barcelona"/>
    <s v="Manchester City Football Club"/>
    <d v="1899-12-30T02:01:00"/>
    <s v="international_cup"/>
    <n v="1"/>
    <n v="0"/>
    <n v="0"/>
    <n v="0"/>
    <n v="1"/>
    <n v="0"/>
    <n v="0"/>
    <x v="1"/>
    <x v="1"/>
    <s v="Home Team wins at Knockout Game"/>
  </r>
  <r>
    <n v="2449285"/>
    <s v="CL"/>
    <x v="0"/>
    <x v="10"/>
    <d v="2014-04-09T00:00:00"/>
    <n v="27"/>
    <n v="985"/>
    <n v="3"/>
    <n v="1"/>
    <m/>
    <m/>
    <s v="Pep Guardiola"/>
    <s v="David Moyes"/>
    <s v="Allianz Arena"/>
    <n v="67300"/>
    <s v="Jonas Eriksson"/>
    <s v="https://www.transfermarkt.co.uk/spielbericht/index/spielbericht/2449285"/>
    <s v="4-1-4-1"/>
    <s v="4-2-3-1"/>
    <s v="FC Bayern M√ºnchen"/>
    <s v="Manchester United Football Club"/>
    <d v="1899-12-30T03:01:00"/>
    <s v="international_cup"/>
    <n v="1"/>
    <n v="0"/>
    <n v="0"/>
    <n v="0"/>
    <n v="1"/>
    <n v="0"/>
    <n v="0"/>
    <x v="1"/>
    <x v="1"/>
    <s v="Home Team wins at Knockout Game"/>
  </r>
  <r>
    <n v="2495324"/>
    <s v="CL"/>
    <x v="1"/>
    <x v="5"/>
    <d v="2014-10-22T00:00:00"/>
    <n v="58"/>
    <n v="11"/>
    <n v="1"/>
    <n v="2"/>
    <m/>
    <m/>
    <s v="Besnik Hasi"/>
    <s v="Ars√®ne Wenger"/>
    <s v="Constant Vanden Stock Stadion"/>
    <n v="19881"/>
    <s v="Carlos Velasco Carballo"/>
    <s v="https://www.transfermarkt.co.uk/spielbericht/index/spielbericht/2495324"/>
    <s v="4-2-3-1"/>
    <s v="4-1-4-1"/>
    <s v="Royal Sporting Club Anderlecht"/>
    <s v="Arsenal Football Club"/>
    <d v="1899-12-30T01:02:00"/>
    <s v="international_cup"/>
    <n v="0"/>
    <n v="1"/>
    <n v="1"/>
    <n v="0"/>
    <n v="0"/>
    <n v="1"/>
    <n v="0"/>
    <x v="0"/>
    <x v="0"/>
    <s v="Home Team loses or draws at Groupstage Game"/>
  </r>
  <r>
    <n v="2517520"/>
    <s v="CL"/>
    <x v="1"/>
    <x v="9"/>
    <d v="2015-03-11T00:00:00"/>
    <n v="631"/>
    <n v="583"/>
    <n v="2"/>
    <n v="2"/>
    <m/>
    <m/>
    <s v="Jos√© Mourinho"/>
    <s v="Laurent Blanc"/>
    <s v="Stamford Bridge"/>
    <n v="40000"/>
    <s v="Bj√∂rn Kuipers"/>
    <s v="https://www.transfermarkt.co.uk/spielbericht/index/spielbericht/2517520"/>
    <s v="4-2-3-1"/>
    <d v="2002-04-04T00:00:00"/>
    <s v="Chelsea Football Club"/>
    <s v="Paris Saint-Germain Football Club"/>
    <d v="1899-12-30T02:02:00"/>
    <s v="international_cup"/>
    <n v="0"/>
    <n v="1"/>
    <n v="0"/>
    <n v="0"/>
    <n v="0"/>
    <n v="0"/>
    <n v="1"/>
    <x v="1"/>
    <x v="0"/>
    <s v="Home Team loses or draws at Knockout Game"/>
  </r>
  <r>
    <n v="2517525"/>
    <s v="CL"/>
    <x v="1"/>
    <x v="9"/>
    <d v="2015-03-11T00:00:00"/>
    <n v="27"/>
    <n v="660"/>
    <n v="7"/>
    <n v="0"/>
    <m/>
    <m/>
    <s v="Pep Guardiola"/>
    <s v="Mircea Lucescu"/>
    <s v="Allianz Arena"/>
    <n v="70000"/>
    <s v="Willie Collum"/>
    <s v="https://www.transfermarkt.co.uk/spielbericht/index/spielbericht/2517525"/>
    <s v="4-4-2 Diamond"/>
    <s v="4-2-3-1"/>
    <s v="FC Bayern M√ºnchen"/>
    <s v="FC Shakhtar Donetsk"/>
    <d v="1899-12-30T07:00:00"/>
    <s v="international_cup"/>
    <n v="1"/>
    <n v="0"/>
    <n v="0"/>
    <n v="0"/>
    <n v="1"/>
    <n v="0"/>
    <n v="0"/>
    <x v="1"/>
    <x v="1"/>
    <s v="Home Team wins at Knockout Game"/>
  </r>
  <r>
    <n v="2618583"/>
    <s v="CL"/>
    <x v="2"/>
    <x v="12"/>
    <d v="2015-10-20T00:00:00"/>
    <n v="338"/>
    <n v="631"/>
    <n v="0"/>
    <n v="0"/>
    <m/>
    <m/>
    <s v="Sergiy Rebrov"/>
    <s v="Jos√© Mourinho"/>
    <s v="NSK Olimpisky"/>
    <n v="60291"/>
    <s v="Damir Skomina"/>
    <s v="https://www.transfermarkt.co.uk/spielbericht/index/spielbericht/2618583"/>
    <s v="4-2-3-1"/>
    <s v="4-2-3-1"/>
    <s v="Futbolniy Klub Dynamo Kyiv"/>
    <s v="Chelsea Football Club"/>
    <d v="1899-12-30T00:00:00"/>
    <s v="international_cup"/>
    <n v="0"/>
    <n v="1"/>
    <n v="1"/>
    <n v="0"/>
    <n v="0"/>
    <n v="1"/>
    <n v="0"/>
    <x v="0"/>
    <x v="0"/>
    <s v="Home Team loses or draws at Groupstage Game"/>
  </r>
  <r>
    <n v="2618614"/>
    <s v="CL"/>
    <x v="2"/>
    <x v="1"/>
    <d v="2015-11-25T00:00:00"/>
    <n v="13"/>
    <n v="141"/>
    <n v="2"/>
    <n v="0"/>
    <m/>
    <m/>
    <s v="Diego Simeone"/>
    <s v="Claudio Taffarel"/>
    <s v="Vicente Calder√≥n"/>
    <n v="35753"/>
    <s v="Nicola Rizzoli"/>
    <s v="https://www.transfermarkt.co.uk/spielbericht/index/spielbericht/2618614"/>
    <d v="2002-04-04T00:00:00"/>
    <s v="4-2-3-1"/>
    <s v="Club Atl√©tico de Madrid S.A.D."/>
    <s v="Galatasaray Spor Kul√ºb√º"/>
    <d v="1899-12-30T02:00:00"/>
    <s v="international_cup"/>
    <n v="1"/>
    <n v="0"/>
    <n v="1"/>
    <n v="1"/>
    <n v="0"/>
    <n v="0"/>
    <n v="0"/>
    <x v="0"/>
    <x v="1"/>
    <s v="Home Team wins at Groupstage Game"/>
  </r>
  <r>
    <n v="2618619"/>
    <s v="CL"/>
    <x v="2"/>
    <x v="4"/>
    <d v="2015-11-24T00:00:00"/>
    <n v="131"/>
    <n v="12"/>
    <n v="6"/>
    <n v="1"/>
    <m/>
    <m/>
    <s v="Luis Enrique"/>
    <s v="Rudi Garcia"/>
    <s v="Spotify Camp Nou"/>
    <n v="71433"/>
    <s v="C√ºneyt Cakir"/>
    <s v="https://www.transfermarkt.co.uk/spielbericht/index/spielbericht/2618619"/>
    <s v="4-3-3 Attacking"/>
    <s v="4-3-3 Attacking"/>
    <s v="Futbol Club Barcelona"/>
    <s v="Associazione Sportiva Roma"/>
    <d v="1899-12-30T06:01:00"/>
    <s v="international_cup"/>
    <n v="1"/>
    <n v="0"/>
    <n v="1"/>
    <n v="1"/>
    <n v="0"/>
    <n v="0"/>
    <n v="0"/>
    <x v="0"/>
    <x v="1"/>
    <s v="Home Team wins at Groupstage Game"/>
  </r>
  <r>
    <n v="2755712"/>
    <s v="CL"/>
    <x v="3"/>
    <x v="12"/>
    <d v="2016-11-22T00:00:00"/>
    <n v="1003"/>
    <n v="2282"/>
    <n v="2"/>
    <n v="1"/>
    <m/>
    <m/>
    <s v="Claudio Ranieri"/>
    <s v="Michel Preud'homme"/>
    <s v="King Power Stadium"/>
    <n v="31443"/>
    <s v="Ruddy Buquet"/>
    <s v="https://www.transfermarkt.co.uk/spielbericht/index/spielbericht/2755712"/>
    <s v="4-2-3-1"/>
    <s v="4-3-1-2"/>
    <s v="Leicester City"/>
    <s v="Club Brugge Koninklijke Voetbalvereniging"/>
    <d v="1899-12-30T02:01:00"/>
    <s v="international_cup"/>
    <n v="1"/>
    <n v="0"/>
    <n v="1"/>
    <n v="1"/>
    <n v="0"/>
    <n v="0"/>
    <n v="0"/>
    <x v="0"/>
    <x v="1"/>
    <s v="Home Team wins at Groupstage Game"/>
  </r>
  <r>
    <n v="2755718"/>
    <s v="CL"/>
    <x v="3"/>
    <x v="1"/>
    <d v="2016-11-23T00:00:00"/>
    <n v="18"/>
    <n v="281"/>
    <n v="1"/>
    <n v="1"/>
    <m/>
    <m/>
    <s v="Andr√© Schubert"/>
    <s v="Pep Guardiola"/>
    <s v="Stadion im Borussia-Park"/>
    <n v="45921"/>
    <s v="C√ºneyt Cakir"/>
    <s v="https://www.transfermarkt.co.uk/spielbericht/index/spielbericht/2755718"/>
    <s v="4-4-2 double 6"/>
    <s v="3-4-2-1"/>
    <s v="Borussia Verein f√ºr Leibes√ºbungen 1900 M√∂nchengladbach"/>
    <s v="Manchester City Football Club"/>
    <d v="1899-12-30T01:01:00"/>
    <s v="international_cup"/>
    <n v="0"/>
    <n v="1"/>
    <n v="1"/>
    <n v="0"/>
    <n v="0"/>
    <n v="1"/>
    <n v="0"/>
    <x v="0"/>
    <x v="0"/>
    <s v="Home Team loses or draws at Groupstage Game"/>
  </r>
  <r>
    <n v="2849345"/>
    <s v="CL"/>
    <x v="3"/>
    <x v="13"/>
    <d v="2017-05-09T00:00:00"/>
    <n v="506"/>
    <n v="162"/>
    <n v="2"/>
    <n v="1"/>
    <m/>
    <m/>
    <s v="Massimiliano Allegri"/>
    <s v="Leonardo Jardim"/>
    <s v="Allianz Stadium"/>
    <n v="40244"/>
    <s v="Bj√∂rn Kuipers"/>
    <s v="https://www.transfermarkt.co.uk/spielbericht/index/spielbericht/2849345"/>
    <s v="3-4-2-1"/>
    <d v="2002-05-03T00:00:00"/>
    <s v="Juventus Football Club"/>
    <s v="Association sportive de Monaco Football Club"/>
    <d v="1899-12-30T02:01:00"/>
    <s v="international_cup"/>
    <n v="1"/>
    <n v="0"/>
    <n v="0"/>
    <n v="0"/>
    <n v="1"/>
    <n v="0"/>
    <n v="0"/>
    <x v="1"/>
    <x v="1"/>
    <s v="Home Team wins at Knockout Game"/>
  </r>
  <r>
    <n v="2917363"/>
    <s v="CL"/>
    <x v="4"/>
    <x v="5"/>
    <d v="2017-09-12T00:00:00"/>
    <n v="131"/>
    <n v="506"/>
    <n v="3"/>
    <n v="0"/>
    <m/>
    <m/>
    <s v="Ernesto Valverde"/>
    <s v="Massimiliano Allegri"/>
    <s v="Spotify Camp Nou"/>
    <n v="78656"/>
    <s v="Damir Skomina"/>
    <s v="https://www.transfermarkt.co.uk/spielbericht/index/spielbericht/2917363"/>
    <s v="4-3-3 Attacking"/>
    <s v="4-2-3-1"/>
    <s v="Futbol Club Barcelona"/>
    <s v="Juventus Football Club"/>
    <d v="1899-12-30T03:00:00"/>
    <s v="international_cup"/>
    <n v="1"/>
    <n v="0"/>
    <n v="1"/>
    <n v="1"/>
    <n v="0"/>
    <n v="0"/>
    <n v="0"/>
    <x v="0"/>
    <x v="1"/>
    <s v="Home Team wins at Groupstage Game"/>
  </r>
  <r>
    <n v="4171262"/>
    <s v="CL"/>
    <x v="11"/>
    <x v="5"/>
    <d v="2023-10-24T00:00:00"/>
    <n v="294"/>
    <n v="681"/>
    <n v="0"/>
    <n v="1"/>
    <m/>
    <m/>
    <s v="Roger Schmidt"/>
    <s v="Imanol Alguacil"/>
    <s v="Est√°dio da Luz"/>
    <n v="56002"/>
    <s v="Cl√©ment Turpin"/>
    <s v="https://www.transfermarkt.co.uk/spielbericht/index/spielbericht/4171262"/>
    <s v="4-2-3-1"/>
    <s v="4-3-3 Attacking"/>
    <s v="Sport Lisboa e Benfica"/>
    <s v="Real Sociedad de F√∫tbol S.A.D."/>
    <d v="1899-12-30T00:01:00"/>
    <s v="international_cup"/>
    <n v="0"/>
    <n v="1"/>
    <n v="1"/>
    <n v="0"/>
    <n v="0"/>
    <n v="1"/>
    <n v="0"/>
    <x v="0"/>
    <x v="0"/>
    <s v="Home Team loses or draws at Groupstage Game"/>
  </r>
  <r>
    <n v="2560715"/>
    <s v="CL"/>
    <x v="1"/>
    <x v="11"/>
    <d v="2015-05-05T00:00:00"/>
    <n v="506"/>
    <n v="418"/>
    <n v="2"/>
    <n v="1"/>
    <m/>
    <m/>
    <s v="Massimiliano Allegri"/>
    <s v="Carlo Ancelotti"/>
    <s v="Allianz Stadium"/>
    <n v="41011"/>
    <s v="Martin Atkinson"/>
    <s v="https://www.transfermarkt.co.uk/spielbericht/index/spielbericht/2560715"/>
    <s v="4-4-2 double 6"/>
    <s v="4-4-2 double 6"/>
    <s v="Juventus Football Club"/>
    <s v="Real Madrid Club de F√∫tbol"/>
    <d v="1899-12-30T02:01:00"/>
    <s v="international_cup"/>
    <n v="1"/>
    <n v="0"/>
    <n v="0"/>
    <n v="0"/>
    <n v="1"/>
    <n v="0"/>
    <n v="0"/>
    <x v="1"/>
    <x v="1"/>
    <s v="Home Team wins at Knockout Game"/>
  </r>
  <r>
    <n v="2618547"/>
    <s v="CL"/>
    <x v="2"/>
    <x v="12"/>
    <d v="2015-09-16T00:00:00"/>
    <n v="338"/>
    <n v="720"/>
    <n v="2"/>
    <n v="2"/>
    <m/>
    <m/>
    <s v="Sergiy Rebrov"/>
    <s v="Julen Lopetegui"/>
    <s v="NSK Olimpisky"/>
    <n v="52369"/>
    <s v="Dr. Felix Brych"/>
    <s v="https://www.transfermarkt.co.uk/spielbericht/index/spielbericht/2618547"/>
    <s v="4-5-1 flat"/>
    <d v="2002-04-04T00:00:00"/>
    <s v="Futbolniy Klub Dynamo Kyiv"/>
    <s v="Futebol Clube do Porto"/>
    <d v="1899-12-30T02:02:00"/>
    <s v="international_cup"/>
    <n v="0"/>
    <n v="1"/>
    <n v="1"/>
    <n v="0"/>
    <n v="0"/>
    <n v="1"/>
    <n v="0"/>
    <x v="0"/>
    <x v="0"/>
    <s v="Home Team loses or draws at Groupstage Game"/>
  </r>
  <r>
    <n v="2917397"/>
    <s v="CL"/>
    <x v="4"/>
    <x v="4"/>
    <d v="2017-10-17T00:00:00"/>
    <n v="232"/>
    <n v="368"/>
    <n v="5"/>
    <n v="1"/>
    <m/>
    <m/>
    <s v="Massimo Carrera"/>
    <s v="Eduardo Berizzo"/>
    <s v="Otkrytie Bank Arena"/>
    <n v="44307"/>
    <s v="Gianluca Rocchi"/>
    <s v="https://www.transfermarkt.co.uk/spielbericht/index/spielbericht/2917397"/>
    <s v="4-2-3-1"/>
    <s v="4-3-3 Attacking"/>
    <s v="FK Spartak Moskva"/>
    <s v="Sevilla F√∫tbol Club S.A.D."/>
    <d v="1899-12-30T05:01:00"/>
    <s v="international_cup"/>
    <n v="1"/>
    <n v="0"/>
    <n v="1"/>
    <n v="1"/>
    <n v="0"/>
    <n v="0"/>
    <n v="0"/>
    <x v="0"/>
    <x v="1"/>
    <s v="Home Team wins at Groupstage Game"/>
  </r>
  <r>
    <n v="2368440"/>
    <s v="CL"/>
    <x v="0"/>
    <x v="8"/>
    <d v="2013-10-23T00:00:00"/>
    <n v="985"/>
    <n v="681"/>
    <n v="1"/>
    <n v="0"/>
    <m/>
    <m/>
    <s v="David Moyes"/>
    <s v="Jagoba Arrasate"/>
    <s v="Old Trafford"/>
    <n v="74654"/>
    <s v="Bas Nijhuis"/>
    <s v="https://www.transfermarkt.co.uk/spielbericht/index/spielbericht/2368440"/>
    <s v="4-4-1-1"/>
    <s v="4-2-3-1"/>
    <s v="Manchester United Football Club"/>
    <s v="Real Sociedad de F√∫tbol S.A.D."/>
    <d v="1899-12-30T01:00:00"/>
    <s v="international_cup"/>
    <n v="1"/>
    <n v="0"/>
    <n v="1"/>
    <n v="1"/>
    <n v="0"/>
    <n v="0"/>
    <n v="0"/>
    <x v="0"/>
    <x v="1"/>
    <s v="Home Team wins at Groupstage Game"/>
  </r>
  <r>
    <n v="4174055"/>
    <s v="CL"/>
    <x v="11"/>
    <x v="0"/>
    <d v="2023-10-04T00:00:00"/>
    <n v="720"/>
    <n v="131"/>
    <n v="0"/>
    <n v="1"/>
    <m/>
    <m/>
    <s v="S√©rgio Concei√ß√£o"/>
    <s v="Xavi"/>
    <s v="Est√°dio do Drag√£o"/>
    <n v="49722"/>
    <s v="Anthony Taylor"/>
    <s v="https://www.transfermarkt.co.uk/spielbericht/index/spielbericht/4174055"/>
    <s v="4-4-2 double 6"/>
    <s v="4-3-3 Attacking"/>
    <s v="Futebol Clube do Porto"/>
    <s v="Futbol Club Barcelona"/>
    <d v="1899-12-30T00:01:00"/>
    <s v="international_cup"/>
    <n v="0"/>
    <n v="1"/>
    <n v="1"/>
    <n v="0"/>
    <n v="0"/>
    <n v="1"/>
    <n v="0"/>
    <x v="0"/>
    <x v="0"/>
    <s v="Home Team loses or draws at Groupstage Game"/>
  </r>
  <r>
    <n v="2682241"/>
    <s v="CL"/>
    <x v="2"/>
    <x v="13"/>
    <d v="2016-05-04T00:00:00"/>
    <n v="418"/>
    <n v="281"/>
    <n v="1"/>
    <n v="0"/>
    <m/>
    <m/>
    <s v="Zin√©dine Zidane"/>
    <s v="Manuel Pellegrini"/>
    <s v="Santiago Bernab√©u"/>
    <n v="78300"/>
    <s v="Damir Skomina"/>
    <s v="https://www.transfermarkt.co.uk/spielbericht/index/spielbericht/2682241"/>
    <s v="4-3-3 Attacking"/>
    <s v="4-3-3 Attacking"/>
    <s v="Real Madrid Club de F√∫tbol"/>
    <s v="Manchester City Football Club"/>
    <d v="1899-12-30T01:00:00"/>
    <s v="international_cup"/>
    <n v="1"/>
    <n v="0"/>
    <n v="0"/>
    <n v="0"/>
    <n v="1"/>
    <n v="0"/>
    <n v="0"/>
    <x v="1"/>
    <x v="1"/>
    <s v="Home Team wins at Knockout Game"/>
  </r>
  <r>
    <n v="2755699"/>
    <s v="CL"/>
    <x v="3"/>
    <x v="2"/>
    <d v="2016-11-01T00:00:00"/>
    <n v="114"/>
    <n v="6195"/>
    <n v="1"/>
    <n v="1"/>
    <m/>
    <m/>
    <s v="Senol G√ºnes"/>
    <s v="Maurizio Sarri"/>
    <s v="Vodafone Park"/>
    <n v="35552"/>
    <s v="Mark Clattenburg"/>
    <s v="https://www.transfermarkt.co.uk/spielbericht/index/spielbericht/2755699"/>
    <s v="4-2-3-1"/>
    <s v="4-3-3 Attacking"/>
    <s v="Be≈üikta≈ü Jimnastik Kul√ºb√º"/>
    <s v="Societ√† Sportiva Calcio Napoli"/>
    <d v="1899-12-30T01:01:00"/>
    <s v="international_cup"/>
    <n v="0"/>
    <n v="1"/>
    <n v="1"/>
    <n v="0"/>
    <n v="0"/>
    <n v="1"/>
    <n v="0"/>
    <x v="0"/>
    <x v="0"/>
    <s v="Home Team loses or draws at Groupstage Game"/>
  </r>
  <r>
    <n v="2755706"/>
    <s v="CL"/>
    <x v="3"/>
    <x v="12"/>
    <d v="2016-11-02T00:00:00"/>
    <n v="720"/>
    <n v="2282"/>
    <n v="1"/>
    <n v="0"/>
    <m/>
    <m/>
    <s v="Nuno Esp√≠rito Santo"/>
    <s v="Philippe Clement"/>
    <s v="Est√°dio do Drag√£o"/>
    <n v="32310"/>
    <s v="Undiano Mallenco"/>
    <s v="https://www.transfermarkt.co.uk/spielbericht/index/spielbericht/2755706"/>
    <s v="4-4-2 Diamond"/>
    <d v="2002-03-05T00:00:00"/>
    <s v="Futebol Clube do Porto"/>
    <s v="Club Brugge Koninklijke Voetbalvereniging"/>
    <d v="1899-12-30T01:00:00"/>
    <s v="international_cup"/>
    <n v="1"/>
    <n v="0"/>
    <n v="1"/>
    <n v="1"/>
    <n v="0"/>
    <n v="0"/>
    <n v="0"/>
    <x v="0"/>
    <x v="1"/>
    <s v="Home Team wins at Groupstage Game"/>
  </r>
  <r>
    <n v="2368445"/>
    <s v="CL"/>
    <x v="0"/>
    <x v="5"/>
    <d v="2013-10-23T00:00:00"/>
    <n v="27"/>
    <n v="941"/>
    <n v="5"/>
    <n v="0"/>
    <m/>
    <m/>
    <s v="Pep Guardiola"/>
    <s v="Pavel Vrba"/>
    <s v="Allianz Arena"/>
    <n v="68000"/>
    <s v="Alan Kelly"/>
    <s v="https://www.transfermarkt.co.uk/spielbericht/index/spielbericht/2368445"/>
    <s v="4-1-4-1"/>
    <s v="4-2-3-1"/>
    <s v="FC Bayern M√ºnchen"/>
    <m/>
    <d v="1899-12-30T05:00:00"/>
    <s v="international_cup"/>
    <n v="1"/>
    <n v="0"/>
    <n v="1"/>
    <n v="1"/>
    <n v="0"/>
    <n v="0"/>
    <n v="0"/>
    <x v="0"/>
    <x v="1"/>
    <s v="Home Team wins at Groupstage Game"/>
  </r>
  <r>
    <n v="2495373"/>
    <s v="CL"/>
    <x v="1"/>
    <x v="0"/>
    <d v="2014-12-10T00:00:00"/>
    <n v="621"/>
    <n v="713"/>
    <n v="2"/>
    <n v="0"/>
    <m/>
    <m/>
    <s v="Ernesto Valverde"/>
    <s v="Aleksandr Ermakovich"/>
    <s v="San Mam√©s"/>
    <n v="33000"/>
    <s v="Daniele Orsato"/>
    <s v="https://www.transfermarkt.co.uk/spielbericht/index/spielbericht/2495373"/>
    <s v="4-2-3-1"/>
    <s v="4-2-3-1"/>
    <s v="Athletic Club Bilbao"/>
    <m/>
    <d v="1899-12-30T02:00:00"/>
    <s v="international_cup"/>
    <n v="1"/>
    <n v="0"/>
    <n v="1"/>
    <n v="1"/>
    <n v="0"/>
    <n v="0"/>
    <n v="0"/>
    <x v="0"/>
    <x v="1"/>
    <s v="Home Team wins at Groupstage Game"/>
  </r>
  <r>
    <n v="2917442"/>
    <s v="CL"/>
    <x v="4"/>
    <x v="1"/>
    <d v="2017-12-05T00:00:00"/>
    <n v="12"/>
    <n v="10625"/>
    <n v="1"/>
    <n v="0"/>
    <m/>
    <m/>
    <s v="Eusebio Di Francesco"/>
    <s v="Qurban Qurbanov"/>
    <s v="Olimpico di Roma"/>
    <n v="34258"/>
    <s v="Tobias Stieler"/>
    <s v="https://www.transfermarkt.co.uk/spielbericht/index/spielbericht/2917442"/>
    <s v="4-3-3 Attacking"/>
    <s v="4-1-4-1"/>
    <s v="Associazione Sportiva Roma"/>
    <m/>
    <d v="1899-12-30T01:00:00"/>
    <s v="international_cup"/>
    <n v="1"/>
    <n v="0"/>
    <n v="1"/>
    <n v="1"/>
    <n v="0"/>
    <n v="0"/>
    <n v="0"/>
    <x v="0"/>
    <x v="1"/>
    <s v="Home Team wins at Groupstage Game"/>
  </r>
  <r>
    <n v="2495319"/>
    <s v="CL"/>
    <x v="1"/>
    <x v="8"/>
    <d v="2014-10-22T00:00:00"/>
    <n v="13"/>
    <n v="496"/>
    <n v="5"/>
    <n v="0"/>
    <m/>
    <m/>
    <s v="Diego Simeone"/>
    <s v="Age Hareide"/>
    <s v="Vicente Calder√≥n"/>
    <n v="34502"/>
    <s v="Matej Jug"/>
    <s v="https://www.transfermarkt.co.uk/spielbericht/index/spielbericht/2495319"/>
    <s v="4-3-3 Attacking"/>
    <d v="2002-03-05T00:00:00"/>
    <s v="Club Atl√©tico de Madrid S.A.D."/>
    <m/>
    <d v="1899-12-30T05:00:00"/>
    <s v="international_cup"/>
    <n v="1"/>
    <n v="0"/>
    <n v="1"/>
    <n v="1"/>
    <n v="0"/>
    <n v="0"/>
    <n v="0"/>
    <x v="0"/>
    <x v="1"/>
    <s v="Home Team wins at Groupstage Game"/>
  </r>
  <r>
    <n v="2917361"/>
    <s v="CL"/>
    <x v="4"/>
    <x v="1"/>
    <d v="2017-09-12T00:00:00"/>
    <n v="631"/>
    <n v="10625"/>
    <n v="6"/>
    <n v="0"/>
    <m/>
    <m/>
    <s v="Antonio Conte"/>
    <s v="Qurban Qurbanov"/>
    <s v="Stamford Bridge"/>
    <n v="41150"/>
    <s v="Anastasios Sidiropoulos"/>
    <s v="https://www.transfermarkt.co.uk/spielbericht/index/spielbericht/2917361"/>
    <s v="3-4-2-1"/>
    <s v="4-2-3-1"/>
    <s v="Chelsea Football Club"/>
    <m/>
    <d v="1899-12-30T06:00:00"/>
    <s v="international_cup"/>
    <n v="1"/>
    <n v="0"/>
    <n v="1"/>
    <n v="1"/>
    <n v="0"/>
    <n v="0"/>
    <n v="0"/>
    <x v="0"/>
    <x v="1"/>
    <s v="Home Team wins at Groupstage Game"/>
  </r>
  <r>
    <n v="2262186"/>
    <s v="CL"/>
    <x v="5"/>
    <x v="0"/>
    <d v="2012-10-23T00:00:00"/>
    <n v="141"/>
    <n v="7769"/>
    <n v="1"/>
    <n v="1"/>
    <m/>
    <m/>
    <s v="Fatih Terim"/>
    <s v="Ioan Andone"/>
    <s v="Ali Sami Yen Spor Kompleksi RAMS Park"/>
    <n v="39013"/>
    <s v="Paolo Tagliavento"/>
    <s v="https://www.transfermarkt.co.uk/spielbericht/index/spielbericht/2262186"/>
    <m/>
    <m/>
    <s v="Galatasaray Spor Kul√ºb√º"/>
    <m/>
    <d v="1899-12-30T01:01:00"/>
    <s v="international_cup"/>
    <n v="0"/>
    <n v="1"/>
    <n v="1"/>
    <n v="0"/>
    <n v="0"/>
    <n v="1"/>
    <n v="0"/>
    <x v="0"/>
    <x v="0"/>
    <s v="Home Team loses or draws at Groupstage Game"/>
  </r>
  <r>
    <n v="2495361"/>
    <s v="CL"/>
    <x v="1"/>
    <x v="2"/>
    <d v="2014-12-09T00:00:00"/>
    <n v="418"/>
    <n v="31614"/>
    <n v="4"/>
    <n v="0"/>
    <m/>
    <m/>
    <s v="Carlo Ancelotti"/>
    <s v="Georgi Dermendzhiev"/>
    <s v="Santiago Bernab√©u"/>
    <n v="58393"/>
    <s v="Cl√©ment Turpin"/>
    <s v="https://www.transfermarkt.co.uk/spielbericht/index/spielbericht/2495361"/>
    <s v="4-4-2 double 6"/>
    <s v="4-2-3-1"/>
    <s v="Real Madrid Club de F√∫tbol"/>
    <m/>
    <d v="1899-12-30T04:00:00"/>
    <s v="international_cup"/>
    <n v="1"/>
    <n v="0"/>
    <n v="1"/>
    <n v="1"/>
    <n v="0"/>
    <n v="0"/>
    <n v="0"/>
    <x v="0"/>
    <x v="1"/>
    <s v="Home Team wins at Groupstage Game"/>
  </r>
  <r>
    <n v="2517527"/>
    <s v="CL"/>
    <x v="1"/>
    <x v="9"/>
    <d v="2015-03-10T00:00:00"/>
    <n v="720"/>
    <n v="26"/>
    <n v="4"/>
    <n v="0"/>
    <m/>
    <m/>
    <s v="Julen Lopetegui"/>
    <s v="Paulo Sousa"/>
    <s v="Est√°dio do Drag√£o"/>
    <n v="43108"/>
    <s v="Jonas Eriksson"/>
    <s v="https://www.transfermarkt.co.uk/spielbericht/index/spielbericht/2517527"/>
    <s v="4-3-3 Attacking"/>
    <s v="4-2-3-1"/>
    <s v="Futebol Clube do Porto"/>
    <m/>
    <d v="1899-12-30T04:00:00"/>
    <s v="international_cup"/>
    <n v="1"/>
    <n v="0"/>
    <n v="0"/>
    <n v="0"/>
    <n v="1"/>
    <n v="0"/>
    <n v="0"/>
    <x v="1"/>
    <x v="1"/>
    <s v="Home Team wins at Knockout Game"/>
  </r>
  <r>
    <n v="2754901"/>
    <s v="CL"/>
    <x v="3"/>
    <x v="3"/>
    <d v="2016-09-27T00:00:00"/>
    <n v="336"/>
    <n v="255"/>
    <n v="2"/>
    <n v="0"/>
    <m/>
    <m/>
    <s v="Jorge Jesus"/>
    <s v="Jacek Magiera"/>
    <s v="Est√°dio Jos√© Alvalade XXI"/>
    <n v="40094"/>
    <s v="Michael Oliver"/>
    <s v="https://www.transfermarkt.co.uk/spielbericht/index/spielbericht/2754901"/>
    <s v="4-1-3-2"/>
    <s v="4-2-3-1"/>
    <s v="Sporting Clube de Portugal"/>
    <m/>
    <d v="1899-12-30T02:00:00"/>
    <s v="international_cup"/>
    <n v="1"/>
    <n v="0"/>
    <n v="1"/>
    <n v="1"/>
    <n v="0"/>
    <n v="0"/>
    <n v="0"/>
    <x v="0"/>
    <x v="1"/>
    <s v="Home Team wins at Groupstage Game"/>
  </r>
  <r>
    <n v="4171264"/>
    <s v="CL"/>
    <x v="11"/>
    <x v="5"/>
    <d v="2023-10-24T00:00:00"/>
    <n v="46"/>
    <n v="409"/>
    <n v="2"/>
    <n v="1"/>
    <m/>
    <m/>
    <s v="Simone Inzaghi"/>
    <s v="Gerhard Struber"/>
    <s v="Giuseppe Meazza"/>
    <n v="71825"/>
    <s v="Fran√ßois Letexier"/>
    <s v="https://www.transfermarkt.co.uk/spielbericht/index/spielbericht/4171264"/>
    <s v="3-5-2 flat"/>
    <s v="4-2-3-1"/>
    <s v="Football Club Internazionale Milano S.p.A."/>
    <m/>
    <d v="1899-12-30T02:01:00"/>
    <s v="international_cup"/>
    <n v="1"/>
    <n v="0"/>
    <n v="1"/>
    <n v="1"/>
    <n v="0"/>
    <n v="0"/>
    <n v="0"/>
    <x v="0"/>
    <x v="1"/>
    <s v="Home Team wins at Groupstage Game"/>
  </r>
  <r>
    <n v="4171229"/>
    <s v="CL"/>
    <x v="11"/>
    <x v="2"/>
    <d v="2023-11-29T00:00:00"/>
    <n v="368"/>
    <n v="383"/>
    <n v="2"/>
    <n v="3"/>
    <m/>
    <m/>
    <s v="Diego Alonso"/>
    <s v="Peter Bosz"/>
    <s v="Ram√≥n S√°nchez-Pizju√°n"/>
    <n v="29403"/>
    <s v="Davide Massa"/>
    <s v="https://www.transfermarkt.co.uk/spielbericht/index/spielbericht/4171229"/>
    <s v="4-3-3 Attacking"/>
    <s v="4-3-3 Defending"/>
    <s v="Sevilla F√∫tbol Club S.A.D."/>
    <s v="Eindhovense Voetbalvereniging Philips Sport Vereniging"/>
    <d v="1899-12-30T02:03:00"/>
    <s v="international_cup"/>
    <n v="0"/>
    <n v="1"/>
    <n v="1"/>
    <n v="0"/>
    <n v="0"/>
    <n v="1"/>
    <n v="0"/>
    <x v="0"/>
    <x v="0"/>
    <s v="Home Team loses or draws at Groupstage Game"/>
  </r>
  <r>
    <n v="2618613"/>
    <s v="CL"/>
    <x v="2"/>
    <x v="2"/>
    <d v="2015-11-25T00:00:00"/>
    <n v="985"/>
    <n v="383"/>
    <n v="0"/>
    <n v="0"/>
    <m/>
    <m/>
    <s v="Louis van Gaal"/>
    <s v="Phillip Cocu"/>
    <s v="Old Trafford"/>
    <n v="75321"/>
    <s v="Pavel Kralovec"/>
    <s v="https://www.transfermarkt.co.uk/spielbericht/index/spielbericht/2618613"/>
    <s v="4-2-3-1"/>
    <s v="4-3-3 Attacking"/>
    <s v="Manchester United Football Club"/>
    <s v="Eindhovense Voetbalvereniging Philips Sport Vereniging"/>
    <d v="1899-12-30T00:00:00"/>
    <s v="international_cup"/>
    <n v="0"/>
    <n v="1"/>
    <n v="1"/>
    <n v="0"/>
    <n v="0"/>
    <n v="1"/>
    <n v="0"/>
    <x v="0"/>
    <x v="0"/>
    <s v="Home Team loses or draws at Groupstage Game"/>
  </r>
  <r>
    <n v="2490843"/>
    <s v="CL"/>
    <x v="1"/>
    <x v="8"/>
    <d v="2014-09-16T00:00:00"/>
    <n v="506"/>
    <n v="496"/>
    <n v="2"/>
    <n v="0"/>
    <m/>
    <m/>
    <s v="Massimiliano Allegri"/>
    <s v="Age Hareide"/>
    <s v="Allianz Stadium"/>
    <n v="31218"/>
    <s v="Szymon Marciniak"/>
    <s v="https://www.transfermarkt.co.uk/spielbericht/index/spielbericht/2490843"/>
    <s v="3-5-2 flat"/>
    <d v="2002-03-05T00:00:00"/>
    <s v="Juventus Football Club"/>
    <m/>
    <d v="1899-12-30T02:00:00"/>
    <s v="international_cup"/>
    <n v="1"/>
    <n v="0"/>
    <n v="1"/>
    <n v="1"/>
    <n v="0"/>
    <n v="0"/>
    <n v="0"/>
    <x v="0"/>
    <x v="1"/>
    <s v="Home Team wins at Groupstage Game"/>
  </r>
  <r>
    <n v="2755741"/>
    <s v="CL"/>
    <x v="3"/>
    <x v="0"/>
    <d v="2016-12-07T00:00:00"/>
    <n v="506"/>
    <n v="419"/>
    <n v="2"/>
    <n v="0"/>
    <m/>
    <m/>
    <s v="Massimiliano Allegri"/>
    <s v="Ivaylo Petev"/>
    <s v="Allianz Stadium"/>
    <n v="39380"/>
    <s v="Anthony Taylor"/>
    <s v="https://www.transfermarkt.co.uk/spielbericht/index/spielbericht/2755741"/>
    <d v="2002-05-03T00:00:00"/>
    <s v="4-3-3 Attacking"/>
    <s v="Juventus Football Club"/>
    <m/>
    <d v="1899-12-30T02:00:00"/>
    <s v="international_cup"/>
    <n v="1"/>
    <n v="0"/>
    <n v="1"/>
    <n v="1"/>
    <n v="0"/>
    <n v="0"/>
    <n v="0"/>
    <x v="0"/>
    <x v="1"/>
    <s v="Home Team wins at Groupstage Game"/>
  </r>
  <r>
    <n v="2917389"/>
    <s v="CL"/>
    <x v="4"/>
    <x v="8"/>
    <d v="2017-10-18T00:00:00"/>
    <n v="2410"/>
    <n v="26"/>
    <n v="0"/>
    <n v="2"/>
    <m/>
    <m/>
    <s v="Viktor Goncharenko"/>
    <s v="Raphael Wicky"/>
    <s v="VEB Arena"/>
    <n v="27996"/>
    <s v="Bj√∂rn Kuipers"/>
    <s v="https://www.transfermarkt.co.uk/spielbericht/index/spielbericht/2917389"/>
    <s v="3-5-2 Attacking"/>
    <d v="2003-04-03T00:00:00"/>
    <s v="PFK CSKA Moskva"/>
    <m/>
    <d v="1899-12-30T00:02:00"/>
    <s v="international_cup"/>
    <n v="0"/>
    <n v="1"/>
    <n v="1"/>
    <n v="0"/>
    <n v="0"/>
    <n v="1"/>
    <n v="0"/>
    <x v="0"/>
    <x v="0"/>
    <s v="Home Team loses or draws at Groupstage Game"/>
  </r>
  <r>
    <n v="2917445"/>
    <s v="CL"/>
    <x v="4"/>
    <x v="4"/>
    <d v="2017-12-06T00:00:00"/>
    <n v="790"/>
    <n v="368"/>
    <n v="1"/>
    <n v="1"/>
    <m/>
    <m/>
    <s v="Darko Milanic"/>
    <s v="Eduardo Berizzo"/>
    <s v="Ljudski Vrt"/>
    <n v="11976"/>
    <s v="Ovidiu Hategan"/>
    <s v="https://www.transfermarkt.co.uk/spielbericht/index/spielbericht/2917445"/>
    <s v="4-1-4-1"/>
    <s v="4-3-3 Attacking"/>
    <m/>
    <s v="Sevilla F√∫tbol Club S.A.D."/>
    <d v="1899-12-30T01:01:00"/>
    <s v="international_cup"/>
    <n v="0"/>
    <n v="1"/>
    <n v="1"/>
    <n v="0"/>
    <n v="0"/>
    <n v="1"/>
    <n v="0"/>
    <x v="0"/>
    <x v="0"/>
    <s v="Home Team loses or draws at Groupstage Game"/>
  </r>
  <r>
    <n v="2367037"/>
    <s v="CL"/>
    <x v="0"/>
    <x v="12"/>
    <d v="2013-09-18T00:00:00"/>
    <n v="14"/>
    <n v="720"/>
    <n v="0"/>
    <n v="1"/>
    <m/>
    <m/>
    <s v="Nenad Bjelica"/>
    <s v="Paulo Fonseca"/>
    <s v="Ernst-Happel-Stadion"/>
    <n v="37500"/>
    <s v="Craig Thomson"/>
    <s v="https://www.transfermarkt.co.uk/spielbericht/index/spielbericht/2367037"/>
    <s v="4-3-3 Attacking"/>
    <s v="4-3-3 Attacking"/>
    <m/>
    <s v="Futebol Clube do Porto"/>
    <d v="1899-12-30T00:01:00"/>
    <s v="international_cup"/>
    <n v="0"/>
    <n v="1"/>
    <n v="1"/>
    <n v="0"/>
    <n v="0"/>
    <n v="1"/>
    <n v="0"/>
    <x v="0"/>
    <x v="0"/>
    <s v="Home Team loses or draws at Groupstage Game"/>
  </r>
  <r>
    <n v="3252171"/>
    <s v="CL"/>
    <x v="7"/>
    <x v="4"/>
    <d v="2019-10-02T00:00:00"/>
    <n v="31"/>
    <n v="409"/>
    <n v="4"/>
    <n v="3"/>
    <m/>
    <m/>
    <s v="J√ºrgen Klopp"/>
    <s v="Jesse Marsch"/>
    <s v="Anfield"/>
    <n v="52243"/>
    <s v="Andreas Ekberg"/>
    <s v="https://www.transfermarkt.co.uk/spielbericht/index/spielbericht/3252171"/>
    <s v="4-3-3 Attacking"/>
    <s v="4-4-2 double 6"/>
    <s v="Liverpool Football Club"/>
    <m/>
    <d v="1899-12-30T04:03:00"/>
    <s v="international_cup"/>
    <n v="1"/>
    <n v="0"/>
    <n v="1"/>
    <n v="1"/>
    <n v="0"/>
    <n v="0"/>
    <n v="0"/>
    <x v="0"/>
    <x v="1"/>
    <s v="Home Team wins at Groupstage Game"/>
  </r>
  <r>
    <n v="3461734"/>
    <s v="CL"/>
    <x v="8"/>
    <x v="8"/>
    <d v="2020-10-27T00:00:00"/>
    <n v="13"/>
    <n v="409"/>
    <n v="3"/>
    <n v="2"/>
    <m/>
    <m/>
    <s v="Diego Simeone"/>
    <s v="Jesse Marsch"/>
    <s v="Civitas Metropolitano"/>
    <m/>
    <s v="Ovidiu Hategan"/>
    <s v="https://www.transfermarkt.co.uk/spielbericht/index/spielbericht/3461734"/>
    <s v="4-2-3-1"/>
    <d v="2002-04-04T00:00:00"/>
    <s v="Club Atl√©tico de Madrid S.A.D."/>
    <m/>
    <d v="1899-12-30T03:02:00"/>
    <s v="international_cup"/>
    <n v="1"/>
    <n v="0"/>
    <n v="1"/>
    <n v="1"/>
    <n v="0"/>
    <n v="0"/>
    <n v="0"/>
    <x v="0"/>
    <x v="1"/>
    <s v="Home Team wins at Groupstage Game"/>
  </r>
  <r>
    <n v="3098041"/>
    <s v="CL"/>
    <x v="6"/>
    <x v="0"/>
    <d v="2018-11-27T00:00:00"/>
    <n v="985"/>
    <n v="452"/>
    <n v="1"/>
    <n v="0"/>
    <m/>
    <m/>
    <s v="Jos√© Mourinho"/>
    <s v="Gerardo Seoane"/>
    <s v="Old Trafford"/>
    <n v="72876"/>
    <s v="Dr. Felix Brych"/>
    <s v="https://www.transfermarkt.co.uk/spielbericht/index/spielbericht/3098041"/>
    <s v="4-3-3 Defending"/>
    <s v="4-3-3 Attacking"/>
    <s v="Manchester United Football Club"/>
    <m/>
    <d v="1899-12-30T01:00:00"/>
    <s v="international_cup"/>
    <n v="1"/>
    <n v="0"/>
    <n v="1"/>
    <n v="1"/>
    <n v="0"/>
    <n v="0"/>
    <n v="0"/>
    <x v="0"/>
    <x v="1"/>
    <s v="Home Team wins at Groupstage Game"/>
  </r>
  <r>
    <n v="3651081"/>
    <s v="CL"/>
    <x v="9"/>
    <x v="1"/>
    <d v="2021-10-19T00:00:00"/>
    <n v="114"/>
    <n v="336"/>
    <n v="1"/>
    <n v="4"/>
    <m/>
    <m/>
    <s v="Sergen Yalcin"/>
    <s v="R√∫ben Amorim"/>
    <s v="Vodafone Park"/>
    <n v="22936"/>
    <s v="Slavko Vincic"/>
    <s v="https://www.transfermarkt.co.uk/spielbericht/index/spielbericht/3651081"/>
    <s v="4-2-3-1"/>
    <d v="2003-04-03T00:00:00"/>
    <s v="Be≈üikta≈ü Jimnastik Kul√ºb√º"/>
    <s v="Sporting Clube de Portugal"/>
    <d v="1899-12-30T01:04:00"/>
    <s v="international_cup"/>
    <n v="0"/>
    <n v="1"/>
    <n v="1"/>
    <n v="0"/>
    <n v="0"/>
    <n v="1"/>
    <n v="0"/>
    <x v="0"/>
    <x v="0"/>
    <s v="Home Team loses or draws at Groupstage Game"/>
  </r>
  <r>
    <n v="3651105"/>
    <s v="CL"/>
    <x v="9"/>
    <x v="1"/>
    <d v="2021-11-03T00:00:00"/>
    <n v="336"/>
    <n v="114"/>
    <n v="4"/>
    <n v="0"/>
    <m/>
    <m/>
    <s v="R√∫ben Amorim"/>
    <s v="Sergen Yalcin"/>
    <s v="Est√°dio Jos√© Alvalade XXI"/>
    <n v="40835"/>
    <s v="Sergey Karasev"/>
    <s v="https://www.transfermarkt.co.uk/spielbericht/index/spielbericht/3651105"/>
    <d v="2003-04-03T00:00:00"/>
    <s v="4-1-4-1"/>
    <s v="Sporting Clube de Portugal"/>
    <s v="Be≈üikta≈ü Jimnastik Kul√ºb√º"/>
    <d v="1899-12-30T04:00:00"/>
    <s v="international_cup"/>
    <n v="1"/>
    <n v="0"/>
    <n v="1"/>
    <n v="1"/>
    <n v="0"/>
    <n v="0"/>
    <n v="0"/>
    <x v="0"/>
    <x v="1"/>
    <s v="Home Team wins at Groupstage Game"/>
  </r>
  <r>
    <n v="3098013"/>
    <s v="CL"/>
    <x v="6"/>
    <x v="2"/>
    <d v="2018-11-06T00:00:00"/>
    <n v="148"/>
    <n v="383"/>
    <n v="2"/>
    <n v="1"/>
    <m/>
    <m/>
    <s v="Mauricio Pochettino"/>
    <s v="Mark van Bommel"/>
    <s v="Wembley Stadium"/>
    <n v="46588"/>
    <s v="Ivan Kruzliak"/>
    <s v="https://www.transfermarkt.co.uk/spielbericht/index/spielbericht/3098013"/>
    <s v="4-1-4-1"/>
    <s v="4-3-3 Defending"/>
    <s v="Tottenham Hotspur Football Club"/>
    <s v="Eindhovense Voetbalvereniging Philips Sport Vereniging"/>
    <d v="1899-12-30T02:01:00"/>
    <s v="international_cup"/>
    <n v="1"/>
    <n v="0"/>
    <n v="1"/>
    <n v="1"/>
    <n v="0"/>
    <n v="0"/>
    <n v="0"/>
    <x v="0"/>
    <x v="1"/>
    <s v="Home Team wins at Groupstage Game"/>
  </r>
  <r>
    <n v="2754915"/>
    <s v="CL"/>
    <x v="3"/>
    <x v="8"/>
    <d v="2016-10-19T00:00:00"/>
    <n v="583"/>
    <n v="26"/>
    <n v="3"/>
    <n v="0"/>
    <m/>
    <m/>
    <s v="Unai Emery"/>
    <s v="Urs Fischer"/>
    <s v="Parc des Princes"/>
    <n v="46488"/>
    <s v="Deniz Aytekin"/>
    <s v="https://www.transfermarkt.co.uk/spielbericht/index/spielbericht/2754915"/>
    <s v="4-3-3 Attacking"/>
    <s v="4-2-3-1"/>
    <s v="Paris Saint-Germain Football Club"/>
    <m/>
    <d v="1899-12-30T03:00:00"/>
    <s v="international_cup"/>
    <n v="1"/>
    <n v="0"/>
    <n v="1"/>
    <n v="1"/>
    <n v="0"/>
    <n v="0"/>
    <n v="0"/>
    <x v="0"/>
    <x v="1"/>
    <s v="Home Team wins at Groupstage Game"/>
  </r>
  <r>
    <n v="2367038"/>
    <s v="CL"/>
    <x v="0"/>
    <x v="12"/>
    <d v="2013-10-01T00:00:00"/>
    <n v="964"/>
    <n v="14"/>
    <n v="0"/>
    <n v="0"/>
    <m/>
    <m/>
    <s v="Luciano Spalletti"/>
    <s v="Nenad Bjelica"/>
    <s v="Petrovsky"/>
    <n v="18705"/>
    <s v="Deniz Aytekin"/>
    <s v="https://www.transfermarkt.co.uk/spielbericht/index/spielbericht/2367038"/>
    <s v="4-2-3-1"/>
    <s v="4-2-3-1"/>
    <s v="AO FK Zenit Sankt-Peterburg"/>
    <m/>
    <d v="1899-12-30T00:00:00"/>
    <s v="international_cup"/>
    <n v="0"/>
    <n v="1"/>
    <n v="1"/>
    <n v="0"/>
    <n v="0"/>
    <n v="1"/>
    <n v="0"/>
    <x v="0"/>
    <x v="0"/>
    <s v="Home Team loses or draws at Groupstage Game"/>
  </r>
  <r>
    <n v="2262173"/>
    <s v="CL"/>
    <x v="5"/>
    <x v="8"/>
    <d v="2012-10-03T00:00:00"/>
    <n v="338"/>
    <n v="419"/>
    <n v="2"/>
    <n v="0"/>
    <m/>
    <m/>
    <s v="Oleg Blokhin"/>
    <s v="Ante Cacic"/>
    <s v="NSK Olimpisky"/>
    <n v="47804"/>
    <s v="Martin Atkinson"/>
    <s v="https://www.transfermarkt.co.uk/spielbericht/index/spielbericht/2262173"/>
    <m/>
    <m/>
    <s v="Futbolniy Klub Dynamo Kyiv"/>
    <m/>
    <d v="1899-12-30T02:00:00"/>
    <s v="international_cup"/>
    <n v="1"/>
    <n v="0"/>
    <n v="1"/>
    <n v="1"/>
    <n v="0"/>
    <n v="0"/>
    <n v="0"/>
    <x v="0"/>
    <x v="1"/>
    <s v="Home Team wins at Groupstage Game"/>
  </r>
  <r>
    <n v="3252204"/>
    <s v="CL"/>
    <x v="7"/>
    <x v="3"/>
    <d v="2019-11-05T00:00:00"/>
    <n v="131"/>
    <n v="62"/>
    <n v="0"/>
    <n v="0"/>
    <m/>
    <m/>
    <s v="Ernesto Valverde"/>
    <s v="Jindrich Trpisovsky"/>
    <s v="Spotify Camp Nou"/>
    <n v="67023"/>
    <s v="Michael Oliver"/>
    <s v="https://www.transfermarkt.co.uk/spielbericht/index/spielbericht/3252204"/>
    <s v="4-3-3 Attacking"/>
    <s v="4-2-3-1"/>
    <s v="Futbol Club Barcelona"/>
    <m/>
    <d v="1899-12-30T00:00:00"/>
    <s v="international_cup"/>
    <n v="0"/>
    <n v="1"/>
    <n v="1"/>
    <n v="0"/>
    <n v="0"/>
    <n v="1"/>
    <n v="0"/>
    <x v="0"/>
    <x v="0"/>
    <s v="Home Team loses or draws at Groupstage Game"/>
  </r>
  <r>
    <n v="3461777"/>
    <s v="CL"/>
    <x v="8"/>
    <x v="12"/>
    <d v="2020-11-24T00:00:00"/>
    <n v="506"/>
    <n v="279"/>
    <n v="2"/>
    <n v="1"/>
    <m/>
    <m/>
    <s v="Andrea Pirlo"/>
    <s v="Sergiy Rebrov"/>
    <s v="Allianz Stadium"/>
    <m/>
    <s v="Daniel Siebert"/>
    <s v="https://www.transfermarkt.co.uk/spielbericht/index/spielbericht/3461777"/>
    <d v="2002-04-04T00:00:00"/>
    <d v="2001-04-05T00:00:00"/>
    <s v="Juventus Football Club"/>
    <m/>
    <d v="1899-12-30T02:01:00"/>
    <s v="international_cup"/>
    <n v="1"/>
    <n v="0"/>
    <n v="1"/>
    <n v="1"/>
    <n v="0"/>
    <n v="0"/>
    <n v="0"/>
    <x v="0"/>
    <x v="1"/>
    <s v="Home Team wins at Groupstage Game"/>
  </r>
  <r>
    <n v="3651075"/>
    <s v="CL"/>
    <x v="9"/>
    <x v="0"/>
    <d v="2021-09-29T00:00:00"/>
    <n v="964"/>
    <n v="496"/>
    <n v="4"/>
    <n v="0"/>
    <m/>
    <m/>
    <s v="Sergey Semak"/>
    <s v="Jon Dahl Tomasson"/>
    <s v="Gazprom Arena"/>
    <n v="15339"/>
    <s v="Anastasios Sidiropoulos"/>
    <s v="https://www.transfermarkt.co.uk/spielbericht/index/spielbericht/3651075"/>
    <s v="3-4-2-1"/>
    <s v="3-4-2-1"/>
    <s v="AO FK Zenit Sankt-Peterburg"/>
    <m/>
    <d v="1899-12-30T04:00:00"/>
    <s v="international_cup"/>
    <n v="1"/>
    <n v="0"/>
    <n v="1"/>
    <n v="1"/>
    <n v="0"/>
    <n v="0"/>
    <n v="0"/>
    <x v="0"/>
    <x v="1"/>
    <s v="Home Team wins at Groupstage Game"/>
  </r>
  <r>
    <n v="3252189"/>
    <s v="CL"/>
    <x v="7"/>
    <x v="2"/>
    <d v="2019-10-22T00:00:00"/>
    <n v="148"/>
    <n v="159"/>
    <n v="5"/>
    <n v="0"/>
    <m/>
    <m/>
    <s v="Mauricio Pochettino"/>
    <s v="Vladan Milojevic"/>
    <s v="Tottenham Hotspur Stadium"/>
    <n v="51743"/>
    <s v="Marco Guida"/>
    <s v="https://www.transfermarkt.co.uk/spielbericht/index/spielbericht/3252189"/>
    <s v="4-2-3-1"/>
    <s v="4-2-3-1"/>
    <s v="Tottenham Hotspur Football Club"/>
    <m/>
    <d v="1899-12-30T05:00:00"/>
    <s v="international_cup"/>
    <n v="1"/>
    <n v="0"/>
    <n v="1"/>
    <n v="1"/>
    <n v="0"/>
    <n v="0"/>
    <n v="0"/>
    <x v="0"/>
    <x v="1"/>
    <s v="Home Team wins at Groupstage Game"/>
  </r>
  <r>
    <n v="2262218"/>
    <s v="CL"/>
    <x v="5"/>
    <x v="0"/>
    <d v="2012-11-20T00:00:00"/>
    <n v="7769"/>
    <n v="1075"/>
    <n v="3"/>
    <n v="1"/>
    <m/>
    <m/>
    <s v="Paulo S√©rgio"/>
    <s v="Jos√© Peseiro"/>
    <s v="Dr. Constantin RƒÉdulescu"/>
    <n v="14635"/>
    <s v="Sergey Karasev"/>
    <s v="https://www.transfermarkt.co.uk/spielbericht/index/spielbericht/2262218"/>
    <m/>
    <m/>
    <m/>
    <s v="Sporting Clube de Braga"/>
    <d v="1899-12-30T03:01:00"/>
    <s v="international_cup"/>
    <n v="1"/>
    <n v="0"/>
    <n v="1"/>
    <n v="1"/>
    <n v="0"/>
    <n v="0"/>
    <n v="0"/>
    <x v="0"/>
    <x v="1"/>
    <s v="Home Team wins at Groupstage Game"/>
  </r>
  <r>
    <n v="3098024"/>
    <s v="CL"/>
    <x v="6"/>
    <x v="12"/>
    <d v="2018-11-07T00:00:00"/>
    <n v="941"/>
    <n v="418"/>
    <n v="0"/>
    <n v="5"/>
    <m/>
    <m/>
    <s v="Pavel Vrba"/>
    <s v="Santiago Solari"/>
    <s v="Doosan Ar√©na"/>
    <n v="11483"/>
    <s v="Deniz Aytekin"/>
    <s v="https://www.transfermarkt.co.uk/spielbericht/index/spielbericht/3098024"/>
    <s v="4-1-4-1"/>
    <s v="4-3-3 Attacking"/>
    <m/>
    <s v="Real Madrid Club de F√∫tbol"/>
    <d v="1899-12-30T00:05:00"/>
    <s v="international_cup"/>
    <n v="0"/>
    <n v="1"/>
    <n v="1"/>
    <n v="0"/>
    <n v="0"/>
    <n v="1"/>
    <n v="0"/>
    <x v="0"/>
    <x v="0"/>
    <s v="Home Team loses or draws at Groupstage Game"/>
  </r>
  <r>
    <n v="2495299"/>
    <s v="CL"/>
    <x v="1"/>
    <x v="12"/>
    <d v="2014-09-30T00:00:00"/>
    <n v="33"/>
    <n v="790"/>
    <n v="1"/>
    <n v="1"/>
    <m/>
    <m/>
    <s v="Jens Keller"/>
    <s v="Ante Simundza"/>
    <s v="Veltins-Arena"/>
    <n v="47997"/>
    <s v="Carlos Velasco Carballo"/>
    <s v="https://www.transfermarkt.co.uk/spielbericht/index/spielbericht/2495299"/>
    <s v="4-2-3-1"/>
    <s v="4-2-3-1"/>
    <s v="FC Schalke 04"/>
    <m/>
    <d v="1899-12-30T01:01:00"/>
    <s v="international_cup"/>
    <n v="0"/>
    <n v="1"/>
    <n v="1"/>
    <n v="0"/>
    <n v="0"/>
    <n v="1"/>
    <n v="0"/>
    <x v="0"/>
    <x v="0"/>
    <s v="Home Team loses or draws at Groupstage Game"/>
  </r>
  <r>
    <n v="2755715"/>
    <s v="CL"/>
    <x v="3"/>
    <x v="3"/>
    <d v="2016-11-22T00:00:00"/>
    <n v="16"/>
    <n v="255"/>
    <n v="8"/>
    <n v="4"/>
    <m/>
    <m/>
    <s v="Thomas Tuchel"/>
    <s v="Jacek Magiera"/>
    <s v="SIGNAL IDUNA PARK"/>
    <n v="55094"/>
    <s v="Martin Str√∂mbergsson"/>
    <s v="https://www.transfermarkt.co.uk/spielbericht/index/spielbericht/2755715"/>
    <s v="4-2-3-1"/>
    <s v="4-2-3-1"/>
    <s v="Borussia Dortmund"/>
    <m/>
    <d v="1899-12-30T08:04:00"/>
    <s v="international_cup"/>
    <n v="1"/>
    <n v="0"/>
    <n v="1"/>
    <n v="1"/>
    <n v="0"/>
    <n v="0"/>
    <n v="0"/>
    <x v="0"/>
    <x v="1"/>
    <s v="Home Team wins at Groupstage Game"/>
  </r>
  <r>
    <n v="2368477"/>
    <s v="CL"/>
    <x v="0"/>
    <x v="8"/>
    <d v="2013-12-10T00:00:00"/>
    <n v="681"/>
    <n v="15"/>
    <n v="0"/>
    <n v="1"/>
    <m/>
    <m/>
    <s v="Jagoba Arrasate"/>
    <s v="Sami Hyypi√§"/>
    <s v="Anoeta"/>
    <n v="23408"/>
    <s v="Tom Harald Hagen"/>
    <s v="https://www.transfermarkt.co.uk/spielbericht/index/spielbericht/2368477"/>
    <s v="4-1-4-1"/>
    <s v="4-3-2-1"/>
    <s v="Real Sociedad de F√∫tbol S.A.D."/>
    <s v="Bayer 04 Leverkusen Fu√üball"/>
    <d v="1899-12-30T00:01:00"/>
    <s v="international_cup"/>
    <n v="0"/>
    <n v="1"/>
    <n v="1"/>
    <n v="0"/>
    <n v="0"/>
    <n v="1"/>
    <n v="0"/>
    <x v="0"/>
    <x v="0"/>
    <s v="Home Team loses or draws at Groupstage Game"/>
  </r>
  <r>
    <n v="2618566"/>
    <s v="CL"/>
    <x v="2"/>
    <x v="8"/>
    <d v="2015-09-30T00:00:00"/>
    <n v="496"/>
    <n v="418"/>
    <n v="0"/>
    <n v="2"/>
    <m/>
    <m/>
    <s v="Age Hareide"/>
    <s v="Rafael Ben√≠tez"/>
    <s v="Eleda Stadion"/>
    <n v="20500"/>
    <s v="C√ºneyt Cakir"/>
    <s v="https://www.transfermarkt.co.uk/spielbericht/index/spielbericht/2618566"/>
    <s v="4-4-2 double 6"/>
    <s v="4-2-3-1"/>
    <m/>
    <s v="Real Madrid Club de F√∫tbol"/>
    <d v="1899-12-30T00:02:00"/>
    <s v="international_cup"/>
    <n v="0"/>
    <n v="1"/>
    <n v="1"/>
    <n v="0"/>
    <n v="0"/>
    <n v="1"/>
    <n v="0"/>
    <x v="0"/>
    <x v="0"/>
    <s v="Home Team loses or draws at Groupstage Game"/>
  </r>
  <r>
    <n v="2490855"/>
    <s v="CL"/>
    <x v="1"/>
    <x v="12"/>
    <d v="2014-09-17T00:00:00"/>
    <n v="790"/>
    <n v="336"/>
    <n v="1"/>
    <n v="1"/>
    <m/>
    <m/>
    <s v="Ante Simundza"/>
    <s v="Marco Silva"/>
    <s v="Ljudski Vrt"/>
    <n v="12211"/>
    <s v="Cl√©ment Turpin"/>
    <s v="https://www.transfermarkt.co.uk/spielbericht/index/spielbericht/2490855"/>
    <s v="4-4-1-1"/>
    <s v="4-3-3 Attacking"/>
    <m/>
    <s v="Sporting Clube de Portugal"/>
    <d v="1899-12-30T01:01:00"/>
    <s v="international_cup"/>
    <n v="0"/>
    <n v="1"/>
    <n v="1"/>
    <n v="0"/>
    <n v="0"/>
    <n v="1"/>
    <n v="0"/>
    <x v="0"/>
    <x v="0"/>
    <s v="Home Team loses or draws at Groupstage Game"/>
  </r>
  <r>
    <n v="3097957"/>
    <s v="CL"/>
    <x v="6"/>
    <x v="2"/>
    <d v="2018-09-18T00:00:00"/>
    <n v="131"/>
    <n v="383"/>
    <n v="4"/>
    <n v="0"/>
    <m/>
    <m/>
    <s v="Ernesto Valverde"/>
    <s v="Mark van Bommel"/>
    <s v="Spotify Camp Nou"/>
    <n v="73462"/>
    <s v="Anastasios Sidiropoulos"/>
    <s v="https://www.transfermarkt.co.uk/spielbericht/index/spielbericht/3097957"/>
    <s v="4-3-3 Attacking"/>
    <s v="4-3-3 Defending"/>
    <s v="Futbol Club Barcelona"/>
    <s v="Eindhovense Voetbalvereniging Philips Sport Vereniging"/>
    <d v="1899-12-30T04:00:00"/>
    <s v="international_cup"/>
    <n v="1"/>
    <n v="0"/>
    <n v="1"/>
    <n v="1"/>
    <n v="0"/>
    <n v="0"/>
    <n v="0"/>
    <x v="0"/>
    <x v="1"/>
    <s v="Home Team wins at Groupstage Game"/>
  </r>
  <r>
    <n v="3651135"/>
    <s v="CL"/>
    <x v="9"/>
    <x v="3"/>
    <d v="2021-12-08T00:00:00"/>
    <n v="985"/>
    <n v="452"/>
    <n v="1"/>
    <n v="1"/>
    <m/>
    <m/>
    <s v="Ralf Rangnick"/>
    <s v="David Wagner"/>
    <s v="Old Trafford"/>
    <n v="73156"/>
    <s v="Beno√Æt Bastien"/>
    <s v="https://www.transfermarkt.co.uk/spielbericht/index/spielbericht/3651135"/>
    <s v="4-1-4-1"/>
    <s v="4-4-2 double 6"/>
    <s v="Manchester United Football Club"/>
    <m/>
    <d v="1899-12-30T01:01:00"/>
    <s v="international_cup"/>
    <n v="0"/>
    <n v="1"/>
    <n v="1"/>
    <n v="0"/>
    <n v="0"/>
    <n v="1"/>
    <n v="0"/>
    <x v="0"/>
    <x v="0"/>
    <s v="Home Team loses or draws at Groupstage Game"/>
  </r>
  <r>
    <n v="3913703"/>
    <s v="CL"/>
    <x v="10"/>
    <x v="0"/>
    <d v="2022-09-06T00:00:00"/>
    <n v="294"/>
    <n v="1064"/>
    <n v="2"/>
    <n v="0"/>
    <m/>
    <m/>
    <s v="Roger Schmidt"/>
    <s v="Barak Bakhar"/>
    <s v="Est√°dio da Luz"/>
    <n v="55130"/>
    <s v="Andreas Ekberg"/>
    <s v="https://www.transfermarkt.co.uk/spielbericht/index/spielbericht/3913703"/>
    <s v="4-4-1-1"/>
    <s v="3-4-1-2"/>
    <s v="Sport Lisboa e Benfica"/>
    <m/>
    <d v="1899-12-30T02:00:00"/>
    <s v="international_cup"/>
    <n v="1"/>
    <n v="0"/>
    <n v="1"/>
    <n v="1"/>
    <n v="0"/>
    <n v="0"/>
    <n v="0"/>
    <x v="0"/>
    <x v="1"/>
    <s v="Home Team wins at Groupstage Game"/>
  </r>
  <r>
    <n v="2755720"/>
    <s v="CL"/>
    <x v="3"/>
    <x v="5"/>
    <d v="2016-11-23T00:00:00"/>
    <n v="13"/>
    <n v="383"/>
    <n v="2"/>
    <n v="0"/>
    <m/>
    <m/>
    <s v="Diego Simeone"/>
    <s v="Phillip Cocu"/>
    <s v="Vicente Calder√≥n"/>
    <n v="37891"/>
    <s v="Aleksey Kulbakov"/>
    <s v="https://www.transfermarkt.co.uk/spielbericht/index/spielbericht/2755720"/>
    <s v="4-4-2 double 6"/>
    <s v="4-3-1-2"/>
    <s v="Club Atl√©tico de Madrid S.A.D."/>
    <s v="Eindhovense Voetbalvereniging Philips Sport Vereniging"/>
    <d v="1899-12-30T02:00:00"/>
    <s v="international_cup"/>
    <n v="1"/>
    <n v="0"/>
    <n v="1"/>
    <n v="1"/>
    <n v="0"/>
    <n v="0"/>
    <n v="0"/>
    <x v="0"/>
    <x v="1"/>
    <s v="Home Team wins at Groupstage Game"/>
  </r>
  <r>
    <n v="4171252"/>
    <s v="CL"/>
    <x v="11"/>
    <x v="1"/>
    <d v="2023-11-08T00:00:00"/>
    <n v="418"/>
    <n v="1075"/>
    <n v="3"/>
    <n v="0"/>
    <m/>
    <m/>
    <s v="Carlo Ancelotti"/>
    <s v="Artur Jorge"/>
    <s v="Santiago Bernab√©u"/>
    <n v="68509"/>
    <s v="Halil Umut Meler"/>
    <s v="https://www.transfermarkt.co.uk/spielbericht/index/spielbericht/4171252"/>
    <s v="4-3-1-2"/>
    <s v="4-3-3 Attacking"/>
    <s v="Real Madrid Club de F√∫tbol"/>
    <s v="Sporting Clube de Braga"/>
    <d v="1899-12-30T03:00:00"/>
    <s v="international_cup"/>
    <n v="1"/>
    <n v="0"/>
    <n v="1"/>
    <n v="1"/>
    <n v="0"/>
    <n v="0"/>
    <n v="0"/>
    <x v="0"/>
    <x v="1"/>
    <s v="Home Team wins at Groupstage Game"/>
  </r>
  <r>
    <n v="2367041"/>
    <s v="CL"/>
    <x v="0"/>
    <x v="12"/>
    <d v="2013-11-26T00:00:00"/>
    <n v="720"/>
    <n v="14"/>
    <n v="1"/>
    <n v="1"/>
    <m/>
    <m/>
    <s v="Paulo Fonseca"/>
    <s v="Nenad Bjelica"/>
    <s v="Est√°dio do Drag√£o"/>
    <n v="24809"/>
    <s v="Ovidiu Hategan"/>
    <s v="https://www.transfermarkt.co.uk/spielbericht/index/spielbericht/2367041"/>
    <s v="4-2-3-1"/>
    <s v="4-4-2 double 6"/>
    <s v="Futebol Clube do Porto"/>
    <m/>
    <d v="1899-12-30T01:01:00"/>
    <s v="international_cup"/>
    <n v="0"/>
    <n v="1"/>
    <n v="1"/>
    <n v="0"/>
    <n v="0"/>
    <n v="1"/>
    <n v="0"/>
    <x v="0"/>
    <x v="0"/>
    <s v="Home Team loses or draws at Groupstage Game"/>
  </r>
  <r>
    <n v="2755740"/>
    <s v="CL"/>
    <x v="3"/>
    <x v="3"/>
    <d v="2016-12-07T00:00:00"/>
    <n v="255"/>
    <n v="336"/>
    <n v="1"/>
    <n v="0"/>
    <m/>
    <m/>
    <s v="Jacek Magiera"/>
    <s v="Jorge Jesus"/>
    <s v="Stadion Miejski im. Marsza≈Çka J√≥zefa Pi≈Çsudskiego"/>
    <n v="28232"/>
    <s v="Gianluca Rocchi"/>
    <s v="https://www.transfermarkt.co.uk/spielbericht/index/spielbericht/2755740"/>
    <s v="4-2-3-1"/>
    <s v="4-1-3-2"/>
    <m/>
    <s v="Sporting Clube de Portugal"/>
    <d v="1899-12-30T01:00:00"/>
    <s v="international_cup"/>
    <n v="1"/>
    <n v="0"/>
    <n v="1"/>
    <n v="1"/>
    <n v="0"/>
    <n v="0"/>
    <n v="0"/>
    <x v="0"/>
    <x v="1"/>
    <s v="Home Team wins at Groupstage Game"/>
  </r>
  <r>
    <n v="2618605"/>
    <s v="CL"/>
    <x v="2"/>
    <x v="3"/>
    <d v="2015-11-04T00:00:00"/>
    <n v="683"/>
    <n v="419"/>
    <n v="2"/>
    <n v="1"/>
    <m/>
    <m/>
    <s v="Marco Silva"/>
    <s v="Zoran Mamic"/>
    <s v="Stadio Georgios Karaiskakis"/>
    <n v="31473"/>
    <s v="Mateu Lahoz"/>
    <s v="https://www.transfermarkt.co.uk/spielbericht/index/spielbericht/2618605"/>
    <s v="4-2-3-1"/>
    <s v="4-3-3 Defending"/>
    <s v="Olympiakos Syndesmos Filathlon Peiraios"/>
    <m/>
    <d v="1899-12-30T02:01:00"/>
    <s v="international_cup"/>
    <n v="1"/>
    <n v="0"/>
    <n v="1"/>
    <n v="1"/>
    <n v="0"/>
    <n v="0"/>
    <n v="0"/>
    <x v="0"/>
    <x v="1"/>
    <s v="Home Team wins at Groupstage Game"/>
  </r>
  <r>
    <n v="3097983"/>
    <s v="CL"/>
    <x v="6"/>
    <x v="1"/>
    <d v="2018-10-03T00:00:00"/>
    <n v="583"/>
    <n v="159"/>
    <n v="6"/>
    <n v="1"/>
    <m/>
    <m/>
    <s v="Thomas Tuchel"/>
    <s v="Vladan Milojevic"/>
    <s v="Parc des Princes"/>
    <n v="39979"/>
    <s v="Artur Soares Dias"/>
    <s v="https://www.transfermarkt.co.uk/spielbericht/index/spielbericht/3097983"/>
    <s v="4-2-3-1"/>
    <s v="4-2-3-1"/>
    <s v="Paris Saint-Germain Football Club"/>
    <m/>
    <d v="1899-12-30T06:01:00"/>
    <s v="international_cup"/>
    <n v="1"/>
    <n v="0"/>
    <n v="1"/>
    <n v="1"/>
    <n v="0"/>
    <n v="0"/>
    <n v="0"/>
    <x v="0"/>
    <x v="1"/>
    <s v="Home Team wins at Groupstage Game"/>
  </r>
  <r>
    <n v="3097992"/>
    <s v="CL"/>
    <x v="6"/>
    <x v="12"/>
    <d v="2018-10-02T00:00:00"/>
    <n v="12"/>
    <n v="941"/>
    <n v="5"/>
    <n v="0"/>
    <m/>
    <m/>
    <s v="Eusebio Di Francesco"/>
    <s v="Pavel Vrba"/>
    <s v="Olimpico di Roma"/>
    <n v="41243"/>
    <s v="Pawel Raczkowski"/>
    <s v="https://www.transfermarkt.co.uk/spielbericht/index/spielbericht/3097992"/>
    <s v="4-2-3-1"/>
    <s v="4-2-3-1"/>
    <s v="Associazione Sportiva Roma"/>
    <m/>
    <d v="1899-12-30T05:00:00"/>
    <s v="international_cup"/>
    <n v="1"/>
    <n v="0"/>
    <n v="1"/>
    <n v="1"/>
    <n v="0"/>
    <n v="0"/>
    <n v="0"/>
    <x v="0"/>
    <x v="1"/>
    <s v="Home Team wins at Groupstage Game"/>
  </r>
  <r>
    <n v="3651137"/>
    <s v="CL"/>
    <x v="9"/>
    <x v="12"/>
    <d v="2021-12-08T00:00:00"/>
    <n v="409"/>
    <n v="368"/>
    <n v="1"/>
    <n v="0"/>
    <m/>
    <m/>
    <s v="Matthias Jaissle"/>
    <s v="Julen Lopetegui"/>
    <s v="Red Bull Arena Salzburg"/>
    <m/>
    <s v="Slavko Vincic"/>
    <s v="https://www.transfermarkt.co.uk/spielbericht/index/spielbericht/3651137"/>
    <s v="4-3-1-2"/>
    <s v="4-3-3 Attacking"/>
    <m/>
    <s v="Sevilla F√∫tbol Club S.A.D."/>
    <d v="1899-12-30T01:00:00"/>
    <s v="international_cup"/>
    <n v="1"/>
    <n v="0"/>
    <n v="1"/>
    <n v="1"/>
    <n v="0"/>
    <n v="0"/>
    <n v="0"/>
    <x v="0"/>
    <x v="1"/>
    <s v="Home Team wins at Groupstage Game"/>
  </r>
  <r>
    <n v="2645819"/>
    <s v="CL"/>
    <x v="2"/>
    <x v="9"/>
    <d v="2016-03-15T00:00:00"/>
    <n v="13"/>
    <n v="383"/>
    <n v="8"/>
    <n v="7"/>
    <m/>
    <m/>
    <s v="Diego Simeone"/>
    <s v="Phillip Cocu"/>
    <s v="Vicente Calder√≥n"/>
    <n v="54907"/>
    <s v="Mark Clattenburg"/>
    <s v="https://www.transfermarkt.co.uk/spielbericht/index/spielbericht/2645819"/>
    <s v="4-4-2 double 6"/>
    <d v="2002-03-05T00:00:00"/>
    <s v="Club Atl√©tico de Madrid S.A.D."/>
    <s v="Eindhovense Voetbalvereniging Philips Sport Vereniging"/>
    <d v="1899-12-30T08:07:00"/>
    <s v="international_cup"/>
    <n v="1"/>
    <n v="0"/>
    <n v="0"/>
    <n v="0"/>
    <n v="1"/>
    <n v="0"/>
    <n v="0"/>
    <x v="1"/>
    <x v="1"/>
    <s v="Home Team wins at Knockout Game"/>
  </r>
  <r>
    <n v="4171317"/>
    <s v="CL"/>
    <x v="11"/>
    <x v="12"/>
    <d v="2023-11-07T00:00:00"/>
    <n v="281"/>
    <n v="452"/>
    <n v="3"/>
    <n v="0"/>
    <m/>
    <m/>
    <s v="Pep Guardiola"/>
    <s v="Raphael Wicky"/>
    <s v="Etihad Stadium"/>
    <n v="51049"/>
    <s v="Erik Lambrechts"/>
    <s v="https://www.transfermarkt.co.uk/spielbericht/index/spielbericht/4171317"/>
    <s v="3-4-2-1"/>
    <d v="2001-04-05T00:00:00"/>
    <s v="Manchester City Football Club"/>
    <m/>
    <d v="1899-12-30T03:00:00"/>
    <s v="international_cup"/>
    <n v="1"/>
    <n v="0"/>
    <n v="1"/>
    <n v="1"/>
    <n v="0"/>
    <n v="0"/>
    <n v="0"/>
    <x v="0"/>
    <x v="1"/>
    <s v="Home Team wins at Groupstage Game"/>
  </r>
  <r>
    <n v="2618620"/>
    <s v="CL"/>
    <x v="2"/>
    <x v="3"/>
    <d v="2015-11-24T00:00:00"/>
    <n v="11"/>
    <n v="419"/>
    <n v="3"/>
    <n v="0"/>
    <m/>
    <m/>
    <s v="Ars√®ne Wenger"/>
    <s v="Zoran Mamic"/>
    <s v="Emirates Stadium"/>
    <n v="58978"/>
    <s v="Viktor Kassai"/>
    <s v="https://www.transfermarkt.co.uk/spielbericht/index/spielbericht/2618620"/>
    <s v="4-2-3-1"/>
    <s v="4-1-4-1"/>
    <s v="Arsenal Football Club"/>
    <m/>
    <d v="1899-12-30T03:00:00"/>
    <s v="international_cup"/>
    <n v="1"/>
    <n v="0"/>
    <n v="1"/>
    <n v="1"/>
    <n v="0"/>
    <n v="0"/>
    <n v="0"/>
    <x v="0"/>
    <x v="1"/>
    <s v="Home Team wins at Groupstage Game"/>
  </r>
  <r>
    <n v="2754914"/>
    <s v="CL"/>
    <x v="3"/>
    <x v="8"/>
    <d v="2016-10-19T00:00:00"/>
    <n v="11"/>
    <n v="31614"/>
    <n v="6"/>
    <n v="0"/>
    <m/>
    <m/>
    <s v="Ars√®ne Wenger"/>
    <s v="Georgi Dermendzhiev"/>
    <s v="Emirates Stadium"/>
    <n v="59944"/>
    <s v="Artur Soares Dias"/>
    <s v="https://www.transfermarkt.co.uk/spielbericht/index/spielbericht/2754914"/>
    <s v="4-2-3-1"/>
    <s v="4-2-3-1"/>
    <s v="Arsenal Football Club"/>
    <m/>
    <d v="1899-12-30T06:00:00"/>
    <s v="international_cup"/>
    <n v="1"/>
    <n v="0"/>
    <n v="1"/>
    <n v="1"/>
    <n v="0"/>
    <n v="0"/>
    <n v="0"/>
    <x v="0"/>
    <x v="1"/>
    <s v="Home Team wins at Groupstage Game"/>
  </r>
  <r>
    <n v="2917429"/>
    <s v="CL"/>
    <x v="4"/>
    <x v="4"/>
    <d v="2017-11-21T00:00:00"/>
    <n v="232"/>
    <n v="790"/>
    <n v="1"/>
    <n v="1"/>
    <m/>
    <m/>
    <s v="Massimo Carrera"/>
    <s v="Darko Milanic"/>
    <s v="Otkrytie Bank Arena"/>
    <n v="42920"/>
    <s v="Willie Collum"/>
    <s v="https://www.transfermarkt.co.uk/spielbericht/index/spielbericht/2917429"/>
    <s v="4-4-2 double 6"/>
    <s v="4-1-4-1"/>
    <s v="FK Spartak Moskva"/>
    <m/>
    <d v="1899-12-30T01:01:00"/>
    <s v="international_cup"/>
    <n v="0"/>
    <n v="1"/>
    <n v="1"/>
    <n v="0"/>
    <n v="0"/>
    <n v="1"/>
    <n v="0"/>
    <x v="0"/>
    <x v="0"/>
    <s v="Home Team loses or draws at Groupstage Game"/>
  </r>
  <r>
    <n v="2495348"/>
    <s v="CL"/>
    <x v="1"/>
    <x v="12"/>
    <d v="2014-11-25T00:00:00"/>
    <n v="336"/>
    <n v="790"/>
    <n v="3"/>
    <n v="1"/>
    <m/>
    <m/>
    <s v="Marco Silva"/>
    <s v="Ante Simundza"/>
    <s v="Est√°dio Jos√© Alvalade XXI"/>
    <n v="32739"/>
    <s v="Craig Thomson"/>
    <s v="https://www.transfermarkt.co.uk/spielbericht/index/spielbericht/2495348"/>
    <s v="4-3-3 Attacking"/>
    <s v="4-4-2 double 6"/>
    <s v="Sporting Clube de Portugal"/>
    <m/>
    <d v="1899-12-30T03:01:00"/>
    <s v="international_cup"/>
    <n v="1"/>
    <n v="0"/>
    <n v="1"/>
    <n v="1"/>
    <n v="0"/>
    <n v="0"/>
    <n v="0"/>
    <x v="0"/>
    <x v="1"/>
    <s v="Home Team wins at Groupstage Game"/>
  </r>
  <r>
    <n v="2917371"/>
    <s v="CL"/>
    <x v="4"/>
    <x v="0"/>
    <d v="2017-09-13T00:00:00"/>
    <n v="418"/>
    <n v="2784"/>
    <n v="3"/>
    <n v="0"/>
    <m/>
    <m/>
    <s v="Zin√©dine Zidane"/>
    <s v="Georgios Donis"/>
    <s v="Santiago Bernab√©u"/>
    <n v="71060"/>
    <s v="Beno√Æt Bastien"/>
    <s v="https://www.transfermarkt.co.uk/spielbericht/index/spielbericht/2917371"/>
    <s v="4-3-3 Attacking"/>
    <s v="4-2-3-1"/>
    <s v="Real Madrid Club de F√∫tbol"/>
    <m/>
    <d v="1899-12-30T03:00:00"/>
    <s v="international_cup"/>
    <n v="1"/>
    <n v="0"/>
    <n v="1"/>
    <n v="1"/>
    <n v="0"/>
    <n v="0"/>
    <n v="0"/>
    <x v="0"/>
    <x v="1"/>
    <s v="Home Team wins at Groupstage Game"/>
  </r>
  <r>
    <n v="2517519"/>
    <s v="CL"/>
    <x v="1"/>
    <x v="7"/>
    <d v="2015-02-18T00:00:00"/>
    <n v="26"/>
    <n v="720"/>
    <n v="1"/>
    <n v="1"/>
    <m/>
    <m/>
    <s v="Paulo Sousa"/>
    <s v="Julen Lopetegui"/>
    <s v="St. Jakob-Park"/>
    <n v="34464"/>
    <s v="Mark Clattenburg"/>
    <s v="https://www.transfermarkt.co.uk/spielbericht/index/spielbericht/2517519"/>
    <s v="4-2-3-1"/>
    <s v="4-3-3 Attacking"/>
    <m/>
    <s v="Futebol Clube do Porto"/>
    <d v="1899-12-30T01:01:00"/>
    <s v="international_cup"/>
    <n v="0"/>
    <n v="1"/>
    <n v="0"/>
    <n v="0"/>
    <n v="0"/>
    <n v="0"/>
    <n v="1"/>
    <x v="1"/>
    <x v="0"/>
    <s v="Home Team loses or draws at Knockout Game"/>
  </r>
  <r>
    <n v="2618635"/>
    <s v="CL"/>
    <x v="2"/>
    <x v="4"/>
    <d v="2015-12-09T00:00:00"/>
    <n v="12"/>
    <n v="713"/>
    <n v="0"/>
    <n v="0"/>
    <m/>
    <m/>
    <s v="Rudi Garcia"/>
    <s v="Aleksandr Ermakovich"/>
    <s v="Olimpico di Roma"/>
    <n v="29489"/>
    <s v="Martin Atkinson"/>
    <s v="https://www.transfermarkt.co.uk/spielbericht/index/spielbericht/2618635"/>
    <s v="4-3-3 Attacking"/>
    <s v="4-2-3-1"/>
    <s v="Associazione Sportiva Roma"/>
    <m/>
    <d v="1899-12-30T00:00:00"/>
    <s v="international_cup"/>
    <n v="0"/>
    <n v="1"/>
    <n v="1"/>
    <n v="0"/>
    <n v="0"/>
    <n v="1"/>
    <n v="0"/>
    <x v="0"/>
    <x v="0"/>
    <s v="Home Team loses or draws at Groupstage Game"/>
  </r>
  <r>
    <n v="3252226"/>
    <s v="CL"/>
    <x v="7"/>
    <x v="4"/>
    <d v="2019-11-27T00:00:00"/>
    <n v="1184"/>
    <n v="409"/>
    <n v="1"/>
    <n v="4"/>
    <m/>
    <m/>
    <s v="Hannes Wolf"/>
    <s v="Jesse Marsch"/>
    <s v="Cegeka Arena"/>
    <n v="17284"/>
    <s v="Mattias Gestranius"/>
    <s v="https://www.transfermarkt.co.uk/spielbericht/index/spielbericht/3252226"/>
    <s v="4-1-4-1"/>
    <s v="4-4-2 double 6"/>
    <s v="Koninklijke Racing Club Genk"/>
    <m/>
    <d v="1899-12-30T01:04:00"/>
    <s v="international_cup"/>
    <n v="0"/>
    <n v="1"/>
    <n v="1"/>
    <n v="0"/>
    <n v="0"/>
    <n v="1"/>
    <n v="0"/>
    <x v="0"/>
    <x v="0"/>
    <s v="Home Team loses or draws at Groupstage Game"/>
  </r>
  <r>
    <n v="3461765"/>
    <s v="CL"/>
    <x v="8"/>
    <x v="8"/>
    <d v="2020-11-25T00:00:00"/>
    <n v="27"/>
    <n v="409"/>
    <n v="3"/>
    <n v="1"/>
    <m/>
    <m/>
    <s v="Hansi Flick"/>
    <s v="Jesse Marsch"/>
    <s v="Allianz Arena"/>
    <m/>
    <s v="Orel Grinfeld"/>
    <s v="https://www.transfermarkt.co.uk/spielbericht/index/spielbericht/3461765"/>
    <s v="4-2-3-1"/>
    <d v="2002-04-04T00:00:00"/>
    <s v="FC Bayern M√ºnchen"/>
    <m/>
    <d v="1899-12-30T03:01:00"/>
    <s v="international_cup"/>
    <n v="1"/>
    <n v="0"/>
    <n v="1"/>
    <n v="1"/>
    <n v="0"/>
    <n v="0"/>
    <n v="0"/>
    <x v="0"/>
    <x v="1"/>
    <s v="Home Team wins at Groupstage Game"/>
  </r>
  <r>
    <n v="3651071"/>
    <s v="CL"/>
    <x v="9"/>
    <x v="3"/>
    <d v="2021-09-29T00:00:00"/>
    <n v="800"/>
    <n v="452"/>
    <n v="1"/>
    <n v="0"/>
    <m/>
    <m/>
    <s v="Gian Piero Gasperini"/>
    <s v="David Wagner"/>
    <s v="Gewiss Stadium"/>
    <n v="8536"/>
    <s v="Dr. Felix Brych"/>
    <s v="https://www.transfermarkt.co.uk/spielbericht/index/spielbericht/3651071"/>
    <s v="3-4-2-1"/>
    <s v="4-3-3 Attacking"/>
    <s v="Atalanta Bergamasca Calcio S.p.a."/>
    <m/>
    <d v="1899-12-30T01:00:00"/>
    <s v="international_cup"/>
    <n v="1"/>
    <n v="0"/>
    <n v="1"/>
    <n v="1"/>
    <n v="0"/>
    <n v="0"/>
    <n v="0"/>
    <x v="0"/>
    <x v="1"/>
    <s v="Home Team wins at Groupstage Game"/>
  </r>
  <r>
    <n v="3714222"/>
    <s v="CL"/>
    <x v="9"/>
    <x v="9"/>
    <d v="2022-03-08T00:00:00"/>
    <n v="27"/>
    <n v="409"/>
    <n v="7"/>
    <n v="1"/>
    <m/>
    <m/>
    <s v="Julian Nagelsmann"/>
    <s v="Matthias Jaissle"/>
    <s v="Allianz Arena"/>
    <n v="25000"/>
    <s v="Cl√©ment Turpin"/>
    <s v="https://www.transfermarkt.co.uk/spielbericht/index/spielbericht/3714222"/>
    <s v="3-4-2-1"/>
    <s v="4-3-1-2"/>
    <s v="FC Bayern M√ºnchen"/>
    <m/>
    <d v="1899-12-30T07:01:00"/>
    <s v="international_cup"/>
    <n v="1"/>
    <n v="0"/>
    <n v="0"/>
    <n v="0"/>
    <n v="1"/>
    <n v="0"/>
    <n v="0"/>
    <x v="1"/>
    <x v="1"/>
    <s v="Home Team wins at Knockout Game"/>
  </r>
  <r>
    <n v="2754923"/>
    <s v="CL"/>
    <x v="3"/>
    <x v="4"/>
    <d v="2016-10-18T00:00:00"/>
    <n v="15"/>
    <n v="148"/>
    <n v="0"/>
    <n v="0"/>
    <m/>
    <m/>
    <s v="Roger Schmidt"/>
    <s v="Mauricio Pochettino"/>
    <s v="BayArena"/>
    <n v="28887"/>
    <s v="C√ºneyt Cakir"/>
    <s v="https://www.transfermarkt.co.uk/spielbericht/index/spielbericht/2754923"/>
    <s v="4-4-2 double 6"/>
    <s v="4-1-4-1"/>
    <s v="Bayer 04 Leverkusen Fu√üball"/>
    <s v="Tottenham Hotspur Football Club"/>
    <d v="1899-12-30T00:00:00"/>
    <s v="international_cup"/>
    <n v="0"/>
    <n v="1"/>
    <n v="1"/>
    <n v="0"/>
    <n v="0"/>
    <n v="1"/>
    <n v="0"/>
    <x v="0"/>
    <x v="0"/>
    <s v="Home Team loses or draws at Groupstage Game"/>
  </r>
  <r>
    <n v="3911801"/>
    <s v="CL"/>
    <x v="10"/>
    <x v="5"/>
    <d v="2022-09-13T00:00:00"/>
    <n v="336"/>
    <n v="148"/>
    <n v="2"/>
    <n v="0"/>
    <m/>
    <m/>
    <s v="R√∫ben Amorim"/>
    <s v="Antonio Conte"/>
    <s v="Est√°dio Jos√© Alvalade XXI"/>
    <n v="39899"/>
    <s v="Srdjan Jovanovic"/>
    <s v="https://www.transfermarkt.co.uk/spielbericht/index/spielbericht/3911801"/>
    <d v="2003-04-03T00:00:00"/>
    <d v="2003-04-03T00:00:00"/>
    <s v="Sporting Clube de Portugal"/>
    <s v="Tottenham Hotspur Football Club"/>
    <d v="1899-12-30T02:00:00"/>
    <s v="international_cup"/>
    <n v="1"/>
    <n v="0"/>
    <n v="1"/>
    <n v="1"/>
    <n v="0"/>
    <n v="0"/>
    <n v="0"/>
    <x v="0"/>
    <x v="1"/>
    <s v="Home Team wins at Groupstage Game"/>
  </r>
  <r>
    <n v="3252149"/>
    <s v="CL"/>
    <x v="7"/>
    <x v="2"/>
    <d v="2019-09-18T00:00:00"/>
    <n v="27"/>
    <n v="159"/>
    <n v="3"/>
    <n v="0"/>
    <m/>
    <m/>
    <s v="Niko Kovac"/>
    <s v="Vladan Milojevic"/>
    <s v="Allianz Arena"/>
    <n v="70000"/>
    <s v="Bobby Madden"/>
    <s v="https://www.transfermarkt.co.uk/spielbericht/index/spielbericht/3252149"/>
    <s v="4-3-3 Attacking"/>
    <s v="4-2-3-1"/>
    <s v="FC Bayern M√ºnchen"/>
    <m/>
    <d v="1899-12-30T03:00:00"/>
    <s v="international_cup"/>
    <n v="1"/>
    <n v="0"/>
    <n v="1"/>
    <n v="1"/>
    <n v="0"/>
    <n v="0"/>
    <n v="0"/>
    <x v="0"/>
    <x v="1"/>
    <s v="Home Team wins at Groupstage Game"/>
  </r>
  <r>
    <n v="2368484"/>
    <s v="CL"/>
    <x v="0"/>
    <x v="4"/>
    <d v="2013-12-11T00:00:00"/>
    <n v="33"/>
    <n v="26"/>
    <n v="2"/>
    <n v="0"/>
    <m/>
    <m/>
    <s v="Jens Keller"/>
    <s v="Murat Yakin"/>
    <s v="Veltins-Arena"/>
    <n v="52093"/>
    <s v="Paolo Tagliavento"/>
    <s v="https://www.transfermarkt.co.uk/spielbericht/index/spielbericht/2368484"/>
    <s v="4-2-3-1"/>
    <s v="4-1-4-1"/>
    <s v="FC Schalke 04"/>
    <m/>
    <d v="1899-12-30T02:00:00"/>
    <s v="international_cup"/>
    <n v="1"/>
    <n v="0"/>
    <n v="1"/>
    <n v="1"/>
    <n v="0"/>
    <n v="0"/>
    <n v="0"/>
    <x v="0"/>
    <x v="1"/>
    <s v="Home Team wins at Groupstage Game"/>
  </r>
  <r>
    <n v="2618558"/>
    <s v="CL"/>
    <x v="2"/>
    <x v="3"/>
    <d v="2015-09-29T00:00:00"/>
    <n v="27"/>
    <n v="419"/>
    <n v="5"/>
    <n v="0"/>
    <m/>
    <m/>
    <s v="Pep Guardiola"/>
    <s v="Zoran Mamic"/>
    <s v="Allianz Arena"/>
    <n v="70000"/>
    <s v="Aleksey Kulbakov"/>
    <s v="https://www.transfermarkt.co.uk/spielbericht/index/spielbericht/2618558"/>
    <s v="4-3-3 Attacking"/>
    <s v="4-2-3-1"/>
    <s v="FC Bayern M√ºnchen"/>
    <m/>
    <d v="1899-12-30T05:00:00"/>
    <s v="international_cup"/>
    <n v="1"/>
    <n v="0"/>
    <n v="1"/>
    <n v="1"/>
    <n v="0"/>
    <n v="0"/>
    <n v="0"/>
    <x v="0"/>
    <x v="1"/>
    <s v="Home Team wins at Groupstage Game"/>
  </r>
  <r>
    <n v="2917414"/>
    <s v="CL"/>
    <x v="4"/>
    <x v="4"/>
    <d v="2017-11-01T00:00:00"/>
    <n v="31"/>
    <n v="790"/>
    <n v="3"/>
    <n v="0"/>
    <m/>
    <m/>
    <s v="J√ºrgen Klopp"/>
    <s v="Darko Milanic"/>
    <s v="Anfield"/>
    <n v="47957"/>
    <s v="Ivan Kruzliak"/>
    <s v="https://www.transfermarkt.co.uk/spielbericht/index/spielbericht/2917414"/>
    <s v="4-4-2 double 6"/>
    <d v="2001-04-05T00:00:00"/>
    <s v="Liverpool Football Club"/>
    <m/>
    <d v="1899-12-30T03:00:00"/>
    <s v="international_cup"/>
    <n v="1"/>
    <n v="0"/>
    <n v="1"/>
    <n v="1"/>
    <n v="0"/>
    <n v="0"/>
    <n v="0"/>
    <x v="0"/>
    <x v="1"/>
    <s v="Home Team wins at Groupstage Game"/>
  </r>
  <r>
    <n v="2618598"/>
    <s v="CL"/>
    <x v="2"/>
    <x v="1"/>
    <d v="2015-11-03T00:00:00"/>
    <n v="22220"/>
    <n v="13"/>
    <n v="0"/>
    <n v="0"/>
    <m/>
    <m/>
    <s v="Stanimir Stoilov"/>
    <s v="Diego Simeone"/>
    <s v="Astana Arena"/>
    <n v="29231"/>
    <s v="Anthony Taylor"/>
    <s v="https://www.transfermarkt.co.uk/spielbericht/index/spielbericht/2618598"/>
    <d v="2002-04-04T00:00:00"/>
    <d v="2002-04-04T00:00:00"/>
    <m/>
    <s v="Club Atl√©tico de Madrid S.A.D."/>
    <d v="1899-12-30T00:00:00"/>
    <s v="international_cup"/>
    <n v="0"/>
    <n v="1"/>
    <n v="1"/>
    <n v="0"/>
    <n v="0"/>
    <n v="1"/>
    <n v="0"/>
    <x v="0"/>
    <x v="0"/>
    <s v="Home Team loses or draws at Groupstage Game"/>
  </r>
  <r>
    <n v="2754906"/>
    <s v="CL"/>
    <x v="3"/>
    <x v="8"/>
    <d v="2016-09-28T00:00:00"/>
    <n v="31614"/>
    <n v="583"/>
    <n v="1"/>
    <n v="3"/>
    <m/>
    <m/>
    <s v="Georgi Dermendzhiev"/>
    <s v="Unai Emery"/>
    <s v="Vasil Levski"/>
    <n v="17155"/>
    <s v="Pavel Kralovec"/>
    <s v="https://www.transfermarkt.co.uk/spielbericht/index/spielbericht/2754906"/>
    <s v="4-2-3-1"/>
    <s v="4-3-3 Attacking"/>
    <m/>
    <s v="Paris Saint-Germain Football Club"/>
    <d v="1899-12-30T01:03:00"/>
    <s v="international_cup"/>
    <n v="0"/>
    <n v="1"/>
    <n v="1"/>
    <n v="0"/>
    <n v="0"/>
    <n v="1"/>
    <n v="0"/>
    <x v="0"/>
    <x v="0"/>
    <s v="Home Team loses or draws at Groupstage Game"/>
  </r>
  <r>
    <n v="2917365"/>
    <s v="CL"/>
    <x v="4"/>
    <x v="4"/>
    <d v="2017-09-13T00:00:00"/>
    <n v="790"/>
    <n v="232"/>
    <n v="1"/>
    <n v="1"/>
    <m/>
    <m/>
    <s v="Darko Milanic"/>
    <s v="Massimo Carrera"/>
    <s v="Ljudski Vrt"/>
    <n v="12566"/>
    <s v="Deniz Aytekin"/>
    <s v="https://www.transfermarkt.co.uk/spielbericht/index/spielbericht/2917365"/>
    <s v="4-2-3-1"/>
    <s v="3-5-2 Attacking"/>
    <m/>
    <s v="FK Spartak Moskva"/>
    <d v="1899-12-30T01:01:00"/>
    <s v="international_cup"/>
    <n v="0"/>
    <n v="1"/>
    <n v="1"/>
    <n v="0"/>
    <n v="0"/>
    <n v="1"/>
    <n v="0"/>
    <x v="0"/>
    <x v="0"/>
    <s v="Home Team loses or draws at Groupstage Game"/>
  </r>
  <r>
    <n v="2495295"/>
    <s v="CL"/>
    <x v="1"/>
    <x v="4"/>
    <d v="2014-09-30T00:00:00"/>
    <n v="281"/>
    <n v="12"/>
    <n v="1"/>
    <n v="1"/>
    <m/>
    <m/>
    <s v="Manuel Pellegrini"/>
    <s v="Rudi Garcia"/>
    <s v="Etihad Stadium"/>
    <n v="37509"/>
    <s v="Bj√∂rn Kuipers"/>
    <s v="https://www.transfermarkt.co.uk/spielbericht/index/spielbericht/2495295"/>
    <s v="4-4-2 double 6"/>
    <s v="4-1-4-1"/>
    <s v="Manchester City Football Club"/>
    <s v="Associazione Sportiva Roma"/>
    <d v="1899-12-30T01:01:00"/>
    <s v="international_cup"/>
    <n v="0"/>
    <n v="1"/>
    <n v="1"/>
    <n v="0"/>
    <n v="0"/>
    <n v="1"/>
    <n v="0"/>
    <x v="0"/>
    <x v="0"/>
    <s v="Home Team loses or draws at Groupstage Game"/>
  </r>
  <r>
    <n v="2754917"/>
    <s v="CL"/>
    <x v="3"/>
    <x v="2"/>
    <d v="2016-10-19T00:00:00"/>
    <n v="338"/>
    <n v="294"/>
    <n v="0"/>
    <n v="2"/>
    <m/>
    <m/>
    <s v="Sergiy Rebrov"/>
    <s v="Rui Vit√≥ria"/>
    <s v="NSK Olimpisky"/>
    <n v="25991"/>
    <s v="David Fern√°ndez Borbal√°n"/>
    <s v="https://www.transfermarkt.co.uk/spielbericht/index/spielbericht/2754917"/>
    <s v="4-3-3 Attacking"/>
    <s v="4-4-2 double 6"/>
    <s v="Futbolniy Klub Dynamo Kyiv"/>
    <s v="Sport Lisboa e Benfica"/>
    <d v="1899-12-30T00:02:00"/>
    <s v="international_cup"/>
    <n v="0"/>
    <n v="1"/>
    <n v="1"/>
    <n v="0"/>
    <n v="0"/>
    <n v="1"/>
    <n v="0"/>
    <x v="0"/>
    <x v="0"/>
    <s v="Home Team loses or draws at Groupstage Game"/>
  </r>
  <r>
    <n v="2262199"/>
    <s v="CL"/>
    <x v="5"/>
    <x v="1"/>
    <d v="2012-11-06T00:00:00"/>
    <n v="58"/>
    <n v="964"/>
    <n v="1"/>
    <n v="0"/>
    <m/>
    <m/>
    <s v="John van den Brom"/>
    <s v="Luciano Spalletti"/>
    <s v="Constant Vanden Stock Stadion"/>
    <n v="16437"/>
    <s v="Antony Gautier"/>
    <s v="https://www.transfermarkt.co.uk/spielbericht/index/spielbericht/2262199"/>
    <m/>
    <m/>
    <s v="Royal Sporting Club Anderlecht"/>
    <s v="AO FK Zenit Sankt-Peterburg"/>
    <d v="1899-12-30T01:00:00"/>
    <s v="international_cup"/>
    <n v="1"/>
    <n v="0"/>
    <n v="1"/>
    <n v="1"/>
    <n v="0"/>
    <n v="0"/>
    <n v="0"/>
    <x v="0"/>
    <x v="1"/>
    <s v="Home Team wins at Groupstage Game"/>
  </r>
  <r>
    <n v="2262203"/>
    <s v="CL"/>
    <x v="5"/>
    <x v="4"/>
    <d v="2012-11-07T00:00:00"/>
    <n v="631"/>
    <n v="660"/>
    <n v="3"/>
    <n v="2"/>
    <m/>
    <m/>
    <s v="Roberto Di Matteo"/>
    <s v="Mircea Lucescu"/>
    <s v="Stamford Bridge"/>
    <n v="41067"/>
    <s v="Carlos Velasco Carballo"/>
    <s v="https://www.transfermarkt.co.uk/spielbericht/index/spielbericht/2262203"/>
    <m/>
    <m/>
    <s v="Chelsea Football Club"/>
    <s v="FC Shakhtar Donetsk"/>
    <d v="1899-12-30T03:02:00"/>
    <s v="international_cup"/>
    <n v="1"/>
    <n v="0"/>
    <n v="1"/>
    <n v="1"/>
    <n v="0"/>
    <n v="0"/>
    <n v="0"/>
    <x v="0"/>
    <x v="1"/>
    <s v="Home Team wins at Groupstage Game"/>
  </r>
  <r>
    <n v="2262220"/>
    <s v="CL"/>
    <x v="5"/>
    <x v="8"/>
    <d v="2012-11-21T00:00:00"/>
    <n v="338"/>
    <n v="583"/>
    <n v="0"/>
    <n v="2"/>
    <m/>
    <m/>
    <s v="Oleg Blokhin"/>
    <s v="Carlo Ancelotti"/>
    <s v="NSK Olimpisky"/>
    <n v="36712"/>
    <s v="Wolfgang Stark"/>
    <s v="https://www.transfermarkt.co.uk/spielbericht/index/spielbericht/2262220"/>
    <m/>
    <m/>
    <s v="Futbolniy Klub Dynamo Kyiv"/>
    <s v="Paris Saint-Germain Football Club"/>
    <d v="1899-12-30T00:02:00"/>
    <s v="international_cup"/>
    <n v="0"/>
    <n v="1"/>
    <n v="1"/>
    <n v="0"/>
    <n v="0"/>
    <n v="1"/>
    <n v="0"/>
    <x v="0"/>
    <x v="0"/>
    <s v="Home Team loses or draws at Groupstage Game"/>
  </r>
  <r>
    <n v="2284453"/>
    <s v="CL"/>
    <x v="5"/>
    <x v="9"/>
    <d v="2013-03-06T00:00:00"/>
    <n v="583"/>
    <n v="1049"/>
    <n v="1"/>
    <n v="1"/>
    <m/>
    <m/>
    <s v="Carlo Ancelotti"/>
    <s v="Ernesto Valverde"/>
    <s v="Parc des Princes"/>
    <n v="44867"/>
    <s v="Milorad Mazic"/>
    <s v="https://www.transfermarkt.co.uk/spielbericht/index/spielbericht/2284453"/>
    <m/>
    <m/>
    <s v="Paris Saint-Germain Football Club"/>
    <s v="Valencia Club de F√∫tbol S. A. D."/>
    <d v="1899-12-30T01:01:00"/>
    <s v="international_cup"/>
    <n v="0"/>
    <n v="1"/>
    <n v="0"/>
    <n v="0"/>
    <n v="0"/>
    <n v="0"/>
    <n v="1"/>
    <x v="1"/>
    <x v="0"/>
    <s v="Home Team loses or draws at Knockout Game"/>
  </r>
  <r>
    <n v="2917432"/>
    <s v="CL"/>
    <x v="4"/>
    <x v="3"/>
    <d v="2017-11-21T00:00:00"/>
    <n v="6195"/>
    <n v="660"/>
    <n v="3"/>
    <n v="0"/>
    <m/>
    <m/>
    <s v="Maurizio Sarri"/>
    <s v="Paulo Fonseca"/>
    <s v="Stadio Diego Armando Maradona"/>
    <n v="10573"/>
    <s v="Damir Skomina"/>
    <s v="https://www.transfermarkt.co.uk/spielbericht/index/spielbericht/2917432"/>
    <s v="4-3-3 Attacking"/>
    <s v="4-2-3-1"/>
    <s v="Societ√† Sportiva Calcio Napoli"/>
    <s v="FC Shakhtar Donetsk"/>
    <d v="1899-12-30T03:00:00"/>
    <s v="international_cup"/>
    <n v="1"/>
    <n v="0"/>
    <n v="1"/>
    <n v="1"/>
    <n v="0"/>
    <n v="0"/>
    <n v="0"/>
    <x v="0"/>
    <x v="1"/>
    <s v="Home Team wins at Groupstage Game"/>
  </r>
  <r>
    <n v="2917444"/>
    <s v="CL"/>
    <x v="4"/>
    <x v="5"/>
    <d v="2017-12-05T00:00:00"/>
    <n v="683"/>
    <n v="506"/>
    <n v="0"/>
    <n v="2"/>
    <m/>
    <m/>
    <s v="Takis Lemonis"/>
    <s v="Massimiliano Allegri"/>
    <s v="Stadio Georgios Karaiskakis"/>
    <n v="29567"/>
    <s v="David Fern√°ndez Borbal√°n"/>
    <s v="https://www.transfermarkt.co.uk/spielbericht/index/spielbericht/2917444"/>
    <s v="4-1-4-1"/>
    <s v="4-2-3-1"/>
    <s v="Olympiakos Syndesmos Filathlon Peiraios"/>
    <s v="Juventus Football Club"/>
    <d v="1899-12-30T00:02:00"/>
    <s v="international_cup"/>
    <n v="0"/>
    <n v="1"/>
    <n v="1"/>
    <n v="0"/>
    <n v="0"/>
    <n v="1"/>
    <n v="0"/>
    <x v="0"/>
    <x v="0"/>
    <s v="Home Team loses or draws at Groupstage Game"/>
  </r>
  <r>
    <n v="2917448"/>
    <s v="CL"/>
    <x v="4"/>
    <x v="3"/>
    <d v="2017-12-06T00:00:00"/>
    <n v="660"/>
    <n v="281"/>
    <n v="2"/>
    <n v="1"/>
    <m/>
    <m/>
    <s v="Paulo Fonseca"/>
    <s v="Pep Guardiola"/>
    <s v="OSK Metalist"/>
    <n v="33154"/>
    <s v="Beno√Æt Bastien"/>
    <s v="https://www.transfermarkt.co.uk/spielbericht/index/spielbericht/2917448"/>
    <s v="4-4-2 double 6"/>
    <s v="3-4-2-1"/>
    <s v="FC Shakhtar Donetsk"/>
    <s v="Manchester City Football Club"/>
    <d v="1899-12-30T02:01:00"/>
    <s v="international_cup"/>
    <n v="1"/>
    <n v="0"/>
    <n v="1"/>
    <n v="1"/>
    <n v="0"/>
    <n v="0"/>
    <n v="0"/>
    <x v="0"/>
    <x v="1"/>
    <s v="Home Team wins at Groupstage Game"/>
  </r>
  <r>
    <n v="3030595"/>
    <s v="CL"/>
    <x v="4"/>
    <x v="13"/>
    <d v="2018-05-02T00:00:00"/>
    <n v="12"/>
    <n v="31"/>
    <n v="4"/>
    <n v="2"/>
    <m/>
    <m/>
    <s v="Eusebio Di Francesco"/>
    <s v="J√ºrgen Klopp"/>
    <s v="Olimpico di Roma"/>
    <n v="61889"/>
    <s v="Damir Skomina"/>
    <s v="https://www.transfermarkt.co.uk/spielbericht/index/spielbericht/3030595"/>
    <s v="4-3-3 Attacking"/>
    <s v="4-3-3 Attacking"/>
    <s v="Associazione Sportiva Roma"/>
    <s v="Liverpool Football Club"/>
    <d v="1899-12-30T04:02:00"/>
    <s v="international_cup"/>
    <n v="1"/>
    <n v="0"/>
    <n v="0"/>
    <n v="0"/>
    <n v="1"/>
    <n v="0"/>
    <n v="0"/>
    <x v="1"/>
    <x v="1"/>
    <s v="Home Team wins at Knockout Game"/>
  </r>
  <r>
    <n v="3098043"/>
    <s v="CL"/>
    <x v="6"/>
    <x v="8"/>
    <d v="2018-12-11T00:00:00"/>
    <n v="2282"/>
    <n v="13"/>
    <n v="0"/>
    <n v="0"/>
    <m/>
    <m/>
    <s v="Ivan Leko"/>
    <s v="Diego Simeone"/>
    <s v="Jan Breydel-Stadion"/>
    <n v="25645"/>
    <s v="Davide Massa"/>
    <s v="https://www.transfermarkt.co.uk/spielbericht/index/spielbericht/3098043"/>
    <s v="3-5-2 flat"/>
    <s v="4-3-3 Attacking"/>
    <s v="Club Brugge Koninklijke Voetbalvereniging"/>
    <s v="Club Atl√©tico de Madrid S.A.D."/>
    <d v="1899-12-30T00:00:00"/>
    <s v="international_cup"/>
    <n v="0"/>
    <n v="1"/>
    <n v="1"/>
    <n v="0"/>
    <n v="0"/>
    <n v="1"/>
    <n v="0"/>
    <x v="0"/>
    <x v="0"/>
    <s v="Home Team loses or draws at Groupstage Game"/>
  </r>
  <r>
    <n v="3252146"/>
    <s v="CL"/>
    <x v="7"/>
    <x v="8"/>
    <d v="2019-09-18T00:00:00"/>
    <n v="2282"/>
    <n v="141"/>
    <n v="0"/>
    <n v="0"/>
    <m/>
    <m/>
    <s v="Philippe Clement"/>
    <s v="Fatih Terim"/>
    <s v="Jan-Breydel-Stadion"/>
    <n v="26616"/>
    <s v="Slavko Vincic"/>
    <s v="https://www.transfermarkt.co.uk/spielbericht/index/spielbericht/3252146"/>
    <s v="3-5-2 flat"/>
    <s v="4-3-3 Attacking"/>
    <s v="Club Brugge Koninklijke Voetbalvereniging"/>
    <s v="Galatasaray Spor Kul√ºb√º"/>
    <d v="1899-12-30T00:00:00"/>
    <s v="international_cup"/>
    <n v="0"/>
    <n v="1"/>
    <n v="1"/>
    <n v="0"/>
    <n v="0"/>
    <n v="1"/>
    <n v="0"/>
    <x v="0"/>
    <x v="0"/>
    <s v="Home Team loses or draws at Groupstage Game"/>
  </r>
  <r>
    <n v="3252169"/>
    <s v="CL"/>
    <x v="7"/>
    <x v="5"/>
    <d v="2019-10-01T00:00:00"/>
    <n v="932"/>
    <n v="13"/>
    <n v="0"/>
    <n v="2"/>
    <m/>
    <m/>
    <s v="Yuri Semin"/>
    <s v="Diego Simeone"/>
    <s v="RZD Arena"/>
    <n v="27051"/>
    <s v="Orel Grinfeld"/>
    <s v="https://www.transfermarkt.co.uk/spielbericht/index/spielbericht/3252169"/>
    <s v="4-1-4-1"/>
    <s v="4-4-2 double 6"/>
    <s v="–§—É—Ç–±–æ–ª—å–Ω—ã–π –∫–ª—É–± &quot;–õ–æ–∫–æ–º–æ—Ç–∏–≤&quot; –ú–æ—Å–∫–≤–∞"/>
    <s v="Club Atl√©tico de Madrid S.A.D."/>
    <d v="1899-12-30T00:02:00"/>
    <s v="international_cup"/>
    <n v="0"/>
    <n v="1"/>
    <n v="1"/>
    <n v="0"/>
    <n v="0"/>
    <n v="1"/>
    <n v="0"/>
    <x v="0"/>
    <x v="0"/>
    <s v="Home Team loses or draws at Groupstage Game"/>
  </r>
  <r>
    <n v="3252212"/>
    <s v="CL"/>
    <x v="7"/>
    <x v="2"/>
    <d v="2019-11-06T00:00:00"/>
    <n v="27"/>
    <n v="683"/>
    <n v="2"/>
    <n v="0"/>
    <m/>
    <m/>
    <s v="Hansi Flick"/>
    <s v="Pedro Martins"/>
    <s v="Allianz Arena"/>
    <n v="63646"/>
    <s v="Pawel Raczkowski"/>
    <s v="https://www.transfermarkt.co.uk/spielbericht/index/spielbericht/3252212"/>
    <s v="4-2-3-1"/>
    <s v="4-3-3 Attacking"/>
    <s v="FC Bayern M√ºnchen"/>
    <s v="Olympiakos Syndesmos Filathlon Peiraios"/>
    <d v="1899-12-30T02:00:00"/>
    <s v="international_cup"/>
    <n v="1"/>
    <n v="0"/>
    <n v="1"/>
    <n v="1"/>
    <n v="0"/>
    <n v="0"/>
    <n v="0"/>
    <x v="0"/>
    <x v="1"/>
    <s v="Home Team wins at Groupstage Game"/>
  </r>
  <r>
    <n v="3252216"/>
    <s v="CL"/>
    <x v="7"/>
    <x v="5"/>
    <d v="2019-11-06T00:00:00"/>
    <n v="932"/>
    <n v="506"/>
    <n v="1"/>
    <n v="2"/>
    <m/>
    <m/>
    <s v="Yuri Semin"/>
    <s v="Maurizio Sarri"/>
    <s v="RZD Arena"/>
    <n v="26862"/>
    <s v="Ruddy Buquet"/>
    <s v="https://www.transfermarkt.co.uk/spielbericht/index/spielbericht/3252216"/>
    <s v="4-2-3-1"/>
    <s v="4-3-1-2"/>
    <s v="–§—É—Ç–±–æ–ª—å–Ω—ã–π –∫–ª—É–± &quot;–õ–æ–∫–æ–º–æ—Ç–∏–≤&quot; –ú–æ—Å–∫–≤–∞"/>
    <s v="Juventus Football Club"/>
    <d v="1899-12-30T01:02:00"/>
    <s v="international_cup"/>
    <n v="0"/>
    <n v="1"/>
    <n v="1"/>
    <n v="0"/>
    <n v="0"/>
    <n v="1"/>
    <n v="0"/>
    <x v="0"/>
    <x v="0"/>
    <s v="Home Team loses or draws at Groupstage Game"/>
  </r>
  <r>
    <n v="3252227"/>
    <s v="CL"/>
    <x v="7"/>
    <x v="4"/>
    <d v="2019-11-27T00:00:00"/>
    <n v="31"/>
    <n v="6195"/>
    <n v="1"/>
    <n v="1"/>
    <m/>
    <m/>
    <s v="J√ºrgen Klopp"/>
    <s v="Carlo Ancelotti"/>
    <s v="Anfield"/>
    <n v="52128"/>
    <s v="Carlos del Cerro Grande"/>
    <s v="https://www.transfermarkt.co.uk/spielbericht/index/spielbericht/3252227"/>
    <s v="4-1-4-1"/>
    <d v="2002-04-04T00:00:00"/>
    <s v="Liverpool Football Club"/>
    <s v="Societ√† Sportiva Calcio Napoli"/>
    <d v="1899-12-30T01:01:00"/>
    <s v="international_cup"/>
    <n v="0"/>
    <n v="1"/>
    <n v="1"/>
    <n v="0"/>
    <n v="0"/>
    <n v="1"/>
    <n v="0"/>
    <x v="0"/>
    <x v="0"/>
    <s v="Home Team loses or draws at Groupstage Game"/>
  </r>
  <r>
    <n v="3252230"/>
    <s v="CL"/>
    <x v="7"/>
    <x v="12"/>
    <d v="2019-11-27T00:00:00"/>
    <n v="964"/>
    <n v="1041"/>
    <n v="2"/>
    <n v="0"/>
    <m/>
    <m/>
    <s v="Sergey Semak"/>
    <s v="Rudi Garcia"/>
    <s v="Gazprom Arena"/>
    <n v="51183"/>
    <s v="Daniele Orsato"/>
    <s v="https://www.transfermarkt.co.uk/spielbericht/index/spielbericht/3252230"/>
    <s v="4-4-2 double 6"/>
    <s v="4-2-3-1"/>
    <s v="AO FK Zenit Sankt-Peterburg"/>
    <s v="Olympique Lyonnais"/>
    <d v="1899-12-30T02:00:00"/>
    <s v="international_cup"/>
    <n v="1"/>
    <n v="0"/>
    <n v="1"/>
    <n v="1"/>
    <n v="0"/>
    <n v="0"/>
    <n v="0"/>
    <x v="0"/>
    <x v="1"/>
    <s v="Home Team wins at Groupstage Game"/>
  </r>
  <r>
    <n v="3291939"/>
    <s v="CL"/>
    <x v="7"/>
    <x v="9"/>
    <d v="2020-08-08T00:00:00"/>
    <n v="27"/>
    <n v="631"/>
    <n v="4"/>
    <n v="1"/>
    <m/>
    <m/>
    <s v="Hansi Flick"/>
    <s v="Frank Lampard"/>
    <s v="Allianz Arena"/>
    <m/>
    <s v="Ovidiu Hategan"/>
    <s v="https://www.transfermarkt.co.uk/spielbericht/index/spielbericht/3291939"/>
    <s v="4-2-3-1"/>
    <d v="2002-04-04T00:00:00"/>
    <s v="FC Bayern M√ºnchen"/>
    <s v="Chelsea Football Club"/>
    <d v="1899-12-30T04:01:00"/>
    <s v="international_cup"/>
    <n v="1"/>
    <n v="0"/>
    <n v="0"/>
    <n v="0"/>
    <n v="1"/>
    <n v="0"/>
    <n v="0"/>
    <x v="1"/>
    <x v="1"/>
    <s v="Home Team wins at Knockout Game"/>
  </r>
  <r>
    <n v="3414689"/>
    <s v="CL"/>
    <x v="7"/>
    <x v="15"/>
    <d v="2020-08-15T00:00:00"/>
    <n v="281"/>
    <n v="1041"/>
    <n v="1"/>
    <n v="3"/>
    <m/>
    <m/>
    <s v="Pep Guardiola"/>
    <s v="Rudi Garcia"/>
    <s v="Est√°dio Jos√© Alvalade XXI"/>
    <m/>
    <s v="Danny Makkelie"/>
    <s v="https://www.transfermarkt.co.uk/spielbericht/index/spielbericht/3414689"/>
    <s v="3-5-2 flat"/>
    <s v="3-5-2 flat"/>
    <s v="Manchester City Football Club"/>
    <s v="Olympique Lyonnais"/>
    <d v="1899-12-30T01:03:00"/>
    <s v="international_cup"/>
    <n v="0"/>
    <n v="1"/>
    <n v="0"/>
    <n v="0"/>
    <n v="0"/>
    <n v="0"/>
    <n v="1"/>
    <x v="1"/>
    <x v="0"/>
    <s v="Home Team loses or draws at Knockout Game"/>
  </r>
  <r>
    <n v="3461711"/>
    <s v="CL"/>
    <x v="8"/>
    <x v="8"/>
    <d v="2020-10-21T00:00:00"/>
    <n v="27"/>
    <n v="13"/>
    <n v="4"/>
    <n v="0"/>
    <m/>
    <m/>
    <s v="Hansi Flick"/>
    <s v="Diego Simeone"/>
    <s v="Allianz Arena"/>
    <m/>
    <s v="Michael Oliver"/>
    <s v="https://www.transfermarkt.co.uk/spielbericht/index/spielbericht/3461711"/>
    <s v="4-2-3-1"/>
    <s v="4-4-2 double 6"/>
    <s v="FC Bayern M√ºnchen"/>
    <s v="Club Atl√©tico de Madrid S.A.D."/>
    <d v="1899-12-30T04:00:00"/>
    <s v="international_cup"/>
    <n v="1"/>
    <n v="0"/>
    <n v="1"/>
    <n v="1"/>
    <n v="0"/>
    <n v="0"/>
    <n v="0"/>
    <x v="0"/>
    <x v="1"/>
    <s v="Home Team wins at Groupstage Game"/>
  </r>
  <r>
    <n v="3461791"/>
    <s v="CL"/>
    <x v="8"/>
    <x v="0"/>
    <d v="2020-12-02T00:00:00"/>
    <n v="985"/>
    <n v="583"/>
    <n v="1"/>
    <n v="3"/>
    <m/>
    <m/>
    <s v="Ole Gunnar Solskjaer"/>
    <s v="Thomas Tuchel"/>
    <s v="Old Trafford"/>
    <m/>
    <s v="Daniele Orsato"/>
    <s v="https://www.transfermarkt.co.uk/spielbericht/index/spielbericht/3461791"/>
    <s v="4-2-3-1"/>
    <s v="4-3-3 Attacking"/>
    <s v="Manchester United Football Club"/>
    <s v="Paris Saint-Germain Football Club"/>
    <d v="1899-12-30T01:03:00"/>
    <s v="international_cup"/>
    <n v="0"/>
    <n v="1"/>
    <n v="1"/>
    <n v="0"/>
    <n v="0"/>
    <n v="1"/>
    <n v="0"/>
    <x v="0"/>
    <x v="0"/>
    <s v="Home Team loses or draws at Groupstage Game"/>
  </r>
  <r>
    <n v="3496456"/>
    <s v="CL"/>
    <x v="8"/>
    <x v="9"/>
    <d v="2021-03-16T00:00:00"/>
    <n v="281"/>
    <n v="18"/>
    <n v="2"/>
    <n v="0"/>
    <m/>
    <m/>
    <s v="Pep Guardiola"/>
    <s v="Marco Rose"/>
    <s v="Pusk√°s Ar√©na"/>
    <m/>
    <s v="Sergey Karasev"/>
    <s v="https://www.transfermarkt.co.uk/spielbericht/index/spielbericht/3496456"/>
    <s v="4-1-4-1"/>
    <s v="4-2-3-1"/>
    <s v="Manchester City Football Club"/>
    <s v="Borussia Verein f√ºr Leibes√ºbungen 1900 M√∂nchengladbach"/>
    <d v="1899-12-30T02:00:00"/>
    <s v="international_cup"/>
    <n v="1"/>
    <n v="0"/>
    <n v="0"/>
    <n v="0"/>
    <n v="1"/>
    <n v="0"/>
    <n v="0"/>
    <x v="1"/>
    <x v="1"/>
    <s v="Home Team wins at Knockout Game"/>
  </r>
  <r>
    <n v="3651038"/>
    <s v="CL"/>
    <x v="9"/>
    <x v="8"/>
    <d v="2021-09-15T00:00:00"/>
    <n v="2282"/>
    <n v="583"/>
    <n v="1"/>
    <n v="1"/>
    <m/>
    <m/>
    <s v="Philippe Clement"/>
    <s v="Mauricio Pochettino"/>
    <s v="Jan-Breydel-Stadion"/>
    <n v="27546"/>
    <s v="Sandro Sch√§rer"/>
    <s v="https://www.transfermarkt.co.uk/spielbericht/index/spielbericht/3651038"/>
    <s v="4-4-1-1"/>
    <s v="4-3-3 Attacking"/>
    <s v="Club Brugge Koninklijke Voetbalvereniging"/>
    <s v="Paris Saint-Germain Football Club"/>
    <d v="1899-12-30T01:01:00"/>
    <s v="international_cup"/>
    <n v="0"/>
    <n v="1"/>
    <n v="1"/>
    <n v="0"/>
    <n v="0"/>
    <n v="1"/>
    <n v="0"/>
    <x v="0"/>
    <x v="0"/>
    <s v="Home Team loses or draws at Groupstage Game"/>
  </r>
  <r>
    <n v="3651082"/>
    <s v="CL"/>
    <x v="9"/>
    <x v="1"/>
    <d v="2021-10-19T00:00:00"/>
    <n v="610"/>
    <n v="16"/>
    <n v="4"/>
    <n v="0"/>
    <m/>
    <m/>
    <s v="Erik ten Hag"/>
    <s v="Marco Rose"/>
    <s v="Johan Cruijff ArenA"/>
    <n v="54029"/>
    <s v="Jes√∫s Gil Manzano"/>
    <s v="https://www.transfermarkt.co.uk/spielbericht/index/spielbericht/3651082"/>
    <s v="4-3-3 Attacking"/>
    <s v="4-3-3 Attacking"/>
    <s v="AFC Ajax Amsterdam"/>
    <s v="Borussia Dortmund"/>
    <d v="1899-12-30T04:00:00"/>
    <s v="international_cup"/>
    <n v="1"/>
    <n v="0"/>
    <n v="1"/>
    <n v="1"/>
    <n v="0"/>
    <n v="0"/>
    <n v="0"/>
    <x v="0"/>
    <x v="1"/>
    <s v="Home Team wins at Groupstage Game"/>
  </r>
  <r>
    <n v="3651093"/>
    <s v="CL"/>
    <x v="9"/>
    <x v="4"/>
    <d v="2021-11-02T00:00:00"/>
    <n v="338"/>
    <n v="131"/>
    <n v="0"/>
    <n v="1"/>
    <m/>
    <m/>
    <s v="Mircea Lucescu"/>
    <s v="Sergi Barjuan"/>
    <s v="NSK Olimpisky"/>
    <n v="31378"/>
    <s v="Ovidiu Hategan"/>
    <s v="https://www.transfermarkt.co.uk/spielbericht/index/spielbericht/3651093"/>
    <s v="4-2-3-1"/>
    <s v="4-3-3 Attacking"/>
    <s v="Futbolniy Klub Dynamo Kyiv"/>
    <s v="Futbol Club Barcelona"/>
    <d v="1899-12-30T00:01:00"/>
    <s v="international_cup"/>
    <n v="0"/>
    <n v="1"/>
    <n v="1"/>
    <n v="0"/>
    <n v="0"/>
    <n v="1"/>
    <n v="0"/>
    <x v="0"/>
    <x v="0"/>
    <s v="Home Team loses or draws at Groupstage Game"/>
  </r>
  <r>
    <n v="3773446"/>
    <s v="CL"/>
    <x v="9"/>
    <x v="6"/>
    <d v="2022-04-06T00:00:00"/>
    <n v="1050"/>
    <n v="27"/>
    <n v="1"/>
    <n v="0"/>
    <m/>
    <m/>
    <s v="Unai Emery"/>
    <s v="Julian Nagelsmann"/>
    <s v="La Cer√°mica"/>
    <n v="21626"/>
    <s v="Anthony Taylor"/>
    <s v="https://www.transfermarkt.co.uk/spielbericht/index/spielbericht/3773446"/>
    <s v="4-3-1-2"/>
    <s v="4-2-3-1"/>
    <s v="Villarreal Club de F√∫tbol S.A.D."/>
    <s v="FC Bayern M√ºnchen"/>
    <d v="1899-12-30T01:00:00"/>
    <s v="international_cup"/>
    <n v="1"/>
    <n v="0"/>
    <n v="0"/>
    <n v="0"/>
    <n v="1"/>
    <n v="0"/>
    <n v="0"/>
    <x v="1"/>
    <x v="1"/>
    <s v="Home Team wins at Knockout Game"/>
  </r>
  <r>
    <n v="3911727"/>
    <s v="CL"/>
    <x v="10"/>
    <x v="8"/>
    <d v="2022-09-07T00:00:00"/>
    <n v="6195"/>
    <n v="31"/>
    <n v="4"/>
    <n v="1"/>
    <m/>
    <m/>
    <s v="Luciano Spalletti"/>
    <s v="J√ºrgen Klopp"/>
    <s v="Stadio Diego Armando Maradona"/>
    <n v="51793"/>
    <s v="Carlos del Cerro Grande"/>
    <s v="https://www.transfermarkt.co.uk/spielbericht/index/spielbericht/3911727"/>
    <s v="4-3-3 Attacking"/>
    <s v="4-3-3 Attacking"/>
    <s v="Societ√† Sportiva Calcio Napoli"/>
    <s v="Liverpool Football Club"/>
    <d v="1899-12-30T04:01:00"/>
    <s v="international_cup"/>
    <n v="1"/>
    <n v="0"/>
    <n v="1"/>
    <n v="1"/>
    <n v="0"/>
    <n v="0"/>
    <n v="0"/>
    <x v="0"/>
    <x v="1"/>
    <s v="Home Team wins at Groupstage Game"/>
  </r>
  <r>
    <n v="3956697"/>
    <s v="CL"/>
    <x v="10"/>
    <x v="7"/>
    <d v="2023-02-15T00:00:00"/>
    <n v="16"/>
    <n v="631"/>
    <n v="1"/>
    <n v="0"/>
    <m/>
    <m/>
    <s v="Edin Terzic"/>
    <s v="Graham Potter"/>
    <s v="SIGNAL IDUNA PARK"/>
    <n v="81365"/>
    <s v="Jes√∫s Gil Manzano"/>
    <s v="https://www.transfermarkt.co.uk/spielbericht/index/spielbericht/3956697"/>
    <s v="4-3-3 Attacking"/>
    <s v="4-2-3-1"/>
    <s v="Borussia Dortmund"/>
    <s v="Chelsea Football Club"/>
    <d v="1899-12-30T01:00:00"/>
    <s v="international_cup"/>
    <n v="1"/>
    <n v="0"/>
    <n v="0"/>
    <n v="0"/>
    <n v="1"/>
    <n v="0"/>
    <n v="0"/>
    <x v="1"/>
    <x v="1"/>
    <s v="Home Team wins at Knockout Game"/>
  </r>
  <r>
    <n v="2849344"/>
    <s v="CL"/>
    <x v="3"/>
    <x v="13"/>
    <d v="2017-05-10T00:00:00"/>
    <n v="13"/>
    <n v="418"/>
    <n v="2"/>
    <n v="1"/>
    <m/>
    <m/>
    <s v="Diego Simeone"/>
    <s v="Zin√©dine Zidane"/>
    <s v="Vicente Calder√≥n"/>
    <n v="53422"/>
    <s v="C√ºneyt Cakir"/>
    <s v="https://www.transfermarkt.co.uk/spielbericht/index/spielbericht/2849344"/>
    <d v="2002-04-04T00:00:00"/>
    <s v="4-3-1-2"/>
    <s v="Club Atl√©tico de Madrid S.A.D."/>
    <s v="Real Madrid Club de F√∫tbol"/>
    <d v="1899-12-30T02:01:00"/>
    <s v="international_cup"/>
    <n v="1"/>
    <n v="0"/>
    <n v="0"/>
    <n v="0"/>
    <n v="1"/>
    <n v="0"/>
    <n v="0"/>
    <x v="1"/>
    <x v="1"/>
    <s v="Home Team wins at Knockout Game"/>
  </r>
  <r>
    <n v="2262227"/>
    <s v="CL"/>
    <x v="5"/>
    <x v="8"/>
    <d v="2012-12-04T00:00:00"/>
    <n v="583"/>
    <n v="720"/>
    <n v="2"/>
    <n v="1"/>
    <m/>
    <m/>
    <s v="Carlo Ancelotti"/>
    <s v="V√≠tor Pereira"/>
    <s v="Parc des Princes"/>
    <n v="45512"/>
    <s v="Craig Thomson"/>
    <s v="https://www.transfermarkt.co.uk/spielbericht/index/spielbericht/2262227"/>
    <m/>
    <m/>
    <s v="Paris Saint-Germain Football Club"/>
    <s v="Futebol Clube do Porto"/>
    <d v="1899-12-30T02:01:00"/>
    <s v="international_cup"/>
    <n v="1"/>
    <n v="0"/>
    <n v="1"/>
    <n v="1"/>
    <n v="0"/>
    <n v="0"/>
    <n v="0"/>
    <x v="0"/>
    <x v="1"/>
    <s v="Home Team wins at Groupstage Game"/>
  </r>
  <r>
    <n v="3911741"/>
    <s v="CL"/>
    <x v="10"/>
    <x v="2"/>
    <d v="2022-10-26T00:00:00"/>
    <n v="2282"/>
    <n v="720"/>
    <n v="0"/>
    <n v="4"/>
    <m/>
    <m/>
    <s v="Carl Hoefkens"/>
    <s v="S√©rgio Concei√ß√£o"/>
    <s v="Jan-Breydel-Stadion"/>
    <n v="26144"/>
    <s v="Michael Oliver"/>
    <s v="https://www.transfermarkt.co.uk/spielbericht/index/spielbericht/3911741"/>
    <d v="2002-05-03T00:00:00"/>
    <s v="4-4-2 double 6"/>
    <s v="Club Brugge Koninklijke Voetbalvereniging"/>
    <s v="Futebol Clube do Porto"/>
    <d v="1899-12-30T00:04:00"/>
    <s v="international_cup"/>
    <n v="0"/>
    <n v="1"/>
    <n v="1"/>
    <n v="0"/>
    <n v="0"/>
    <n v="1"/>
    <n v="0"/>
    <x v="0"/>
    <x v="0"/>
    <s v="Home Team loses or draws at Groupstage Game"/>
  </r>
  <r>
    <n v="3911805"/>
    <s v="CL"/>
    <x v="10"/>
    <x v="5"/>
    <d v="2022-10-04T00:00:00"/>
    <n v="244"/>
    <n v="336"/>
    <n v="4"/>
    <n v="1"/>
    <m/>
    <m/>
    <s v="Igor Tudor"/>
    <s v="R√∫ben Amorim"/>
    <s v="Orange V√©lodrome"/>
    <n v="618"/>
    <s v="Davide Massa"/>
    <s v="https://www.transfermarkt.co.uk/spielbericht/index/spielbericht/3911805"/>
    <d v="2001-04-05T00:00:00"/>
    <d v="2003-04-03T00:00:00"/>
    <s v="Olympique de Marseille"/>
    <s v="Sporting Clube de Portugal"/>
    <d v="1899-12-30T04:01:00"/>
    <s v="international_cup"/>
    <n v="1"/>
    <n v="0"/>
    <n v="1"/>
    <n v="1"/>
    <n v="0"/>
    <n v="0"/>
    <n v="0"/>
    <x v="0"/>
    <x v="1"/>
    <s v="Home Team wins at Groupstage Game"/>
  </r>
  <r>
    <n v="2490844"/>
    <s v="CL"/>
    <x v="1"/>
    <x v="2"/>
    <d v="2014-09-16T00:00:00"/>
    <n v="31"/>
    <n v="31614"/>
    <n v="2"/>
    <n v="1"/>
    <m/>
    <m/>
    <s v="Brendan Rodgers"/>
    <s v="Georgi Dermendzhiev"/>
    <s v="Anfield"/>
    <n v="43307"/>
    <s v="Matej Jug"/>
    <s v="https://www.transfermarkt.co.uk/spielbericht/index/spielbericht/2490844"/>
    <s v="4-2-3-1"/>
    <s v="4-2-3-1"/>
    <s v="Liverpool Football Club"/>
    <m/>
    <d v="1899-12-30T02:01:00"/>
    <s v="international_cup"/>
    <n v="1"/>
    <n v="0"/>
    <n v="1"/>
    <n v="1"/>
    <n v="0"/>
    <n v="0"/>
    <n v="0"/>
    <x v="0"/>
    <x v="1"/>
    <s v="Home Team wins at Groupstage Game"/>
  </r>
  <r>
    <n v="2618548"/>
    <s v="CL"/>
    <x v="2"/>
    <x v="12"/>
    <d v="2015-09-16T00:00:00"/>
    <n v="631"/>
    <n v="119"/>
    <n v="4"/>
    <n v="0"/>
    <m/>
    <m/>
    <s v="Jos√© Mourinho"/>
    <s v="Slavisa Jokanovic"/>
    <s v="Stamford Bridge"/>
    <n v="40684"/>
    <s v="Felix Zwayer"/>
    <s v="https://www.transfermarkt.co.uk/spielbericht/index/spielbericht/2618548"/>
    <s v="4-2-3-1"/>
    <s v="4-1-4-1"/>
    <s v="Chelsea Football Club"/>
    <m/>
    <d v="1899-12-30T04:00:00"/>
    <s v="international_cup"/>
    <n v="1"/>
    <n v="0"/>
    <n v="1"/>
    <n v="1"/>
    <n v="0"/>
    <n v="0"/>
    <n v="0"/>
    <x v="0"/>
    <x v="1"/>
    <s v="Home Team wins at Groupstage Game"/>
  </r>
  <r>
    <n v="2982002"/>
    <s v="CL"/>
    <x v="4"/>
    <x v="9"/>
    <d v="2018-03-07T00:00:00"/>
    <n v="281"/>
    <n v="26"/>
    <n v="1"/>
    <n v="2"/>
    <m/>
    <m/>
    <s v="Pep Guardiola"/>
    <s v="Raphael Wicky"/>
    <s v="Etihad Stadium"/>
    <n v="49411"/>
    <s v="Pavel Kralovec"/>
    <s v="https://www.transfermarkt.co.uk/spielbericht/index/spielbericht/2982002"/>
    <s v="4-3-3 Attacking"/>
    <d v="2001-04-05T00:00:00"/>
    <s v="Manchester City Football Club"/>
    <m/>
    <d v="1899-12-30T01:02:00"/>
    <s v="international_cup"/>
    <n v="0"/>
    <n v="1"/>
    <n v="0"/>
    <n v="0"/>
    <n v="0"/>
    <n v="0"/>
    <n v="1"/>
    <x v="1"/>
    <x v="0"/>
    <s v="Home Team loses or draws at Knockout Game"/>
  </r>
  <r>
    <n v="3252156"/>
    <s v="CL"/>
    <x v="7"/>
    <x v="3"/>
    <d v="2019-09-17T00:00:00"/>
    <n v="46"/>
    <n v="62"/>
    <n v="1"/>
    <n v="1"/>
    <m/>
    <m/>
    <s v="Antonio Conte"/>
    <s v="Jindrich Trpisovsky"/>
    <s v="Giuseppe Meazza"/>
    <n v="50128"/>
    <s v="Ruddy Buquet"/>
    <s v="https://www.transfermarkt.co.uk/spielbericht/index/spielbericht/3252156"/>
    <s v="3-5-2 flat"/>
    <s v="4-3-1-2"/>
    <s v="Football Club Internazionale Milano S.p.A."/>
    <m/>
    <d v="1899-12-30T01:01:00"/>
    <s v="international_cup"/>
    <n v="0"/>
    <n v="1"/>
    <n v="1"/>
    <n v="0"/>
    <n v="0"/>
    <n v="1"/>
    <n v="0"/>
    <x v="0"/>
    <x v="0"/>
    <s v="Home Team loses or draws at Groupstage Game"/>
  </r>
  <r>
    <n v="3461802"/>
    <s v="CL"/>
    <x v="8"/>
    <x v="8"/>
    <d v="2020-12-01T00:00:00"/>
    <n v="932"/>
    <n v="409"/>
    <n v="1"/>
    <n v="3"/>
    <m/>
    <m/>
    <s v="Marko Nikolic"/>
    <s v="Jesse Marsch"/>
    <s v="RZD Arena"/>
    <n v="6759"/>
    <s v="Ali Palabiyik"/>
    <s v="https://www.transfermarkt.co.uk/spielbericht/index/spielbericht/3461802"/>
    <d v="2002-03-05T00:00:00"/>
    <d v="2002-04-04T00:00:00"/>
    <s v="–§—É—Ç–±–æ–ª—å–Ω—ã–π –∫–ª—É–± &quot;–õ–æ–∫–æ–º–æ—Ç–∏–≤&quot; –ú–æ—Å–∫–≤–∞"/>
    <m/>
    <d v="1899-12-30T01:03:00"/>
    <s v="international_cup"/>
    <n v="0"/>
    <n v="1"/>
    <n v="1"/>
    <n v="0"/>
    <n v="0"/>
    <n v="1"/>
    <n v="0"/>
    <x v="0"/>
    <x v="0"/>
    <s v="Home Team loses or draws at Groupstage Game"/>
  </r>
  <r>
    <n v="2982001"/>
    <s v="CL"/>
    <x v="4"/>
    <x v="9"/>
    <d v="2018-03-07T00:00:00"/>
    <n v="148"/>
    <n v="506"/>
    <n v="1"/>
    <n v="2"/>
    <m/>
    <m/>
    <s v="Mauricio Pochettino"/>
    <s v="Massimiliano Allegri"/>
    <s v="Wembley Stadium"/>
    <n v="84010"/>
    <s v="Szymon Marciniak"/>
    <s v="https://www.transfermarkt.co.uk/spielbericht/index/spielbericht/2982001"/>
    <s v="4-2-3-1"/>
    <s v="4-4-2 Diamond"/>
    <s v="Tottenham Hotspur Football Club"/>
    <s v="Juventus Football Club"/>
    <d v="1899-12-30T01:02:00"/>
    <s v="international_cup"/>
    <n v="0"/>
    <n v="1"/>
    <n v="0"/>
    <n v="0"/>
    <n v="0"/>
    <n v="0"/>
    <n v="1"/>
    <x v="1"/>
    <x v="0"/>
    <s v="Home Team loses or draws at Knockout Game"/>
  </r>
  <r>
    <n v="3098033"/>
    <s v="CL"/>
    <x v="6"/>
    <x v="5"/>
    <d v="2018-11-28T00:00:00"/>
    <n v="720"/>
    <n v="33"/>
    <n v="3"/>
    <n v="1"/>
    <m/>
    <m/>
    <s v="S√©rgio Concei√ß√£o"/>
    <s v="Domenico Tedesco"/>
    <s v="Est√°dio do Drag√£o"/>
    <n v="41603"/>
    <s v="Ovidiu Ha»õegan"/>
    <s v="https://www.transfermarkt.co.uk/spielbericht/index/spielbericht/3098033"/>
    <s v="4-3-3 Attacking"/>
    <s v="3-5-2 Attacking"/>
    <s v="Futebol Clube do Porto"/>
    <s v="FC Schalke 04"/>
    <d v="1899-12-30T03:01:00"/>
    <s v="international_cup"/>
    <n v="1"/>
    <n v="0"/>
    <n v="1"/>
    <n v="1"/>
    <n v="0"/>
    <n v="0"/>
    <n v="0"/>
    <x v="0"/>
    <x v="1"/>
    <s v="Home Team wins at Groupstage Game"/>
  </r>
  <r>
    <n v="3252249"/>
    <s v="CL"/>
    <x v="7"/>
    <x v="5"/>
    <d v="2019-12-11T00:00:00"/>
    <n v="15"/>
    <n v="506"/>
    <n v="0"/>
    <n v="2"/>
    <m/>
    <m/>
    <s v="Peter Bosz"/>
    <s v="Maurizio Sarri"/>
    <s v="BayArena"/>
    <n v="29542"/>
    <s v="Beno√Æt Bastien"/>
    <s v="https://www.transfermarkt.co.uk/spielbericht/index/spielbericht/3252249"/>
    <s v="4-4-2 double 6"/>
    <s v="4-3-1-2"/>
    <s v="Bayer 04 Leverkusen Fu√üball"/>
    <s v="Juventus Football Club"/>
    <d v="1899-12-30T00:02:00"/>
    <s v="international_cup"/>
    <n v="0"/>
    <n v="1"/>
    <n v="1"/>
    <n v="0"/>
    <n v="0"/>
    <n v="1"/>
    <n v="0"/>
    <x v="0"/>
    <x v="0"/>
    <s v="Home Team loses or draws at Groupstage Game"/>
  </r>
  <r>
    <n v="3913667"/>
    <s v="CL"/>
    <x v="10"/>
    <x v="12"/>
    <d v="2022-10-05T00:00:00"/>
    <n v="368"/>
    <n v="16"/>
    <n v="1"/>
    <n v="4"/>
    <m/>
    <m/>
    <s v="Julen Lopetegui"/>
    <s v="Edin Terzic"/>
    <s v="Ram√≥n S√°nchez-Pizju√°n"/>
    <n v="34598"/>
    <s v="Maurizio Mariani"/>
    <s v="https://www.transfermarkt.co.uk/spielbericht/index/spielbericht/3913667"/>
    <s v="4-3-3 Attacking"/>
    <s v="4-3-3 Attacking"/>
    <s v="Sevilla F√∫tbol Club S.A.D."/>
    <s v="Borussia Dortmund"/>
    <d v="1899-12-30T01:04:00"/>
    <s v="international_cup"/>
    <n v="0"/>
    <n v="1"/>
    <n v="1"/>
    <n v="0"/>
    <n v="0"/>
    <n v="1"/>
    <n v="0"/>
    <x v="0"/>
    <x v="0"/>
    <s v="Home Team loses or draws at Groupstage Game"/>
  </r>
  <r>
    <n v="2262210"/>
    <s v="CL"/>
    <x v="5"/>
    <x v="0"/>
    <d v="2012-11-07T00:00:00"/>
    <n v="7769"/>
    <n v="141"/>
    <n v="1"/>
    <n v="3"/>
    <m/>
    <m/>
    <s v="Paulo S√©rgio"/>
    <s v="Fatih Terim"/>
    <s v="Dr. Constantin RƒÉdulescu"/>
    <n v="16232"/>
    <s v="Willie Collum"/>
    <s v="https://www.transfermarkt.co.uk/spielbericht/index/spielbericht/2262210"/>
    <m/>
    <m/>
    <m/>
    <s v="Galatasaray Spor Kul√ºb√º"/>
    <d v="1899-12-30T01:03:00"/>
    <s v="international_cup"/>
    <n v="0"/>
    <n v="1"/>
    <n v="1"/>
    <n v="0"/>
    <n v="0"/>
    <n v="1"/>
    <n v="0"/>
    <x v="0"/>
    <x v="0"/>
    <s v="Home Team loses or draws at Groupstage Game"/>
  </r>
  <r>
    <n v="3911812"/>
    <s v="CL"/>
    <x v="10"/>
    <x v="4"/>
    <d v="2022-09-06T00:00:00"/>
    <n v="409"/>
    <n v="5"/>
    <n v="1"/>
    <n v="1"/>
    <m/>
    <m/>
    <s v="Matthias Jaissle"/>
    <s v="Stefano Pioli"/>
    <s v="Red Bull Arena Salzburg"/>
    <n v="29520"/>
    <s v="Srdjan Jovanovic"/>
    <s v="https://www.transfermarkt.co.uk/spielbericht/index/spielbericht/3911812"/>
    <s v="4-3-1-2"/>
    <s v="4-2-3-1"/>
    <m/>
    <s v="Associazione Calcio Milan"/>
    <d v="1899-12-30T01:01:00"/>
    <s v="international_cup"/>
    <n v="0"/>
    <n v="1"/>
    <n v="1"/>
    <n v="0"/>
    <n v="0"/>
    <n v="1"/>
    <n v="0"/>
    <x v="0"/>
    <x v="0"/>
    <s v="Home Team loses or draws at Groupstage Game"/>
  </r>
  <r>
    <n v="3098005"/>
    <s v="CL"/>
    <x v="6"/>
    <x v="3"/>
    <d v="2018-10-23T00:00:00"/>
    <n v="660"/>
    <n v="281"/>
    <n v="0"/>
    <n v="3"/>
    <m/>
    <m/>
    <s v="Paulo Fonseca"/>
    <s v="Pep Guardiola"/>
    <s v="OSK Metalist"/>
    <n v="37106"/>
    <s v="Carlos del Cerro Grande"/>
    <s v="https://www.transfermarkt.co.uk/spielbericht/index/spielbericht/3098005"/>
    <s v="4-2-3-1"/>
    <s v="4-3-3 Attacking"/>
    <s v="FC Shakhtar Donetsk"/>
    <s v="Manchester City Football Club"/>
    <d v="1899-12-30T00:03:00"/>
    <s v="international_cup"/>
    <n v="0"/>
    <n v="1"/>
    <n v="1"/>
    <n v="0"/>
    <n v="0"/>
    <n v="1"/>
    <n v="0"/>
    <x v="0"/>
    <x v="0"/>
    <s v="Home Team loses or draws at Groupstage Game"/>
  </r>
  <r>
    <n v="3461724"/>
    <s v="CL"/>
    <x v="8"/>
    <x v="0"/>
    <d v="2020-10-20T00:00:00"/>
    <n v="583"/>
    <n v="985"/>
    <n v="1"/>
    <n v="2"/>
    <m/>
    <m/>
    <s v="Thomas Tuchel"/>
    <s v="Ole Gunnar Solskjaer"/>
    <s v="Parc des Princes"/>
    <m/>
    <s v="Mateu Lahoz"/>
    <s v="https://www.transfermarkt.co.uk/spielbericht/index/spielbericht/3461724"/>
    <s v="4-3-3 Attacking"/>
    <s v="3-4-1-2"/>
    <s v="Paris Saint-Germain Football Club"/>
    <s v="Manchester United Football Club"/>
    <d v="1899-12-30T01:02:00"/>
    <s v="international_cup"/>
    <n v="0"/>
    <n v="1"/>
    <n v="1"/>
    <n v="0"/>
    <n v="0"/>
    <n v="1"/>
    <n v="0"/>
    <x v="0"/>
    <x v="0"/>
    <s v="Home Team loses or draws at Groupstage Game"/>
  </r>
  <r>
    <n v="3714224"/>
    <s v="CL"/>
    <x v="9"/>
    <x v="9"/>
    <d v="2022-03-15T00:00:00"/>
    <n v="610"/>
    <n v="294"/>
    <n v="0"/>
    <n v="1"/>
    <m/>
    <m/>
    <s v="Erik ten Hag"/>
    <s v="N√©lson Ver√≠ssimo"/>
    <s v="Johan Cruijff ArenA"/>
    <n v="54066"/>
    <s v="Carlos del Cerro Grande"/>
    <s v="https://www.transfermarkt.co.uk/spielbericht/index/spielbericht/3714224"/>
    <s v="4-3-3 Attacking"/>
    <s v="4-4-2 double 6"/>
    <s v="AFC Ajax Amsterdam"/>
    <s v="Sport Lisboa e Benfica"/>
    <d v="1899-12-30T00:01:00"/>
    <s v="international_cup"/>
    <n v="0"/>
    <n v="1"/>
    <n v="0"/>
    <n v="0"/>
    <n v="0"/>
    <n v="0"/>
    <n v="1"/>
    <x v="1"/>
    <x v="0"/>
    <s v="Home Team loses or draws at Knockout Game"/>
  </r>
  <r>
    <n v="3911742"/>
    <s v="CL"/>
    <x v="10"/>
    <x v="2"/>
    <d v="2022-10-04T00:00:00"/>
    <n v="2282"/>
    <n v="13"/>
    <n v="2"/>
    <n v="0"/>
    <m/>
    <m/>
    <s v="Carl Hoefkens"/>
    <s v="Diego Simeone"/>
    <s v="Jan-Breydel-Stadion"/>
    <n v="25667"/>
    <s v="Istvan Kovacs"/>
    <s v="https://www.transfermarkt.co.uk/spielbericht/index/spielbericht/3911742"/>
    <s v="4-3-3 Attacking"/>
    <s v="4-4-2 double 6"/>
    <s v="Club Brugge Koninklijke Voetbalvereniging"/>
    <s v="Club Atl√©tico de Madrid S.A.D."/>
    <d v="1899-12-30T02:00:00"/>
    <s v="international_cup"/>
    <n v="1"/>
    <n v="0"/>
    <n v="1"/>
    <n v="1"/>
    <n v="0"/>
    <n v="0"/>
    <n v="0"/>
    <x v="0"/>
    <x v="1"/>
    <s v="Home Team wins at Groupstage Game"/>
  </r>
  <r>
    <n v="4171218"/>
    <s v="CL"/>
    <x v="11"/>
    <x v="8"/>
    <d v="2023-11-08T00:00:00"/>
    <n v="27"/>
    <n v="141"/>
    <n v="2"/>
    <n v="1"/>
    <m/>
    <m/>
    <s v="Thomas Tuchel"/>
    <s v="Okan Buruk"/>
    <s v="Allianz Arena"/>
    <n v="75000"/>
    <s v="Ant√≥nio Nobre"/>
    <s v="https://www.transfermarkt.co.uk/spielbericht/index/spielbericht/4171218"/>
    <s v="4-2-3-1"/>
    <s v="4-2-3-1"/>
    <s v="FC Bayern M√ºnchen"/>
    <s v="Galatasaray Spor Kul√ºb√º"/>
    <d v="1899-12-30T02:01:00"/>
    <s v="international_cup"/>
    <n v="1"/>
    <n v="0"/>
    <n v="1"/>
    <n v="1"/>
    <n v="0"/>
    <n v="0"/>
    <n v="0"/>
    <x v="0"/>
    <x v="1"/>
    <s v="Home Team wins at Groupstage Game"/>
  </r>
  <r>
    <n v="2367030"/>
    <s v="CL"/>
    <x v="0"/>
    <x v="2"/>
    <d v="2013-09-17T00:00:00"/>
    <n v="190"/>
    <n v="506"/>
    <n v="1"/>
    <n v="1"/>
    <m/>
    <m/>
    <s v="St√•le Solbakken"/>
    <s v="Antonio Conte"/>
    <s v="Parken"/>
    <n v="36524"/>
    <s v="Ivan Bebek"/>
    <s v="https://www.transfermarkt.co.uk/spielbericht/index/spielbericht/2367030"/>
    <d v="2002-04-04T00:00:00"/>
    <s v="3-5-2 flat"/>
    <s v="Football Club K√∏benhavn"/>
    <s v="Juventus Football Club"/>
    <d v="1899-12-30T01:01:00"/>
    <s v="international_cup"/>
    <n v="0"/>
    <n v="1"/>
    <n v="1"/>
    <n v="0"/>
    <n v="0"/>
    <n v="1"/>
    <n v="0"/>
    <x v="0"/>
    <x v="0"/>
    <s v="Home Team loses or draws at Groupstage Game"/>
  </r>
  <r>
    <n v="2367095"/>
    <s v="CL"/>
    <x v="0"/>
    <x v="3"/>
    <d v="2013-09-18T00:00:00"/>
    <n v="244"/>
    <n v="11"/>
    <n v="1"/>
    <n v="2"/>
    <m/>
    <m/>
    <s v="√âlie Baup"/>
    <s v="Ars√®ne Wenger"/>
    <s v="Orange V√©lodrome"/>
    <n v="38380"/>
    <s v="Oleg√°rio Benqueren√ßa"/>
    <s v="https://www.transfermarkt.co.uk/spielbericht/index/spielbericht/2367095"/>
    <s v="4-2-3-1"/>
    <s v="4-3-3 Defending"/>
    <s v="Olympique de Marseille"/>
    <s v="Arsenal Football Club"/>
    <d v="1899-12-30T01:02:00"/>
    <s v="international_cup"/>
    <n v="0"/>
    <n v="1"/>
    <n v="1"/>
    <n v="0"/>
    <n v="0"/>
    <n v="1"/>
    <n v="0"/>
    <x v="0"/>
    <x v="0"/>
    <s v="Home Team loses or draws at Groupstage Game"/>
  </r>
  <r>
    <n v="2368453"/>
    <s v="CL"/>
    <x v="0"/>
    <x v="5"/>
    <d v="2013-11-05T00:00:00"/>
    <n v="281"/>
    <n v="2410"/>
    <n v="5"/>
    <n v="2"/>
    <m/>
    <m/>
    <s v="Manuel Pellegrini"/>
    <s v="Leonid Slutski"/>
    <s v="Etihad Stadium"/>
    <n v="38512"/>
    <s v="Carlos Velasco Carballo"/>
    <s v="https://www.transfermarkt.co.uk/spielbericht/index/spielbericht/2368453"/>
    <s v="4-4-2 double 6"/>
    <s v="4-2-3-1"/>
    <s v="Manchester City Football Club"/>
    <s v="PFK CSKA Moskva"/>
    <d v="1899-12-30T05:02:00"/>
    <s v="international_cup"/>
    <n v="1"/>
    <n v="0"/>
    <n v="1"/>
    <n v="1"/>
    <n v="0"/>
    <n v="0"/>
    <n v="0"/>
    <x v="0"/>
    <x v="1"/>
    <s v="Home Team wins at Groupstage Game"/>
  </r>
  <r>
    <n v="2495294"/>
    <s v="CL"/>
    <x v="1"/>
    <x v="4"/>
    <d v="2014-09-30T00:00:00"/>
    <n v="2410"/>
    <n v="27"/>
    <n v="0"/>
    <n v="1"/>
    <m/>
    <m/>
    <s v="Leonid Slutski"/>
    <s v="Pep Guardiola"/>
    <s v="Arena Khimki"/>
    <m/>
    <s v="Willie Collum"/>
    <s v="https://www.transfermarkt.co.uk/spielbericht/index/spielbericht/2495294"/>
    <d v="2001-04-05T00:00:00"/>
    <s v="3-3-3-1"/>
    <s v="PFK CSKA Moskva"/>
    <s v="FC Bayern M√ºnchen"/>
    <d v="1899-12-30T00:01:00"/>
    <s v="international_cup"/>
    <n v="0"/>
    <n v="1"/>
    <n v="1"/>
    <n v="0"/>
    <n v="0"/>
    <n v="1"/>
    <n v="0"/>
    <x v="0"/>
    <x v="0"/>
    <s v="Home Team loses or draws at Groupstage Game"/>
  </r>
  <r>
    <n v="2618563"/>
    <s v="CL"/>
    <x v="2"/>
    <x v="0"/>
    <d v="2015-09-29T00:00:00"/>
    <n v="1041"/>
    <n v="1049"/>
    <n v="0"/>
    <n v="1"/>
    <m/>
    <m/>
    <s v="Hubert Fournier"/>
    <s v="Nuno Esp√≠rito Santo"/>
    <s v="Stade de Gerland"/>
    <n v="33534"/>
    <s v="Milorad Mazic"/>
    <s v="https://www.transfermarkt.co.uk/spielbericht/index/spielbericht/2618563"/>
    <s v="4-3-1-2"/>
    <s v="4-3-3 Attacking"/>
    <s v="Olympique Lyonnais"/>
    <s v="Valencia Club de F√∫tbol S. A. D."/>
    <d v="1899-12-30T00:01:00"/>
    <s v="international_cup"/>
    <n v="0"/>
    <n v="1"/>
    <n v="1"/>
    <n v="0"/>
    <n v="0"/>
    <n v="1"/>
    <n v="0"/>
    <x v="0"/>
    <x v="0"/>
    <s v="Home Team loses or draws at Groupstage Game"/>
  </r>
  <r>
    <n v="2618570"/>
    <s v="CL"/>
    <x v="2"/>
    <x v="5"/>
    <d v="2015-09-30T00:00:00"/>
    <n v="18"/>
    <n v="281"/>
    <n v="1"/>
    <n v="2"/>
    <m/>
    <m/>
    <s v="Andr√© Schubert"/>
    <s v="Manuel Pellegrini"/>
    <s v="Stadion im Borussia-Park"/>
    <n v="46217"/>
    <s v="Cl√©ment Turpin"/>
    <s v="https://www.transfermarkt.co.uk/spielbericht/index/spielbericht/2618570"/>
    <s v="4-4-2 double 6"/>
    <s v="4-2-3-1"/>
    <s v="Borussia Verein f√ºr Leibes√ºbungen 1900 M√∂nchengladbach"/>
    <s v="Manchester City Football Club"/>
    <d v="1899-12-30T01:02:00"/>
    <s v="international_cup"/>
    <n v="0"/>
    <n v="1"/>
    <n v="1"/>
    <n v="0"/>
    <n v="0"/>
    <n v="1"/>
    <n v="0"/>
    <x v="0"/>
    <x v="0"/>
    <s v="Home Team loses or draws at Groupstage Game"/>
  </r>
  <r>
    <n v="2618592"/>
    <s v="CL"/>
    <x v="2"/>
    <x v="5"/>
    <d v="2015-10-21T00:00:00"/>
    <n v="506"/>
    <n v="18"/>
    <n v="0"/>
    <n v="0"/>
    <m/>
    <m/>
    <s v="Massimiliano Allegri"/>
    <s v="Andr√© Schubert"/>
    <s v="Allianz Stadium"/>
    <n v="41011"/>
    <s v="Craig Thomson"/>
    <s v="https://www.transfermarkt.co.uk/spielbericht/index/spielbericht/2618592"/>
    <s v="3-5-2 flat"/>
    <s v="4-4-2 double 6"/>
    <s v="Juventus Football Club"/>
    <s v="Borussia Verein f√ºr Leibes√ºbungen 1900 M√∂nchengladbach"/>
    <d v="1899-12-30T00:00:00"/>
    <s v="international_cup"/>
    <n v="0"/>
    <n v="1"/>
    <n v="1"/>
    <n v="0"/>
    <n v="0"/>
    <n v="1"/>
    <n v="0"/>
    <x v="0"/>
    <x v="0"/>
    <s v="Home Team loses or draws at Groupstage Game"/>
  </r>
  <r>
    <n v="2754929"/>
    <s v="CL"/>
    <x v="3"/>
    <x v="0"/>
    <d v="2016-10-18T00:00:00"/>
    <n v="1041"/>
    <n v="506"/>
    <n v="0"/>
    <n v="1"/>
    <m/>
    <m/>
    <s v="Bruno G√©n√©sio"/>
    <s v="Massimiliano Allegri"/>
    <s v="Groupama Stadium"/>
    <n v="53907"/>
    <s v="Szymon Marciniak"/>
    <s v="https://www.transfermarkt.co.uk/spielbericht/index/spielbericht/2754929"/>
    <s v="3-5-2 flat"/>
    <s v="3-5-2 flat"/>
    <s v="Olympique Lyonnais"/>
    <s v="Juventus Football Club"/>
    <d v="1899-12-30T00:01:00"/>
    <s v="international_cup"/>
    <n v="0"/>
    <n v="1"/>
    <n v="1"/>
    <n v="0"/>
    <n v="0"/>
    <n v="1"/>
    <n v="0"/>
    <x v="0"/>
    <x v="0"/>
    <s v="Home Team loses or draws at Groupstage Game"/>
  </r>
  <r>
    <n v="2917407"/>
    <s v="CL"/>
    <x v="4"/>
    <x v="2"/>
    <d v="2017-10-31T00:00:00"/>
    <n v="583"/>
    <n v="58"/>
    <n v="5"/>
    <n v="0"/>
    <m/>
    <m/>
    <s v="Unai Emery"/>
    <s v="Hein Vanhaezebrouck"/>
    <s v="Parc des Princes"/>
    <n v="46403"/>
    <s v="David Fern√°ndez Borbal√°n"/>
    <s v="https://www.transfermarkt.co.uk/spielbericht/index/spielbericht/2917407"/>
    <s v="4-3-3 Attacking"/>
    <d v="2001-05-04T00:00:00"/>
    <s v="Paris Saint-Germain Football Club"/>
    <s v="Royal Sporting Club Anderlecht"/>
    <d v="1899-12-30T05:00:00"/>
    <s v="international_cup"/>
    <n v="1"/>
    <n v="0"/>
    <n v="1"/>
    <n v="1"/>
    <n v="0"/>
    <n v="0"/>
    <n v="0"/>
    <x v="0"/>
    <x v="1"/>
    <s v="Home Team wins at Groupstage Game"/>
  </r>
  <r>
    <n v="2385052"/>
    <s v="CL"/>
    <x v="0"/>
    <x v="9"/>
    <d v="2014-03-11T00:00:00"/>
    <n v="27"/>
    <n v="11"/>
    <n v="1"/>
    <n v="1"/>
    <m/>
    <m/>
    <s v="Pep Guardiola"/>
    <s v="Ars√®ne Wenger"/>
    <s v="Allianz Arena"/>
    <n v="68000"/>
    <s v="Svein Oddvar Moen"/>
    <s v="https://www.transfermarkt.co.uk/spielbericht/index/spielbericht/2385052"/>
    <s v="4-2-3-1"/>
    <s v="4-2-3-1"/>
    <s v="FC Bayern M√ºnchen"/>
    <s v="Arsenal Football Club"/>
    <d v="1899-12-30T01:01:00"/>
    <s v="international_cup"/>
    <n v="0"/>
    <n v="1"/>
    <n v="0"/>
    <n v="0"/>
    <n v="0"/>
    <n v="0"/>
    <n v="1"/>
    <x v="1"/>
    <x v="0"/>
    <s v="Home Team loses or draws at Knockout Game"/>
  </r>
  <r>
    <n v="3252187"/>
    <s v="CL"/>
    <x v="7"/>
    <x v="8"/>
    <d v="2019-10-22T00:00:00"/>
    <n v="141"/>
    <n v="418"/>
    <n v="0"/>
    <n v="1"/>
    <m/>
    <m/>
    <s v="Fatih Terim"/>
    <s v="Zin√©dine Zidane"/>
    <s v="Ali Sami Yen Spor Kompleksi NEF Stadyumu"/>
    <n v="48886"/>
    <s v="Daniele Orsato"/>
    <s v="https://www.transfermarkt.co.uk/spielbericht/index/spielbericht/3252187"/>
    <s v="3-4-1-2"/>
    <s v="4-3-3 Attacking"/>
    <s v="Galatasaray Spor Kul√ºb√º"/>
    <s v="Real Madrid Club de F√∫tbol"/>
    <d v="1899-12-30T00:01:00"/>
    <s v="international_cup"/>
    <n v="0"/>
    <n v="1"/>
    <n v="1"/>
    <n v="0"/>
    <n v="0"/>
    <n v="1"/>
    <n v="0"/>
    <x v="0"/>
    <x v="0"/>
    <s v="Home Team loses or draws at Groupstage Game"/>
  </r>
  <r>
    <n v="3651039"/>
    <s v="CL"/>
    <x v="9"/>
    <x v="2"/>
    <d v="2021-09-15T00:00:00"/>
    <n v="13"/>
    <n v="720"/>
    <n v="0"/>
    <n v="0"/>
    <m/>
    <m/>
    <s v="Diego Simeone"/>
    <s v="S√©rgio Concei√ß√£o"/>
    <s v="Civitas Metropolitano"/>
    <n v="40098"/>
    <s v="Ovidiu Hategan"/>
    <s v="https://www.transfermarkt.co.uk/spielbericht/index/spielbericht/3651039"/>
    <s v="4-4-2 double 6"/>
    <s v="4-4-2 double 6"/>
    <s v="Club Atl√©tico de Madrid S.A.D."/>
    <s v="Futebol Clube do Porto"/>
    <d v="1899-12-30T00:00:00"/>
    <s v="international_cup"/>
    <n v="0"/>
    <n v="1"/>
    <n v="1"/>
    <n v="0"/>
    <n v="0"/>
    <n v="1"/>
    <n v="0"/>
    <x v="0"/>
    <x v="0"/>
    <s v="Home Team loses or draws at Groupstage Game"/>
  </r>
  <r>
    <n v="2449283"/>
    <s v="CL"/>
    <x v="0"/>
    <x v="10"/>
    <d v="2014-04-08T00:00:00"/>
    <n v="16"/>
    <n v="418"/>
    <n v="2"/>
    <n v="0"/>
    <m/>
    <m/>
    <s v="J√ºrgen Klopp"/>
    <s v="Carlo Ancelotti"/>
    <s v="SIGNAL IDUNA PARK"/>
    <n v="65829"/>
    <s v="Damir Skomina"/>
    <s v="https://www.transfermarkt.co.uk/spielbericht/index/spielbericht/2449283"/>
    <s v="4-1-4-1"/>
    <s v="4-3-3 Attacking"/>
    <s v="Borussia Dortmund"/>
    <s v="Real Madrid Club de F√∫tbol"/>
    <d v="1899-12-30T02:00:00"/>
    <s v="international_cup"/>
    <n v="1"/>
    <n v="0"/>
    <n v="0"/>
    <n v="0"/>
    <n v="1"/>
    <n v="0"/>
    <n v="0"/>
    <x v="1"/>
    <x v="1"/>
    <s v="Home Team wins at Knockout Game"/>
  </r>
  <r>
    <n v="2495363"/>
    <s v="CL"/>
    <x v="1"/>
    <x v="1"/>
    <d v="2014-12-09T00:00:00"/>
    <n v="294"/>
    <n v="15"/>
    <n v="0"/>
    <n v="0"/>
    <m/>
    <m/>
    <s v="Jorge Jesus"/>
    <s v="Roger Schmidt"/>
    <s v="Est√°dio da Luz"/>
    <n v="17564"/>
    <s v="Aleksey Kulbakov"/>
    <s v="https://www.transfermarkt.co.uk/spielbericht/index/spielbericht/2495363"/>
    <s v="4-1-3-2"/>
    <s v="4-2-3-1"/>
    <s v="Sport Lisboa e Benfica"/>
    <s v="Bayer 04 Leverkusen Fu√üball"/>
    <d v="1899-12-30T00:00:00"/>
    <s v="international_cup"/>
    <n v="0"/>
    <n v="1"/>
    <n v="1"/>
    <n v="0"/>
    <n v="0"/>
    <n v="1"/>
    <n v="0"/>
    <x v="0"/>
    <x v="0"/>
    <s v="Home Team loses or draws at Groupstage Game"/>
  </r>
  <r>
    <n v="2618639"/>
    <s v="CL"/>
    <x v="2"/>
    <x v="12"/>
    <d v="2015-12-09T00:00:00"/>
    <n v="631"/>
    <n v="720"/>
    <n v="2"/>
    <n v="0"/>
    <m/>
    <m/>
    <s v="Jos√© Mourinho"/>
    <s v="Julen Lopetegui"/>
    <s v="Stamford Bridge"/>
    <n v="41096"/>
    <s v="C√ºneyt Cakir"/>
    <s v="https://www.transfermarkt.co.uk/spielbericht/index/spielbericht/2618639"/>
    <s v="4-2-3-1"/>
    <s v="3-5-2 flat"/>
    <s v="Chelsea Football Club"/>
    <s v="Futebol Clube do Porto"/>
    <d v="1899-12-30T02:00:00"/>
    <s v="international_cup"/>
    <n v="1"/>
    <n v="0"/>
    <n v="1"/>
    <n v="1"/>
    <n v="0"/>
    <n v="0"/>
    <n v="0"/>
    <x v="0"/>
    <x v="1"/>
    <s v="Home Team wins at Groupstage Game"/>
  </r>
  <r>
    <n v="2754916"/>
    <s v="CL"/>
    <x v="3"/>
    <x v="2"/>
    <d v="2016-10-19T00:00:00"/>
    <n v="6195"/>
    <n v="114"/>
    <n v="2"/>
    <n v="3"/>
    <m/>
    <m/>
    <s v="Maurizio Sarri"/>
    <s v="Senol G√ºnes"/>
    <s v="Stadio Diego Armando Maradona"/>
    <n v="28502"/>
    <s v="Sergey Karasev"/>
    <s v="https://www.transfermarkt.co.uk/spielbericht/index/spielbericht/2754916"/>
    <s v="4-3-3 Attacking"/>
    <s v="4-2-3-1"/>
    <s v="Societ√† Sportiva Calcio Napoli"/>
    <s v="Be≈üikta≈ü Jimnastik Kul√ºb√º"/>
    <d v="1899-12-30T02:03:00"/>
    <s v="international_cup"/>
    <n v="0"/>
    <n v="1"/>
    <n v="1"/>
    <n v="0"/>
    <n v="0"/>
    <n v="1"/>
    <n v="0"/>
    <x v="0"/>
    <x v="0"/>
    <s v="Home Team loses or draws at Groupstage Game"/>
  </r>
  <r>
    <n v="2853591"/>
    <s v="CL"/>
    <x v="3"/>
    <x v="14"/>
    <d v="2017-06-03T00:00:00"/>
    <n v="506"/>
    <n v="418"/>
    <n v="1"/>
    <n v="4"/>
    <m/>
    <m/>
    <s v="Massimiliano Allegri"/>
    <s v="Zin√©dine Zidane"/>
    <s v="Millennium Stadium"/>
    <n v="65842"/>
    <s v="Dr. Felix Brych"/>
    <s v="https://www.transfermarkt.co.uk/spielbericht/index/spielbericht/2853591"/>
    <s v="4-2-3-1"/>
    <s v="4-3-1-2"/>
    <s v="Juventus Football Club"/>
    <s v="Real Madrid Club de F√∫tbol"/>
    <d v="1899-12-30T01:04:00"/>
    <s v="international_cup"/>
    <n v="0"/>
    <n v="1"/>
    <n v="0"/>
    <n v="0"/>
    <n v="0"/>
    <n v="0"/>
    <n v="1"/>
    <x v="1"/>
    <x v="0"/>
    <s v="Home Team loses or draws at Knockout Game"/>
  </r>
  <r>
    <n v="2917378"/>
    <s v="CL"/>
    <x v="4"/>
    <x v="12"/>
    <d v="2017-09-26T00:00:00"/>
    <n v="162"/>
    <n v="720"/>
    <n v="0"/>
    <n v="3"/>
    <m/>
    <m/>
    <s v="Leonardo Jardim"/>
    <s v="S√©rgio Concei√ß√£o"/>
    <s v="Stade Louis-II"/>
    <n v="11703"/>
    <s v="Slavko Vincic"/>
    <s v="https://www.transfermarkt.co.uk/spielbericht/index/spielbericht/2917378"/>
    <s v="4-4-2 double 6"/>
    <s v="4-2-3-1"/>
    <s v="Association sportive de Monaco Football Club"/>
    <s v="Futebol Clube do Porto"/>
    <d v="1899-12-30T00:03:00"/>
    <s v="international_cup"/>
    <n v="0"/>
    <n v="1"/>
    <n v="1"/>
    <n v="0"/>
    <n v="0"/>
    <n v="1"/>
    <n v="0"/>
    <x v="0"/>
    <x v="0"/>
    <s v="Home Team loses or draws at Groupstage Game"/>
  </r>
  <r>
    <n v="2452864"/>
    <s v="CL"/>
    <x v="0"/>
    <x v="13"/>
    <d v="2014-04-29T00:00:00"/>
    <n v="27"/>
    <n v="418"/>
    <n v="0"/>
    <n v="4"/>
    <m/>
    <m/>
    <s v="Pep Guardiola"/>
    <s v="Carlo Ancelotti"/>
    <s v="Allianz Arena"/>
    <n v="67812"/>
    <s v="Pedro Proen√ßa"/>
    <s v="https://www.transfermarkt.co.uk/spielbericht/index/spielbericht/2452864"/>
    <s v="4-2-3-1"/>
    <s v="4-4-2 double 6"/>
    <s v="FC Bayern M√ºnchen"/>
    <s v="Real Madrid Club de F√∫tbol"/>
    <d v="1899-12-30T00:04:00"/>
    <s v="international_cup"/>
    <n v="0"/>
    <n v="1"/>
    <n v="0"/>
    <n v="0"/>
    <n v="0"/>
    <n v="0"/>
    <n v="1"/>
    <x v="1"/>
    <x v="0"/>
    <s v="Home Team loses or draws at Knockout Game"/>
  </r>
  <r>
    <n v="3252221"/>
    <s v="CL"/>
    <x v="7"/>
    <x v="2"/>
    <d v="2019-11-26T00:00:00"/>
    <n v="148"/>
    <n v="683"/>
    <n v="4"/>
    <n v="2"/>
    <m/>
    <m/>
    <s v="Jos√© Mourinho"/>
    <s v="Pedro Martins"/>
    <s v="Tottenham Hotspur Stadium"/>
    <n v="57024"/>
    <s v="Georgi Kabakov"/>
    <s v="https://www.transfermarkt.co.uk/spielbericht/index/spielbericht/3252221"/>
    <s v="4-2-3-1"/>
    <s v="4-1-4-1"/>
    <s v="Tottenham Hotspur Football Club"/>
    <s v="Olympiakos Syndesmos Filathlon Peiraios"/>
    <d v="1899-12-30T04:02:00"/>
    <s v="international_cup"/>
    <n v="1"/>
    <n v="0"/>
    <n v="1"/>
    <n v="1"/>
    <n v="0"/>
    <n v="0"/>
    <n v="0"/>
    <x v="0"/>
    <x v="1"/>
    <s v="Home Team wins at Groupstage Game"/>
  </r>
  <r>
    <n v="4171230"/>
    <s v="CL"/>
    <x v="11"/>
    <x v="2"/>
    <d v="2023-09-20T00:00:00"/>
    <n v="368"/>
    <n v="826"/>
    <n v="1"/>
    <n v="1"/>
    <m/>
    <m/>
    <s v="Jos√© Luis Mendilibar"/>
    <s v="Franck Haise"/>
    <s v="Ram√≥n S√°nchez-Pizju√°n"/>
    <n v="33544"/>
    <s v="Tobias Stieler"/>
    <s v="https://www.transfermarkt.co.uk/spielbericht/index/spielbericht/4171230"/>
    <s v="4-2-3-1"/>
    <s v="3-4-2-1"/>
    <s v="Sevilla F√∫tbol Club S.A.D."/>
    <s v="Racing Club de Lens"/>
    <d v="1899-12-30T01:01:00"/>
    <s v="international_cup"/>
    <n v="0"/>
    <n v="1"/>
    <n v="1"/>
    <n v="0"/>
    <n v="0"/>
    <n v="1"/>
    <n v="0"/>
    <x v="0"/>
    <x v="0"/>
    <s v="Home Team loses or draws at Groupstage Game"/>
  </r>
  <r>
    <n v="2560718"/>
    <s v="CL"/>
    <x v="1"/>
    <x v="13"/>
    <d v="2015-05-13T00:00:00"/>
    <n v="418"/>
    <n v="506"/>
    <n v="1"/>
    <n v="1"/>
    <m/>
    <m/>
    <s v="Carlo Ancelotti"/>
    <s v="Massimiliano Allegri"/>
    <s v="Santiago Bernab√©u"/>
    <n v="80354"/>
    <s v="Jonas Eriksson"/>
    <s v="https://www.transfermarkt.co.uk/spielbericht/index/spielbericht/2560718"/>
    <s v="4-3-3 Attacking"/>
    <s v="4-3-1-2"/>
    <s v="Real Madrid Club de F√∫tbol"/>
    <s v="Juventus Football Club"/>
    <d v="1899-12-30T01:01:00"/>
    <s v="international_cup"/>
    <n v="0"/>
    <n v="1"/>
    <n v="0"/>
    <n v="0"/>
    <n v="0"/>
    <n v="0"/>
    <n v="1"/>
    <x v="1"/>
    <x v="0"/>
    <s v="Home Team loses or draws at Knockout Game"/>
  </r>
  <r>
    <n v="2645815"/>
    <s v="CL"/>
    <x v="2"/>
    <x v="9"/>
    <d v="2016-03-08T00:00:00"/>
    <n v="418"/>
    <n v="12"/>
    <n v="2"/>
    <n v="0"/>
    <m/>
    <m/>
    <s v="Zin√©dine Zidane"/>
    <s v="Luciano Spalletti"/>
    <s v="Santiago Bernab√©u"/>
    <n v="78654"/>
    <s v="Szymon Marciniak"/>
    <s v="https://www.transfermarkt.co.uk/spielbericht/index/spielbericht/2645815"/>
    <s v="4-3-3 Attacking"/>
    <s v="4-2-3-1"/>
    <s v="Real Madrid Club de F√∫tbol"/>
    <s v="Associazione Sportiva Roma"/>
    <d v="1899-12-30T02:00:00"/>
    <s v="international_cup"/>
    <n v="1"/>
    <n v="0"/>
    <n v="0"/>
    <n v="0"/>
    <n v="1"/>
    <n v="0"/>
    <n v="0"/>
    <x v="1"/>
    <x v="1"/>
    <s v="Home Team wins at Knockout Game"/>
  </r>
  <r>
    <n v="2754904"/>
    <s v="CL"/>
    <x v="3"/>
    <x v="0"/>
    <d v="2016-09-27T00:00:00"/>
    <n v="368"/>
    <n v="1041"/>
    <n v="1"/>
    <n v="0"/>
    <m/>
    <m/>
    <s v="Jorge Sampaoli"/>
    <s v="Bruno G√©n√©sio"/>
    <s v="Ram√≥n S√°nchez-Pizju√°n"/>
    <n v="36741"/>
    <s v="Bas Nijhuis"/>
    <s v="https://www.transfermarkt.co.uk/spielbericht/index/spielbericht/2754904"/>
    <s v="4-4-2 Diamond"/>
    <s v="3-5-2 flat"/>
    <s v="Sevilla F√∫tbol Club S.A.D."/>
    <s v="Olympique Lyonnais"/>
    <d v="1899-12-30T01:00:00"/>
    <s v="international_cup"/>
    <n v="1"/>
    <n v="0"/>
    <n v="1"/>
    <n v="1"/>
    <n v="0"/>
    <n v="0"/>
    <n v="0"/>
    <x v="0"/>
    <x v="1"/>
    <s v="Home Team wins at Groupstage Game"/>
  </r>
  <r>
    <n v="2849342"/>
    <s v="CL"/>
    <x v="3"/>
    <x v="11"/>
    <d v="2017-05-02T00:00:00"/>
    <n v="418"/>
    <n v="13"/>
    <n v="3"/>
    <n v="0"/>
    <m/>
    <m/>
    <s v="Zin√©dine Zidane"/>
    <s v="Diego Simeone"/>
    <s v="Santiago Bernab√©u"/>
    <n v="77609"/>
    <s v="Martin Atkinson"/>
    <s v="https://www.transfermarkt.co.uk/spielbericht/index/spielbericht/2849342"/>
    <s v="4-3-1-2"/>
    <s v="4-4-2 double 6"/>
    <s v="Real Madrid Club de F√∫tbol"/>
    <s v="Club Atl√©tico de Madrid S.A.D."/>
    <d v="1899-12-30T03:00:00"/>
    <s v="international_cup"/>
    <n v="1"/>
    <n v="0"/>
    <n v="0"/>
    <n v="0"/>
    <n v="1"/>
    <n v="0"/>
    <n v="0"/>
    <x v="1"/>
    <x v="1"/>
    <s v="Home Team wins at Knockout Game"/>
  </r>
  <r>
    <n v="2367039"/>
    <s v="CL"/>
    <x v="0"/>
    <x v="12"/>
    <d v="2013-10-22T00:00:00"/>
    <n v="14"/>
    <n v="13"/>
    <n v="0"/>
    <n v="3"/>
    <m/>
    <m/>
    <s v="Nenad Bjelica"/>
    <s v="Diego Simeone"/>
    <s v="Ernst-Happel-Stadion"/>
    <n v="45654"/>
    <s v="Daniele Orsato"/>
    <s v="https://www.transfermarkt.co.uk/spielbericht/index/spielbericht/2367039"/>
    <s v="4-2-3-1"/>
    <s v="4-2-3-1"/>
    <m/>
    <s v="Club Atl√©tico de Madrid S.A.D."/>
    <d v="1899-12-30T00:03:00"/>
    <s v="international_cup"/>
    <n v="0"/>
    <n v="1"/>
    <n v="1"/>
    <n v="0"/>
    <n v="0"/>
    <n v="1"/>
    <n v="0"/>
    <x v="0"/>
    <x v="0"/>
    <s v="Home Team loses or draws at Groupstage Game"/>
  </r>
  <r>
    <n v="2368463"/>
    <s v="CL"/>
    <x v="0"/>
    <x v="4"/>
    <d v="2013-11-26T00:00:00"/>
    <n v="301"/>
    <n v="33"/>
    <n v="0"/>
    <n v="0"/>
    <m/>
    <m/>
    <s v="Laurentiu Reghecampf"/>
    <s v="Jens Keller"/>
    <s v="Arena Na»õionalƒÉ"/>
    <n v="50633"/>
    <s v="Bas Nijhuis"/>
    <s v="https://www.transfermarkt.co.uk/spielbericht/index/spielbericht/2368463"/>
    <s v="4-2-3-1"/>
    <s v="4-2-3-1"/>
    <m/>
    <s v="FC Schalke 04"/>
    <d v="1899-12-30T00:00:00"/>
    <s v="international_cup"/>
    <n v="0"/>
    <n v="1"/>
    <n v="1"/>
    <n v="0"/>
    <n v="0"/>
    <n v="1"/>
    <n v="0"/>
    <x v="0"/>
    <x v="0"/>
    <s v="Home Team loses or draws at Groupstage Game"/>
  </r>
  <r>
    <n v="2618545"/>
    <s v="CL"/>
    <x v="2"/>
    <x v="3"/>
    <d v="2015-09-16T00:00:00"/>
    <n v="419"/>
    <n v="11"/>
    <n v="2"/>
    <n v="1"/>
    <m/>
    <m/>
    <s v="Zoran Mamic"/>
    <s v="Ars√®ne Wenger"/>
    <s v="Maksimir"/>
    <n v="17840"/>
    <s v="Ovidiu Hategan"/>
    <s v="https://www.transfermarkt.co.uk/spielbericht/index/spielbericht/2618545"/>
    <s v="4-1-4-1"/>
    <s v="4-2-3-1"/>
    <m/>
    <s v="Arsenal Football Club"/>
    <d v="1899-12-30T02:01:00"/>
    <s v="international_cup"/>
    <n v="1"/>
    <n v="0"/>
    <n v="1"/>
    <n v="1"/>
    <n v="0"/>
    <n v="0"/>
    <n v="0"/>
    <x v="0"/>
    <x v="1"/>
    <s v="Home Team wins at Groupstage Game"/>
  </r>
  <r>
    <n v="2618578"/>
    <s v="CL"/>
    <x v="2"/>
    <x v="4"/>
    <d v="2015-10-20T00:00:00"/>
    <n v="713"/>
    <n v="131"/>
    <n v="0"/>
    <n v="2"/>
    <m/>
    <m/>
    <s v="Aleksandr Ermakovich"/>
    <s v="Luis Enrique"/>
    <s v="Borisov-Arena"/>
    <n v="13074"/>
    <s v="Jorge Sousa"/>
    <s v="https://www.transfermarkt.co.uk/spielbericht/index/spielbericht/2618578"/>
    <s v="4-2-3-1"/>
    <s v="4-3-3 Attacking"/>
    <m/>
    <s v="Futbol Club Barcelona"/>
    <d v="1899-12-30T00:02:00"/>
    <s v="international_cup"/>
    <n v="0"/>
    <n v="1"/>
    <n v="1"/>
    <n v="0"/>
    <n v="0"/>
    <n v="1"/>
    <n v="0"/>
    <x v="0"/>
    <x v="0"/>
    <s v="Home Team loses or draws at Groupstage Game"/>
  </r>
  <r>
    <n v="2262163"/>
    <s v="CL"/>
    <x v="5"/>
    <x v="12"/>
    <d v="2012-10-02T00:00:00"/>
    <n v="232"/>
    <n v="371"/>
    <n v="2"/>
    <n v="3"/>
    <m/>
    <m/>
    <s v="Unai Emery"/>
    <s v="Neil Lennon"/>
    <m/>
    <n v="43351"/>
    <s v="Tony Chapron"/>
    <s v="https://www.transfermarkt.co.uk/spielbericht/index/spielbericht/2262163"/>
    <m/>
    <m/>
    <s v="FK Spartak Moskva"/>
    <s v="The Celtic Football Club"/>
    <d v="1899-12-30T02:03:00"/>
    <s v="international_cup"/>
    <n v="0"/>
    <n v="1"/>
    <n v="1"/>
    <n v="0"/>
    <n v="0"/>
    <n v="1"/>
    <n v="0"/>
    <x v="0"/>
    <x v="0"/>
    <s v="Home Team loses or draws at Groupstage Game"/>
  </r>
  <r>
    <n v="2262208"/>
    <s v="CL"/>
    <x v="5"/>
    <x v="12"/>
    <d v="2012-11-07T00:00:00"/>
    <n v="294"/>
    <n v="232"/>
    <n v="2"/>
    <n v="0"/>
    <m/>
    <m/>
    <s v="Jorge Jesus"/>
    <s v="Unai Emery"/>
    <s v="Est√°dio da Luz"/>
    <n v="36448"/>
    <s v="Florian Meyer"/>
    <s v="https://www.transfermarkt.co.uk/spielbericht/index/spielbericht/2262208"/>
    <m/>
    <m/>
    <s v="Sport Lisboa e Benfica"/>
    <s v="FK Spartak Moskva"/>
    <d v="1899-12-30T02:00:00"/>
    <s v="international_cup"/>
    <n v="1"/>
    <n v="0"/>
    <n v="1"/>
    <n v="1"/>
    <n v="0"/>
    <n v="0"/>
    <n v="0"/>
    <x v="0"/>
    <x v="1"/>
    <s v="Home Team wins at Groupstage Game"/>
  </r>
  <r>
    <n v="2262223"/>
    <s v="CL"/>
    <x v="5"/>
    <x v="2"/>
    <d v="2012-11-21T00:00:00"/>
    <n v="11"/>
    <n v="969"/>
    <n v="2"/>
    <n v="0"/>
    <m/>
    <m/>
    <s v="Ars√®ne Wenger"/>
    <s v="Ren√© Girard"/>
    <s v="Emirates Stadium"/>
    <n v="59670"/>
    <s v="Firat Aydinus"/>
    <s v="https://www.transfermarkt.co.uk/spielbericht/index/spielbericht/2262223"/>
    <m/>
    <m/>
    <s v="Arsenal Football Club"/>
    <s v="Montpellier H√©rault Sport Club"/>
    <d v="1899-12-30T02:00:00"/>
    <s v="international_cup"/>
    <n v="1"/>
    <n v="0"/>
    <n v="1"/>
    <n v="1"/>
    <n v="0"/>
    <n v="0"/>
    <n v="0"/>
    <x v="0"/>
    <x v="1"/>
    <s v="Home Team wins at Groupstage Game"/>
  </r>
  <r>
    <n v="2262224"/>
    <s v="CL"/>
    <x v="5"/>
    <x v="1"/>
    <d v="2012-11-21T00:00:00"/>
    <n v="58"/>
    <n v="5"/>
    <n v="1"/>
    <n v="3"/>
    <m/>
    <m/>
    <s v="John van den Brom"/>
    <s v="Massimiliano Allegri"/>
    <s v="Constant Vanden Stock Stadion"/>
    <n v="19803"/>
    <s v="Damir Skomina"/>
    <s v="https://www.transfermarkt.co.uk/spielbericht/index/spielbericht/2262224"/>
    <m/>
    <m/>
    <s v="Royal Sporting Club Anderlecht"/>
    <s v="Associazione Calcio Milan"/>
    <d v="1899-12-30T01:03:00"/>
    <s v="international_cup"/>
    <n v="0"/>
    <n v="1"/>
    <n v="1"/>
    <n v="0"/>
    <n v="0"/>
    <n v="1"/>
    <n v="0"/>
    <x v="0"/>
    <x v="0"/>
    <s v="Home Team loses or draws at Groupstage Game"/>
  </r>
  <r>
    <n v="2301904"/>
    <s v="CL"/>
    <x v="5"/>
    <x v="10"/>
    <d v="2013-04-10T00:00:00"/>
    <n v="506"/>
    <n v="27"/>
    <n v="0"/>
    <n v="2"/>
    <m/>
    <m/>
    <s v="Antonio Conte"/>
    <s v="Jupp Heynckes"/>
    <s v="Allianz Stadium"/>
    <n v="40823"/>
    <s v="Carlos Velasco Carballo"/>
    <s v="https://www.transfermarkt.co.uk/spielbericht/index/spielbericht/2301904"/>
    <m/>
    <m/>
    <s v="Juventus Football Club"/>
    <s v="FC Bayern M√ºnchen"/>
    <d v="1899-12-30T00:02:00"/>
    <s v="international_cup"/>
    <n v="0"/>
    <n v="1"/>
    <n v="0"/>
    <n v="0"/>
    <n v="0"/>
    <n v="0"/>
    <n v="1"/>
    <x v="1"/>
    <x v="0"/>
    <s v="Home Team loses or draws at Knockout Game"/>
  </r>
  <r>
    <n v="3097985"/>
    <s v="CL"/>
    <x v="6"/>
    <x v="5"/>
    <d v="2018-10-03T00:00:00"/>
    <n v="932"/>
    <n v="33"/>
    <n v="0"/>
    <n v="1"/>
    <m/>
    <m/>
    <s v="Yuriy Semin"/>
    <s v="Domenico Tedesco"/>
    <s v="RZD Arena"/>
    <n v="21471"/>
    <s v="Anthony Taylor"/>
    <s v="https://www.transfermarkt.co.uk/spielbericht/index/spielbericht/3097985"/>
    <s v="4-2-3-1"/>
    <s v="4-2-3-1"/>
    <s v="–§—É—Ç–±–æ–ª—å–Ω—ã–π –∫–ª—É–± &quot;–õ–æ–∫–æ–º–æ—Ç–∏–≤&quot; –ú–æ—Å–∫–≤–∞"/>
    <s v="FC Schalke 04"/>
    <d v="1899-12-30T00:01:00"/>
    <s v="international_cup"/>
    <n v="0"/>
    <n v="1"/>
    <n v="1"/>
    <n v="0"/>
    <n v="0"/>
    <n v="1"/>
    <n v="0"/>
    <x v="0"/>
    <x v="0"/>
    <s v="Home Team loses or draws at Groupstage Game"/>
  </r>
  <r>
    <n v="3097994"/>
    <s v="CL"/>
    <x v="6"/>
    <x v="0"/>
    <d v="2018-10-02T00:00:00"/>
    <n v="985"/>
    <n v="1049"/>
    <n v="0"/>
    <n v="0"/>
    <m/>
    <m/>
    <s v="Jos√© Mourinho"/>
    <s v="Marcelino"/>
    <s v="Old Trafford"/>
    <n v="73569"/>
    <s v="Slavko Vincic"/>
    <s v="https://www.transfermarkt.co.uk/spielbericht/index/spielbericht/3097994"/>
    <s v="4-3-3 Attacking"/>
    <d v="2002-04-04T00:00:00"/>
    <s v="Manchester United Football Club"/>
    <s v="Valencia Club de F√∫tbol S. A. D."/>
    <d v="1899-12-30T00:00:00"/>
    <s v="international_cup"/>
    <n v="0"/>
    <n v="1"/>
    <n v="1"/>
    <n v="0"/>
    <n v="0"/>
    <n v="1"/>
    <n v="0"/>
    <x v="0"/>
    <x v="0"/>
    <s v="Home Team loses or draws at Groupstage Game"/>
  </r>
  <r>
    <n v="3098006"/>
    <s v="CL"/>
    <x v="6"/>
    <x v="3"/>
    <d v="2018-10-23T00:00:00"/>
    <n v="533"/>
    <n v="1041"/>
    <n v="3"/>
    <n v="3"/>
    <m/>
    <m/>
    <s v="Julian Nagelsmann"/>
    <s v="Bruno G√©n√©sio"/>
    <s v="PreZero Arena"/>
    <n v="24144"/>
    <s v="Undiano Mallenco"/>
    <s v="https://www.transfermarkt.co.uk/spielbericht/index/spielbericht/3098006"/>
    <d v="2003-04-03T00:00:00"/>
    <s v="4-3-3 Attacking"/>
    <s v="TSG 1899 Hoffenheim Fu√üball-Spielbetriebs GmbH"/>
    <s v="Olympique Lyonnais"/>
    <d v="1899-12-30T03:03:00"/>
    <s v="international_cup"/>
    <n v="0"/>
    <n v="1"/>
    <n v="1"/>
    <n v="0"/>
    <n v="0"/>
    <n v="1"/>
    <n v="0"/>
    <x v="0"/>
    <x v="0"/>
    <s v="Home Team loses or draws at Groupstage Game"/>
  </r>
  <r>
    <n v="3098031"/>
    <s v="CL"/>
    <x v="6"/>
    <x v="1"/>
    <d v="2018-11-28T00:00:00"/>
    <n v="583"/>
    <n v="31"/>
    <n v="2"/>
    <n v="1"/>
    <m/>
    <m/>
    <s v="Thomas Tuchel"/>
    <s v="J√ºrgen Klopp"/>
    <s v="Parc des Princes"/>
    <n v="46880"/>
    <s v="Szymon Marciniak"/>
    <s v="https://www.transfermarkt.co.uk/spielbericht/index/spielbericht/3098031"/>
    <s v="4-4-2 double 6"/>
    <s v="4-3-3 Attacking"/>
    <s v="Paris Saint-Germain Football Club"/>
    <s v="Liverpool Football Club"/>
    <d v="1899-12-30T02:01:00"/>
    <s v="international_cup"/>
    <n v="1"/>
    <n v="0"/>
    <n v="1"/>
    <n v="1"/>
    <n v="0"/>
    <n v="0"/>
    <n v="0"/>
    <x v="0"/>
    <x v="1"/>
    <s v="Home Team wins at Groupstage Game"/>
  </r>
  <r>
    <n v="3167761"/>
    <s v="CL"/>
    <x v="6"/>
    <x v="6"/>
    <d v="2019-04-10T00:00:00"/>
    <n v="610"/>
    <n v="506"/>
    <n v="1"/>
    <n v="1"/>
    <m/>
    <m/>
    <s v="Erik ten Hag"/>
    <s v="Massimiliano Allegri"/>
    <s v="Johan Cruijff ArenA"/>
    <n v="50390"/>
    <s v="Carlos del Cerro Grande"/>
    <s v="https://www.transfermarkt.co.uk/spielbericht/index/spielbericht/3167761"/>
    <s v="4-3-3 Defending"/>
    <s v="4-3-3 Attacking"/>
    <s v="AFC Ajax Amsterdam"/>
    <s v="Juventus Football Club"/>
    <d v="1899-12-30T01:01:00"/>
    <s v="international_cup"/>
    <n v="0"/>
    <n v="1"/>
    <n v="0"/>
    <n v="0"/>
    <n v="0"/>
    <n v="0"/>
    <n v="1"/>
    <x v="1"/>
    <x v="0"/>
    <s v="Home Team loses or draws at Knockout Game"/>
  </r>
  <r>
    <n v="3177022"/>
    <s v="CL"/>
    <x v="6"/>
    <x v="11"/>
    <d v="2019-05-01T00:00:00"/>
    <n v="131"/>
    <n v="31"/>
    <n v="3"/>
    <n v="0"/>
    <m/>
    <m/>
    <s v="Ernesto Valverde"/>
    <s v="J√ºrgen Klopp"/>
    <s v="Spotify Camp Nou"/>
    <n v="98299"/>
    <s v="Bj√∂rn Kuipers"/>
    <s v="https://www.transfermarkt.co.uk/spielbericht/index/spielbericht/3177022"/>
    <s v="4-3-3 Attacking"/>
    <s v="4-3-1-2"/>
    <s v="Futbol Club Barcelona"/>
    <s v="Liverpool Football Club"/>
    <d v="1899-12-30T03:00:00"/>
    <s v="international_cup"/>
    <n v="1"/>
    <n v="0"/>
    <n v="0"/>
    <n v="0"/>
    <n v="1"/>
    <n v="0"/>
    <n v="0"/>
    <x v="1"/>
    <x v="1"/>
    <s v="Home Team wins at Knockout Game"/>
  </r>
  <r>
    <n v="3252177"/>
    <s v="CL"/>
    <x v="7"/>
    <x v="0"/>
    <d v="2019-10-02T00:00:00"/>
    <n v="1049"/>
    <n v="610"/>
    <n v="0"/>
    <n v="3"/>
    <m/>
    <m/>
    <s v="Albert Celades"/>
    <s v="Erik ten Hag"/>
    <s v="Mestalla"/>
    <n v="44659"/>
    <s v="Daniele Orsato"/>
    <s v="https://www.transfermarkt.co.uk/spielbericht/index/spielbericht/3252177"/>
    <s v="4-4-2 double 6"/>
    <s v="4-3-3 Defending"/>
    <s v="Valencia Club de F√∫tbol S. A. D."/>
    <s v="AFC Ajax Amsterdam"/>
    <d v="1899-12-30T00:03:00"/>
    <s v="international_cup"/>
    <n v="0"/>
    <n v="1"/>
    <n v="1"/>
    <n v="0"/>
    <n v="0"/>
    <n v="1"/>
    <n v="0"/>
    <x v="0"/>
    <x v="0"/>
    <s v="Home Team loses or draws at Groupstage Game"/>
  </r>
  <r>
    <n v="3252201"/>
    <s v="CL"/>
    <x v="7"/>
    <x v="0"/>
    <d v="2019-10-23T00:00:00"/>
    <n v="1082"/>
    <n v="1049"/>
    <n v="1"/>
    <n v="1"/>
    <m/>
    <m/>
    <s v="Christophe Galtier"/>
    <s v="Albert Celades"/>
    <s v="Decathlon Arena-Stade Pierre-Mauroy"/>
    <n v="47488"/>
    <s v="Deniz Aytekin"/>
    <s v="https://www.transfermarkt.co.uk/spielbericht/index/spielbericht/3252201"/>
    <d v="2001-04-05T00:00:00"/>
    <d v="2002-04-04T00:00:00"/>
    <s v="Lille Olympique Sporting Club Lille M√©tropole"/>
    <s v="Valencia Club de F√∫tbol S. A. D."/>
    <d v="1899-12-30T01:01:00"/>
    <s v="international_cup"/>
    <n v="0"/>
    <n v="1"/>
    <n v="1"/>
    <n v="0"/>
    <n v="0"/>
    <n v="1"/>
    <n v="0"/>
    <x v="0"/>
    <x v="0"/>
    <s v="Home Team loses or draws at Groupstage Game"/>
  </r>
  <r>
    <n v="3291929"/>
    <s v="CL"/>
    <x v="7"/>
    <x v="7"/>
    <d v="2020-02-19T00:00:00"/>
    <n v="800"/>
    <n v="1049"/>
    <n v="4"/>
    <n v="1"/>
    <m/>
    <m/>
    <s v="Gian Piero Gasperini"/>
    <s v="Albert Celades"/>
    <s v="Giuseppe Meazza"/>
    <n v="44236"/>
    <s v="Michael Oliver"/>
    <s v="https://www.transfermarkt.co.uk/spielbericht/index/spielbericht/3291929"/>
    <s v="3-4-1-2"/>
    <s v="4-4-2 double 6"/>
    <s v="Atalanta Bergamasca Calcio S.p.a."/>
    <s v="Valencia Club de F√∫tbol S. A. D."/>
    <d v="1899-12-30T04:01:00"/>
    <s v="international_cup"/>
    <n v="1"/>
    <n v="0"/>
    <n v="0"/>
    <n v="0"/>
    <n v="1"/>
    <n v="0"/>
    <n v="0"/>
    <x v="1"/>
    <x v="1"/>
    <s v="Home Team wins at Knockout Game"/>
  </r>
  <r>
    <n v="3461747"/>
    <s v="CL"/>
    <x v="8"/>
    <x v="0"/>
    <d v="2020-10-28T00:00:00"/>
    <n v="6890"/>
    <n v="583"/>
    <n v="0"/>
    <n v="2"/>
    <m/>
    <m/>
    <s v="Okan Buruk"/>
    <s v="Thomas Tuchel"/>
    <s v="Ba≈üak≈üehir Fatih Terim"/>
    <m/>
    <s v="Andreas Ekberg"/>
    <s v="https://www.transfermarkt.co.uk/spielbericht/index/spielbericht/3461747"/>
    <s v="4-1-4-1"/>
    <s v="4-4-2 double 6"/>
    <s v="ƒ∞stanbul Ba≈üak≈üehir Futbol Kul√ºb√º"/>
    <s v="Paris Saint-Germain Football Club"/>
    <d v="1899-12-30T00:02:00"/>
    <s v="international_cup"/>
    <n v="0"/>
    <n v="1"/>
    <n v="1"/>
    <n v="0"/>
    <n v="0"/>
    <n v="1"/>
    <n v="0"/>
    <x v="0"/>
    <x v="0"/>
    <s v="Home Team loses or draws at Groupstage Game"/>
  </r>
  <r>
    <n v="3461751"/>
    <s v="CL"/>
    <x v="8"/>
    <x v="2"/>
    <d v="2020-11-03T00:00:00"/>
    <n v="660"/>
    <n v="18"/>
    <n v="0"/>
    <n v="6"/>
    <m/>
    <m/>
    <s v="Lu√≠s Castro"/>
    <s v="Marco Rose"/>
    <s v="NSK Olimpiyskyi"/>
    <m/>
    <s v="Serdar G√∂z√ºb√ºy√ºk"/>
    <s v="https://www.transfermarkt.co.uk/spielbericht/index/spielbericht/3461751"/>
    <s v="4-3-3 Attacking"/>
    <s v="4-2-3-1"/>
    <s v="FC Shakhtar Donetsk"/>
    <s v="Borussia Verein f√ºr Leibes√ºbungen 1900 M√∂nchengladbach"/>
    <d v="1899-12-30T00:06:00"/>
    <s v="international_cup"/>
    <n v="0"/>
    <n v="1"/>
    <n v="1"/>
    <n v="0"/>
    <n v="0"/>
    <n v="1"/>
    <n v="0"/>
    <x v="0"/>
    <x v="0"/>
    <s v="Home Team loses or draws at Groupstage Game"/>
  </r>
  <r>
    <n v="3461771"/>
    <s v="CL"/>
    <x v="8"/>
    <x v="5"/>
    <d v="2020-11-25T00:00:00"/>
    <n v="31"/>
    <n v="800"/>
    <n v="0"/>
    <n v="2"/>
    <m/>
    <m/>
    <s v="J√ºrgen Klopp"/>
    <s v="Gian Piero Gasperini"/>
    <s v="Anfield"/>
    <m/>
    <s v="Carlos del Cerro Grande"/>
    <s v="https://www.transfermarkt.co.uk/spielbericht/index/spielbericht/3461771"/>
    <s v="4-3-3 Attacking"/>
    <s v="3-4-1-2"/>
    <s v="Liverpool Football Club"/>
    <s v="Atalanta Bergamasca Calcio S.p.a."/>
    <d v="1899-12-30T00:02:00"/>
    <s v="international_cup"/>
    <n v="0"/>
    <n v="1"/>
    <n v="1"/>
    <n v="0"/>
    <n v="0"/>
    <n v="1"/>
    <n v="0"/>
    <x v="0"/>
    <x v="0"/>
    <s v="Home Team loses or draws at Groupstage Game"/>
  </r>
  <r>
    <n v="3461774"/>
    <s v="CL"/>
    <x v="8"/>
    <x v="4"/>
    <d v="2020-11-24T00:00:00"/>
    <n v="273"/>
    <n v="631"/>
    <n v="1"/>
    <n v="2"/>
    <m/>
    <m/>
    <s v="Julien St√©phan"/>
    <s v="Frank Lampard"/>
    <s v="Roazhon Park"/>
    <m/>
    <s v="Bj√∂rn Kuipers"/>
    <s v="https://www.transfermarkt.co.uk/spielbericht/index/spielbericht/3461774"/>
    <s v="4-3-3 Attacking"/>
    <s v="4-3-3 Attacking"/>
    <s v="Stade Rennais Football Club"/>
    <s v="Chelsea Football Club"/>
    <d v="1899-12-30T01:02:00"/>
    <s v="international_cup"/>
    <n v="0"/>
    <n v="1"/>
    <n v="1"/>
    <n v="0"/>
    <n v="0"/>
    <n v="1"/>
    <n v="0"/>
    <x v="0"/>
    <x v="0"/>
    <s v="Home Team loses or draws at Groupstage Game"/>
  </r>
  <r>
    <n v="3461775"/>
    <s v="CL"/>
    <x v="8"/>
    <x v="3"/>
    <d v="2020-11-24T00:00:00"/>
    <n v="16"/>
    <n v="2282"/>
    <n v="3"/>
    <n v="0"/>
    <m/>
    <m/>
    <s v="Lucien Favre"/>
    <s v="Philippe Clement"/>
    <s v="SIGNAL IDUNA PARK"/>
    <m/>
    <s v="Ivan Kruzliak"/>
    <s v="https://www.transfermarkt.co.uk/spielbericht/index/spielbericht/3461775"/>
    <s v="4-2-3-1"/>
    <d v="2002-05-03T00:00:00"/>
    <s v="Borussia Dortmund"/>
    <s v="Club Brugge Koninklijke Voetbalvereniging"/>
    <d v="1899-12-30T03:00:00"/>
    <s v="international_cup"/>
    <n v="1"/>
    <n v="0"/>
    <n v="1"/>
    <n v="1"/>
    <n v="0"/>
    <n v="0"/>
    <n v="0"/>
    <x v="0"/>
    <x v="1"/>
    <s v="Home Team wins at Groupstage Game"/>
  </r>
  <r>
    <n v="3461783"/>
    <s v="CL"/>
    <x v="8"/>
    <x v="5"/>
    <d v="2020-12-01T00:00:00"/>
    <n v="800"/>
    <n v="865"/>
    <n v="1"/>
    <n v="1"/>
    <m/>
    <m/>
    <s v="Gian Piero Gasperini"/>
    <s v="Brian Priske"/>
    <s v="Gewiss Stadium"/>
    <m/>
    <s v="Anastasios Sidiropoulos"/>
    <s v="https://www.transfermarkt.co.uk/spielbericht/index/spielbericht/3461783"/>
    <s v="3-4-1-2"/>
    <d v="2001-04-05T00:00:00"/>
    <s v="Atalanta Bergamasca Calcio S.p.a."/>
    <s v="Fodbold Club Midtjylland"/>
    <d v="1899-12-30T01:01:00"/>
    <s v="international_cup"/>
    <n v="0"/>
    <n v="1"/>
    <n v="1"/>
    <n v="0"/>
    <n v="0"/>
    <n v="1"/>
    <n v="0"/>
    <x v="0"/>
    <x v="0"/>
    <s v="Home Team loses or draws at Groupstage Game"/>
  </r>
  <r>
    <n v="3461815"/>
    <s v="CL"/>
    <x v="8"/>
    <x v="5"/>
    <d v="2020-12-09T00:00:00"/>
    <n v="865"/>
    <n v="31"/>
    <n v="1"/>
    <n v="1"/>
    <m/>
    <m/>
    <s v="Brian Priske"/>
    <s v="J√ºrgen Klopp"/>
    <s v="MCH Arena"/>
    <n v="147"/>
    <s v="Fran√ßois Letexier"/>
    <s v="https://www.transfermarkt.co.uk/spielbericht/index/spielbericht/3461815"/>
    <s v="4-2-3-1"/>
    <s v="4-3-3 Attacking"/>
    <s v="Fodbold Club Midtjylland"/>
    <s v="Liverpool Football Club"/>
    <d v="1899-12-30T01:01:00"/>
    <s v="international_cup"/>
    <n v="0"/>
    <n v="1"/>
    <n v="1"/>
    <n v="0"/>
    <n v="0"/>
    <n v="1"/>
    <n v="0"/>
    <x v="0"/>
    <x v="0"/>
    <s v="Home Team loses or draws at Groupstage Game"/>
  </r>
  <r>
    <n v="3461823"/>
    <s v="CL"/>
    <x v="8"/>
    <x v="0"/>
    <d v="2020-12-08T00:00:00"/>
    <n v="23826"/>
    <n v="985"/>
    <n v="3"/>
    <n v="2"/>
    <m/>
    <m/>
    <s v="Julian Nagelsmann"/>
    <s v="Ole Gunnar Solskjaer"/>
    <s v="Red Bull Arena"/>
    <m/>
    <s v="Mateu Lahoz"/>
    <s v="https://www.transfermarkt.co.uk/spielbericht/index/spielbericht/3461823"/>
    <s v="3-4-2-1"/>
    <s v="3-4-1-2"/>
    <s v="RasenBallsport Leipzig"/>
    <s v="Manchester United Football Club"/>
    <d v="1899-12-30T03:02:00"/>
    <s v="international_cup"/>
    <n v="1"/>
    <n v="0"/>
    <n v="1"/>
    <n v="1"/>
    <n v="0"/>
    <n v="0"/>
    <n v="0"/>
    <x v="0"/>
    <x v="1"/>
    <s v="Home Team wins at Groupstage Game"/>
  </r>
  <r>
    <n v="3496457"/>
    <s v="CL"/>
    <x v="8"/>
    <x v="9"/>
    <d v="2021-03-17T00:00:00"/>
    <n v="27"/>
    <n v="398"/>
    <n v="2"/>
    <n v="1"/>
    <m/>
    <m/>
    <s v="Hansi Flick"/>
    <s v="Simone Inzaghi"/>
    <s v="Allianz Arena"/>
    <m/>
    <s v="Istvan Kovacs"/>
    <s v="https://www.transfermarkt.co.uk/spielbericht/index/spielbericht/3496457"/>
    <s v="4-2-3-1"/>
    <s v="3-5-2 flat"/>
    <s v="FC Bayern M√ºnchen"/>
    <s v="Societ√† Sportiva Lazio S.p.A."/>
    <d v="1899-12-30T02:01:00"/>
    <s v="international_cup"/>
    <n v="1"/>
    <n v="0"/>
    <n v="0"/>
    <n v="0"/>
    <n v="1"/>
    <n v="0"/>
    <n v="0"/>
    <x v="1"/>
    <x v="1"/>
    <s v="Home Team wins at Knockout Game"/>
  </r>
  <r>
    <n v="3651119"/>
    <s v="CL"/>
    <x v="9"/>
    <x v="2"/>
    <d v="2021-11-24T00:00:00"/>
    <n v="13"/>
    <n v="5"/>
    <n v="0"/>
    <n v="1"/>
    <m/>
    <m/>
    <s v="Diego Simeone"/>
    <s v="Stefano Pioli"/>
    <s v="Civitas Metropolitano"/>
    <n v="61019"/>
    <s v="Slavko Vincic"/>
    <s v="https://www.transfermarkt.co.uk/spielbericht/index/spielbericht/3651119"/>
    <s v="3-1-4-2"/>
    <s v="4-2-3-1"/>
    <s v="Club Atl√©tico de Madrid S.A.D."/>
    <s v="Associazione Calcio Milan"/>
    <d v="1899-12-30T00:01:00"/>
    <s v="international_cup"/>
    <n v="0"/>
    <n v="1"/>
    <n v="1"/>
    <n v="0"/>
    <n v="0"/>
    <n v="1"/>
    <n v="0"/>
    <x v="0"/>
    <x v="0"/>
    <s v="Home Team loses or draws at Groupstage Game"/>
  </r>
  <r>
    <n v="3714218"/>
    <s v="CL"/>
    <x v="9"/>
    <x v="7"/>
    <d v="2022-02-23T00:00:00"/>
    <n v="13"/>
    <n v="985"/>
    <n v="1"/>
    <n v="1"/>
    <m/>
    <m/>
    <s v="Diego Simeone"/>
    <s v="Ralf Rangnick"/>
    <s v="Civitas Metropolitano"/>
    <n v="63273"/>
    <s v="Ovidiu Hategan"/>
    <s v="https://www.transfermarkt.co.uk/spielbericht/index/spielbericht/3714218"/>
    <s v="3-5-2 flat"/>
    <s v="4-2-3-1"/>
    <s v="Club Atl√©tico de Madrid S.A.D."/>
    <s v="Manchester United Football Club"/>
    <d v="1899-12-30T01:01:00"/>
    <s v="international_cup"/>
    <n v="0"/>
    <n v="1"/>
    <n v="0"/>
    <n v="0"/>
    <n v="0"/>
    <n v="0"/>
    <n v="1"/>
    <x v="1"/>
    <x v="0"/>
    <s v="Home Team loses or draws at Knockout Game"/>
  </r>
  <r>
    <n v="3714219"/>
    <s v="CL"/>
    <x v="9"/>
    <x v="7"/>
    <d v="2022-02-22T00:00:00"/>
    <n v="1050"/>
    <n v="506"/>
    <n v="1"/>
    <n v="1"/>
    <m/>
    <m/>
    <s v="Unai Emery"/>
    <s v="Massimiliano Allegri"/>
    <s v="La Cer√°mica"/>
    <n v="17686"/>
    <s v="Daniel Siebert"/>
    <s v="https://www.transfermarkt.co.uk/spielbericht/index/spielbericht/3714219"/>
    <s v="4-2-3-1"/>
    <s v="3-5-2 flat"/>
    <s v="Villarreal Club de F√∫tbol S.A.D."/>
    <s v="Juventus Football Club"/>
    <d v="1899-12-30T01:01:00"/>
    <s v="international_cup"/>
    <n v="0"/>
    <n v="1"/>
    <n v="0"/>
    <n v="0"/>
    <n v="0"/>
    <n v="0"/>
    <n v="1"/>
    <x v="1"/>
    <x v="0"/>
    <s v="Home Team loses or draws at Knockout Game"/>
  </r>
  <r>
    <n v="3773451"/>
    <s v="CL"/>
    <x v="9"/>
    <x v="10"/>
    <d v="2022-04-13T00:00:00"/>
    <n v="31"/>
    <n v="294"/>
    <n v="3"/>
    <n v="3"/>
    <m/>
    <m/>
    <s v="J√ºrgen Klopp"/>
    <s v="N√©lson Ver√≠ssimo"/>
    <s v="Anfield"/>
    <n v="51373"/>
    <s v="Serdar G√∂z√ºb√ºy√ºk"/>
    <s v="https://www.transfermarkt.co.uk/spielbericht/index/spielbericht/3773451"/>
    <s v="4-3-3 Attacking"/>
    <s v="4-2-3-1"/>
    <s v="Liverpool Football Club"/>
    <s v="Sport Lisboa e Benfica"/>
    <d v="1899-12-30T03:03:00"/>
    <s v="international_cup"/>
    <n v="0"/>
    <n v="1"/>
    <n v="0"/>
    <n v="0"/>
    <n v="0"/>
    <n v="0"/>
    <n v="1"/>
    <x v="1"/>
    <x v="0"/>
    <s v="Home Team loses or draws at Knockout Game"/>
  </r>
  <r>
    <n v="3796967"/>
    <s v="CL"/>
    <x v="9"/>
    <x v="11"/>
    <d v="2022-04-27T00:00:00"/>
    <n v="31"/>
    <n v="1050"/>
    <n v="2"/>
    <n v="0"/>
    <m/>
    <m/>
    <s v="J√ºrgen Klopp"/>
    <s v="Unai Emery"/>
    <s v="Anfield"/>
    <n v="51586"/>
    <s v="Szymon Marciniak"/>
    <s v="https://www.transfermarkt.co.uk/spielbericht/index/spielbericht/3796967"/>
    <s v="4-3-3 Attacking"/>
    <s v="4-4-2 double 6"/>
    <s v="Liverpool Football Club"/>
    <s v="Villarreal Club de F√∫tbol S.A.D."/>
    <d v="1899-12-30T02:00:00"/>
    <s v="international_cup"/>
    <n v="1"/>
    <n v="0"/>
    <n v="0"/>
    <n v="0"/>
    <n v="1"/>
    <n v="0"/>
    <n v="0"/>
    <x v="1"/>
    <x v="1"/>
    <s v="Home Team wins at Knockout Game"/>
  </r>
  <r>
    <n v="3913723"/>
    <s v="CL"/>
    <x v="10"/>
    <x v="0"/>
    <d v="2022-09-14T00:00:00"/>
    <n v="506"/>
    <n v="294"/>
    <n v="1"/>
    <n v="2"/>
    <m/>
    <m/>
    <s v="Massimiliano Allegri"/>
    <s v="Roger Schmidt"/>
    <s v="Allianz Stadium"/>
    <n v="34015"/>
    <s v="Felix Zwayer"/>
    <s v="https://www.transfermarkt.co.uk/spielbericht/index/spielbericht/3913723"/>
    <s v="3-5-2 flat"/>
    <s v="4-2-3-1"/>
    <s v="Juventus Football Club"/>
    <s v="Sport Lisboa e Benfica"/>
    <d v="1899-12-30T01:02:00"/>
    <s v="international_cup"/>
    <n v="0"/>
    <n v="1"/>
    <n v="1"/>
    <n v="0"/>
    <n v="0"/>
    <n v="1"/>
    <n v="0"/>
    <x v="0"/>
    <x v="0"/>
    <s v="Home Team loses or draws at Groupstage Game"/>
  </r>
  <r>
    <n v="3956691"/>
    <s v="CL"/>
    <x v="10"/>
    <x v="9"/>
    <d v="2023-03-08T00:00:00"/>
    <n v="27"/>
    <n v="583"/>
    <n v="2"/>
    <n v="0"/>
    <m/>
    <m/>
    <s v="Julian Nagelsmann"/>
    <s v="Christophe Galtier"/>
    <s v="Allianz Arena"/>
    <n v="75000"/>
    <s v="Daniele Orsato"/>
    <s v="https://www.transfermarkt.co.uk/spielbericht/index/spielbericht/3956691"/>
    <s v="3-4-2-1"/>
    <s v="3-5-2 flat"/>
    <s v="FC Bayern M√ºnchen"/>
    <s v="Paris Saint-Germain Football Club"/>
    <d v="1899-12-30T02:00:00"/>
    <s v="international_cup"/>
    <n v="1"/>
    <n v="0"/>
    <n v="0"/>
    <n v="0"/>
    <n v="1"/>
    <n v="0"/>
    <n v="0"/>
    <x v="1"/>
    <x v="1"/>
    <s v="Home Team wins at Knockout Game"/>
  </r>
  <r>
    <n v="2754190"/>
    <s v="CL"/>
    <x v="3"/>
    <x v="0"/>
    <d v="2016-09-14T00:00:00"/>
    <n v="506"/>
    <n v="368"/>
    <n v="0"/>
    <n v="0"/>
    <m/>
    <m/>
    <s v="Massimiliano Allegri"/>
    <s v="Jorge Sampaoli"/>
    <s v="Allianz Stadium"/>
    <n v="33261"/>
    <s v="Deniz Aytekin"/>
    <s v="https://www.transfermarkt.co.uk/spielbericht/index/spielbericht/2754190"/>
    <s v="3-5-2 flat"/>
    <s v="4-3-1-2"/>
    <s v="Juventus Football Club"/>
    <s v="Sevilla F√∫tbol Club S.A.D."/>
    <d v="1899-12-30T00:00:00"/>
    <s v="international_cup"/>
    <n v="0"/>
    <n v="1"/>
    <n v="1"/>
    <n v="0"/>
    <n v="0"/>
    <n v="1"/>
    <n v="0"/>
    <x v="0"/>
    <x v="0"/>
    <s v="Home Team loses or draws at Groupstage Game"/>
  </r>
  <r>
    <n v="2262242"/>
    <s v="CL"/>
    <x v="5"/>
    <x v="0"/>
    <d v="2012-12-05T00:00:00"/>
    <n v="985"/>
    <n v="7769"/>
    <n v="0"/>
    <n v="1"/>
    <m/>
    <m/>
    <s v="Sir Alex Ferguson"/>
    <s v="Paulo S√©rgio"/>
    <s v="Old Trafford"/>
    <n v="71521"/>
    <s v="Daniele Orsato"/>
    <s v="https://www.transfermarkt.co.uk/spielbericht/index/spielbericht/2262242"/>
    <m/>
    <m/>
    <s v="Manchester United Football Club"/>
    <m/>
    <d v="1899-12-30T00:01:00"/>
    <s v="international_cup"/>
    <n v="0"/>
    <n v="1"/>
    <n v="1"/>
    <n v="0"/>
    <n v="0"/>
    <n v="1"/>
    <n v="0"/>
    <x v="0"/>
    <x v="0"/>
    <s v="Home Team loses or draws at Groupstage Game"/>
  </r>
  <r>
    <n v="3098039"/>
    <s v="CL"/>
    <x v="6"/>
    <x v="12"/>
    <d v="2018-11-27T00:00:00"/>
    <n v="2410"/>
    <n v="941"/>
    <n v="1"/>
    <n v="2"/>
    <m/>
    <m/>
    <s v="Viktor Goncharenko"/>
    <s v="Pavel Vrba"/>
    <s v="Luzhniki Stadium"/>
    <n v="52892"/>
    <s v="Danny Makkelie"/>
    <s v="https://www.transfermarkt.co.uk/spielbericht/index/spielbericht/3098039"/>
    <s v="3-5-2 Attacking"/>
    <s v="4-2-3-1"/>
    <s v="PFK CSKA Moskva"/>
    <m/>
    <d v="1899-12-30T01:02:00"/>
    <s v="international_cup"/>
    <n v="0"/>
    <n v="1"/>
    <n v="1"/>
    <n v="0"/>
    <n v="0"/>
    <n v="1"/>
    <n v="0"/>
    <x v="0"/>
    <x v="0"/>
    <s v="Home Team loses or draws at Groupstage Game"/>
  </r>
  <r>
    <n v="3252245"/>
    <s v="CL"/>
    <x v="7"/>
    <x v="2"/>
    <d v="2019-12-11T00:00:00"/>
    <n v="683"/>
    <n v="159"/>
    <n v="1"/>
    <n v="0"/>
    <m/>
    <m/>
    <s v="Pedro Martins"/>
    <s v="Vladan Milojevic"/>
    <s v="Stadio Georgios Karaiskakis"/>
    <n v="31898"/>
    <s v="Daniele Orsato"/>
    <s v="https://www.transfermarkt.co.uk/spielbericht/index/spielbericht/3252245"/>
    <s v="4-3-3 Attacking"/>
    <s v="4-2-3-1"/>
    <s v="Olympiakos Syndesmos Filathlon Peiraios"/>
    <m/>
    <d v="1899-12-30T01:00:00"/>
    <s v="international_cup"/>
    <n v="1"/>
    <n v="0"/>
    <n v="1"/>
    <n v="1"/>
    <n v="0"/>
    <n v="0"/>
    <n v="0"/>
    <x v="0"/>
    <x v="1"/>
    <s v="Home Team wins at Groupstage Game"/>
  </r>
  <r>
    <n v="3651095"/>
    <s v="CL"/>
    <x v="9"/>
    <x v="3"/>
    <d v="2021-11-02T00:00:00"/>
    <n v="1050"/>
    <n v="452"/>
    <n v="2"/>
    <n v="0"/>
    <m/>
    <m/>
    <s v="Unai Emery"/>
    <s v="David Wagner"/>
    <s v="La Cer√°mica"/>
    <n v="14890"/>
    <s v="Serdar G√∂z√ºb√ºy√ºk"/>
    <s v="https://www.transfermarkt.co.uk/spielbericht/index/spielbericht/3651095"/>
    <s v="4-4-2 double 6"/>
    <s v="4-2-3-1"/>
    <s v="Villarreal Club de F√∫tbol S.A.D."/>
    <m/>
    <d v="1899-12-30T02:00:00"/>
    <s v="international_cup"/>
    <n v="1"/>
    <n v="0"/>
    <n v="1"/>
    <n v="1"/>
    <n v="0"/>
    <n v="0"/>
    <n v="0"/>
    <x v="0"/>
    <x v="1"/>
    <s v="Home Team wins at Groupstage Game"/>
  </r>
  <r>
    <n v="3651097"/>
    <s v="CL"/>
    <x v="9"/>
    <x v="12"/>
    <d v="2021-11-02T00:00:00"/>
    <n v="82"/>
    <n v="409"/>
    <n v="2"/>
    <n v="1"/>
    <m/>
    <m/>
    <s v="Florian Kohfeldt"/>
    <s v="Matthias Jaissle"/>
    <s v="Volkswagen Arena"/>
    <n v="16112"/>
    <s v="Artur Soares Dias"/>
    <s v="https://www.transfermarkt.co.uk/spielbericht/index/spielbericht/3651097"/>
    <d v="2003-04-03T00:00:00"/>
    <s v="4-3-1-2"/>
    <s v="Verein f√ºr Leibes√ºbungen Wolfsburg"/>
    <m/>
    <d v="1899-12-30T02:01:00"/>
    <s v="international_cup"/>
    <n v="1"/>
    <n v="0"/>
    <n v="1"/>
    <n v="1"/>
    <n v="0"/>
    <n v="0"/>
    <n v="0"/>
    <x v="0"/>
    <x v="1"/>
    <s v="Home Team wins at Groupstage Game"/>
  </r>
  <r>
    <n v="2618579"/>
    <s v="CL"/>
    <x v="2"/>
    <x v="4"/>
    <d v="2015-10-20T00:00:00"/>
    <n v="15"/>
    <n v="12"/>
    <n v="4"/>
    <n v="4"/>
    <m/>
    <m/>
    <s v="Roger Schmidt"/>
    <s v="Rudi Garcia"/>
    <s v="BayArena"/>
    <n v="30000"/>
    <s v="Viktor Kassai"/>
    <s v="https://www.transfermarkt.co.uk/spielbericht/index/spielbericht/2618579"/>
    <s v="4-4-2 double 6"/>
    <s v="4-3-3 Attacking"/>
    <s v="Bayer 04 Leverkusen Fu√üball"/>
    <s v="Associazione Sportiva Roma"/>
    <d v="1899-12-30T04:04:00"/>
    <s v="international_cup"/>
    <n v="0"/>
    <n v="1"/>
    <n v="1"/>
    <n v="0"/>
    <n v="0"/>
    <n v="1"/>
    <n v="0"/>
    <x v="0"/>
    <x v="0"/>
    <s v="Home Team loses or draws at Groupstage Game"/>
  </r>
  <r>
    <n v="2805638"/>
    <s v="CL"/>
    <x v="3"/>
    <x v="7"/>
    <d v="2017-02-15T00:00:00"/>
    <n v="418"/>
    <n v="6195"/>
    <n v="3"/>
    <n v="1"/>
    <m/>
    <m/>
    <s v="Zin√©dine Zidane"/>
    <s v="Maurizio Sarri"/>
    <s v="Santiago Bernab√©u"/>
    <n v="78000"/>
    <s v="Damir Skomina"/>
    <s v="https://www.transfermarkt.co.uk/spielbericht/index/spielbericht/2805638"/>
    <s v="4-3-3 Attacking"/>
    <s v="4-3-3 Attacking"/>
    <s v="Real Madrid Club de F√∫tbol"/>
    <s v="Societ√† Sportiva Calcio Napoli"/>
    <d v="1899-12-30T03:01:00"/>
    <s v="international_cup"/>
    <n v="1"/>
    <n v="0"/>
    <n v="0"/>
    <n v="0"/>
    <n v="1"/>
    <n v="0"/>
    <n v="0"/>
    <x v="1"/>
    <x v="1"/>
    <s v="Home Team wins at Knockout Game"/>
  </r>
  <r>
    <n v="3098030"/>
    <s v="CL"/>
    <x v="6"/>
    <x v="2"/>
    <d v="2018-11-28T00:00:00"/>
    <n v="148"/>
    <n v="46"/>
    <n v="1"/>
    <n v="0"/>
    <m/>
    <m/>
    <s v="Mauricio Pochettino"/>
    <s v="Luciano Spalletti"/>
    <s v="Wembley Stadium"/>
    <n v="57132"/>
    <s v="C√ºneyt √áakƒ±r"/>
    <s v="https://www.transfermarkt.co.uk/spielbericht/index/spielbericht/3098030"/>
    <s v="4-2-3-1"/>
    <s v="4-2-3-1"/>
    <s v="Tottenham Hotspur Football Club"/>
    <s v="Football Club Internazionale Milano S.p.A."/>
    <d v="1899-12-30T01:00:00"/>
    <s v="international_cup"/>
    <n v="1"/>
    <n v="0"/>
    <n v="1"/>
    <n v="1"/>
    <n v="0"/>
    <n v="0"/>
    <n v="0"/>
    <x v="0"/>
    <x v="1"/>
    <s v="Home Team wins at Groupstage Game"/>
  </r>
  <r>
    <n v="3135811"/>
    <s v="CL"/>
    <x v="6"/>
    <x v="9"/>
    <d v="2019-03-06T00:00:00"/>
    <n v="720"/>
    <n v="12"/>
    <n v="3"/>
    <n v="1"/>
    <m/>
    <m/>
    <s v="S√©rgio Concei√ß√£o"/>
    <s v="Eusebio Di Francesco"/>
    <s v="Est√°dio do Drag√£o"/>
    <n v="49209"/>
    <s v="C√ºneyt √áakƒ±r"/>
    <s v="https://www.transfermarkt.co.uk/spielbericht/index/spielbericht/3135811"/>
    <s v="4-4-2 double 6"/>
    <d v="2001-04-05T00:00:00"/>
    <s v="Futebol Clube do Porto"/>
    <s v="Associazione Sportiva Roma"/>
    <d v="1899-12-30T03:01:00"/>
    <s v="international_cup"/>
    <n v="1"/>
    <n v="0"/>
    <n v="0"/>
    <n v="0"/>
    <n v="1"/>
    <n v="0"/>
    <n v="0"/>
    <x v="1"/>
    <x v="1"/>
    <s v="Home Team wins at Knockout Game"/>
  </r>
  <r>
    <n v="3167765"/>
    <s v="CL"/>
    <x v="6"/>
    <x v="6"/>
    <d v="2019-04-09T00:00:00"/>
    <n v="148"/>
    <n v="281"/>
    <n v="1"/>
    <n v="0"/>
    <m/>
    <m/>
    <s v="Mauricio Pochettino"/>
    <s v="Pep Guardiola"/>
    <s v="Tottenham Hotspur Stadium"/>
    <n v="60044"/>
    <s v="Bj√∂rn Kuipers"/>
    <s v="https://www.transfermarkt.co.uk/spielbericht/index/spielbericht/3167765"/>
    <s v="4-2-3-1"/>
    <s v="4-2-3-1"/>
    <s v="Tottenham Hotspur Football Club"/>
    <s v="Manchester City Football Club"/>
    <d v="1899-12-30T01:00:00"/>
    <s v="international_cup"/>
    <n v="1"/>
    <n v="0"/>
    <n v="0"/>
    <n v="0"/>
    <n v="1"/>
    <n v="0"/>
    <n v="0"/>
    <x v="1"/>
    <x v="1"/>
    <s v="Home Team wins at Knockout Game"/>
  </r>
  <r>
    <n v="3796968"/>
    <s v="CL"/>
    <x v="9"/>
    <x v="13"/>
    <d v="2022-05-04T00:00:00"/>
    <n v="418"/>
    <n v="281"/>
    <n v="3"/>
    <n v="1"/>
    <m/>
    <m/>
    <s v="Carlo Ancelotti"/>
    <s v="Pep Guardiola"/>
    <s v="Santiago Bernab√©u"/>
    <n v="61416"/>
    <s v="Daniele Orsato"/>
    <s v="https://www.transfermarkt.co.uk/spielbericht/index/spielbericht/3796968"/>
    <s v="4-2-3-1"/>
    <s v="4-3-3 Attacking"/>
    <s v="Real Madrid Club de F√∫tbol"/>
    <s v="Manchester City Football Club"/>
    <d v="1899-12-30T03:01:00"/>
    <s v="international_cup"/>
    <n v="1"/>
    <n v="0"/>
    <n v="0"/>
    <n v="0"/>
    <n v="1"/>
    <n v="0"/>
    <n v="0"/>
    <x v="1"/>
    <x v="1"/>
    <s v="Home Team wins at Knockout Game"/>
  </r>
  <r>
    <n v="3911830"/>
    <s v="CL"/>
    <x v="10"/>
    <x v="3"/>
    <d v="2022-11-02T00:00:00"/>
    <n v="418"/>
    <n v="371"/>
    <n v="5"/>
    <n v="1"/>
    <m/>
    <m/>
    <s v="Carlo Ancelotti"/>
    <s v="Ange Postecoglou"/>
    <s v="Santiago Bernab√©u"/>
    <n v="52511"/>
    <s v="St√©phanie Frappart"/>
    <s v="https://www.transfermarkt.co.uk/spielbericht/index/spielbericht/3911830"/>
    <s v="4-3-3 Attacking"/>
    <s v="4-5-1 flat"/>
    <s v="Real Madrid Club de F√∫tbol"/>
    <s v="The Celtic Football Club"/>
    <d v="1899-12-30T05:01:00"/>
    <s v="international_cup"/>
    <n v="1"/>
    <n v="0"/>
    <n v="1"/>
    <n v="1"/>
    <n v="0"/>
    <n v="0"/>
    <n v="0"/>
    <x v="0"/>
    <x v="1"/>
    <s v="Home Team wins at Groupstage Game"/>
  </r>
  <r>
    <n v="2262166"/>
    <s v="CL"/>
    <x v="5"/>
    <x v="3"/>
    <d v="2012-10-02T00:00:00"/>
    <n v="713"/>
    <n v="27"/>
    <n v="3"/>
    <n v="1"/>
    <m/>
    <m/>
    <s v="Viktor Goncharenko"/>
    <s v="Jupp Heynckes"/>
    <s v="Dinamo"/>
    <n v="24636"/>
    <s v="Aleksandar Stavrev"/>
    <s v="https://www.transfermarkt.co.uk/spielbericht/index/spielbericht/2262166"/>
    <m/>
    <m/>
    <m/>
    <s v="FC Bayern M√ºnchen"/>
    <d v="1899-12-30T03:01:00"/>
    <s v="international_cup"/>
    <n v="1"/>
    <n v="0"/>
    <n v="1"/>
    <n v="1"/>
    <n v="0"/>
    <n v="0"/>
    <n v="0"/>
    <x v="0"/>
    <x v="1"/>
    <s v="Home Team wins at Groupstage Game"/>
  </r>
  <r>
    <n v="3252172"/>
    <s v="CL"/>
    <x v="7"/>
    <x v="3"/>
    <d v="2019-10-02T00:00:00"/>
    <n v="62"/>
    <n v="16"/>
    <n v="0"/>
    <n v="2"/>
    <m/>
    <m/>
    <s v="Jindrich Trpisovsky"/>
    <s v="Lucien Favre"/>
    <s v="Fortuna Arena"/>
    <n v="20617"/>
    <s v="Bj√∂rn Kuipers"/>
    <s v="https://www.transfermarkt.co.uk/spielbericht/index/spielbericht/3252172"/>
    <s v="4-2-3-1"/>
    <s v="4-2-3-1"/>
    <m/>
    <s v="Borussia Dortmund"/>
    <d v="1899-12-30T00:02:00"/>
    <s v="international_cup"/>
    <n v="0"/>
    <n v="1"/>
    <n v="1"/>
    <n v="0"/>
    <n v="0"/>
    <n v="1"/>
    <n v="0"/>
    <x v="0"/>
    <x v="0"/>
    <s v="Home Team loses or draws at Groupstage Game"/>
  </r>
  <r>
    <n v="3651073"/>
    <s v="CL"/>
    <x v="9"/>
    <x v="12"/>
    <d v="2021-09-29T00:00:00"/>
    <n v="409"/>
    <n v="1082"/>
    <n v="2"/>
    <n v="1"/>
    <m/>
    <m/>
    <s v="Matthias Jaissle"/>
    <s v="Jocelyn Gourvennec"/>
    <s v="Red Bull Arena Salzburg"/>
    <n v="24207"/>
    <s v="Halil Umut Meler"/>
    <s v="https://www.transfermarkt.co.uk/spielbericht/index/spielbericht/3651073"/>
    <s v="4-3-1-2"/>
    <d v="2002-04-04T00:00:00"/>
    <m/>
    <s v="Lille Olympique Sporting Club Lille M√©tropole"/>
    <d v="1899-12-30T02:01:00"/>
    <s v="international_cup"/>
    <n v="1"/>
    <n v="0"/>
    <n v="1"/>
    <n v="1"/>
    <n v="0"/>
    <n v="0"/>
    <n v="0"/>
    <x v="0"/>
    <x v="1"/>
    <s v="Home Team wins at Groupstage Game"/>
  </r>
  <r>
    <n v="3098052"/>
    <s v="CL"/>
    <x v="6"/>
    <x v="4"/>
    <d v="2018-12-12T00:00:00"/>
    <n v="610"/>
    <n v="27"/>
    <n v="3"/>
    <n v="3"/>
    <m/>
    <m/>
    <s v="Erik ten Hag"/>
    <s v="Niko Kovac"/>
    <s v="Johan Cruijff ArenA"/>
    <n v="52244"/>
    <s v="Cl√©ment Turpin"/>
    <s v="https://www.transfermarkt.co.uk/spielbericht/index/spielbericht/3098052"/>
    <s v="4-3-3 Defending"/>
    <s v="4-2-3-1"/>
    <s v="AFC Ajax Amsterdam"/>
    <s v="FC Bayern M√ºnchen"/>
    <d v="1899-12-30T03:03:00"/>
    <s v="international_cup"/>
    <n v="0"/>
    <n v="1"/>
    <n v="1"/>
    <n v="0"/>
    <n v="0"/>
    <n v="1"/>
    <n v="0"/>
    <x v="0"/>
    <x v="0"/>
    <s v="Home Team loses or draws at Groupstage Game"/>
  </r>
  <r>
    <n v="3135813"/>
    <s v="CL"/>
    <x v="6"/>
    <x v="9"/>
    <d v="2019-03-13T00:00:00"/>
    <n v="27"/>
    <n v="31"/>
    <n v="1"/>
    <n v="3"/>
    <m/>
    <m/>
    <s v="Niko Kovac"/>
    <s v="J√ºrgen Klopp"/>
    <s v="Allianz Arena"/>
    <n v="75000"/>
    <s v="Daniele Orsato"/>
    <s v="https://www.transfermarkt.co.uk/spielbericht/index/spielbericht/3135813"/>
    <s v="4-2-3-1"/>
    <s v="4-3-3 Attacking"/>
    <s v="FC Bayern M√ºnchen"/>
    <s v="Liverpool Football Club"/>
    <d v="1899-12-30T01:03:00"/>
    <s v="international_cup"/>
    <n v="0"/>
    <n v="1"/>
    <n v="0"/>
    <n v="0"/>
    <n v="0"/>
    <n v="0"/>
    <n v="1"/>
    <x v="1"/>
    <x v="0"/>
    <s v="Home Team loses or draws at Knockout Game"/>
  </r>
  <r>
    <n v="3291927"/>
    <s v="CL"/>
    <x v="7"/>
    <x v="7"/>
    <d v="2020-02-18T00:00:00"/>
    <n v="16"/>
    <n v="583"/>
    <n v="2"/>
    <n v="1"/>
    <m/>
    <m/>
    <s v="Lucien Favre"/>
    <s v="Thomas Tuchel"/>
    <s v="SIGNAL IDUNA PARK"/>
    <n v="66099"/>
    <s v="Mateu Lahoz"/>
    <s v="https://www.transfermarkt.co.uk/spielbericht/index/spielbericht/3291927"/>
    <d v="2003-04-03T00:00:00"/>
    <d v="2003-04-03T00:00:00"/>
    <s v="Borussia Dortmund"/>
    <s v="Paris Saint-Germain Football Club"/>
    <d v="1899-12-30T02:01:00"/>
    <s v="international_cup"/>
    <n v="1"/>
    <n v="0"/>
    <n v="0"/>
    <n v="0"/>
    <n v="1"/>
    <n v="0"/>
    <n v="0"/>
    <x v="1"/>
    <x v="1"/>
    <s v="Home Team wins at Knockout Game"/>
  </r>
  <r>
    <n v="3395237"/>
    <s v="CL"/>
    <x v="7"/>
    <x v="15"/>
    <d v="2020-08-12T00:00:00"/>
    <n v="800"/>
    <n v="583"/>
    <n v="1"/>
    <n v="2"/>
    <m/>
    <m/>
    <s v="Gian Piero Gasperini"/>
    <s v="Thomas Tuchel"/>
    <s v="Est√°dio da Luz"/>
    <m/>
    <s v="Anthony Taylor"/>
    <s v="https://www.transfermarkt.co.uk/spielbericht/index/spielbericht/3395237"/>
    <s v="3-4-2-1"/>
    <s v="4-3-3 Attacking"/>
    <s v="Atalanta Bergamasca Calcio S.p.a."/>
    <s v="Paris Saint-Germain Football Club"/>
    <d v="1899-12-30T01:02:00"/>
    <s v="international_cup"/>
    <n v="0"/>
    <n v="1"/>
    <n v="0"/>
    <n v="0"/>
    <n v="0"/>
    <n v="0"/>
    <n v="1"/>
    <x v="1"/>
    <x v="0"/>
    <s v="Home Team loses or draws at Knockout Game"/>
  </r>
  <r>
    <n v="3461735"/>
    <s v="CL"/>
    <x v="8"/>
    <x v="2"/>
    <d v="2020-10-27T00:00:00"/>
    <n v="660"/>
    <n v="46"/>
    <n v="0"/>
    <n v="0"/>
    <m/>
    <m/>
    <s v="Lu√≠s Castro"/>
    <s v="Antonio Conte"/>
    <s v="NSK Olimpiyskyi"/>
    <m/>
    <s v="Georgi Kabakov"/>
    <s v="https://www.transfermarkt.co.uk/spielbericht/index/spielbericht/3461735"/>
    <s v="4-2-3-1"/>
    <s v="3-5-2 flat"/>
    <s v="FC Shakhtar Donetsk"/>
    <s v="Football Club Internazionale Milano S.p.A."/>
    <d v="1899-12-30T00:00:00"/>
    <s v="international_cup"/>
    <n v="0"/>
    <n v="1"/>
    <n v="1"/>
    <n v="0"/>
    <n v="0"/>
    <n v="1"/>
    <n v="0"/>
    <x v="0"/>
    <x v="0"/>
    <s v="Home Team loses or draws at Groupstage Game"/>
  </r>
  <r>
    <n v="3461756"/>
    <s v="CL"/>
    <x v="8"/>
    <x v="5"/>
    <d v="2020-11-03T00:00:00"/>
    <n v="800"/>
    <n v="31"/>
    <n v="0"/>
    <n v="5"/>
    <m/>
    <m/>
    <s v="Gian Piero Gasperini"/>
    <s v="J√ºrgen Klopp"/>
    <s v="Gewiss Stadium"/>
    <m/>
    <s v="Ovidiu Hategan"/>
    <s v="https://www.transfermarkt.co.uk/spielbericht/index/spielbericht/3461756"/>
    <d v="2002-03-05T00:00:00"/>
    <s v="4-3-3 Attacking"/>
    <s v="Atalanta Bergamasca Calcio S.p.a."/>
    <s v="Liverpool Football Club"/>
    <d v="1899-12-30T00:05:00"/>
    <s v="international_cup"/>
    <n v="0"/>
    <n v="1"/>
    <n v="1"/>
    <n v="0"/>
    <n v="0"/>
    <n v="1"/>
    <n v="0"/>
    <x v="0"/>
    <x v="0"/>
    <s v="Home Team loses or draws at Groupstage Game"/>
  </r>
  <r>
    <n v="3651061"/>
    <s v="CL"/>
    <x v="9"/>
    <x v="8"/>
    <d v="2021-09-28T00:00:00"/>
    <n v="583"/>
    <n v="281"/>
    <n v="2"/>
    <n v="0"/>
    <m/>
    <m/>
    <s v="Mauricio Pochettino"/>
    <s v="Pep Guardiola"/>
    <s v="Parc des Princes"/>
    <n v="47350"/>
    <s v="Carlos del Cerro Grande"/>
    <s v="https://www.transfermarkt.co.uk/spielbericht/index/spielbericht/3651061"/>
    <s v="4-3-3 Attacking"/>
    <s v="4-3-3 Attacking"/>
    <s v="Paris Saint-Germain Football Club"/>
    <s v="Manchester City Football Club"/>
    <d v="1899-12-30T02:00:00"/>
    <s v="international_cup"/>
    <n v="1"/>
    <n v="0"/>
    <n v="1"/>
    <n v="1"/>
    <n v="0"/>
    <n v="0"/>
    <n v="0"/>
    <x v="0"/>
    <x v="1"/>
    <s v="Home Team wins at Groupstage Game"/>
  </r>
  <r>
    <n v="3913739"/>
    <s v="CL"/>
    <x v="10"/>
    <x v="0"/>
    <d v="2022-10-11T00:00:00"/>
    <n v="583"/>
    <n v="294"/>
    <n v="1"/>
    <n v="1"/>
    <m/>
    <m/>
    <s v="Christophe Galtier"/>
    <s v="Roger Schmidt"/>
    <s v="Parc des Princes"/>
    <n v="46435"/>
    <s v="Michael Oliver"/>
    <s v="https://www.transfermarkt.co.uk/spielbericht/index/spielbericht/3913739"/>
    <d v="2003-04-03T00:00:00"/>
    <s v="4-2-3-1"/>
    <s v="Paris Saint-Germain Football Club"/>
    <s v="Sport Lisboa e Benfica"/>
    <d v="1899-12-30T01:01:00"/>
    <s v="international_cup"/>
    <n v="0"/>
    <n v="1"/>
    <n v="1"/>
    <n v="0"/>
    <n v="0"/>
    <n v="1"/>
    <n v="0"/>
    <x v="0"/>
    <x v="0"/>
    <s v="Home Team loses or draws at Groupstage Game"/>
  </r>
  <r>
    <n v="4171222"/>
    <s v="CL"/>
    <x v="11"/>
    <x v="8"/>
    <d v="2023-10-03T00:00:00"/>
    <n v="190"/>
    <n v="27"/>
    <n v="1"/>
    <n v="2"/>
    <m/>
    <m/>
    <s v="Jacob Neestrup"/>
    <s v="Thomas Tuchel"/>
    <s v="Parken"/>
    <n v="35690"/>
    <s v="Orel Grinfeld"/>
    <s v="https://www.transfermarkt.co.uk/spielbericht/index/spielbericht/4171222"/>
    <s v="4-3-3 Attacking"/>
    <s v="4-2-3-1"/>
    <s v="Football Club K√∏benhavn"/>
    <s v="FC Bayern M√ºnchen"/>
    <d v="1899-12-30T01:02:00"/>
    <s v="international_cup"/>
    <n v="0"/>
    <n v="1"/>
    <n v="1"/>
    <n v="0"/>
    <n v="0"/>
    <n v="1"/>
    <n v="0"/>
    <x v="0"/>
    <x v="0"/>
    <s v="Home Team loses or draws at Groupstage Game"/>
  </r>
  <r>
    <n v="4171257"/>
    <s v="CL"/>
    <x v="11"/>
    <x v="1"/>
    <d v="2023-10-24T00:00:00"/>
    <n v="89"/>
    <n v="6195"/>
    <n v="0"/>
    <n v="1"/>
    <m/>
    <m/>
    <s v="Urs Fischer"/>
    <s v="Rudi Garcia"/>
    <s v="Olympiastadion Berlin"/>
    <n v="72062"/>
    <s v="Irfan Peljto"/>
    <s v="https://www.transfermarkt.co.uk/spielbericht/index/spielbericht/4171257"/>
    <s v="3-5-2 flat"/>
    <s v="4-3-3 Attacking"/>
    <s v="1. FC Union Berlin"/>
    <s v="Societ√† Sportiva Calcio Napoli"/>
    <d v="1899-12-30T00:01:00"/>
    <s v="international_cup"/>
    <n v="0"/>
    <n v="1"/>
    <n v="1"/>
    <n v="0"/>
    <n v="0"/>
    <n v="1"/>
    <n v="0"/>
    <x v="0"/>
    <x v="0"/>
    <s v="Home Team loses or draws at Groupstage Game"/>
  </r>
  <r>
    <n v="4171273"/>
    <s v="CL"/>
    <x v="11"/>
    <x v="4"/>
    <d v="2023-10-25T00:00:00"/>
    <n v="234"/>
    <n v="398"/>
    <n v="3"/>
    <n v="1"/>
    <m/>
    <m/>
    <s v="Arne Slot"/>
    <s v="Maurizio Sarri"/>
    <s v="Stadion Feyenoord &quot;De Kuip&quot;"/>
    <n v="44031"/>
    <s v="Tobias Stieler"/>
    <s v="https://www.transfermarkt.co.uk/spielbericht/index/spielbericht/4171273"/>
    <s v="4-3-3 Defending"/>
    <s v="4-3-3 Attacking"/>
    <s v="Feyenoord Rotterdam"/>
    <s v="Societ√† Sportiva Lazio S.p.A."/>
    <d v="1899-12-30T03:01:00"/>
    <s v="international_cup"/>
    <n v="1"/>
    <n v="0"/>
    <n v="1"/>
    <n v="1"/>
    <n v="0"/>
    <n v="0"/>
    <n v="0"/>
    <x v="0"/>
    <x v="1"/>
    <s v="Home Team wins at Groupstage Game"/>
  </r>
  <r>
    <n v="4171274"/>
    <s v="CL"/>
    <x v="11"/>
    <x v="4"/>
    <d v="2023-09-19T00:00:00"/>
    <n v="234"/>
    <n v="371"/>
    <n v="2"/>
    <n v="0"/>
    <m/>
    <m/>
    <s v="Arne Slot"/>
    <s v="Brendan Rodgers"/>
    <s v="Stadion Feyenoord &quot;De Kuip&quot;"/>
    <n v="44008"/>
    <s v="Irfan Peljto"/>
    <s v="https://www.transfermarkt.co.uk/spielbericht/index/spielbericht/4171274"/>
    <s v="4-3-3 Defending"/>
    <s v="4-3-3 Attacking"/>
    <s v="Feyenoord Rotterdam"/>
    <s v="The Celtic Football Club"/>
    <d v="1899-12-30T02:00:00"/>
    <s v="international_cup"/>
    <n v="1"/>
    <n v="0"/>
    <n v="1"/>
    <n v="1"/>
    <n v="0"/>
    <n v="0"/>
    <n v="0"/>
    <x v="0"/>
    <x v="1"/>
    <s v="Home Team wins at Groupstage Game"/>
  </r>
  <r>
    <n v="4171289"/>
    <s v="CL"/>
    <x v="11"/>
    <x v="3"/>
    <d v="2023-11-07T00:00:00"/>
    <n v="16"/>
    <n v="762"/>
    <n v="2"/>
    <n v="0"/>
    <m/>
    <m/>
    <s v="Edin Terzic"/>
    <s v="Eddie Howe"/>
    <s v="SIGNAL IDUNA PARK"/>
    <n v="81365"/>
    <s v="Alejandro Hern√°ndez Hern√°ndez"/>
    <s v="https://www.transfermarkt.co.uk/spielbericht/index/spielbericht/4171289"/>
    <s v="4-2-3-1"/>
    <s v="4-3-3 Attacking"/>
    <s v="Borussia Dortmund"/>
    <s v="Newcastle United Football Club"/>
    <d v="1899-12-30T02:00:00"/>
    <s v="international_cup"/>
    <n v="1"/>
    <n v="0"/>
    <n v="1"/>
    <n v="1"/>
    <n v="0"/>
    <n v="0"/>
    <n v="0"/>
    <x v="0"/>
    <x v="1"/>
    <s v="Home Team wins at Groupstage Game"/>
  </r>
  <r>
    <n v="4174054"/>
    <s v="CL"/>
    <x v="11"/>
    <x v="0"/>
    <d v="2023-09-19T00:00:00"/>
    <n v="131"/>
    <n v="1096"/>
    <n v="5"/>
    <n v="0"/>
    <m/>
    <m/>
    <s v="Xavi"/>
    <s v="Mark van Bommel"/>
    <s v="Ol√≠mpic Llu√≠s Companys"/>
    <n v="40989"/>
    <s v="Radu Petrescu"/>
    <s v="https://www.transfermarkt.co.uk/spielbericht/index/spielbericht/4174054"/>
    <s v="4-3-3 Attacking"/>
    <s v="4-2-3-1"/>
    <s v="Futbol Club Barcelona"/>
    <s v="Royal Antwerp Football Club"/>
    <d v="1899-12-30T05:00:00"/>
    <s v="international_cup"/>
    <n v="1"/>
    <n v="0"/>
    <n v="1"/>
    <n v="1"/>
    <n v="0"/>
    <n v="0"/>
    <n v="0"/>
    <x v="0"/>
    <x v="1"/>
    <s v="Home Team wins at Groupstage Game"/>
  </r>
  <r>
    <n v="4243699"/>
    <s v="CL"/>
    <x v="11"/>
    <x v="9"/>
    <d v="2024-03-13T00:00:00"/>
    <n v="13"/>
    <n v="46"/>
    <n v="5"/>
    <n v="3"/>
    <m/>
    <m/>
    <s v="Diego Simeone"/>
    <s v="Simone Inzaghi"/>
    <s v="Civitas Metropolitano"/>
    <n v="69196"/>
    <s v="Szymon Marciniak"/>
    <s v="https://www.transfermarkt.co.uk/spielbericht/index/spielbericht/4243699"/>
    <s v="3-5-2 flat"/>
    <s v="3-5-2 flat"/>
    <s v="Club Atl√©tico de Madrid S.A.D."/>
    <s v="Football Club Internazionale Milano S.p.A."/>
    <d v="1899-12-30T05:03:00"/>
    <s v="international_cup"/>
    <n v="1"/>
    <n v="0"/>
    <n v="0"/>
    <n v="0"/>
    <n v="1"/>
    <n v="0"/>
    <n v="0"/>
    <x v="1"/>
    <x v="1"/>
    <s v="Home Team wins at Knockout Game"/>
  </r>
  <r>
    <n v="2367097"/>
    <s v="CL"/>
    <x v="0"/>
    <x v="12"/>
    <d v="2013-09-18T00:00:00"/>
    <n v="13"/>
    <n v="964"/>
    <n v="3"/>
    <n v="1"/>
    <m/>
    <m/>
    <s v="Diego Simeone"/>
    <s v="Luciano Spalletti"/>
    <s v="Vicente Calder√≥n"/>
    <n v="33855"/>
    <s v="Willie Collum"/>
    <s v="https://www.transfermarkt.co.uk/spielbericht/index/spielbericht/2367097"/>
    <s v="4-2-3-1"/>
    <d v="2001-04-05T00:00:00"/>
    <s v="Club Atl√©tico de Madrid S.A.D."/>
    <s v="AO FK Zenit Sankt-Peterburg"/>
    <d v="1899-12-30T03:01:00"/>
    <s v="international_cup"/>
    <n v="1"/>
    <n v="0"/>
    <n v="1"/>
    <n v="1"/>
    <n v="0"/>
    <n v="0"/>
    <n v="0"/>
    <x v="0"/>
    <x v="1"/>
    <s v="Home Team wins at Groupstage Game"/>
  </r>
  <r>
    <n v="2367101"/>
    <s v="CL"/>
    <x v="0"/>
    <x v="0"/>
    <d v="2013-10-01T00:00:00"/>
    <n v="610"/>
    <n v="5"/>
    <n v="1"/>
    <n v="1"/>
    <m/>
    <m/>
    <s v="Frank de Boer"/>
    <s v="Massimiliano Allegri"/>
    <s v="Johan Cruijff ArenA"/>
    <n v="51692"/>
    <s v="Jonas Eriksson"/>
    <s v="https://www.transfermarkt.co.uk/spielbericht/index/spielbericht/2367101"/>
    <s v="4-3-3 Attacking"/>
    <s v="4-3-1-2"/>
    <s v="AFC Ajax Amsterdam"/>
    <s v="Associazione Calcio Milan"/>
    <d v="1899-12-30T01:01:00"/>
    <s v="international_cup"/>
    <n v="0"/>
    <n v="1"/>
    <n v="1"/>
    <n v="0"/>
    <n v="0"/>
    <n v="1"/>
    <n v="0"/>
    <x v="0"/>
    <x v="0"/>
    <s v="Home Team loses or draws at Groupstage Game"/>
  </r>
  <r>
    <n v="2367108"/>
    <s v="CL"/>
    <x v="0"/>
    <x v="5"/>
    <d v="2013-10-02T00:00:00"/>
    <n v="281"/>
    <n v="27"/>
    <n v="1"/>
    <n v="3"/>
    <m/>
    <m/>
    <s v="Manuel Pellegrini"/>
    <s v="Pep Guardiola"/>
    <s v="Etihad Stadium"/>
    <n v="45200"/>
    <s v="Bj√∂rn Kuipers"/>
    <s v="https://www.transfermarkt.co.uk/spielbericht/index/spielbericht/2367108"/>
    <s v="4-4-1-1"/>
    <s v="4-1-4-1"/>
    <s v="Manchester City Football Club"/>
    <s v="FC Bayern M√ºnchen"/>
    <d v="1899-12-30T01:03:00"/>
    <s v="international_cup"/>
    <n v="0"/>
    <n v="1"/>
    <n v="1"/>
    <n v="0"/>
    <n v="0"/>
    <n v="1"/>
    <n v="0"/>
    <x v="0"/>
    <x v="0"/>
    <s v="Home Team loses or draws at Groupstage Game"/>
  </r>
  <r>
    <n v="2367113"/>
    <s v="CL"/>
    <x v="0"/>
    <x v="1"/>
    <d v="2013-10-02T00:00:00"/>
    <n v="583"/>
    <n v="294"/>
    <n v="3"/>
    <n v="0"/>
    <m/>
    <m/>
    <s v="Laurent Blanc"/>
    <s v="Jorge Jesus"/>
    <s v="Parc des Princes"/>
    <n v="44732"/>
    <s v="Nicola Rizzoli"/>
    <s v="https://www.transfermarkt.co.uk/spielbericht/index/spielbericht/2367113"/>
    <s v="4-3-3 Attacking"/>
    <s v="4-4-2 double 6"/>
    <s v="Paris Saint-Germain Football Club"/>
    <s v="Sport Lisboa e Benfica"/>
    <d v="1899-12-30T03:00:00"/>
    <s v="international_cup"/>
    <n v="1"/>
    <n v="0"/>
    <n v="1"/>
    <n v="1"/>
    <n v="0"/>
    <n v="0"/>
    <n v="0"/>
    <x v="0"/>
    <x v="1"/>
    <s v="Home Team wins at Groupstage Game"/>
  </r>
  <r>
    <n v="2368438"/>
    <s v="CL"/>
    <x v="0"/>
    <x v="5"/>
    <d v="2013-10-23T00:00:00"/>
    <n v="2410"/>
    <n v="281"/>
    <n v="1"/>
    <n v="2"/>
    <m/>
    <m/>
    <s v="Leonid Slutski"/>
    <s v="Manuel Pellegrini"/>
    <s v="Arena Khimki"/>
    <n v="15000"/>
    <s v="Ovidiu Hategan"/>
    <s v="https://www.transfermarkt.co.uk/spielbericht/index/spielbericht/2368438"/>
    <s v="4-2-3-1"/>
    <s v="4-2-3-1"/>
    <s v="PFK CSKA Moskva"/>
    <s v="Manchester City Football Club"/>
    <d v="1899-12-30T01:02:00"/>
    <s v="international_cup"/>
    <n v="0"/>
    <n v="1"/>
    <n v="1"/>
    <n v="0"/>
    <n v="0"/>
    <n v="1"/>
    <n v="0"/>
    <x v="0"/>
    <x v="0"/>
    <s v="Home Team loses or draws at Groupstage Game"/>
  </r>
  <r>
    <n v="2368449"/>
    <s v="CL"/>
    <x v="0"/>
    <x v="2"/>
    <d v="2013-11-05T00:00:00"/>
    <n v="190"/>
    <n v="141"/>
    <n v="1"/>
    <n v="0"/>
    <m/>
    <m/>
    <s v="St√•le Solbakken"/>
    <s v="Roberto Mancini"/>
    <s v="Parken"/>
    <n v="36204"/>
    <s v="Martin Atkinson"/>
    <s v="https://www.transfermarkt.co.uk/spielbericht/index/spielbericht/2368449"/>
    <d v="2002-04-04T00:00:00"/>
    <s v="4-4-2 double 6"/>
    <s v="Football Club K√∏benhavn"/>
    <s v="Galatasaray Spor Kul√ºb√º"/>
    <d v="1899-12-30T01:00:00"/>
    <s v="international_cup"/>
    <n v="1"/>
    <n v="0"/>
    <n v="1"/>
    <n v="1"/>
    <n v="0"/>
    <n v="0"/>
    <n v="0"/>
    <x v="0"/>
    <x v="1"/>
    <s v="Home Team wins at Groupstage Game"/>
  </r>
  <r>
    <n v="2385043"/>
    <s v="CL"/>
    <x v="0"/>
    <x v="7"/>
    <d v="2014-02-25T00:00:00"/>
    <n v="964"/>
    <n v="16"/>
    <n v="2"/>
    <n v="4"/>
    <m/>
    <m/>
    <s v="Luciano Spalletti"/>
    <s v="J√ºrgen Klopp"/>
    <s v="Petrovsky"/>
    <n v="15099"/>
    <s v="Willie Collum"/>
    <s v="https://www.transfermarkt.co.uk/spielbericht/index/spielbericht/2385043"/>
    <s v="4-2-3-1"/>
    <s v="4-2-3-1"/>
    <s v="AO FK Zenit Sankt-Peterburg"/>
    <s v="Borussia Dortmund"/>
    <d v="1899-12-30T02:04:00"/>
    <s v="international_cup"/>
    <n v="0"/>
    <n v="1"/>
    <n v="0"/>
    <n v="0"/>
    <n v="0"/>
    <n v="0"/>
    <n v="1"/>
    <x v="1"/>
    <x v="0"/>
    <s v="Home Team loses or draws at Knockout Game"/>
  </r>
  <r>
    <n v="2495328"/>
    <s v="CL"/>
    <x v="1"/>
    <x v="8"/>
    <d v="2014-11-04T00:00:00"/>
    <n v="506"/>
    <n v="683"/>
    <n v="3"/>
    <n v="2"/>
    <m/>
    <m/>
    <s v="Massimiliano Allegri"/>
    <s v="Michel"/>
    <s v="Allianz Stadium"/>
    <n v="39091"/>
    <s v="Martin Atkinson"/>
    <s v="https://www.transfermarkt.co.uk/spielbericht/index/spielbericht/2495328"/>
    <s v="4-3-1-2"/>
    <s v="4-2-3-1"/>
    <s v="Juventus Football Club"/>
    <s v="Olympiakos Syndesmos Filathlon Peiraios"/>
    <d v="1899-12-30T03:02:00"/>
    <s v="international_cup"/>
    <n v="1"/>
    <n v="0"/>
    <n v="1"/>
    <n v="1"/>
    <n v="0"/>
    <n v="0"/>
    <n v="0"/>
    <x v="0"/>
    <x v="1"/>
    <s v="Home Team wins at Groupstage Game"/>
  </r>
  <r>
    <n v="2495347"/>
    <s v="CL"/>
    <x v="1"/>
    <x v="12"/>
    <d v="2014-11-25T00:00:00"/>
    <n v="33"/>
    <n v="631"/>
    <n v="0"/>
    <n v="5"/>
    <m/>
    <m/>
    <s v="Roberto Di Matteo"/>
    <s v="Jos√© Mourinho"/>
    <s v="Veltins-Arena"/>
    <n v="54442"/>
    <s v="Jonas Eriksson"/>
    <s v="https://www.transfermarkt.co.uk/spielbericht/index/spielbericht/2495347"/>
    <s v="4-4-2 Diamond"/>
    <s v="4-3-3 Attacking"/>
    <s v="FC Schalke 04"/>
    <s v="Chelsea Football Club"/>
    <d v="1899-12-30T00:05:00"/>
    <s v="international_cup"/>
    <n v="0"/>
    <n v="1"/>
    <n v="1"/>
    <n v="0"/>
    <n v="0"/>
    <n v="1"/>
    <n v="0"/>
    <x v="0"/>
    <x v="0"/>
    <s v="Home Team loses or draws at Groupstage Game"/>
  </r>
  <r>
    <n v="2618550"/>
    <s v="CL"/>
    <x v="2"/>
    <x v="0"/>
    <d v="2015-09-16T00:00:00"/>
    <n v="157"/>
    <n v="1041"/>
    <n v="1"/>
    <n v="1"/>
    <m/>
    <m/>
    <s v="Hein Vanhaezebrouck"/>
    <s v="Hubert Fournier"/>
    <s v="Ghelamco Arena"/>
    <n v="19601"/>
    <s v="Willie Collum"/>
    <s v="https://www.transfermarkt.co.uk/spielbericht/index/spielbericht/2618550"/>
    <d v="2002-05-03T00:00:00"/>
    <s v="4-3-1-2"/>
    <s v="Koninklijke Atletiek Associatie Gent"/>
    <s v="Olympique Lyonnais"/>
    <d v="1899-12-30T01:01:00"/>
    <s v="international_cup"/>
    <n v="0"/>
    <n v="1"/>
    <n v="1"/>
    <n v="0"/>
    <n v="0"/>
    <n v="1"/>
    <n v="0"/>
    <x v="0"/>
    <x v="0"/>
    <s v="Home Team loses or draws at Groupstage Game"/>
  </r>
  <r>
    <n v="2754182"/>
    <s v="CL"/>
    <x v="3"/>
    <x v="1"/>
    <d v="2016-09-14T00:00:00"/>
    <n v="281"/>
    <n v="18"/>
    <n v="4"/>
    <n v="0"/>
    <m/>
    <m/>
    <s v="Pep Guardiola"/>
    <s v="Andr√© Schubert"/>
    <s v="Etihad Stadium"/>
    <n v="30270"/>
    <s v="Bj√∂rn Kuipers"/>
    <s v="https://www.transfermarkt.co.uk/spielbericht/index/spielbericht/2754182"/>
    <s v="4-1-4-1"/>
    <d v="2002-05-03T00:00:00"/>
    <s v="Manchester City Football Club"/>
    <s v="Borussia Verein f√ºr Leibes√ºbungen 1900 M√∂nchengladbach"/>
    <d v="1899-12-30T04:00:00"/>
    <s v="international_cup"/>
    <n v="1"/>
    <n v="0"/>
    <n v="1"/>
    <n v="1"/>
    <n v="0"/>
    <n v="0"/>
    <n v="0"/>
    <x v="0"/>
    <x v="1"/>
    <s v="Home Team wins at Groupstage Game"/>
  </r>
  <r>
    <n v="2755733"/>
    <s v="CL"/>
    <x v="3"/>
    <x v="5"/>
    <d v="2016-12-06T00:00:00"/>
    <n v="27"/>
    <n v="13"/>
    <n v="1"/>
    <n v="0"/>
    <m/>
    <m/>
    <s v="Carlo Ancelotti"/>
    <s v="Diego Simeone"/>
    <s v="Allianz Arena"/>
    <n v="70000"/>
    <s v="Cl√©ment Turpin"/>
    <s v="https://www.transfermarkt.co.uk/spielbericht/index/spielbericht/2755733"/>
    <s v="4-3-3 Attacking"/>
    <d v="2002-04-04T00:00:00"/>
    <s v="FC Bayern M√ºnchen"/>
    <s v="Club Atl√©tico de Madrid S.A.D."/>
    <d v="1899-12-30T01:00:00"/>
    <s v="international_cup"/>
    <n v="1"/>
    <n v="0"/>
    <n v="1"/>
    <n v="1"/>
    <n v="0"/>
    <n v="0"/>
    <n v="0"/>
    <x v="0"/>
    <x v="1"/>
    <s v="Home Team wins at Groupstage Game"/>
  </r>
  <r>
    <n v="2840935"/>
    <s v="CL"/>
    <x v="3"/>
    <x v="6"/>
    <d v="2017-04-12T00:00:00"/>
    <n v="13"/>
    <n v="1003"/>
    <n v="1"/>
    <n v="0"/>
    <m/>
    <m/>
    <s v="Diego Simeone"/>
    <s v="Craig Shakespeare"/>
    <s v="Vicente Calder√≥n"/>
    <n v="51423"/>
    <s v="Jonas Eriksson"/>
    <s v="https://www.transfermarkt.co.uk/spielbericht/index/spielbericht/2840935"/>
    <s v="4-4-2 double 6"/>
    <s v="4-4-1-1"/>
    <s v="Club Atl√©tico de Madrid S.A.D."/>
    <s v="Leicester City"/>
    <d v="1899-12-30T01:00:00"/>
    <s v="international_cup"/>
    <n v="1"/>
    <n v="0"/>
    <n v="0"/>
    <n v="0"/>
    <n v="1"/>
    <n v="0"/>
    <n v="0"/>
    <x v="1"/>
    <x v="1"/>
    <s v="Home Team wins at Knockout Game"/>
  </r>
  <r>
    <n v="2917359"/>
    <s v="CL"/>
    <x v="4"/>
    <x v="2"/>
    <d v="2017-09-12T00:00:00"/>
    <n v="27"/>
    <n v="58"/>
    <n v="3"/>
    <n v="0"/>
    <m/>
    <m/>
    <s v="Carlo Ancelotti"/>
    <s v="Ren√© Weiler"/>
    <s v="Allianz Arena"/>
    <n v="70000"/>
    <s v="Paolo Tagliavento"/>
    <s v="https://www.transfermarkt.co.uk/spielbericht/index/spielbericht/2917359"/>
    <s v="4-2-3-1"/>
    <d v="2001-04-05T00:00:00"/>
    <s v="FC Bayern M√ºnchen"/>
    <s v="Royal Sporting Club Anderlecht"/>
    <d v="1899-12-30T03:00:00"/>
    <s v="international_cup"/>
    <n v="1"/>
    <n v="0"/>
    <n v="1"/>
    <n v="1"/>
    <n v="0"/>
    <n v="0"/>
    <n v="0"/>
    <x v="0"/>
    <x v="1"/>
    <s v="Home Team wins at Groupstage Game"/>
  </r>
  <r>
    <n v="2917412"/>
    <s v="CL"/>
    <x v="4"/>
    <x v="5"/>
    <d v="2017-10-31T00:00:00"/>
    <n v="683"/>
    <n v="131"/>
    <n v="0"/>
    <n v="0"/>
    <m/>
    <m/>
    <s v="Takis Lemonis"/>
    <s v="Ernesto Valverde"/>
    <s v="Stadio Georgios Karaiskakis"/>
    <n v="31600"/>
    <s v="Anthony Taylor"/>
    <s v="https://www.transfermarkt.co.uk/spielbericht/index/spielbericht/2917412"/>
    <s v="4-1-4-1"/>
    <s v="4-4-2 double 6"/>
    <s v="Olympiakos Syndesmos Filathlon Peiraios"/>
    <s v="Futbol Club Barcelona"/>
    <d v="1899-12-30T00:00:00"/>
    <s v="international_cup"/>
    <n v="0"/>
    <n v="1"/>
    <n v="1"/>
    <n v="0"/>
    <n v="0"/>
    <n v="1"/>
    <n v="0"/>
    <x v="0"/>
    <x v="0"/>
    <s v="Home Team loses or draws at Groupstage Game"/>
  </r>
  <r>
    <n v="2917431"/>
    <s v="CL"/>
    <x v="4"/>
    <x v="3"/>
    <d v="2017-11-21T00:00:00"/>
    <n v="281"/>
    <n v="234"/>
    <n v="1"/>
    <n v="0"/>
    <m/>
    <m/>
    <s v="Pep Guardiola"/>
    <s v="Giovanni van Bronckhorst"/>
    <s v="Etihad Stadium"/>
    <n v="43548"/>
    <s v="Ivan Kruzliak"/>
    <s v="https://www.transfermarkt.co.uk/spielbericht/index/spielbericht/2917431"/>
    <s v="4-3-3 Attacking"/>
    <s v="4-3-3 Attacking"/>
    <s v="Manchester City Football Club"/>
    <s v="Feyenoord Rotterdam"/>
    <d v="1899-12-30T01:00:00"/>
    <s v="international_cup"/>
    <n v="1"/>
    <n v="0"/>
    <n v="1"/>
    <n v="1"/>
    <n v="0"/>
    <n v="0"/>
    <n v="0"/>
    <x v="0"/>
    <x v="1"/>
    <s v="Home Team wins at Groupstage Game"/>
  </r>
  <r>
    <n v="3496460"/>
    <s v="CL"/>
    <x v="8"/>
    <x v="9"/>
    <d v="2021-03-09T00:00:00"/>
    <n v="506"/>
    <n v="720"/>
    <n v="3"/>
    <n v="2"/>
    <m/>
    <m/>
    <s v="Andrea Pirlo"/>
    <s v="S√©rgio Concei√ß√£o"/>
    <s v="Allianz Stadium"/>
    <m/>
    <s v="Bj√∂rn Kuipers"/>
    <s v="https://www.transfermarkt.co.uk/spielbericht/index/spielbericht/3496460"/>
    <s v="4-4-2 double 6"/>
    <s v="4-4-2 double 6"/>
    <s v="Juventus Football Club"/>
    <s v="Futebol Clube do Porto"/>
    <d v="1899-12-30T03:02:00"/>
    <s v="international_cup"/>
    <n v="1"/>
    <n v="0"/>
    <n v="0"/>
    <n v="0"/>
    <n v="1"/>
    <n v="0"/>
    <n v="0"/>
    <x v="1"/>
    <x v="1"/>
    <s v="Home Team wins at Knockout Game"/>
  </r>
  <r>
    <n v="3956698"/>
    <s v="CL"/>
    <x v="10"/>
    <x v="7"/>
    <d v="2023-02-22T00:00:00"/>
    <n v="46"/>
    <n v="720"/>
    <n v="1"/>
    <n v="0"/>
    <m/>
    <m/>
    <s v="Simone Inzaghi"/>
    <s v="S√©rgio Concei√ß√£o"/>
    <s v="Giuseppe Meazza"/>
    <n v="75374"/>
    <s v="Srdjan Jovanovic"/>
    <s v="https://www.transfermarkt.co.uk/spielbericht/index/spielbericht/3956698"/>
    <s v="3-5-2 flat"/>
    <s v="4-2-3-1"/>
    <s v="Football Club Internazionale Milano S.p.A."/>
    <s v="Futebol Clube do Porto"/>
    <d v="1899-12-30T01:00:00"/>
    <s v="international_cup"/>
    <n v="1"/>
    <n v="0"/>
    <n v="0"/>
    <n v="0"/>
    <n v="1"/>
    <n v="0"/>
    <n v="0"/>
    <x v="1"/>
    <x v="1"/>
    <s v="Home Team wins at Knockout Game"/>
  </r>
  <r>
    <n v="4171316"/>
    <s v="CL"/>
    <x v="11"/>
    <x v="0"/>
    <d v="2023-11-28T00:00:00"/>
    <n v="131"/>
    <n v="720"/>
    <n v="2"/>
    <n v="1"/>
    <m/>
    <m/>
    <s v="Xavi"/>
    <s v="S√©rgio Concei√ß√£o"/>
    <s v="Ol√≠mpic Llu√≠s Companys"/>
    <n v="43533"/>
    <s v="Daniele Orsato"/>
    <s v="https://www.transfermarkt.co.uk/spielbericht/index/spielbericht/4171316"/>
    <s v="4-3-3 Attacking"/>
    <s v="4-4-2 double 6"/>
    <s v="Futbol Club Barcelona"/>
    <s v="Futebol Clube do Porto"/>
    <d v="1899-12-30T02:01:00"/>
    <s v="international_cup"/>
    <n v="1"/>
    <n v="0"/>
    <n v="1"/>
    <n v="1"/>
    <n v="0"/>
    <n v="0"/>
    <n v="0"/>
    <x v="0"/>
    <x v="1"/>
    <s v="Home Team wins at Groupstage Game"/>
  </r>
  <r>
    <n v="2754900"/>
    <s v="CL"/>
    <x v="3"/>
    <x v="3"/>
    <d v="2016-09-27T00:00:00"/>
    <n v="16"/>
    <n v="418"/>
    <n v="2"/>
    <n v="2"/>
    <m/>
    <m/>
    <s v="Thomas Tuchel"/>
    <s v="Zin√©dine Zidane"/>
    <s v="SIGNAL IDUNA PARK"/>
    <n v="65849"/>
    <s v="Mark Clattenburg"/>
    <s v="https://www.transfermarkt.co.uk/spielbericht/index/spielbericht/2754900"/>
    <s v="4-1-4-1"/>
    <s v="4-3-3 Attacking"/>
    <s v="Borussia Dortmund"/>
    <s v="Real Madrid Club de F√∫tbol"/>
    <d v="1899-12-30T02:02:00"/>
    <s v="international_cup"/>
    <n v="0"/>
    <n v="1"/>
    <n v="1"/>
    <n v="0"/>
    <n v="0"/>
    <n v="1"/>
    <n v="0"/>
    <x v="0"/>
    <x v="0"/>
    <s v="Home Team loses or draws at Groupstage Game"/>
  </r>
  <r>
    <n v="2917449"/>
    <s v="CL"/>
    <x v="4"/>
    <x v="12"/>
    <d v="2017-12-06T00:00:00"/>
    <n v="23826"/>
    <n v="114"/>
    <n v="1"/>
    <n v="2"/>
    <m/>
    <m/>
    <s v="Ralph Hasenh√ºttl"/>
    <s v="Senol G√ºnes"/>
    <s v="Red Bull Arena"/>
    <n v="42558"/>
    <s v="Viktor Kassai"/>
    <s v="https://www.transfermarkt.co.uk/spielbericht/index/spielbericht/2917449"/>
    <s v="4-3-3 Attacking"/>
    <s v="4-2-3-1"/>
    <s v="RasenBallsport Leipzig"/>
    <s v="Be≈üikta≈ü Jimnastik Kul√ºb√º"/>
    <d v="1899-12-30T01:02:00"/>
    <s v="international_cup"/>
    <n v="0"/>
    <n v="1"/>
    <n v="1"/>
    <n v="0"/>
    <n v="0"/>
    <n v="1"/>
    <n v="0"/>
    <x v="0"/>
    <x v="0"/>
    <s v="Home Team loses or draws at Groupstage Game"/>
  </r>
  <r>
    <n v="3461806"/>
    <s v="CL"/>
    <x v="8"/>
    <x v="1"/>
    <d v="2020-12-01T00:00:00"/>
    <n v="720"/>
    <n v="281"/>
    <n v="0"/>
    <n v="0"/>
    <m/>
    <m/>
    <s v="S√©rgio Concei√ß√£o"/>
    <s v="Pep Guardiola"/>
    <s v="Est√°dio do Drag√£o"/>
    <m/>
    <s v="Bj√∂rn Kuipers"/>
    <s v="https://www.transfermarkt.co.uk/spielbericht/index/spielbericht/3461806"/>
    <d v="2001-04-05T00:00:00"/>
    <s v="4-2-3-1"/>
    <s v="Futebol Clube do Porto"/>
    <s v="Manchester City Football Club"/>
    <d v="1899-12-30T00:00:00"/>
    <s v="international_cup"/>
    <n v="0"/>
    <n v="1"/>
    <n v="1"/>
    <n v="0"/>
    <n v="0"/>
    <n v="1"/>
    <n v="0"/>
    <x v="0"/>
    <x v="0"/>
    <s v="Home Team loses or draws at Groupstage Game"/>
  </r>
  <r>
    <n v="2385050"/>
    <s v="CL"/>
    <x v="0"/>
    <x v="9"/>
    <d v="2014-03-18T00:00:00"/>
    <n v="418"/>
    <n v="33"/>
    <n v="3"/>
    <n v="1"/>
    <m/>
    <m/>
    <s v="Carlo Ancelotti"/>
    <s v="Jens Keller"/>
    <s v="Santiago Bernab√©u"/>
    <n v="65148"/>
    <s v="Sergey Karasev"/>
    <s v="https://www.transfermarkt.co.uk/spielbericht/index/spielbericht/2385050"/>
    <s v="4-3-3 Attacking"/>
    <s v="4-2-3-1"/>
    <s v="Real Madrid Club de F√∫tbol"/>
    <s v="FC Schalke 04"/>
    <d v="1899-12-30T03:01:00"/>
    <s v="international_cup"/>
    <n v="1"/>
    <n v="0"/>
    <n v="0"/>
    <n v="0"/>
    <n v="1"/>
    <n v="0"/>
    <n v="0"/>
    <x v="1"/>
    <x v="1"/>
    <s v="Home Team wins at Knockout Game"/>
  </r>
  <r>
    <n v="2675297"/>
    <s v="CL"/>
    <x v="2"/>
    <x v="10"/>
    <d v="2016-04-12T00:00:00"/>
    <n v="418"/>
    <n v="82"/>
    <n v="3"/>
    <n v="0"/>
    <m/>
    <m/>
    <s v="Zin√©dine Zidane"/>
    <s v="Dieter Hecking"/>
    <s v="Santiago Bernab√©u"/>
    <n v="76684"/>
    <s v="Viktor Kassai"/>
    <s v="https://www.transfermarkt.co.uk/spielbericht/index/spielbericht/2675297"/>
    <s v="4-3-3 Attacking"/>
    <s v="4-3-3 Attacking"/>
    <s v="Real Madrid Club de F√∫tbol"/>
    <s v="Verein f√ºr Leibes√ºbungen Wolfsburg"/>
    <d v="1899-12-30T03:00:00"/>
    <s v="international_cup"/>
    <n v="1"/>
    <n v="0"/>
    <n v="0"/>
    <n v="0"/>
    <n v="1"/>
    <n v="0"/>
    <n v="0"/>
    <x v="1"/>
    <x v="1"/>
    <s v="Home Team wins at Knockout Game"/>
  </r>
  <r>
    <n v="2917387"/>
    <s v="CL"/>
    <x v="4"/>
    <x v="5"/>
    <d v="2017-09-27T00:00:00"/>
    <n v="336"/>
    <n v="131"/>
    <n v="0"/>
    <n v="1"/>
    <m/>
    <m/>
    <s v="Jorge Jesus"/>
    <s v="Ernesto Valverde"/>
    <s v="Est√°dio Jos√© Alvalade XXI"/>
    <n v="48575"/>
    <s v="Ovidiu Hategan"/>
    <s v="https://www.transfermarkt.co.uk/spielbericht/index/spielbericht/2917387"/>
    <s v="4-4-1-1"/>
    <s v="4-4-2 double 6"/>
    <s v="Sporting Clube de Portugal"/>
    <s v="Futbol Club Barcelona"/>
    <d v="1899-12-30T00:01:00"/>
    <s v="international_cup"/>
    <n v="0"/>
    <n v="1"/>
    <n v="1"/>
    <n v="0"/>
    <n v="0"/>
    <n v="1"/>
    <n v="0"/>
    <x v="0"/>
    <x v="0"/>
    <s v="Home Team loses or draws at Groupstage Game"/>
  </r>
  <r>
    <n v="3098009"/>
    <s v="CL"/>
    <x v="6"/>
    <x v="0"/>
    <d v="2018-10-23T00:00:00"/>
    <n v="452"/>
    <n v="1049"/>
    <n v="1"/>
    <n v="1"/>
    <m/>
    <m/>
    <s v="Gerardo Seoane"/>
    <s v="Marcelino"/>
    <s v="Stadion Wankdorf"/>
    <n v="31120"/>
    <s v="Andris Treimanis"/>
    <s v="https://www.transfermarkt.co.uk/spielbericht/index/spielbericht/3098009"/>
    <s v="4-4-2 double 6"/>
    <s v="4-4-2 double 6"/>
    <m/>
    <s v="Valencia Club de F√∫tbol S. A. D."/>
    <d v="1899-12-30T01:01:00"/>
    <s v="international_cup"/>
    <n v="0"/>
    <n v="1"/>
    <n v="1"/>
    <n v="0"/>
    <n v="0"/>
    <n v="1"/>
    <n v="0"/>
    <x v="0"/>
    <x v="0"/>
    <s v="Home Team loses or draws at Groupstage Game"/>
  </r>
  <r>
    <n v="4171321"/>
    <s v="CL"/>
    <x v="11"/>
    <x v="12"/>
    <d v="2023-12-13T00:00:00"/>
    <n v="159"/>
    <n v="281"/>
    <n v="2"/>
    <n v="3"/>
    <m/>
    <m/>
    <s v="Barak Bakhar"/>
    <s v="Pep Guardiola"/>
    <s v="Rajko Mitiƒá"/>
    <n v="49443"/>
    <s v="Aliyar Agayev"/>
    <s v="https://www.transfermarkt.co.uk/spielbericht/index/spielbericht/4171321"/>
    <d v="2002-03-05T00:00:00"/>
    <s v="4-2-3-1"/>
    <m/>
    <s v="Manchester City Football Club"/>
    <d v="1899-12-30T02:03:00"/>
    <s v="international_cup"/>
    <n v="0"/>
    <n v="1"/>
    <n v="1"/>
    <n v="0"/>
    <n v="0"/>
    <n v="1"/>
    <n v="0"/>
    <x v="0"/>
    <x v="0"/>
    <s v="Home Team loses or draws at Groupstage Game"/>
  </r>
  <r>
    <n v="2367111"/>
    <s v="CL"/>
    <x v="0"/>
    <x v="2"/>
    <d v="2013-10-02T00:00:00"/>
    <n v="506"/>
    <n v="141"/>
    <n v="2"/>
    <n v="2"/>
    <m/>
    <m/>
    <s v="Antonio Conte"/>
    <s v="Roberto Mancini"/>
    <s v="Allianz Stadium"/>
    <n v="33466"/>
    <s v="Viktor Kassai"/>
    <s v="https://www.transfermarkt.co.uk/spielbericht/index/spielbericht/2367111"/>
    <s v="3-5-2 flat"/>
    <s v="4-2-3-1"/>
    <s v="Juventus Football Club"/>
    <s v="Galatasaray Spor Kul√ºb√º"/>
    <d v="1899-12-30T02:02:00"/>
    <s v="international_cup"/>
    <n v="0"/>
    <n v="1"/>
    <n v="1"/>
    <n v="0"/>
    <n v="0"/>
    <n v="1"/>
    <n v="0"/>
    <x v="0"/>
    <x v="0"/>
    <s v="Home Team loses or draws at Groupstage Game"/>
  </r>
  <r>
    <n v="2368450"/>
    <s v="CL"/>
    <x v="0"/>
    <x v="1"/>
    <d v="2013-11-05T00:00:00"/>
    <n v="683"/>
    <n v="294"/>
    <n v="1"/>
    <n v="0"/>
    <m/>
    <m/>
    <s v="Michel"/>
    <s v="Jorge Jesus"/>
    <s v="Stadio Georgios Karaiskakis"/>
    <n v="31461"/>
    <s v="Damir Skomina"/>
    <s v="https://www.transfermarkt.co.uk/spielbericht/index/spielbericht/2368450"/>
    <s v="4-4-1-1"/>
    <s v="4-1-4-1"/>
    <s v="Olympiakos Syndesmos Filathlon Peiraios"/>
    <s v="Sport Lisboa e Benfica"/>
    <d v="1899-12-30T01:00:00"/>
    <s v="international_cup"/>
    <n v="1"/>
    <n v="0"/>
    <n v="1"/>
    <n v="1"/>
    <n v="0"/>
    <n v="0"/>
    <n v="0"/>
    <x v="0"/>
    <x v="1"/>
    <s v="Home Team wins at Groupstage Game"/>
  </r>
  <r>
    <n v="2755719"/>
    <s v="CL"/>
    <x v="3"/>
    <x v="8"/>
    <d v="2016-11-23T00:00:00"/>
    <n v="11"/>
    <n v="583"/>
    <n v="2"/>
    <n v="2"/>
    <m/>
    <m/>
    <s v="Ars√®ne Wenger"/>
    <s v="Unai Emery"/>
    <s v="Emirates Stadium"/>
    <n v="59628"/>
    <s v="Dr. Felix Brych"/>
    <s v="https://www.transfermarkt.co.uk/spielbericht/index/spielbericht/2755719"/>
    <s v="4-2-3-1"/>
    <s v="4-1-4-1"/>
    <s v="Arsenal Football Club"/>
    <s v="Paris Saint-Germain Football Club"/>
    <d v="1899-12-30T02:02:00"/>
    <s v="international_cup"/>
    <n v="0"/>
    <n v="1"/>
    <n v="1"/>
    <n v="0"/>
    <n v="0"/>
    <n v="1"/>
    <n v="0"/>
    <x v="0"/>
    <x v="0"/>
    <s v="Home Team loses or draws at Groupstage Game"/>
  </r>
  <r>
    <n v="2262168"/>
    <s v="CL"/>
    <x v="5"/>
    <x v="12"/>
    <d v="2012-10-02T00:00:00"/>
    <n v="294"/>
    <n v="131"/>
    <n v="0"/>
    <n v="2"/>
    <m/>
    <m/>
    <s v="Jorge Jesus"/>
    <s v="Tito Vilanova"/>
    <s v="Est√°dio da Luz"/>
    <n v="63847"/>
    <s v="C√ºneyt Cakir"/>
    <s v="https://www.transfermarkt.co.uk/spielbericht/index/spielbericht/2262168"/>
    <m/>
    <m/>
    <s v="Sport Lisboa e Benfica"/>
    <s v="Futbol Club Barcelona"/>
    <d v="1899-12-30T00:02:00"/>
    <s v="international_cup"/>
    <n v="0"/>
    <n v="1"/>
    <n v="1"/>
    <n v="0"/>
    <n v="0"/>
    <n v="1"/>
    <n v="0"/>
    <x v="0"/>
    <x v="0"/>
    <s v="Home Team loses or draws at Groupstage Game"/>
  </r>
  <r>
    <n v="2262197"/>
    <s v="CL"/>
    <x v="5"/>
    <x v="2"/>
    <d v="2012-11-06T00:00:00"/>
    <n v="33"/>
    <n v="11"/>
    <n v="2"/>
    <n v="2"/>
    <m/>
    <m/>
    <s v="Huub Stevens"/>
    <s v="Ars√®ne Wenger"/>
    <s v="Veltins-Arena"/>
    <n v="54142"/>
    <s v="Nicola Rizzoli"/>
    <s v="https://www.transfermarkt.co.uk/spielbericht/index/spielbericht/2262197"/>
    <m/>
    <m/>
    <s v="FC Schalke 04"/>
    <s v="Arsenal Football Club"/>
    <d v="1899-12-30T02:02:00"/>
    <s v="international_cup"/>
    <n v="0"/>
    <n v="1"/>
    <n v="1"/>
    <n v="0"/>
    <n v="0"/>
    <n v="1"/>
    <n v="0"/>
    <x v="0"/>
    <x v="0"/>
    <s v="Home Team loses or draws at Groupstage Game"/>
  </r>
  <r>
    <n v="2262201"/>
    <s v="CL"/>
    <x v="5"/>
    <x v="5"/>
    <d v="2012-11-06T00:00:00"/>
    <n v="281"/>
    <n v="610"/>
    <n v="2"/>
    <n v="2"/>
    <m/>
    <m/>
    <s v="Roberto Mancini"/>
    <s v="Frank de Boer"/>
    <s v="Etihad Stadium"/>
    <n v="40222"/>
    <s v="Peter Rasmussen"/>
    <s v="https://www.transfermarkt.co.uk/spielbericht/index/spielbericht/2262201"/>
    <m/>
    <m/>
    <s v="Manchester City Football Club"/>
    <s v="AFC Ajax Amsterdam"/>
    <d v="1899-12-30T02:02:00"/>
    <s v="international_cup"/>
    <n v="0"/>
    <n v="1"/>
    <n v="1"/>
    <n v="0"/>
    <n v="0"/>
    <n v="1"/>
    <n v="0"/>
    <x v="0"/>
    <x v="0"/>
    <s v="Home Team loses or draws at Groupstage Game"/>
  </r>
  <r>
    <n v="2262217"/>
    <s v="CL"/>
    <x v="5"/>
    <x v="0"/>
    <d v="2012-11-20T00:00:00"/>
    <n v="141"/>
    <n v="985"/>
    <n v="1"/>
    <n v="0"/>
    <m/>
    <m/>
    <s v="Fatih Terim"/>
    <s v="Sir Alex Ferguson"/>
    <s v="Ali Sami Yen Spor Kompleksi RAMS Park"/>
    <n v="50278"/>
    <s v="Carlos Velasco Carballo"/>
    <s v="https://www.transfermarkt.co.uk/spielbericht/index/spielbericht/2262217"/>
    <m/>
    <m/>
    <s v="Galatasaray Spor Kul√ºb√º"/>
    <s v="Manchester United Football Club"/>
    <d v="1899-12-30T01:00:00"/>
    <s v="international_cup"/>
    <n v="1"/>
    <n v="0"/>
    <n v="1"/>
    <n v="1"/>
    <n v="0"/>
    <n v="0"/>
    <n v="0"/>
    <x v="0"/>
    <x v="1"/>
    <s v="Home Team wins at Groupstage Game"/>
  </r>
  <r>
    <n v="2262232"/>
    <s v="CL"/>
    <x v="5"/>
    <x v="1"/>
    <d v="2012-12-04T00:00:00"/>
    <n v="1084"/>
    <n v="58"/>
    <n v="2"/>
    <n v="2"/>
    <m/>
    <m/>
    <s v="Manuel Pellegrini"/>
    <s v="John van den Brom"/>
    <s v="La Rosaleda"/>
    <n v="21769"/>
    <s v="Deniz Aytekin"/>
    <s v="https://www.transfermarkt.co.uk/spielbericht/index/spielbericht/2262232"/>
    <m/>
    <m/>
    <s v="M√°laga CF"/>
    <s v="Royal Sporting Club Anderlecht"/>
    <d v="1899-12-30T02:02:00"/>
    <s v="international_cup"/>
    <n v="0"/>
    <n v="1"/>
    <n v="1"/>
    <n v="0"/>
    <n v="0"/>
    <n v="1"/>
    <n v="0"/>
    <x v="0"/>
    <x v="0"/>
    <s v="Home Team loses or draws at Groupstage Game"/>
  </r>
  <r>
    <n v="2284449"/>
    <s v="CL"/>
    <x v="5"/>
    <x v="9"/>
    <d v="2013-03-12T00:00:00"/>
    <n v="131"/>
    <n v="5"/>
    <n v="4"/>
    <n v="0"/>
    <m/>
    <m/>
    <s v="Jordi Roura"/>
    <s v="Massimiliano Allegri"/>
    <s v="Spotify Camp Nou"/>
    <n v="94944"/>
    <s v="Viktor Kassai"/>
    <s v="https://www.transfermarkt.co.uk/spielbericht/index/spielbericht/2284449"/>
    <m/>
    <m/>
    <s v="Futbol Club Barcelona"/>
    <s v="Associazione Calcio Milan"/>
    <d v="1899-12-30T04:00:00"/>
    <s v="international_cup"/>
    <n v="1"/>
    <n v="0"/>
    <n v="0"/>
    <n v="0"/>
    <n v="1"/>
    <n v="0"/>
    <n v="0"/>
    <x v="1"/>
    <x v="1"/>
    <s v="Home Team wins at Knockout Game"/>
  </r>
  <r>
    <n v="2301900"/>
    <s v="CL"/>
    <x v="5"/>
    <x v="6"/>
    <d v="2013-04-02T00:00:00"/>
    <n v="27"/>
    <n v="506"/>
    <n v="2"/>
    <n v="0"/>
    <m/>
    <m/>
    <s v="Jupp Heynckes"/>
    <s v="Antonio Conte"/>
    <s v="Allianz Arena"/>
    <n v="68000"/>
    <s v="Mark Clattenburg"/>
    <s v="https://www.transfermarkt.co.uk/spielbericht/index/spielbericht/2301900"/>
    <m/>
    <m/>
    <s v="FC Bayern M√ºnchen"/>
    <s v="Juventus Football Club"/>
    <d v="1899-12-30T02:00:00"/>
    <s v="international_cup"/>
    <n v="1"/>
    <n v="0"/>
    <n v="0"/>
    <n v="0"/>
    <n v="1"/>
    <n v="0"/>
    <n v="0"/>
    <x v="1"/>
    <x v="1"/>
    <s v="Home Team wins at Knockout Game"/>
  </r>
  <r>
    <n v="2312111"/>
    <s v="CL"/>
    <x v="5"/>
    <x v="13"/>
    <d v="2013-05-01T00:00:00"/>
    <n v="131"/>
    <n v="27"/>
    <n v="0"/>
    <n v="3"/>
    <m/>
    <m/>
    <s v="Tito Vilanova"/>
    <s v="Jupp Heynckes"/>
    <s v="Spotify Camp Nou"/>
    <n v="95877"/>
    <s v="Damir Skomina"/>
    <s v="https://www.transfermarkt.co.uk/spielbericht/index/spielbericht/2312111"/>
    <m/>
    <m/>
    <s v="Futbol Club Barcelona"/>
    <s v="FC Bayern M√ºnchen"/>
    <d v="1899-12-30T00:03:00"/>
    <s v="international_cup"/>
    <n v="0"/>
    <n v="1"/>
    <n v="0"/>
    <n v="0"/>
    <n v="0"/>
    <n v="0"/>
    <n v="1"/>
    <x v="1"/>
    <x v="0"/>
    <s v="Home Team loses or draws at Knockout Game"/>
  </r>
  <r>
    <n v="2314690"/>
    <s v="CL"/>
    <x v="5"/>
    <x v="14"/>
    <d v="2013-05-25T00:00:00"/>
    <n v="16"/>
    <n v="27"/>
    <n v="1"/>
    <n v="2"/>
    <m/>
    <m/>
    <s v="J√ºrgen Klopp"/>
    <s v="Jupp Heynckes"/>
    <s v="Wembley Stadium"/>
    <n v="86298"/>
    <s v="Nicola Rizzoli"/>
    <s v="https://www.transfermarkt.co.uk/spielbericht/index/spielbericht/2314690"/>
    <m/>
    <m/>
    <s v="Borussia Dortmund"/>
    <s v="FC Bayern M√ºnchen"/>
    <d v="1899-12-30T01:02:00"/>
    <s v="international_cup"/>
    <n v="0"/>
    <n v="1"/>
    <n v="0"/>
    <n v="0"/>
    <n v="0"/>
    <n v="0"/>
    <n v="1"/>
    <x v="1"/>
    <x v="0"/>
    <s v="Home Team loses or draws at Knockout Game"/>
  </r>
  <r>
    <n v="3097980"/>
    <s v="CL"/>
    <x v="6"/>
    <x v="8"/>
    <d v="2018-10-03T00:00:00"/>
    <n v="16"/>
    <n v="162"/>
    <n v="3"/>
    <n v="0"/>
    <m/>
    <m/>
    <s v="Lucien Favre"/>
    <s v="Leonardo Jardim"/>
    <s v="SIGNAL IDUNA PARK"/>
    <n v="66099"/>
    <s v="Aleksey Kulbakov"/>
    <s v="https://www.transfermarkt.co.uk/spielbericht/index/spielbericht/3097980"/>
    <s v="4-2-3-1"/>
    <s v="3-4-1-2"/>
    <s v="Borussia Dortmund"/>
    <s v="Association sportive de Monaco Football Club"/>
    <d v="1899-12-30T03:00:00"/>
    <s v="international_cup"/>
    <n v="1"/>
    <n v="0"/>
    <n v="1"/>
    <n v="1"/>
    <n v="0"/>
    <n v="0"/>
    <n v="0"/>
    <x v="0"/>
    <x v="1"/>
    <s v="Home Team wins at Groupstage Game"/>
  </r>
  <r>
    <n v="3098026"/>
    <s v="CL"/>
    <x v="6"/>
    <x v="0"/>
    <d v="2018-11-07T00:00:00"/>
    <n v="506"/>
    <n v="985"/>
    <n v="1"/>
    <n v="2"/>
    <m/>
    <m/>
    <s v="Massimiliano Allegri"/>
    <s v="Jos√© Mourinho"/>
    <s v="Allianz Stadium"/>
    <n v="41470"/>
    <s v="Ovidiu Ha»õegan"/>
    <s v="https://www.transfermarkt.co.uk/spielbericht/index/spielbericht/3098026"/>
    <s v="4-3-3 Attacking"/>
    <s v="4-3-3 Attacking"/>
    <s v="Juventus Football Club"/>
    <s v="Manchester United Football Club"/>
    <d v="1899-12-30T01:02:00"/>
    <s v="international_cup"/>
    <n v="0"/>
    <n v="1"/>
    <n v="1"/>
    <n v="0"/>
    <n v="0"/>
    <n v="1"/>
    <n v="0"/>
    <x v="0"/>
    <x v="0"/>
    <s v="Home Team loses or draws at Groupstage Game"/>
  </r>
  <r>
    <n v="3098051"/>
    <s v="CL"/>
    <x v="6"/>
    <x v="4"/>
    <d v="2018-12-12T00:00:00"/>
    <n v="294"/>
    <n v="2441"/>
    <n v="1"/>
    <n v="0"/>
    <m/>
    <m/>
    <s v="Rui Vit√≥ria"/>
    <s v="Marinos Ouzounidis"/>
    <s v="Est√°dio da Luz"/>
    <n v="33633"/>
    <s v="Bobby Madden"/>
    <s v="https://www.transfermarkt.co.uk/spielbericht/index/spielbericht/3098051"/>
    <s v="4-3-3 Attacking"/>
    <s v="4-3-3 Attacking"/>
    <s v="Sport Lisboa e Benfica"/>
    <s v="Athlitiki Enosi Konstantinoupoleos"/>
    <d v="1899-12-30T01:00:00"/>
    <s v="international_cup"/>
    <n v="1"/>
    <n v="0"/>
    <n v="1"/>
    <n v="1"/>
    <n v="0"/>
    <n v="0"/>
    <n v="0"/>
    <x v="0"/>
    <x v="1"/>
    <s v="Home Team wins at Groupstage Game"/>
  </r>
  <r>
    <n v="3098054"/>
    <s v="CL"/>
    <x v="6"/>
    <x v="3"/>
    <d v="2018-12-12T00:00:00"/>
    <n v="281"/>
    <n v="533"/>
    <n v="2"/>
    <n v="1"/>
    <m/>
    <m/>
    <s v="Pep Guardiola"/>
    <s v="Julian Nagelsmann"/>
    <s v="Etihad Stadium"/>
    <n v="50411"/>
    <s v="Andreas Ekberg"/>
    <s v="https://www.transfermarkt.co.uk/spielbericht/index/spielbericht/3098054"/>
    <s v="4-3-3 Attacking"/>
    <s v="4-2-3-1"/>
    <s v="Manchester City Football Club"/>
    <s v="TSG 1899 Hoffenheim Fu√üball-Spielbetriebs GmbH"/>
    <d v="1899-12-30T02:01:00"/>
    <s v="international_cup"/>
    <n v="1"/>
    <n v="0"/>
    <n v="1"/>
    <n v="1"/>
    <n v="0"/>
    <n v="0"/>
    <n v="0"/>
    <x v="0"/>
    <x v="1"/>
    <s v="Home Team wins at Groupstage Game"/>
  </r>
  <r>
    <n v="3135804"/>
    <s v="CL"/>
    <x v="6"/>
    <x v="7"/>
    <d v="2019-02-19T00:00:00"/>
    <n v="31"/>
    <n v="27"/>
    <n v="0"/>
    <n v="0"/>
    <m/>
    <m/>
    <s v="J√ºrgen Klopp"/>
    <s v="Niko Kovac"/>
    <s v="Anfield"/>
    <n v="52250"/>
    <s v="Gianluca Rocchi"/>
    <s v="https://www.transfermarkt.co.uk/spielbericht/index/spielbericht/3135804"/>
    <s v="4-3-3 Attacking"/>
    <s v="4-2-3-1"/>
    <s v="Liverpool Football Club"/>
    <s v="FC Bayern M√ºnchen"/>
    <d v="1899-12-30T00:00:00"/>
    <s v="international_cup"/>
    <n v="0"/>
    <n v="1"/>
    <n v="0"/>
    <n v="0"/>
    <n v="0"/>
    <n v="0"/>
    <n v="1"/>
    <x v="1"/>
    <x v="0"/>
    <s v="Home Team loses or draws at Knockout Game"/>
  </r>
  <r>
    <n v="3135808"/>
    <s v="CL"/>
    <x v="6"/>
    <x v="9"/>
    <d v="2019-03-06T00:00:00"/>
    <n v="583"/>
    <n v="985"/>
    <n v="1"/>
    <n v="3"/>
    <m/>
    <m/>
    <s v="Thomas Tuchel"/>
    <s v="Ole Gunnar Solskj√¶r"/>
    <s v="Parc des Princes"/>
    <n v="47441"/>
    <s v="Damir Skomina"/>
    <s v="https://www.transfermarkt.co.uk/spielbericht/index/spielbericht/3135808"/>
    <s v="3-4-2-1"/>
    <d v="2002-04-04T00:00:00"/>
    <s v="Paris Saint-Germain Football Club"/>
    <s v="Manchester United Football Club"/>
    <d v="1899-12-30T01:03:00"/>
    <s v="international_cup"/>
    <n v="0"/>
    <n v="1"/>
    <n v="0"/>
    <n v="0"/>
    <n v="0"/>
    <n v="0"/>
    <n v="1"/>
    <x v="1"/>
    <x v="0"/>
    <s v="Home Team loses or draws at Knockout Game"/>
  </r>
  <r>
    <n v="3252157"/>
    <s v="CL"/>
    <x v="7"/>
    <x v="3"/>
    <d v="2019-09-17T00:00:00"/>
    <n v="16"/>
    <n v="131"/>
    <n v="0"/>
    <n v="0"/>
    <m/>
    <m/>
    <s v="Lucien Favre"/>
    <s v="Ernesto Valverde"/>
    <s v="SIGNAL IDUNA PARK"/>
    <n v="66099"/>
    <s v="Ovidiu Hategan"/>
    <s v="https://www.transfermarkt.co.uk/spielbericht/index/spielbericht/3252157"/>
    <s v="4-2-3-1"/>
    <s v="4-3-3 Attacking"/>
    <s v="Borussia Dortmund"/>
    <s v="Futbol Club Barcelona"/>
    <d v="1899-12-30T00:00:00"/>
    <s v="international_cup"/>
    <n v="0"/>
    <n v="1"/>
    <n v="1"/>
    <n v="0"/>
    <n v="0"/>
    <n v="1"/>
    <n v="0"/>
    <x v="0"/>
    <x v="0"/>
    <s v="Home Team loses or draws at Groupstage Game"/>
  </r>
  <r>
    <n v="3252186"/>
    <s v="CL"/>
    <x v="7"/>
    <x v="8"/>
    <d v="2019-10-22T00:00:00"/>
    <n v="2282"/>
    <n v="583"/>
    <n v="0"/>
    <n v="5"/>
    <m/>
    <m/>
    <s v="Philippe Clement"/>
    <s v="Thomas Tuchel"/>
    <s v="Jan-Breydel-Stadion"/>
    <n v="26946"/>
    <s v="Daniel Siebert"/>
    <s v="https://www.transfermarkt.co.uk/spielbericht/index/spielbericht/3252186"/>
    <s v="3-5-2 flat"/>
    <s v="4-3-3 Attacking"/>
    <s v="Club Brugge Koninklijke Voetbalvereniging"/>
    <s v="Paris Saint-Germain Football Club"/>
    <d v="1899-12-30T00:05:00"/>
    <s v="international_cup"/>
    <n v="0"/>
    <n v="1"/>
    <n v="1"/>
    <n v="0"/>
    <n v="0"/>
    <n v="1"/>
    <n v="0"/>
    <x v="0"/>
    <x v="0"/>
    <s v="Home Team loses or draws at Groupstage Game"/>
  </r>
  <r>
    <n v="3252191"/>
    <s v="CL"/>
    <x v="7"/>
    <x v="1"/>
    <d v="2019-10-22T00:00:00"/>
    <n v="281"/>
    <n v="800"/>
    <n v="5"/>
    <n v="1"/>
    <m/>
    <m/>
    <s v="Pep Guardiola"/>
    <s v="Gian Piero Gasperini"/>
    <s v="Etihad Stadium"/>
    <n v="49308"/>
    <s v="Orel Grinfeld"/>
    <s v="https://www.transfermarkt.co.uk/spielbericht/index/spielbericht/3252191"/>
    <s v="4-3-3 Attacking"/>
    <s v="3-5-2 flat"/>
    <s v="Manchester City Football Club"/>
    <s v="Atalanta Bergamasca Calcio S.p.a."/>
    <d v="1899-12-30T05:01:00"/>
    <s v="international_cup"/>
    <n v="1"/>
    <n v="0"/>
    <n v="1"/>
    <n v="1"/>
    <n v="0"/>
    <n v="0"/>
    <n v="0"/>
    <x v="0"/>
    <x v="1"/>
    <s v="Home Team wins at Groupstage Game"/>
  </r>
  <r>
    <n v="3461760"/>
    <s v="CL"/>
    <x v="8"/>
    <x v="3"/>
    <d v="2020-11-04T00:00:00"/>
    <n v="2282"/>
    <n v="16"/>
    <n v="0"/>
    <n v="3"/>
    <m/>
    <m/>
    <s v="Philippe Clement"/>
    <s v="Lucien Favre"/>
    <s v="Jan-Breydel-Stadion"/>
    <m/>
    <s v="Damir Skomina"/>
    <s v="https://www.transfermarkt.co.uk/spielbericht/index/spielbericht/3461760"/>
    <s v="4-1-4-1"/>
    <s v="4-2-3-1"/>
    <s v="Club Brugge Koninklijke Voetbalvereniging"/>
    <s v="Borussia Dortmund"/>
    <d v="1899-12-30T00:03:00"/>
    <s v="international_cup"/>
    <n v="0"/>
    <n v="1"/>
    <n v="1"/>
    <n v="0"/>
    <n v="0"/>
    <n v="1"/>
    <n v="0"/>
    <x v="0"/>
    <x v="0"/>
    <s v="Home Team loses or draws at Groupstage Game"/>
  </r>
  <r>
    <n v="3461767"/>
    <s v="CL"/>
    <x v="8"/>
    <x v="2"/>
    <d v="2020-11-25T00:00:00"/>
    <n v="18"/>
    <n v="660"/>
    <n v="4"/>
    <n v="0"/>
    <m/>
    <m/>
    <s v="Marco Rose"/>
    <s v="Lu√≠s Castro"/>
    <s v="Stadion im Borussia-Park"/>
    <m/>
    <s v="C√ºneyt Cakir"/>
    <s v="https://www.transfermarkt.co.uk/spielbericht/index/spielbericht/3461767"/>
    <s v="4-2-3-1"/>
    <s v="4-3-3 Attacking"/>
    <s v="Borussia Verein f√ºr Leibes√ºbungen 1900 M√∂nchengladbach"/>
    <s v="FC Shakhtar Donetsk"/>
    <d v="1899-12-30T04:00:00"/>
    <s v="international_cup"/>
    <n v="1"/>
    <n v="0"/>
    <n v="1"/>
    <n v="1"/>
    <n v="0"/>
    <n v="0"/>
    <n v="0"/>
    <x v="0"/>
    <x v="1"/>
    <s v="Home Team wins at Groupstage Game"/>
  </r>
  <r>
    <n v="3461778"/>
    <s v="CL"/>
    <x v="8"/>
    <x v="12"/>
    <d v="2020-11-24T00:00:00"/>
    <n v="338"/>
    <n v="131"/>
    <n v="0"/>
    <n v="4"/>
    <m/>
    <m/>
    <s v="Mircea Lucescu"/>
    <s v="Ronald Koeman"/>
    <s v="NSK Olimpisky"/>
    <m/>
    <s v="Matej Jug"/>
    <s v="https://www.transfermarkt.co.uk/spielbericht/index/spielbericht/3461778"/>
    <s v="4-2-3-1"/>
    <s v="4-2-3-1"/>
    <s v="Futbolniy Klub Dynamo Kyiv"/>
    <s v="Futbol Club Barcelona"/>
    <d v="1899-12-30T00:04:00"/>
    <s v="international_cup"/>
    <n v="0"/>
    <n v="1"/>
    <n v="1"/>
    <n v="0"/>
    <n v="0"/>
    <n v="1"/>
    <n v="0"/>
    <x v="0"/>
    <x v="0"/>
    <s v="Home Team loses or draws at Groupstage Game"/>
  </r>
  <r>
    <n v="3461812"/>
    <s v="CL"/>
    <x v="8"/>
    <x v="1"/>
    <d v="2020-12-09T00:00:00"/>
    <n v="281"/>
    <n v="244"/>
    <n v="3"/>
    <n v="0"/>
    <m/>
    <m/>
    <s v="Pep Guardiola"/>
    <s v="Andr√© Villas-Boas"/>
    <s v="Etihad Stadium"/>
    <m/>
    <s v="Halil Umut Meler"/>
    <s v="https://www.transfermarkt.co.uk/spielbericht/index/spielbericht/3461812"/>
    <s v="4-3-3 Attacking"/>
    <s v="4-3-3 Attacking"/>
    <s v="Manchester City Football Club"/>
    <s v="Olympique de Marseille"/>
    <d v="1899-12-30T03:00:00"/>
    <s v="international_cup"/>
    <n v="1"/>
    <n v="0"/>
    <n v="1"/>
    <n v="1"/>
    <n v="0"/>
    <n v="0"/>
    <n v="0"/>
    <x v="0"/>
    <x v="1"/>
    <s v="Home Team wins at Groupstage Game"/>
  </r>
  <r>
    <n v="3496459"/>
    <s v="CL"/>
    <x v="8"/>
    <x v="9"/>
    <d v="2021-03-10T00:00:00"/>
    <n v="31"/>
    <n v="23826"/>
    <n v="2"/>
    <n v="0"/>
    <m/>
    <m/>
    <s v="J√ºrgen Klopp"/>
    <s v="Julian Nagelsmann"/>
    <s v="Pusk√°s Ar√©na"/>
    <m/>
    <s v="Cl√©ment Turpin"/>
    <s v="https://www.transfermarkt.co.uk/spielbericht/index/spielbericht/3496459"/>
    <s v="4-3-3 Attacking"/>
    <s v="3-1-4-2"/>
    <s v="Liverpool Football Club"/>
    <s v="RasenBallsport Leipzig"/>
    <d v="1899-12-30T02:00:00"/>
    <s v="international_cup"/>
    <n v="1"/>
    <n v="0"/>
    <n v="0"/>
    <n v="0"/>
    <n v="1"/>
    <n v="0"/>
    <n v="0"/>
    <x v="1"/>
    <x v="1"/>
    <s v="Home Team wins at Knockout Game"/>
  </r>
  <r>
    <n v="3651030"/>
    <s v="CL"/>
    <x v="9"/>
    <x v="4"/>
    <d v="2021-09-14T00:00:00"/>
    <n v="338"/>
    <n v="294"/>
    <n v="0"/>
    <n v="0"/>
    <m/>
    <m/>
    <s v="Mircea Lucescu"/>
    <s v="Jorge Jesus"/>
    <s v="NSK Olimpisky"/>
    <n v="21657"/>
    <s v="Anthony Taylor"/>
    <s v="https://www.transfermarkt.co.uk/spielbericht/index/spielbericht/3651030"/>
    <s v="4-3-3 Attacking"/>
    <d v="2003-04-03T00:00:00"/>
    <s v="Futbolniy Klub Dynamo Kyiv"/>
    <s v="Sport Lisboa e Benfica"/>
    <d v="1899-12-30T00:00:00"/>
    <s v="international_cup"/>
    <n v="0"/>
    <n v="1"/>
    <n v="1"/>
    <n v="0"/>
    <n v="0"/>
    <n v="1"/>
    <n v="0"/>
    <x v="0"/>
    <x v="0"/>
    <s v="Home Team loses or draws at Groupstage Game"/>
  </r>
  <r>
    <n v="3651086"/>
    <s v="CL"/>
    <x v="9"/>
    <x v="4"/>
    <d v="2021-10-20T00:00:00"/>
    <n v="294"/>
    <n v="27"/>
    <n v="0"/>
    <n v="4"/>
    <m/>
    <m/>
    <s v="Jorge Jesus"/>
    <s v="Dino Toppm√∂ller"/>
    <s v="Est√°dio da Luz"/>
    <n v="55200"/>
    <s v="Ovidiu Hategan"/>
    <s v="https://www.transfermarkt.co.uk/spielbericht/index/spielbericht/3651086"/>
    <s v="3-4-1-2"/>
    <s v="4-2-3-1"/>
    <s v="Sport Lisboa e Benfica"/>
    <s v="FC Bayern M√ºnchen"/>
    <d v="1899-12-30T00:04:00"/>
    <s v="international_cup"/>
    <n v="0"/>
    <n v="1"/>
    <n v="1"/>
    <n v="0"/>
    <n v="0"/>
    <n v="1"/>
    <n v="0"/>
    <x v="0"/>
    <x v="0"/>
    <s v="Home Team loses or draws at Groupstage Game"/>
  </r>
  <r>
    <n v="3651100"/>
    <s v="CL"/>
    <x v="9"/>
    <x v="0"/>
    <d v="2021-11-02T00:00:00"/>
    <n v="506"/>
    <n v="964"/>
    <n v="4"/>
    <n v="2"/>
    <m/>
    <m/>
    <s v="Massimiliano Allegri"/>
    <s v="Sergey Semak"/>
    <s v="Allianz Stadium"/>
    <n v="20053"/>
    <s v="Alejandro Hern√°ndez Hern√°ndez"/>
    <s v="https://www.transfermarkt.co.uk/spielbericht/index/spielbericht/3651100"/>
    <s v="4-4-2 double 6"/>
    <s v="3-4-2-1"/>
    <s v="Juventus Football Club"/>
    <s v="AO FK Zenit Sankt-Peterburg"/>
    <d v="1899-12-30T04:02:00"/>
    <s v="international_cup"/>
    <n v="1"/>
    <n v="0"/>
    <n v="1"/>
    <n v="1"/>
    <n v="0"/>
    <n v="0"/>
    <n v="0"/>
    <x v="0"/>
    <x v="1"/>
    <s v="Home Team wins at Groupstage Game"/>
  </r>
  <r>
    <n v="3651109"/>
    <s v="CL"/>
    <x v="9"/>
    <x v="4"/>
    <d v="2021-11-23T00:00:00"/>
    <n v="338"/>
    <n v="27"/>
    <n v="1"/>
    <n v="2"/>
    <m/>
    <m/>
    <s v="Mircea Lucescu"/>
    <s v="Julian Nagelsmann"/>
    <s v="NSK Olimpisky"/>
    <n v="28732"/>
    <s v="Halil Umut Meler"/>
    <s v="https://www.transfermarkt.co.uk/spielbericht/index/spielbericht/3651109"/>
    <s v="4-2-3-1"/>
    <s v="4-2-3-1"/>
    <s v="Futbolniy Klub Dynamo Kyiv"/>
    <s v="FC Bayern M√ºnchen"/>
    <d v="1899-12-30T01:02:00"/>
    <s v="international_cup"/>
    <n v="0"/>
    <n v="1"/>
    <n v="1"/>
    <n v="0"/>
    <n v="0"/>
    <n v="1"/>
    <n v="0"/>
    <x v="0"/>
    <x v="0"/>
    <s v="Home Team loses or draws at Groupstage Game"/>
  </r>
  <r>
    <n v="3651116"/>
    <s v="CL"/>
    <x v="9"/>
    <x v="0"/>
    <d v="2021-11-23T00:00:00"/>
    <n v="631"/>
    <n v="506"/>
    <n v="4"/>
    <n v="0"/>
    <m/>
    <m/>
    <s v="Thomas Tuchel"/>
    <s v="Massimiliano Allegri"/>
    <s v="Stamford Bridge"/>
    <n v="39513"/>
    <s v="Srdjan Jovanovic"/>
    <s v="https://www.transfermarkt.co.uk/spielbericht/index/spielbericht/3651116"/>
    <s v="3-4-2-1"/>
    <d v="2002-04-04T00:00:00"/>
    <s v="Chelsea Football Club"/>
    <s v="Juventus Football Club"/>
    <d v="1899-12-30T04:00:00"/>
    <s v="international_cup"/>
    <n v="1"/>
    <n v="0"/>
    <n v="1"/>
    <n v="1"/>
    <n v="0"/>
    <n v="0"/>
    <n v="0"/>
    <x v="0"/>
    <x v="1"/>
    <s v="Home Team wins at Groupstage Game"/>
  </r>
  <r>
    <n v="3651140"/>
    <s v="CL"/>
    <x v="9"/>
    <x v="0"/>
    <d v="2021-12-08T00:00:00"/>
    <n v="964"/>
    <n v="631"/>
    <n v="3"/>
    <n v="3"/>
    <m/>
    <m/>
    <s v="Sergey Semak"/>
    <s v="Thomas Tuchel"/>
    <s v="Gazprom Arena"/>
    <n v="29349"/>
    <s v="Serdar G√∂z√ºb√ºy√ºk"/>
    <s v="https://www.transfermarkt.co.uk/spielbericht/index/spielbericht/3651140"/>
    <s v="3-4-2-1"/>
    <s v="3-4-1-2"/>
    <s v="AO FK Zenit Sankt-Peterburg"/>
    <s v="Chelsea Football Club"/>
    <d v="1899-12-30T03:03:00"/>
    <s v="international_cup"/>
    <n v="0"/>
    <n v="1"/>
    <n v="1"/>
    <n v="0"/>
    <n v="0"/>
    <n v="1"/>
    <n v="0"/>
    <x v="0"/>
    <x v="0"/>
    <s v="Home Team loses or draws at Groupstage Game"/>
  </r>
  <r>
    <n v="3911756"/>
    <s v="CL"/>
    <x v="10"/>
    <x v="1"/>
    <d v="2022-10-26T00:00:00"/>
    <n v="131"/>
    <n v="27"/>
    <n v="0"/>
    <n v="3"/>
    <m/>
    <m/>
    <s v="Xavi"/>
    <s v="Julian Nagelsmann"/>
    <s v="Spotify Camp Nou"/>
    <n v="84016"/>
    <s v="Anthony Taylor"/>
    <s v="https://www.transfermarkt.co.uk/spielbericht/index/spielbericht/3911756"/>
    <s v="4-3-3 Attacking"/>
    <s v="4-2-3-1"/>
    <s v="Futbol Club Barcelona"/>
    <s v="FC Bayern M√ºnchen"/>
    <d v="1899-12-30T00:03:00"/>
    <s v="international_cup"/>
    <n v="0"/>
    <n v="1"/>
    <n v="1"/>
    <n v="0"/>
    <n v="0"/>
    <n v="1"/>
    <n v="0"/>
    <x v="0"/>
    <x v="0"/>
    <s v="Home Team loses or draws at Groupstage Game"/>
  </r>
  <r>
    <n v="3911820"/>
    <s v="CL"/>
    <x v="10"/>
    <x v="3"/>
    <d v="2022-09-06T00:00:00"/>
    <n v="23826"/>
    <n v="660"/>
    <n v="1"/>
    <n v="4"/>
    <m/>
    <m/>
    <s v="Domenico Tedesco"/>
    <s v="Igor Jovicevic"/>
    <s v="Red Bull Arena"/>
    <n v="41591"/>
    <s v="Jo√£o Pinheiro"/>
    <s v="https://www.transfermarkt.co.uk/spielbericht/index/spielbericht/3911820"/>
    <s v="4-2-3-1"/>
    <s v="4-1-4-1"/>
    <s v="RasenBallsport Leipzig"/>
    <s v="FC Shakhtar Donetsk"/>
    <d v="1899-12-30T01:04:00"/>
    <s v="international_cup"/>
    <n v="0"/>
    <n v="1"/>
    <n v="1"/>
    <n v="0"/>
    <n v="0"/>
    <n v="1"/>
    <n v="0"/>
    <x v="0"/>
    <x v="0"/>
    <s v="Home Team loses or draws at Groupstage Game"/>
  </r>
  <r>
    <n v="3911821"/>
    <s v="CL"/>
    <x v="10"/>
    <x v="3"/>
    <d v="2022-10-05T00:00:00"/>
    <n v="23826"/>
    <n v="371"/>
    <n v="3"/>
    <n v="1"/>
    <m/>
    <m/>
    <s v="Marco Rose"/>
    <s v="Ange Postecoglou"/>
    <s v="Red Bull Arena"/>
    <n v="45228"/>
    <s v="Espen Eskas"/>
    <s v="https://www.transfermarkt.co.uk/spielbericht/index/spielbericht/3911821"/>
    <s v="4-2-3-1"/>
    <s v="4-3-3 Attacking"/>
    <s v="RasenBallsport Leipzig"/>
    <s v="The Celtic Football Club"/>
    <d v="1899-12-30T03:01:00"/>
    <s v="international_cup"/>
    <n v="1"/>
    <n v="0"/>
    <n v="1"/>
    <n v="1"/>
    <n v="0"/>
    <n v="0"/>
    <n v="0"/>
    <x v="0"/>
    <x v="1"/>
    <s v="Home Team wins at Groupstage Game"/>
  </r>
  <r>
    <n v="3911827"/>
    <s v="CL"/>
    <x v="10"/>
    <x v="3"/>
    <d v="2022-10-11T00:00:00"/>
    <n v="371"/>
    <n v="23826"/>
    <n v="0"/>
    <n v="2"/>
    <m/>
    <m/>
    <s v="Ange Postecoglou"/>
    <s v="Marco Rose"/>
    <s v="Celtic Park"/>
    <n v="57565"/>
    <s v="Halil Umut Meler"/>
    <s v="https://www.transfermarkt.co.uk/spielbericht/index/spielbericht/3911827"/>
    <s v="4-2-3-1"/>
    <s v="4-2-3-1"/>
    <s v="The Celtic Football Club"/>
    <s v="RasenBallsport Leipzig"/>
    <d v="1899-12-30T00:02:00"/>
    <s v="international_cup"/>
    <n v="0"/>
    <n v="1"/>
    <n v="1"/>
    <n v="0"/>
    <n v="0"/>
    <n v="1"/>
    <n v="0"/>
    <x v="0"/>
    <x v="0"/>
    <s v="Home Team loses or draws at Groupstage Game"/>
  </r>
  <r>
    <n v="3913727"/>
    <s v="CL"/>
    <x v="10"/>
    <x v="0"/>
    <d v="2022-10-05T00:00:00"/>
    <n v="294"/>
    <n v="583"/>
    <n v="1"/>
    <n v="1"/>
    <m/>
    <m/>
    <s v="Roger Schmidt"/>
    <s v="Christophe Galtier"/>
    <s v="Est√°dio da Luz"/>
    <n v="62295"/>
    <s v="Jes√∫s Gil Manzano"/>
    <s v="https://www.transfermarkt.co.uk/spielbericht/index/spielbericht/3913727"/>
    <s v="4-2-3-1"/>
    <d v="2003-04-03T00:00:00"/>
    <s v="Sport Lisboa e Benfica"/>
    <s v="Paris Saint-Germain Football Club"/>
    <d v="1899-12-30T01:01:00"/>
    <s v="international_cup"/>
    <n v="0"/>
    <n v="1"/>
    <n v="1"/>
    <n v="0"/>
    <n v="0"/>
    <n v="1"/>
    <n v="0"/>
    <x v="0"/>
    <x v="0"/>
    <s v="Home Team loses or draws at Groupstage Game"/>
  </r>
  <r>
    <n v="2262195"/>
    <s v="CL"/>
    <x v="5"/>
    <x v="8"/>
    <d v="2012-11-06T00:00:00"/>
    <n v="338"/>
    <n v="720"/>
    <n v="0"/>
    <n v="0"/>
    <m/>
    <m/>
    <s v="Oleg Blokhin"/>
    <s v="V√≠tor Pereira"/>
    <s v="NSK Olimpisky"/>
    <n v="40370"/>
    <s v="Undiano Mallenco"/>
    <s v="https://www.transfermarkt.co.uk/spielbericht/index/spielbericht/2262195"/>
    <m/>
    <m/>
    <s v="Futbolniy Klub Dynamo Kyiv"/>
    <s v="Futebol Clube do Porto"/>
    <d v="1899-12-30T00:00:00"/>
    <s v="international_cup"/>
    <n v="0"/>
    <n v="1"/>
    <n v="1"/>
    <n v="0"/>
    <n v="0"/>
    <n v="1"/>
    <n v="0"/>
    <x v="0"/>
    <x v="0"/>
    <s v="Home Team loses or draws at Groupstage Game"/>
  </r>
  <r>
    <n v="3135809"/>
    <s v="CL"/>
    <x v="6"/>
    <x v="9"/>
    <d v="2019-03-05T00:00:00"/>
    <n v="16"/>
    <n v="148"/>
    <n v="0"/>
    <n v="1"/>
    <m/>
    <m/>
    <s v="Lucien Favre"/>
    <s v="Mauricio Pochettino"/>
    <s v="SIGNAL IDUNA PARK"/>
    <n v="66099"/>
    <s v="Danny Makkelie"/>
    <s v="https://www.transfermarkt.co.uk/spielbericht/index/spielbericht/3135809"/>
    <s v="4-1-4-1"/>
    <s v="3-4-1-2"/>
    <s v="Borussia Dortmund"/>
    <s v="Tottenham Hotspur Football Club"/>
    <d v="1899-12-30T00:01:00"/>
    <s v="international_cup"/>
    <n v="0"/>
    <n v="1"/>
    <n v="0"/>
    <n v="0"/>
    <n v="0"/>
    <n v="0"/>
    <n v="1"/>
    <x v="1"/>
    <x v="0"/>
    <s v="Home Team loses or draws at Knockout Game"/>
  </r>
  <r>
    <n v="3167763"/>
    <s v="CL"/>
    <x v="6"/>
    <x v="6"/>
    <d v="2019-04-09T00:00:00"/>
    <n v="31"/>
    <n v="720"/>
    <n v="2"/>
    <n v="0"/>
    <m/>
    <m/>
    <s v="J√ºrgen Klopp"/>
    <s v="S√©rgio Concei√ß√£o"/>
    <s v="Anfield"/>
    <n v="52465"/>
    <s v="Mateu Lahoz"/>
    <s v="https://www.transfermarkt.co.uk/spielbericht/index/spielbericht/3167763"/>
    <s v="4-3-3 Attacking"/>
    <s v="4-2-3-1"/>
    <s v="Liverpool Football Club"/>
    <s v="Futebol Clube do Porto"/>
    <d v="1899-12-30T02:00:00"/>
    <s v="international_cup"/>
    <n v="1"/>
    <n v="0"/>
    <n v="0"/>
    <n v="0"/>
    <n v="1"/>
    <n v="0"/>
    <n v="0"/>
    <x v="1"/>
    <x v="1"/>
    <s v="Home Team wins at Knockout Game"/>
  </r>
  <r>
    <n v="3651120"/>
    <s v="CL"/>
    <x v="9"/>
    <x v="2"/>
    <d v="2021-11-24T00:00:00"/>
    <n v="31"/>
    <n v="720"/>
    <n v="2"/>
    <n v="0"/>
    <m/>
    <m/>
    <s v="J√ºrgen Klopp"/>
    <s v="S√©rgio Concei√ß√£o"/>
    <s v="Anfield"/>
    <n v="52209"/>
    <s v="Felix Zwayer"/>
    <s v="https://www.transfermarkt.co.uk/spielbericht/index/spielbericht/3651120"/>
    <s v="4-3-3 Attacking"/>
    <s v="4-4-2 double 6"/>
    <s v="Liverpool Football Club"/>
    <s v="Futebol Clube do Porto"/>
    <d v="1899-12-30T02:00:00"/>
    <s v="international_cup"/>
    <n v="1"/>
    <n v="0"/>
    <n v="1"/>
    <n v="1"/>
    <n v="0"/>
    <n v="0"/>
    <n v="0"/>
    <x v="0"/>
    <x v="1"/>
    <s v="Home Team wins at Groupstage Game"/>
  </r>
  <r>
    <n v="2301898"/>
    <s v="CL"/>
    <x v="5"/>
    <x v="6"/>
    <d v="2013-04-03T00:00:00"/>
    <n v="418"/>
    <n v="141"/>
    <n v="3"/>
    <n v="0"/>
    <m/>
    <m/>
    <s v="Jos√© Mourinho"/>
    <s v="Fatih Terim"/>
    <s v="Santiago Bernab√©u"/>
    <n v="76462"/>
    <s v="Svein Oddvar Moen"/>
    <s v="https://www.transfermarkt.co.uk/spielbericht/index/spielbericht/2301898"/>
    <m/>
    <m/>
    <s v="Real Madrid Club de F√∫tbol"/>
    <s v="Galatasaray Spor Kul√ºb√º"/>
    <d v="1899-12-30T03:00:00"/>
    <s v="international_cup"/>
    <n v="1"/>
    <n v="0"/>
    <n v="0"/>
    <n v="0"/>
    <n v="1"/>
    <n v="0"/>
    <n v="0"/>
    <x v="1"/>
    <x v="1"/>
    <s v="Home Team wins at Knockout Game"/>
  </r>
  <r>
    <n v="3651113"/>
    <s v="CL"/>
    <x v="9"/>
    <x v="12"/>
    <d v="2021-11-23T00:00:00"/>
    <n v="368"/>
    <n v="82"/>
    <n v="2"/>
    <n v="0"/>
    <m/>
    <m/>
    <s v="Julen Lopetegui"/>
    <s v="Florian Kohfeldt"/>
    <s v="Ram√≥n S√°nchez-Pizju√°n"/>
    <n v="28663"/>
    <s v="C√ºneyt Cakir"/>
    <s v="https://www.transfermarkt.co.uk/spielbericht/index/spielbericht/3651113"/>
    <s v="4-3-3 Attacking"/>
    <s v="4-3-3 Attacking"/>
    <s v="Sevilla F√∫tbol Club S.A.D."/>
    <s v="Verein f√ºr Leibes√ºbungen Wolfsburg"/>
    <d v="1899-12-30T02:00:00"/>
    <s v="international_cup"/>
    <n v="1"/>
    <n v="0"/>
    <n v="1"/>
    <n v="1"/>
    <n v="0"/>
    <n v="0"/>
    <n v="0"/>
    <x v="0"/>
    <x v="1"/>
    <s v="Home Team wins at Groupstage Game"/>
  </r>
  <r>
    <n v="3773448"/>
    <s v="CL"/>
    <x v="9"/>
    <x v="10"/>
    <d v="2022-04-12T00:00:00"/>
    <n v="418"/>
    <n v="631"/>
    <n v="2"/>
    <n v="3"/>
    <m/>
    <m/>
    <s v="Carlo Ancelotti"/>
    <s v="Thomas Tuchel"/>
    <s v="Santiago Bernab√©u"/>
    <n v="59839"/>
    <s v="Szymon Marciniak"/>
    <s v="https://www.transfermarkt.co.uk/spielbericht/index/spielbericht/3773448"/>
    <s v="4-1-4-1"/>
    <d v="2002-05-03T00:00:00"/>
    <s v="Real Madrid Club de F√∫tbol"/>
    <s v="Chelsea Football Club"/>
    <d v="1899-12-30T02:03:00"/>
    <s v="international_cup"/>
    <n v="0"/>
    <n v="1"/>
    <n v="0"/>
    <n v="0"/>
    <n v="0"/>
    <n v="0"/>
    <n v="1"/>
    <x v="1"/>
    <x v="0"/>
    <s v="Home Team loses or draws at Knockout Game"/>
  </r>
  <r>
    <n v="3911797"/>
    <s v="CL"/>
    <x v="10"/>
    <x v="5"/>
    <d v="2022-10-12T00:00:00"/>
    <n v="148"/>
    <n v="24"/>
    <n v="3"/>
    <n v="2"/>
    <m/>
    <m/>
    <s v="Antonio Conte"/>
    <s v="Oliver Glasner"/>
    <s v="Tottenham Hotspur Stadium"/>
    <n v="55180"/>
    <s v="Carlos del Cerro Grande"/>
    <s v="https://www.transfermarkt.co.uk/spielbericht/index/spielbericht/3911797"/>
    <d v="2003-04-03T00:00:00"/>
    <s v="3-4-2-1"/>
    <s v="Tottenham Hotspur Football Club"/>
    <s v="Eintracht Frankfurt Fu√üball AG"/>
    <d v="1899-12-30T03:02:00"/>
    <s v="international_cup"/>
    <n v="1"/>
    <n v="0"/>
    <n v="1"/>
    <n v="1"/>
    <n v="0"/>
    <n v="0"/>
    <n v="0"/>
    <x v="0"/>
    <x v="1"/>
    <s v="Home Team wins at Groupstage Game"/>
  </r>
  <r>
    <n v="2495316"/>
    <s v="CL"/>
    <x v="1"/>
    <x v="0"/>
    <d v="2014-10-21T00:00:00"/>
    <n v="713"/>
    <n v="660"/>
    <n v="0"/>
    <n v="7"/>
    <m/>
    <m/>
    <s v="Aleksandr Ermakovich"/>
    <s v="Mircea Lucescu"/>
    <s v="Borisov-Arena"/>
    <n v="13126"/>
    <s v="Ivan Bebek"/>
    <s v="https://www.transfermarkt.co.uk/spielbericht/index/spielbericht/2495316"/>
    <s v="4-2-3-1"/>
    <s v="4-2-3-1"/>
    <m/>
    <s v="FC Shakhtar Donetsk"/>
    <d v="1899-12-30T00:07:00"/>
    <s v="international_cup"/>
    <n v="0"/>
    <n v="1"/>
    <n v="1"/>
    <n v="0"/>
    <n v="0"/>
    <n v="1"/>
    <n v="0"/>
    <x v="0"/>
    <x v="0"/>
    <s v="Home Team loses or draws at Groupstage Game"/>
  </r>
  <r>
    <n v="3913724"/>
    <s v="CL"/>
    <x v="10"/>
    <x v="0"/>
    <d v="2022-09-14T00:00:00"/>
    <n v="1064"/>
    <n v="583"/>
    <n v="1"/>
    <n v="3"/>
    <m/>
    <m/>
    <s v="Barak Bakhar"/>
    <s v="Christophe Galtier"/>
    <s v="Sammy Ofer Stadium"/>
    <n v="30421"/>
    <s v="Daniel Siebert"/>
    <s v="https://www.transfermarkt.co.uk/spielbericht/index/spielbericht/3913724"/>
    <s v="3-4-1-2"/>
    <d v="2003-04-03T00:00:00"/>
    <m/>
    <s v="Paris Saint-Germain Football Club"/>
    <d v="1899-12-30T01:03:00"/>
    <s v="international_cup"/>
    <n v="0"/>
    <n v="1"/>
    <n v="1"/>
    <n v="0"/>
    <n v="0"/>
    <n v="1"/>
    <n v="0"/>
    <x v="0"/>
    <x v="0"/>
    <s v="Home Team loses or draws at Groupstage Game"/>
  </r>
  <r>
    <n v="3911814"/>
    <s v="CL"/>
    <x v="10"/>
    <x v="4"/>
    <d v="2022-10-05T00:00:00"/>
    <n v="409"/>
    <n v="419"/>
    <n v="1"/>
    <n v="0"/>
    <m/>
    <m/>
    <s v="Matthias Jaissle"/>
    <s v="Ante Cacic"/>
    <s v="Red Bull Arena Salzburg"/>
    <n v="28864"/>
    <s v="Andris Treimanis"/>
    <s v="https://www.transfermarkt.co.uk/spielbericht/index/spielbericht/3911814"/>
    <s v="4-3-1-2"/>
    <s v="3-5-2 flat"/>
    <m/>
    <m/>
    <d v="1899-12-30T01:00:00"/>
    <s v="international_cup"/>
    <n v="1"/>
    <n v="0"/>
    <n v="1"/>
    <n v="1"/>
    <n v="0"/>
    <n v="0"/>
    <n v="0"/>
    <x v="0"/>
    <x v="1"/>
    <s v="Home Team wins at Groupstage Game"/>
  </r>
  <r>
    <n v="3956685"/>
    <s v="CL"/>
    <x v="10"/>
    <x v="9"/>
    <d v="2023-03-07T00:00:00"/>
    <n v="294"/>
    <n v="2282"/>
    <n v="5"/>
    <n v="1"/>
    <m/>
    <m/>
    <s v="Roger Schmidt"/>
    <s v="Scott Parker"/>
    <s v="Est√°dio da Luz"/>
    <n v="61018"/>
    <s v="Halil Umut Meler"/>
    <s v="https://www.transfermarkt.co.uk/spielbericht/index/spielbericht/3956685"/>
    <s v="4-4-1-1"/>
    <s v="4-1-4-1"/>
    <s v="Sport Lisboa e Benfica"/>
    <s v="Club Brugge Koninklijke Voetbalvereniging"/>
    <d v="1899-12-30T05:01:00"/>
    <s v="international_cup"/>
    <n v="1"/>
    <n v="0"/>
    <n v="0"/>
    <n v="0"/>
    <n v="1"/>
    <n v="0"/>
    <n v="0"/>
    <x v="1"/>
    <x v="1"/>
    <s v="Home Team wins at Knockout Game"/>
  </r>
  <r>
    <n v="4060795"/>
    <s v="CL"/>
    <x v="10"/>
    <x v="11"/>
    <d v="2023-05-10T00:00:00"/>
    <n v="5"/>
    <n v="46"/>
    <n v="0"/>
    <n v="2"/>
    <m/>
    <m/>
    <s v="Stefano Pioli"/>
    <s v="Simone Inzaghi"/>
    <s v="Giuseppe Meazza"/>
    <n v="75532"/>
    <s v="Jes√∫s Gil Manzano"/>
    <s v="https://www.transfermarkt.co.uk/spielbericht/index/spielbericht/4060795"/>
    <s v="4-2-3-1"/>
    <s v="3-5-2 flat"/>
    <s v="Associazione Calcio Milan"/>
    <s v="Football Club Internazionale Milano S.p.A."/>
    <d v="1899-12-30T00:02:00"/>
    <s v="international_cup"/>
    <n v="0"/>
    <n v="1"/>
    <n v="0"/>
    <n v="0"/>
    <n v="0"/>
    <n v="0"/>
    <n v="1"/>
    <x v="1"/>
    <x v="0"/>
    <s v="Home Team loses or draws at Knockout Game"/>
  </r>
  <r>
    <n v="3098019"/>
    <s v="CL"/>
    <x v="6"/>
    <x v="4"/>
    <d v="2018-11-07T00:00:00"/>
    <n v="27"/>
    <n v="2441"/>
    <n v="2"/>
    <n v="0"/>
    <m/>
    <m/>
    <s v="Niko Kovac"/>
    <s v="Marinos Ouzounidis"/>
    <s v="Allianz Arena"/>
    <n v="70000"/>
    <s v="Matej Jug"/>
    <s v="https://www.transfermarkt.co.uk/spielbericht/index/spielbericht/3098019"/>
    <s v="4-2-3-1"/>
    <s v="3-5-2 flat"/>
    <s v="FC Bayern M√ºnchen"/>
    <s v="Athlitiki Enosi Konstantinoupoleos"/>
    <d v="1899-12-30T02:00:00"/>
    <s v="international_cup"/>
    <n v="1"/>
    <n v="0"/>
    <n v="1"/>
    <n v="1"/>
    <n v="0"/>
    <n v="0"/>
    <n v="0"/>
    <x v="0"/>
    <x v="1"/>
    <s v="Home Team wins at Groupstage Game"/>
  </r>
  <r>
    <n v="3461753"/>
    <s v="CL"/>
    <x v="8"/>
    <x v="1"/>
    <d v="2020-11-03T00:00:00"/>
    <n v="281"/>
    <n v="683"/>
    <n v="3"/>
    <n v="0"/>
    <m/>
    <m/>
    <s v="Pep Guardiola"/>
    <s v="Pedro Martins"/>
    <s v="Etihad Stadium"/>
    <m/>
    <s v="Carlos del Cerro Grande"/>
    <s v="https://www.transfermarkt.co.uk/spielbericht/index/spielbericht/3461753"/>
    <s v="4-3-3 Attacking"/>
    <s v="4-3-3 Attacking"/>
    <s v="Manchester City Football Club"/>
    <s v="Olympiakos Syndesmos Filathlon Peiraios"/>
    <d v="1899-12-30T03:00:00"/>
    <s v="international_cup"/>
    <n v="1"/>
    <n v="0"/>
    <n v="1"/>
    <n v="1"/>
    <n v="0"/>
    <n v="0"/>
    <n v="0"/>
    <x v="0"/>
    <x v="1"/>
    <s v="Home Team wins at Groupstage Game"/>
  </r>
  <r>
    <n v="3461790"/>
    <s v="CL"/>
    <x v="8"/>
    <x v="0"/>
    <d v="2020-12-02T00:00:00"/>
    <n v="6890"/>
    <n v="23826"/>
    <n v="3"/>
    <n v="4"/>
    <m/>
    <m/>
    <s v="Okan Buruk"/>
    <s v="Julian Nagelsmann"/>
    <s v="Ba≈üak≈üehir Fatih Terim"/>
    <m/>
    <s v="Carlos del Cerro Grande"/>
    <s v="https://www.transfermarkt.co.uk/spielbericht/index/spielbericht/3461790"/>
    <d v="2002-04-04T00:00:00"/>
    <s v="4-2-3-1"/>
    <s v="ƒ∞stanbul Ba≈üak≈üehir Futbol Kul√ºb√º"/>
    <s v="RasenBallsport Leipzig"/>
    <d v="1899-12-30T03:04:00"/>
    <s v="international_cup"/>
    <n v="0"/>
    <n v="1"/>
    <n v="1"/>
    <n v="0"/>
    <n v="0"/>
    <n v="1"/>
    <n v="0"/>
    <x v="0"/>
    <x v="0"/>
    <s v="Home Team loses or draws at Groupstage Game"/>
  </r>
  <r>
    <n v="3461822"/>
    <s v="CL"/>
    <x v="8"/>
    <x v="0"/>
    <d v="2020-12-09T00:00:00"/>
    <n v="583"/>
    <n v="6890"/>
    <n v="5"/>
    <n v="1"/>
    <m/>
    <m/>
    <s v="Thomas Tuchel"/>
    <s v="Okan Buruk"/>
    <s v="Parc des Princes"/>
    <m/>
    <s v="Danny Makkelie"/>
    <s v="https://www.transfermarkt.co.uk/spielbericht/index/spielbericht/3461822"/>
    <d v="2002-05-03T00:00:00"/>
    <s v="4-1-4-1"/>
    <s v="Paris Saint-Germain Football Club"/>
    <s v="ƒ∞stanbul Ba≈üak≈üehir Futbol Kul√ºb√º"/>
    <d v="1899-12-30T05:01:00"/>
    <s v="international_cup"/>
    <n v="1"/>
    <n v="0"/>
    <n v="1"/>
    <n v="1"/>
    <n v="0"/>
    <n v="0"/>
    <n v="0"/>
    <x v="0"/>
    <x v="1"/>
    <s v="Home Team wins at Groupstage Game"/>
  </r>
  <r>
    <n v="3911809"/>
    <s v="CL"/>
    <x v="10"/>
    <x v="4"/>
    <d v="2022-10-05T00:00:00"/>
    <n v="631"/>
    <n v="5"/>
    <n v="3"/>
    <n v="0"/>
    <m/>
    <m/>
    <s v="Graham Potter"/>
    <s v="Stefano Pioli"/>
    <s v="Stamford Bridge"/>
    <n v="39537"/>
    <s v="Danny Makkelie"/>
    <s v="https://www.transfermarkt.co.uk/spielbericht/index/spielbericht/3911809"/>
    <s v="3-4-2-1"/>
    <s v="4-2-3-1"/>
    <s v="Chelsea Football Club"/>
    <s v="Associazione Calcio Milan"/>
    <d v="1899-12-30T03:00:00"/>
    <s v="international_cup"/>
    <n v="1"/>
    <n v="0"/>
    <n v="1"/>
    <n v="1"/>
    <n v="0"/>
    <n v="0"/>
    <n v="0"/>
    <x v="0"/>
    <x v="1"/>
    <s v="Home Team wins at Groupstage Game"/>
  </r>
  <r>
    <n v="4171278"/>
    <s v="CL"/>
    <x v="11"/>
    <x v="4"/>
    <d v="2023-11-07T00:00:00"/>
    <n v="398"/>
    <n v="234"/>
    <n v="1"/>
    <n v="0"/>
    <m/>
    <m/>
    <s v="Maurizio Sarri"/>
    <s v="Arne Slot"/>
    <s v="Olimpico di Roma"/>
    <n v="36612"/>
    <s v="Szymon Marciniak"/>
    <s v="https://www.transfermarkt.co.uk/spielbericht/index/spielbericht/4171278"/>
    <s v="4-3-3 Attacking"/>
    <s v="4-3-3 Attacking"/>
    <s v="Societ√† Sportiva Lazio S.p.A."/>
    <s v="Feyenoord Rotterdam"/>
    <d v="1899-12-30T01:00:00"/>
    <s v="international_cup"/>
    <n v="1"/>
    <n v="0"/>
    <n v="1"/>
    <n v="1"/>
    <n v="0"/>
    <n v="0"/>
    <n v="0"/>
    <x v="0"/>
    <x v="1"/>
    <s v="Home Team wins at Groupstage Game"/>
  </r>
  <r>
    <n v="4171287"/>
    <s v="CL"/>
    <x v="11"/>
    <x v="3"/>
    <d v="2023-12-13T00:00:00"/>
    <n v="16"/>
    <n v="583"/>
    <n v="1"/>
    <n v="1"/>
    <m/>
    <m/>
    <s v="Edin Terzic"/>
    <s v="Luis Enrique"/>
    <s v="SIGNAL IDUNA PARK"/>
    <n v="81365"/>
    <s v="Glenn Nyberg"/>
    <s v="https://www.transfermarkt.co.uk/spielbericht/index/spielbericht/4171287"/>
    <s v="4-3-3 Attacking"/>
    <s v="4-3-3 Attacking"/>
    <s v="Borussia Dortmund"/>
    <s v="Paris Saint-Germain Football Club"/>
    <d v="1899-12-30T01:01:00"/>
    <s v="international_cup"/>
    <n v="0"/>
    <n v="1"/>
    <n v="1"/>
    <n v="0"/>
    <n v="0"/>
    <n v="1"/>
    <n v="0"/>
    <x v="0"/>
    <x v="0"/>
    <s v="Home Team loses or draws at Groupstage Game"/>
  </r>
  <r>
    <n v="4171288"/>
    <s v="CL"/>
    <x v="11"/>
    <x v="3"/>
    <d v="2023-10-04T00:00:00"/>
    <n v="16"/>
    <n v="5"/>
    <n v="0"/>
    <n v="0"/>
    <m/>
    <m/>
    <s v="Edin Terzic"/>
    <s v="Stefano Pioli"/>
    <s v="SIGNAL IDUNA PARK"/>
    <n v="81365"/>
    <s v="Szymon Marciniak"/>
    <s v="https://www.transfermarkt.co.uk/spielbericht/index/spielbericht/4171288"/>
    <s v="4-2-3-1"/>
    <s v="4-3-3 Attacking"/>
    <s v="Borussia Dortmund"/>
    <s v="Associazione Calcio Milan"/>
    <d v="1899-12-30T00:00:00"/>
    <s v="international_cup"/>
    <n v="0"/>
    <n v="1"/>
    <n v="1"/>
    <n v="0"/>
    <n v="0"/>
    <n v="1"/>
    <n v="0"/>
    <x v="0"/>
    <x v="0"/>
    <s v="Home Team loses or draws at Groupstage Game"/>
  </r>
  <r>
    <n v="4243691"/>
    <s v="CL"/>
    <x v="11"/>
    <x v="7"/>
    <d v="2024-02-20T00:00:00"/>
    <n v="46"/>
    <n v="13"/>
    <n v="1"/>
    <n v="0"/>
    <m/>
    <m/>
    <s v="Simone Inzaghi"/>
    <s v="Diego Simeone"/>
    <s v="Giuseppe Meazza"/>
    <n v="73709"/>
    <s v="Istvan Kovacs"/>
    <s v="https://www.transfermarkt.co.uk/spielbericht/index/spielbericht/4243691"/>
    <s v="3-5-2 flat"/>
    <s v="3-5-2 flat"/>
    <s v="Football Club Internazionale Milano S.p.A."/>
    <s v="Club Atl√©tico de Madrid S.A.D."/>
    <d v="1899-12-30T01:00:00"/>
    <s v="international_cup"/>
    <n v="1"/>
    <n v="0"/>
    <n v="0"/>
    <n v="0"/>
    <n v="1"/>
    <n v="0"/>
    <n v="0"/>
    <x v="1"/>
    <x v="1"/>
    <s v="Home Team wins at Knockout Game"/>
  </r>
  <r>
    <n v="2368480"/>
    <s v="CL"/>
    <x v="0"/>
    <x v="1"/>
    <d v="2013-12-10T00:00:00"/>
    <n v="294"/>
    <n v="583"/>
    <n v="2"/>
    <n v="1"/>
    <m/>
    <m/>
    <s v="Jorge Jesus"/>
    <s v="Laurent Blanc"/>
    <s v="Est√°dio da Luz"/>
    <n v="30089"/>
    <s v="Mark Clattenburg"/>
    <s v="https://www.transfermarkt.co.uk/spielbericht/index/spielbericht/2368480"/>
    <s v="4-4-2 double 6"/>
    <s v="4-3-3 Attacking"/>
    <s v="Sport Lisboa e Benfica"/>
    <s v="Paris Saint-Germain Football Club"/>
    <d v="1899-12-30T02:01:00"/>
    <s v="international_cup"/>
    <n v="1"/>
    <n v="0"/>
    <n v="1"/>
    <n v="1"/>
    <n v="0"/>
    <n v="0"/>
    <n v="0"/>
    <x v="0"/>
    <x v="1"/>
    <s v="Home Team wins at Groupstage Game"/>
  </r>
  <r>
    <n v="2449281"/>
    <s v="CL"/>
    <x v="0"/>
    <x v="6"/>
    <d v="2014-04-01T00:00:00"/>
    <n v="985"/>
    <n v="27"/>
    <n v="1"/>
    <n v="1"/>
    <m/>
    <m/>
    <s v="David Moyes"/>
    <s v="Pep Guardiola"/>
    <s v="Old Trafford"/>
    <n v="75000"/>
    <s v="Carlos Velasco Carballo"/>
    <s v="https://www.transfermarkt.co.uk/spielbericht/index/spielbericht/2449281"/>
    <s v="4-3-3 Attacking"/>
    <s v="4-2-3-1"/>
    <s v="Manchester United Football Club"/>
    <s v="FC Bayern M√ºnchen"/>
    <d v="1899-12-30T01:01:00"/>
    <s v="international_cup"/>
    <n v="0"/>
    <n v="1"/>
    <n v="0"/>
    <n v="0"/>
    <n v="0"/>
    <n v="0"/>
    <n v="1"/>
    <x v="1"/>
    <x v="0"/>
    <s v="Home Team loses or draws at Knockout Game"/>
  </r>
  <r>
    <n v="2495331"/>
    <s v="CL"/>
    <x v="1"/>
    <x v="1"/>
    <d v="2014-11-04T00:00:00"/>
    <n v="294"/>
    <n v="162"/>
    <n v="1"/>
    <n v="0"/>
    <m/>
    <m/>
    <s v="Jorge Jesus"/>
    <s v="Leonardo Jardim"/>
    <s v="Est√°dio da Luz"/>
    <n v="32565"/>
    <s v="David Fern√°ndez Borbal√°n"/>
    <s v="https://www.transfermarkt.co.uk/spielbericht/index/spielbericht/2495331"/>
    <s v="4-4-2 Diamond"/>
    <s v="4-2-3-1"/>
    <s v="Sport Lisboa e Benfica"/>
    <s v="Association sportive de Monaco Football Club"/>
    <d v="1899-12-30T01:00:00"/>
    <s v="international_cup"/>
    <n v="1"/>
    <n v="0"/>
    <n v="1"/>
    <n v="1"/>
    <n v="0"/>
    <n v="0"/>
    <n v="0"/>
    <x v="0"/>
    <x v="1"/>
    <s v="Home Team wins at Groupstage Game"/>
  </r>
  <r>
    <n v="2517518"/>
    <s v="CL"/>
    <x v="1"/>
    <x v="7"/>
    <d v="2015-02-25T00:00:00"/>
    <n v="11"/>
    <n v="162"/>
    <n v="1"/>
    <n v="3"/>
    <m/>
    <m/>
    <s v="Ars√®ne Wenger"/>
    <s v="Leonardo Jardim"/>
    <s v="Emirates Stadium"/>
    <n v="59868"/>
    <s v="Deniz Aytekin"/>
    <s v="https://www.transfermarkt.co.uk/spielbericht/index/spielbericht/2517518"/>
    <s v="4-2-3-1"/>
    <s v="4-3-3 Attacking"/>
    <s v="Arsenal Football Club"/>
    <s v="Association sportive de Monaco Football Club"/>
    <d v="1899-12-30T01:03:00"/>
    <s v="international_cup"/>
    <n v="0"/>
    <n v="1"/>
    <n v="0"/>
    <n v="0"/>
    <n v="0"/>
    <n v="0"/>
    <n v="1"/>
    <x v="1"/>
    <x v="0"/>
    <s v="Home Team loses or draws at Knockout Game"/>
  </r>
  <r>
    <n v="2618607"/>
    <s v="CL"/>
    <x v="2"/>
    <x v="12"/>
    <d v="2015-11-04T00:00:00"/>
    <n v="631"/>
    <n v="338"/>
    <n v="2"/>
    <n v="1"/>
    <m/>
    <m/>
    <s v="Jos√© Mourinho"/>
    <s v="Sergiy Rebrov"/>
    <s v="Stamford Bridge"/>
    <n v="41241"/>
    <s v="Pavel Kralovec"/>
    <s v="https://www.transfermarkt.co.uk/spielbericht/index/spielbericht/2618607"/>
    <s v="4-2-3-1"/>
    <s v="4-1-4-1"/>
    <s v="Chelsea Football Club"/>
    <s v="Futbolniy Klub Dynamo Kyiv"/>
    <d v="1899-12-30T02:01:00"/>
    <s v="international_cup"/>
    <n v="1"/>
    <n v="0"/>
    <n v="1"/>
    <n v="1"/>
    <n v="0"/>
    <n v="0"/>
    <n v="0"/>
    <x v="0"/>
    <x v="1"/>
    <s v="Home Team wins at Groupstage Game"/>
  </r>
  <r>
    <n v="2618628"/>
    <s v="CL"/>
    <x v="2"/>
    <x v="2"/>
    <d v="2015-12-08T00:00:00"/>
    <n v="82"/>
    <n v="985"/>
    <n v="3"/>
    <n v="2"/>
    <m/>
    <m/>
    <s v="Dieter Hecking"/>
    <s v="Louis van Gaal"/>
    <s v="Volkswagen Arena"/>
    <n v="26400"/>
    <s v="Milorad Mazic"/>
    <s v="https://www.transfermarkt.co.uk/spielbericht/index/spielbericht/2618628"/>
    <s v="4-2-3-1"/>
    <s v="4-2-3-1"/>
    <s v="Verein f√ºr Leibes√ºbungen Wolfsburg"/>
    <s v="Manchester United Football Club"/>
    <d v="1899-12-30T03:02:00"/>
    <s v="international_cup"/>
    <n v="1"/>
    <n v="0"/>
    <n v="1"/>
    <n v="1"/>
    <n v="0"/>
    <n v="0"/>
    <n v="0"/>
    <x v="0"/>
    <x v="1"/>
    <s v="Home Team wins at Groupstage Game"/>
  </r>
  <r>
    <n v="2618632"/>
    <s v="CL"/>
    <x v="2"/>
    <x v="5"/>
    <d v="2015-12-08T00:00:00"/>
    <n v="281"/>
    <n v="18"/>
    <n v="4"/>
    <n v="2"/>
    <m/>
    <m/>
    <s v="Manuel Pellegrini"/>
    <s v="Andr√© Schubert"/>
    <s v="Etihad Stadium"/>
    <n v="41829"/>
    <s v="Danny Makkelie"/>
    <s v="https://www.transfermarkt.co.uk/spielbericht/index/spielbericht/2618632"/>
    <s v="4-2-3-1"/>
    <d v="2002-04-04T00:00:00"/>
    <s v="Manchester City Football Club"/>
    <s v="Borussia Verein f√ºr Leibes√ºbungen 1900 M√∂nchengladbach"/>
    <d v="1899-12-30T04:02:00"/>
    <s v="international_cup"/>
    <n v="1"/>
    <n v="0"/>
    <n v="1"/>
    <n v="1"/>
    <n v="0"/>
    <n v="0"/>
    <n v="0"/>
    <x v="0"/>
    <x v="1"/>
    <s v="Home Team wins at Groupstage Game"/>
  </r>
  <r>
    <n v="2645820"/>
    <s v="CL"/>
    <x v="2"/>
    <x v="9"/>
    <d v="2016-03-09T00:00:00"/>
    <n v="964"/>
    <n v="294"/>
    <n v="1"/>
    <n v="2"/>
    <m/>
    <m/>
    <s v="Andr√© Villas-Boas"/>
    <s v="Rui Vit√≥ria"/>
    <s v="Petrovsky"/>
    <n v="17688"/>
    <s v="Viktor Kassai"/>
    <s v="https://www.transfermarkt.co.uk/spielbericht/index/spielbericht/2645820"/>
    <s v="4-2-3-1"/>
    <s v="4-4-2 double 6"/>
    <s v="AO FK Zenit Sankt-Peterburg"/>
    <s v="Sport Lisboa e Benfica"/>
    <d v="1899-12-30T01:02:00"/>
    <s v="international_cup"/>
    <n v="0"/>
    <n v="1"/>
    <n v="0"/>
    <n v="0"/>
    <n v="0"/>
    <n v="0"/>
    <n v="1"/>
    <x v="1"/>
    <x v="0"/>
    <s v="Home Team loses or draws at Knockout Game"/>
  </r>
  <r>
    <n v="2645821"/>
    <s v="CL"/>
    <x v="2"/>
    <x v="9"/>
    <d v="2016-03-15T00:00:00"/>
    <n v="281"/>
    <n v="338"/>
    <n v="0"/>
    <n v="0"/>
    <m/>
    <m/>
    <s v="Manuel Pellegrini"/>
    <s v="Sergiy Rebrov"/>
    <s v="Etihad Stadium"/>
    <n v="43630"/>
    <s v="Ovidiu Hategan"/>
    <s v="https://www.transfermarkt.co.uk/spielbericht/index/spielbericht/2645821"/>
    <s v="4-2-3-1"/>
    <s v="4-1-4-1"/>
    <s v="Manchester City Football Club"/>
    <s v="Futbolniy Klub Dynamo Kyiv"/>
    <d v="1899-12-30T00:00:00"/>
    <s v="international_cup"/>
    <n v="0"/>
    <n v="1"/>
    <n v="0"/>
    <n v="0"/>
    <n v="0"/>
    <n v="0"/>
    <n v="1"/>
    <x v="1"/>
    <x v="0"/>
    <s v="Home Team loses or draws at Knockout Game"/>
  </r>
  <r>
    <n v="2675298"/>
    <s v="CL"/>
    <x v="2"/>
    <x v="10"/>
    <d v="2016-04-13T00:00:00"/>
    <n v="294"/>
    <n v="27"/>
    <n v="2"/>
    <n v="2"/>
    <m/>
    <m/>
    <s v="Rui Vit√≥ria"/>
    <s v="Pep Guardiola"/>
    <s v="Est√°dio da Luz"/>
    <n v="63235"/>
    <s v="Bj√∂rn Kuipers"/>
    <s v="https://www.transfermarkt.co.uk/spielbericht/index/spielbericht/2675298"/>
    <s v="4-2-3-1"/>
    <s v="4-3-3 Attacking"/>
    <s v="Sport Lisboa e Benfica"/>
    <s v="FC Bayern M√ºnchen"/>
    <d v="1899-12-30T02:02:00"/>
    <s v="international_cup"/>
    <n v="0"/>
    <n v="1"/>
    <n v="0"/>
    <n v="0"/>
    <n v="0"/>
    <n v="0"/>
    <n v="1"/>
    <x v="1"/>
    <x v="0"/>
    <s v="Home Team loses or draws at Knockout Game"/>
  </r>
  <r>
    <n v="2682242"/>
    <s v="CL"/>
    <x v="2"/>
    <x v="13"/>
    <d v="2016-05-03T00:00:00"/>
    <n v="27"/>
    <n v="13"/>
    <n v="2"/>
    <n v="1"/>
    <m/>
    <m/>
    <s v="Pep Guardiola"/>
    <s v="Diego Simeone"/>
    <s v="Allianz Arena"/>
    <n v="69334"/>
    <s v="C√ºneyt Cakir"/>
    <s v="https://www.transfermarkt.co.uk/spielbericht/index/spielbericht/2682242"/>
    <s v="4-1-4-1"/>
    <d v="2002-04-04T00:00:00"/>
    <s v="FC Bayern M√ºnchen"/>
    <s v="Club Atl√©tico de Madrid S.A.D."/>
    <d v="1899-12-30T02:01:00"/>
    <s v="international_cup"/>
    <n v="1"/>
    <n v="0"/>
    <n v="0"/>
    <n v="0"/>
    <n v="1"/>
    <n v="0"/>
    <n v="0"/>
    <x v="1"/>
    <x v="1"/>
    <s v="Home Team wins at Knockout Game"/>
  </r>
  <r>
    <n v="2754909"/>
    <s v="CL"/>
    <x v="3"/>
    <x v="2"/>
    <d v="2016-09-28T00:00:00"/>
    <n v="6195"/>
    <n v="294"/>
    <n v="4"/>
    <n v="2"/>
    <m/>
    <m/>
    <s v="Maurizio Sarri"/>
    <s v="Rui Vit√≥ria"/>
    <s v="Stadio Diego Armando Maradona"/>
    <n v="41281"/>
    <s v="Dr. Felix Brych"/>
    <s v="https://www.transfermarkt.co.uk/spielbericht/index/spielbericht/2754909"/>
    <s v="4-3-3 Attacking"/>
    <s v="4-2-3-1"/>
    <s v="Societ√† Sportiva Calcio Napoli"/>
    <s v="Sport Lisboa e Benfica"/>
    <d v="1899-12-30T04:02:00"/>
    <s v="international_cup"/>
    <n v="1"/>
    <n v="0"/>
    <n v="1"/>
    <n v="1"/>
    <n v="0"/>
    <n v="0"/>
    <n v="0"/>
    <x v="0"/>
    <x v="1"/>
    <s v="Home Team wins at Groupstage Game"/>
  </r>
  <r>
    <n v="2755700"/>
    <s v="CL"/>
    <x v="3"/>
    <x v="0"/>
    <d v="2016-11-02T00:00:00"/>
    <n v="506"/>
    <n v="1041"/>
    <n v="1"/>
    <n v="1"/>
    <m/>
    <m/>
    <s v="Massimiliano Allegri"/>
    <s v="Bruno G√©n√©sio"/>
    <s v="Allianz Stadium"/>
    <n v="40356"/>
    <s v="Bj√∂rn Kuipers"/>
    <s v="https://www.transfermarkt.co.uk/spielbericht/index/spielbericht/2755700"/>
    <s v="4-3-1-2"/>
    <s v="4-2-3-1"/>
    <s v="Juventus Football Club"/>
    <s v="Olympique Lyonnais"/>
    <d v="1899-12-30T01:01:00"/>
    <s v="international_cup"/>
    <n v="0"/>
    <n v="1"/>
    <n v="1"/>
    <n v="0"/>
    <n v="0"/>
    <n v="1"/>
    <n v="0"/>
    <x v="0"/>
    <x v="0"/>
    <s v="Home Team loses or draws at Groupstage Game"/>
  </r>
  <r>
    <n v="2755707"/>
    <s v="CL"/>
    <x v="3"/>
    <x v="12"/>
    <d v="2016-11-02T00:00:00"/>
    <n v="190"/>
    <n v="1003"/>
    <n v="0"/>
    <n v="0"/>
    <m/>
    <m/>
    <s v="Stale Solbakken"/>
    <s v="Claudio Ranieri"/>
    <s v="Parken"/>
    <n v="34146"/>
    <s v="Dr. Felix Brych"/>
    <s v="https://www.transfermarkt.co.uk/spielbericht/index/spielbericht/2755707"/>
    <s v="4-4-2 double 6"/>
    <s v="4-4-2 double 6"/>
    <s v="Football Club K√∏benhavn"/>
    <s v="Leicester City"/>
    <d v="1899-12-30T00:00:00"/>
    <s v="international_cup"/>
    <n v="0"/>
    <n v="1"/>
    <n v="1"/>
    <n v="0"/>
    <n v="0"/>
    <n v="1"/>
    <n v="0"/>
    <x v="0"/>
    <x v="0"/>
    <s v="Home Team loses or draws at Groupstage Game"/>
  </r>
  <r>
    <n v="2755716"/>
    <s v="CL"/>
    <x v="3"/>
    <x v="5"/>
    <d v="2016-11-23T00:00:00"/>
    <n v="1083"/>
    <n v="27"/>
    <n v="3"/>
    <n v="2"/>
    <m/>
    <m/>
    <s v="Ivan Daniliant"/>
    <s v="Carlo Ancelotti"/>
    <s v="Olimp-2"/>
    <n v="15211"/>
    <s v="Artur Soares Dias"/>
    <s v="https://www.transfermarkt.co.uk/spielbericht/index/spielbericht/2755716"/>
    <s v="3-5-2 flat"/>
    <s v="4-3-3 Attacking"/>
    <s v="FK Rostov"/>
    <s v="FC Bayern M√ºnchen"/>
    <d v="1899-12-30T03:02:00"/>
    <s v="international_cup"/>
    <n v="1"/>
    <n v="0"/>
    <n v="1"/>
    <n v="1"/>
    <n v="0"/>
    <n v="0"/>
    <n v="0"/>
    <x v="0"/>
    <x v="1"/>
    <s v="Home Team wins at Groupstage Game"/>
  </r>
  <r>
    <n v="2755735"/>
    <s v="CL"/>
    <x v="3"/>
    <x v="2"/>
    <d v="2016-12-06T00:00:00"/>
    <n v="294"/>
    <n v="6195"/>
    <n v="1"/>
    <n v="2"/>
    <m/>
    <m/>
    <s v="Rui Vit√≥ria"/>
    <s v="Maurizio Sarri"/>
    <s v="Est√°dio da Luz"/>
    <n v="55634"/>
    <s v="Mateu Lahoz"/>
    <s v="https://www.transfermarkt.co.uk/spielbericht/index/spielbericht/2755735"/>
    <s v="4-4-2 double 6"/>
    <s v="4-3-3 Attacking"/>
    <s v="Sport Lisboa e Benfica"/>
    <s v="Societ√† Sportiva Calcio Napoli"/>
    <d v="1899-12-30T01:02:00"/>
    <s v="international_cup"/>
    <n v="0"/>
    <n v="1"/>
    <n v="1"/>
    <n v="0"/>
    <n v="0"/>
    <n v="1"/>
    <n v="0"/>
    <x v="0"/>
    <x v="0"/>
    <s v="Home Team loses or draws at Groupstage Game"/>
  </r>
  <r>
    <n v="2805648"/>
    <s v="CL"/>
    <x v="3"/>
    <x v="9"/>
    <d v="2017-03-07T00:00:00"/>
    <n v="11"/>
    <n v="27"/>
    <n v="1"/>
    <n v="5"/>
    <m/>
    <m/>
    <s v="Ars√®ne Wenger"/>
    <s v="Carlo Ancelotti"/>
    <s v="Emirates Stadium"/>
    <n v="59911"/>
    <s v="Anastasios Sidiropoulos"/>
    <s v="https://www.transfermarkt.co.uk/spielbericht/index/spielbericht/2805648"/>
    <s v="4-1-4-1"/>
    <s v="4-2-3-1"/>
    <s v="Arsenal Football Club"/>
    <s v="FC Bayern M√ºnchen"/>
    <d v="1899-12-30T01:05:00"/>
    <s v="international_cup"/>
    <n v="0"/>
    <n v="1"/>
    <n v="0"/>
    <n v="0"/>
    <n v="0"/>
    <n v="0"/>
    <n v="1"/>
    <x v="1"/>
    <x v="0"/>
    <s v="Home Team loses or draws at Knockout Game"/>
  </r>
  <r>
    <n v="3796966"/>
    <s v="CL"/>
    <x v="9"/>
    <x v="11"/>
    <d v="2022-04-26T00:00:00"/>
    <n v="281"/>
    <n v="418"/>
    <n v="4"/>
    <n v="3"/>
    <m/>
    <m/>
    <s v="Pep Guardiola"/>
    <s v="Carlo Ancelotti"/>
    <s v="Etihad Stadium"/>
    <n v="52217"/>
    <s v="Istvan Kovacs"/>
    <s v="https://www.transfermarkt.co.uk/spielbericht/index/spielbericht/3796966"/>
    <s v="4-3-3 Attacking"/>
    <s v="4-3-3 Attacking"/>
    <s v="Manchester City Football Club"/>
    <s v="Real Madrid Club de F√∫tbol"/>
    <d v="1899-12-30T04:03:00"/>
    <s v="international_cup"/>
    <n v="1"/>
    <n v="0"/>
    <n v="0"/>
    <n v="0"/>
    <n v="1"/>
    <n v="0"/>
    <n v="0"/>
    <x v="1"/>
    <x v="1"/>
    <s v="Home Team wins at Knockout Game"/>
  </r>
  <r>
    <n v="3911831"/>
    <s v="CL"/>
    <x v="10"/>
    <x v="12"/>
    <d v="2022-11-02T00:00:00"/>
    <n v="281"/>
    <n v="368"/>
    <n v="3"/>
    <n v="1"/>
    <m/>
    <m/>
    <s v="Pep Guardiola"/>
    <s v="Jorge Sampaoli"/>
    <s v="Etihad Stadium"/>
    <n v="51610"/>
    <s v="Orel Grinfeld"/>
    <s v="https://www.transfermarkt.co.uk/spielbericht/index/spielbericht/3911831"/>
    <s v="4-3-3 Attacking"/>
    <d v="2001-04-05T00:00:00"/>
    <s v="Manchester City Football Club"/>
    <s v="Sevilla F√∫tbol Club S.A.D."/>
    <d v="1899-12-30T03:01:00"/>
    <s v="international_cup"/>
    <n v="1"/>
    <n v="0"/>
    <n v="1"/>
    <n v="1"/>
    <n v="0"/>
    <n v="0"/>
    <n v="0"/>
    <x v="0"/>
    <x v="1"/>
    <s v="Home Team wins at Groupstage Game"/>
  </r>
  <r>
    <n v="4171249"/>
    <s v="CL"/>
    <x v="11"/>
    <x v="1"/>
    <d v="2023-12-12T00:00:00"/>
    <n v="6195"/>
    <n v="1075"/>
    <n v="2"/>
    <n v="0"/>
    <m/>
    <m/>
    <s v="Walter Mazzarri"/>
    <s v="Artur Jorge"/>
    <s v="Stadio Diego Armando Maradona"/>
    <n v="37841"/>
    <s v="Slavko Vincic"/>
    <s v="https://www.transfermarkt.co.uk/spielbericht/index/spielbericht/4171249"/>
    <s v="4-3-3 Attacking"/>
    <s v="4-2-3-1"/>
    <s v="Societ√† Sportiva Calcio Napoli"/>
    <s v="Sporting Clube de Braga"/>
    <d v="1899-12-30T02:00:00"/>
    <s v="international_cup"/>
    <n v="1"/>
    <n v="0"/>
    <n v="1"/>
    <n v="1"/>
    <n v="0"/>
    <n v="0"/>
    <n v="0"/>
    <x v="0"/>
    <x v="1"/>
    <s v="Home Team wins at Groupstage Game"/>
  </r>
  <r>
    <n v="4174095"/>
    <s v="CL"/>
    <x v="11"/>
    <x v="0"/>
    <d v="2023-09-19T00:00:00"/>
    <n v="660"/>
    <n v="720"/>
    <n v="1"/>
    <n v="3"/>
    <m/>
    <m/>
    <s v="Patrick van Leeuwen"/>
    <s v="S√©rgio Concei√ß√£o"/>
    <s v="Volksparkstadion"/>
    <n v="46729"/>
    <s v="Davide Massa"/>
    <s v="https://www.transfermarkt.co.uk/spielbericht/index/spielbericht/4174095"/>
    <s v="4-3-3 Attacking"/>
    <s v="4-2-3-1"/>
    <s v="FC Shakhtar Donetsk"/>
    <s v="Futebol Clube do Porto"/>
    <d v="1899-12-30T01:03:00"/>
    <s v="international_cup"/>
    <n v="0"/>
    <n v="1"/>
    <n v="1"/>
    <n v="0"/>
    <n v="0"/>
    <n v="1"/>
    <n v="0"/>
    <x v="0"/>
    <x v="0"/>
    <s v="Home Team loses or draws at Groupstage Game"/>
  </r>
  <r>
    <n v="2385042"/>
    <s v="CL"/>
    <x v="0"/>
    <x v="7"/>
    <d v="2014-02-26T00:00:00"/>
    <n v="33"/>
    <n v="418"/>
    <n v="1"/>
    <n v="6"/>
    <m/>
    <m/>
    <s v="Jens Keller"/>
    <s v="Carlo Ancelotti"/>
    <s v="Veltins-Arena"/>
    <n v="54442"/>
    <s v="Howard Webb"/>
    <s v="https://www.transfermarkt.co.uk/spielbericht/index/spielbericht/2385042"/>
    <s v="4-2-3-1"/>
    <s v="4-3-3 Attacking"/>
    <s v="FC Schalke 04"/>
    <s v="Real Madrid Club de F√∫tbol"/>
    <d v="1899-12-30T01:06:00"/>
    <s v="international_cup"/>
    <n v="0"/>
    <n v="1"/>
    <n v="0"/>
    <n v="0"/>
    <n v="0"/>
    <n v="0"/>
    <n v="1"/>
    <x v="1"/>
    <x v="0"/>
    <s v="Home Team loses or draws at Knockout Game"/>
  </r>
  <r>
    <n v="2754927"/>
    <s v="CL"/>
    <x v="3"/>
    <x v="12"/>
    <d v="2016-10-18T00:00:00"/>
    <n v="2282"/>
    <n v="720"/>
    <n v="1"/>
    <n v="2"/>
    <m/>
    <m/>
    <s v="Michel Preud'homme"/>
    <s v="Nuno Esp√≠rito Santo"/>
    <s v="Jan-Breydel-Stadion"/>
    <n v="23372"/>
    <s v="Paolo Tagliavento"/>
    <s v="https://www.transfermarkt.co.uk/spielbericht/index/spielbericht/2754927"/>
    <s v="3-4-2-1"/>
    <s v="4-4-2 Diamond"/>
    <s v="Club Brugge Koninklijke Voetbalvereniging"/>
    <s v="Futebol Clube do Porto"/>
    <d v="1899-12-30T01:02:00"/>
    <s v="international_cup"/>
    <n v="0"/>
    <n v="1"/>
    <n v="1"/>
    <n v="0"/>
    <n v="0"/>
    <n v="1"/>
    <n v="0"/>
    <x v="0"/>
    <x v="0"/>
    <s v="Home Team loses or draws at Groupstage Game"/>
  </r>
  <r>
    <n v="2755702"/>
    <s v="CL"/>
    <x v="3"/>
    <x v="3"/>
    <d v="2016-11-02T00:00:00"/>
    <n v="16"/>
    <n v="336"/>
    <n v="1"/>
    <n v="0"/>
    <m/>
    <m/>
    <s v="Thomas Tuchel"/>
    <s v="Jorge Jesus"/>
    <s v="SIGNAL IDUNA PARK"/>
    <n v="65849"/>
    <s v="Danny Makkelie"/>
    <s v="https://www.transfermarkt.co.uk/spielbericht/index/spielbericht/2755702"/>
    <s v="4-1-4-1"/>
    <s v="3-3-3-1"/>
    <s v="Borussia Dortmund"/>
    <s v="Sporting Clube de Portugal"/>
    <d v="1899-12-30T01:00:00"/>
    <s v="international_cup"/>
    <n v="1"/>
    <n v="0"/>
    <n v="1"/>
    <n v="1"/>
    <n v="0"/>
    <n v="0"/>
    <n v="0"/>
    <x v="0"/>
    <x v="1"/>
    <s v="Home Team wins at Groupstage Game"/>
  </r>
  <r>
    <n v="2805646"/>
    <s v="CL"/>
    <x v="3"/>
    <x v="9"/>
    <d v="2017-03-07T00:00:00"/>
    <n v="6195"/>
    <n v="418"/>
    <n v="1"/>
    <n v="3"/>
    <m/>
    <m/>
    <s v="Maurizio Sarri"/>
    <s v="Zin√©dine Zidane"/>
    <s v="Stadio Diego Armando Maradona"/>
    <n v="56695"/>
    <s v="C√ºneyt Cakir"/>
    <s v="https://www.transfermarkt.co.uk/spielbericht/index/spielbericht/2805646"/>
    <s v="4-3-3 Attacking"/>
    <s v="4-3-3 Attacking"/>
    <s v="Societ√† Sportiva Calcio Napoli"/>
    <s v="Real Madrid Club de F√∫tbol"/>
    <d v="1899-12-30T01:03:00"/>
    <s v="international_cup"/>
    <n v="0"/>
    <n v="1"/>
    <n v="0"/>
    <n v="0"/>
    <n v="0"/>
    <n v="0"/>
    <n v="1"/>
    <x v="1"/>
    <x v="0"/>
    <s v="Home Team loses or draws at Knockout Game"/>
  </r>
  <r>
    <n v="2805649"/>
    <s v="CL"/>
    <x v="3"/>
    <x v="9"/>
    <d v="2017-03-14T00:00:00"/>
    <n v="506"/>
    <n v="720"/>
    <n v="1"/>
    <n v="0"/>
    <m/>
    <m/>
    <s v="Massimiliano Allegri"/>
    <s v="Nuno Esp√≠rito Santo"/>
    <s v="Allianz Stadium"/>
    <n v="41161"/>
    <s v="Ovidiu Hategan"/>
    <s v="https://www.transfermarkt.co.uk/spielbericht/index/spielbericht/2805649"/>
    <s v="4-2-3-1"/>
    <s v="4-4-2 double 6"/>
    <s v="Juventus Football Club"/>
    <s v="Futebol Clube do Porto"/>
    <d v="1899-12-30T01:00:00"/>
    <s v="international_cup"/>
    <n v="1"/>
    <n v="0"/>
    <n v="0"/>
    <n v="0"/>
    <n v="1"/>
    <n v="0"/>
    <n v="0"/>
    <x v="1"/>
    <x v="1"/>
    <s v="Home Team wins at Knockout Game"/>
  </r>
  <r>
    <n v="2805650"/>
    <s v="CL"/>
    <x v="3"/>
    <x v="9"/>
    <d v="2017-03-15T00:00:00"/>
    <n v="13"/>
    <n v="15"/>
    <n v="0"/>
    <n v="0"/>
    <m/>
    <m/>
    <s v="Diego Simeone"/>
    <s v="Tayfun Korkut"/>
    <s v="Vicente Calder√≥n"/>
    <n v="49133"/>
    <s v="Sergey Karasev"/>
    <s v="https://www.transfermarkt.co.uk/spielbericht/index/spielbericht/2805650"/>
    <s v="4-4-2 double 6"/>
    <s v="4-4-2 double 6"/>
    <s v="Club Atl√©tico de Madrid S.A.D."/>
    <s v="Bayer 04 Leverkusen Fu√üball"/>
    <d v="1899-12-30T00:00:00"/>
    <s v="international_cup"/>
    <n v="0"/>
    <n v="1"/>
    <n v="0"/>
    <n v="0"/>
    <n v="0"/>
    <n v="0"/>
    <n v="1"/>
    <x v="1"/>
    <x v="0"/>
    <s v="Home Team loses or draws at Knockout Game"/>
  </r>
  <r>
    <n v="4060794"/>
    <s v="CL"/>
    <x v="10"/>
    <x v="11"/>
    <d v="2023-05-09T00:00:00"/>
    <n v="418"/>
    <n v="281"/>
    <n v="1"/>
    <n v="1"/>
    <m/>
    <m/>
    <s v="Carlo Ancelotti"/>
    <s v="Pep Guardiola"/>
    <s v="Santiago Bernab√©u"/>
    <n v="63485"/>
    <s v="Artur Soares Dias"/>
    <s v="https://www.transfermarkt.co.uk/spielbericht/index/spielbericht/4060794"/>
    <s v="4-3-3 Attacking"/>
    <s v="4-3-3 Attacking"/>
    <s v="Real Madrid Club de F√∫tbol"/>
    <s v="Manchester City Football Club"/>
    <d v="1899-12-30T01:01:00"/>
    <s v="international_cup"/>
    <n v="0"/>
    <n v="1"/>
    <n v="0"/>
    <n v="0"/>
    <n v="0"/>
    <n v="0"/>
    <n v="1"/>
    <x v="1"/>
    <x v="0"/>
    <s v="Home Team loses or draws at Knockout Game"/>
  </r>
  <r>
    <n v="2981997"/>
    <s v="CL"/>
    <x v="4"/>
    <x v="7"/>
    <d v="2018-02-14T00:00:00"/>
    <n v="418"/>
    <n v="583"/>
    <n v="3"/>
    <n v="1"/>
    <m/>
    <m/>
    <s v="Zin√©dine Zidane"/>
    <s v="Unai Emery"/>
    <s v="Santiago Bernab√©u"/>
    <n v="78158"/>
    <s v="Gianluca Rocchi"/>
    <s v="https://www.transfermarkt.co.uk/spielbericht/index/spielbericht/2981997"/>
    <s v="4-3-3 Attacking"/>
    <s v="4-3-3 Attacking"/>
    <s v="Real Madrid Club de F√∫tbol"/>
    <s v="Paris Saint-Germain Football Club"/>
    <d v="1899-12-30T03:01:00"/>
    <s v="international_cup"/>
    <n v="1"/>
    <n v="0"/>
    <n v="0"/>
    <n v="0"/>
    <n v="1"/>
    <n v="0"/>
    <n v="0"/>
    <x v="1"/>
    <x v="1"/>
    <s v="Home Team wins at Knockout Game"/>
  </r>
  <r>
    <n v="3252162"/>
    <s v="CL"/>
    <x v="7"/>
    <x v="8"/>
    <d v="2019-10-01T00:00:00"/>
    <n v="418"/>
    <n v="2282"/>
    <n v="2"/>
    <n v="2"/>
    <m/>
    <m/>
    <s v="Zin√©dine Zidane"/>
    <s v="Philippe Clement"/>
    <s v="Santiago Bernab√©u"/>
    <n v="65112"/>
    <s v="Georgi Kabakov"/>
    <s v="https://www.transfermarkt.co.uk/spielbericht/index/spielbericht/3252162"/>
    <s v="4-3-3 Attacking"/>
    <s v="4-3-3 Attacking"/>
    <s v="Real Madrid Club de F√∫tbol"/>
    <s v="Club Brugge Koninklijke Voetbalvereniging"/>
    <d v="1899-12-30T02:02:00"/>
    <s v="international_cup"/>
    <n v="0"/>
    <n v="1"/>
    <n v="1"/>
    <n v="0"/>
    <n v="0"/>
    <n v="1"/>
    <n v="0"/>
    <x v="0"/>
    <x v="0"/>
    <s v="Home Team loses or draws at Groupstage Game"/>
  </r>
  <r>
    <n v="4171269"/>
    <s v="CL"/>
    <x v="11"/>
    <x v="5"/>
    <d v="2023-11-08T00:00:00"/>
    <n v="681"/>
    <n v="294"/>
    <n v="3"/>
    <n v="1"/>
    <m/>
    <m/>
    <s v="Imanol Alguacil"/>
    <s v="Roger Schmidt"/>
    <s v="Reale Arena"/>
    <n v="36815"/>
    <s v="Anthony Taylor"/>
    <s v="https://www.transfermarkt.co.uk/spielbericht/index/spielbericht/4171269"/>
    <s v="4-3-3 Attacking"/>
    <d v="2003-04-03T00:00:00"/>
    <s v="Real Sociedad de F√∫tbol S.A.D."/>
    <s v="Sport Lisboa e Benfica"/>
    <d v="1899-12-30T03:01:00"/>
    <s v="international_cup"/>
    <n v="1"/>
    <n v="0"/>
    <n v="1"/>
    <n v="1"/>
    <n v="0"/>
    <n v="0"/>
    <n v="0"/>
    <x v="0"/>
    <x v="1"/>
    <s v="Home Team wins at Groupstage Game"/>
  </r>
  <r>
    <n v="2367028"/>
    <s v="CL"/>
    <x v="0"/>
    <x v="8"/>
    <d v="2013-09-17T00:00:00"/>
    <n v="681"/>
    <n v="660"/>
    <n v="0"/>
    <n v="2"/>
    <m/>
    <m/>
    <s v="Jagoba Arrasate"/>
    <s v="Mircea Lucescu"/>
    <s v="Anoeta"/>
    <n v="27902"/>
    <s v="Ovidiu Hategan"/>
    <s v="https://www.transfermarkt.co.uk/spielbericht/index/spielbericht/2367028"/>
    <s v="4-3-3 Attacking"/>
    <s v="4-2-3-1"/>
    <s v="Real Sociedad de F√∫tbol S.A.D."/>
    <s v="FC Shakhtar Donetsk"/>
    <d v="1899-12-30T00:02:00"/>
    <s v="international_cup"/>
    <n v="0"/>
    <n v="1"/>
    <n v="1"/>
    <n v="0"/>
    <n v="0"/>
    <n v="1"/>
    <n v="0"/>
    <x v="0"/>
    <x v="0"/>
    <s v="Home Team loses or draws at Groupstage Game"/>
  </r>
  <r>
    <n v="2368439"/>
    <s v="CL"/>
    <x v="0"/>
    <x v="8"/>
    <d v="2013-10-23T00:00:00"/>
    <n v="15"/>
    <n v="660"/>
    <n v="4"/>
    <n v="0"/>
    <m/>
    <m/>
    <s v="Sami Hyypi√§"/>
    <s v="Mircea Lucescu"/>
    <s v="BayArena"/>
    <n v="25184"/>
    <s v="St√©phane Lannoy"/>
    <s v="https://www.transfermarkt.co.uk/spielbericht/index/spielbericht/2368439"/>
    <s v="4-3-3 Attacking"/>
    <s v="4-2-3-1"/>
    <s v="Bayer 04 Leverkusen Fu√üball"/>
    <s v="FC Shakhtar Donetsk"/>
    <d v="1899-12-30T04:00:00"/>
    <s v="international_cup"/>
    <n v="1"/>
    <n v="0"/>
    <n v="1"/>
    <n v="1"/>
    <n v="0"/>
    <n v="0"/>
    <n v="0"/>
    <x v="0"/>
    <x v="1"/>
    <s v="Home Team wins at Groupstage Game"/>
  </r>
  <r>
    <n v="2495323"/>
    <s v="CL"/>
    <x v="1"/>
    <x v="1"/>
    <d v="2014-10-22T00:00:00"/>
    <n v="15"/>
    <n v="964"/>
    <n v="2"/>
    <n v="0"/>
    <m/>
    <m/>
    <s v="Roger Schmidt"/>
    <s v="Andr√© Villas-Boas"/>
    <s v="BayArena"/>
    <n v="27254"/>
    <s v="Bj√∂rn Kuipers"/>
    <s v="https://www.transfermarkt.co.uk/spielbericht/index/spielbericht/2495323"/>
    <s v="4-2-3-1"/>
    <s v="4-3-3 Attacking"/>
    <s v="Bayer 04 Leverkusen Fu√üball"/>
    <s v="AO FK Zenit Sankt-Peterburg"/>
    <d v="1899-12-30T02:00:00"/>
    <s v="international_cup"/>
    <n v="1"/>
    <n v="0"/>
    <n v="1"/>
    <n v="1"/>
    <n v="0"/>
    <n v="0"/>
    <n v="0"/>
    <x v="0"/>
    <x v="1"/>
    <s v="Home Team wins at Groupstage Game"/>
  </r>
  <r>
    <n v="2495355"/>
    <s v="CL"/>
    <x v="1"/>
    <x v="1"/>
    <d v="2014-11-26T00:00:00"/>
    <n v="15"/>
    <n v="162"/>
    <n v="0"/>
    <n v="1"/>
    <m/>
    <m/>
    <s v="Roger Schmidt"/>
    <s v="Leonardo Jardim"/>
    <s v="BayArena"/>
    <n v="26230"/>
    <s v="Paolo Tagliavento"/>
    <s v="https://www.transfermarkt.co.uk/spielbericht/index/spielbericht/2495355"/>
    <s v="4-4-2 double 6"/>
    <s v="4-2-3-1"/>
    <s v="Bayer 04 Leverkusen Fu√üball"/>
    <s v="Association sportive de Monaco Football Club"/>
    <d v="1899-12-30T00:01:00"/>
    <s v="international_cup"/>
    <n v="0"/>
    <n v="1"/>
    <n v="1"/>
    <n v="0"/>
    <n v="0"/>
    <n v="1"/>
    <n v="0"/>
    <x v="0"/>
    <x v="0"/>
    <s v="Home Team loses or draws at Groupstage Game"/>
  </r>
  <r>
    <n v="2547351"/>
    <s v="CL"/>
    <x v="1"/>
    <x v="6"/>
    <d v="2015-04-15T00:00:00"/>
    <n v="720"/>
    <n v="27"/>
    <n v="3"/>
    <n v="1"/>
    <m/>
    <m/>
    <s v="Julen Lopetegui"/>
    <s v="Pep Guardiola"/>
    <s v="Est√°dio do Drag√£o"/>
    <n v="50092"/>
    <s v="Carlos Velasco Carballo"/>
    <s v="https://www.transfermarkt.co.uk/spielbericht/index/spielbericht/2547351"/>
    <s v="4-3-3 Attacking"/>
    <s v="4-4-2 Diamond"/>
    <s v="Futebol Clube do Porto"/>
    <s v="FC Bayern M√ºnchen"/>
    <d v="1899-12-30T03:01:00"/>
    <s v="international_cup"/>
    <n v="1"/>
    <n v="0"/>
    <n v="0"/>
    <n v="0"/>
    <n v="1"/>
    <n v="0"/>
    <n v="0"/>
    <x v="1"/>
    <x v="1"/>
    <s v="Home Team wins at Knockout Game"/>
  </r>
  <r>
    <n v="2690027"/>
    <s v="CL"/>
    <x v="2"/>
    <x v="14"/>
    <d v="2016-05-28T00:00:00"/>
    <n v="418"/>
    <n v="13"/>
    <n v="6"/>
    <n v="4"/>
    <m/>
    <m/>
    <s v="Zin√©dine Zidane"/>
    <s v="Diego Simeone"/>
    <s v="Giuseppe Meazza"/>
    <n v="71942"/>
    <s v="Mark Clattenburg"/>
    <s v="https://www.transfermarkt.co.uk/spielbericht/index/spielbericht/2690027"/>
    <s v="4-3-3 Attacking"/>
    <d v="2002-04-04T00:00:00"/>
    <s v="Real Madrid Club de F√∫tbol"/>
    <s v="Club Atl√©tico de Madrid S.A.D."/>
    <d v="1899-12-30T06:04:00"/>
    <s v="international_cup"/>
    <n v="1"/>
    <n v="0"/>
    <n v="0"/>
    <n v="0"/>
    <n v="1"/>
    <n v="0"/>
    <n v="0"/>
    <x v="1"/>
    <x v="1"/>
    <s v="Home Team wins at Knockout Game"/>
  </r>
  <r>
    <n v="2755714"/>
    <s v="CL"/>
    <x v="3"/>
    <x v="0"/>
    <d v="2016-11-22T00:00:00"/>
    <n v="419"/>
    <n v="1041"/>
    <n v="0"/>
    <n v="1"/>
    <m/>
    <m/>
    <s v="Ivaylo Petev"/>
    <s v="Bruno G√©n√©sio"/>
    <s v="Maksimir"/>
    <n v="7834"/>
    <s v="Pavel Kralovec"/>
    <s v="https://www.transfermarkt.co.uk/spielbericht/index/spielbericht/2755714"/>
    <s v="4-3-3 Attacking"/>
    <s v="4-3-3 Attacking"/>
    <m/>
    <s v="Olympique Lyonnais"/>
    <d v="1899-12-30T00:01:00"/>
    <s v="international_cup"/>
    <n v="0"/>
    <n v="1"/>
    <n v="1"/>
    <n v="0"/>
    <n v="0"/>
    <n v="1"/>
    <n v="0"/>
    <x v="0"/>
    <x v="0"/>
    <s v="Home Team loses or draws at Groupstage Game"/>
  </r>
  <r>
    <n v="2368436"/>
    <s v="CL"/>
    <x v="0"/>
    <x v="0"/>
    <d v="2013-10-22T00:00:00"/>
    <n v="371"/>
    <n v="610"/>
    <n v="2"/>
    <n v="1"/>
    <m/>
    <m/>
    <s v="Neil Lennon"/>
    <s v="Frank de Boer"/>
    <s v="Celtic Park"/>
    <n v="58719"/>
    <s v="Ivan Bebek"/>
    <s v="https://www.transfermarkt.co.uk/spielbericht/index/spielbericht/2368436"/>
    <s v="4-4-2 double 6"/>
    <s v="4-3-3 Attacking"/>
    <s v="The Celtic Football Club"/>
    <s v="AFC Ajax Amsterdam"/>
    <d v="1899-12-30T02:01:00"/>
    <s v="international_cup"/>
    <n v="1"/>
    <n v="0"/>
    <n v="1"/>
    <n v="1"/>
    <n v="0"/>
    <n v="0"/>
    <n v="0"/>
    <x v="0"/>
    <x v="1"/>
    <s v="Home Team wins at Groupstage Game"/>
  </r>
  <r>
    <n v="2547383"/>
    <s v="CL"/>
    <x v="1"/>
    <x v="10"/>
    <d v="2015-04-21T00:00:00"/>
    <n v="131"/>
    <n v="583"/>
    <n v="2"/>
    <n v="0"/>
    <m/>
    <m/>
    <s v="Luis Enrique"/>
    <s v="Laurent Blanc"/>
    <s v="Spotify Camp Nou"/>
    <n v="84477"/>
    <s v="Svein Oddvar Moen"/>
    <s v="https://www.transfermarkt.co.uk/spielbericht/index/spielbericht/2547383"/>
    <s v="4-3-3 Attacking"/>
    <s v="4-3-3 Attacking"/>
    <s v="Futbol Club Barcelona"/>
    <s v="Paris Saint-Germain Football Club"/>
    <d v="1899-12-30T02:00:00"/>
    <s v="international_cup"/>
    <n v="1"/>
    <n v="0"/>
    <n v="0"/>
    <n v="0"/>
    <n v="1"/>
    <n v="0"/>
    <n v="0"/>
    <x v="1"/>
    <x v="1"/>
    <s v="Home Team wins at Knockout Game"/>
  </r>
  <r>
    <n v="2262159"/>
    <s v="CL"/>
    <x v="5"/>
    <x v="12"/>
    <d v="2012-09-19T00:00:00"/>
    <n v="371"/>
    <n v="294"/>
    <n v="0"/>
    <n v="0"/>
    <m/>
    <m/>
    <s v="Neil Lennon"/>
    <s v="Jorge Jesus"/>
    <s v="Celtic Park"/>
    <n v="57759"/>
    <s v="Nicola Rizzoli"/>
    <s v="https://www.transfermarkt.co.uk/spielbericht/index/spielbericht/2262159"/>
    <m/>
    <m/>
    <s v="The Celtic Football Club"/>
    <s v="Sport Lisboa e Benfica"/>
    <d v="1899-12-30T00:00:00"/>
    <s v="international_cup"/>
    <n v="0"/>
    <n v="1"/>
    <n v="1"/>
    <n v="0"/>
    <n v="0"/>
    <n v="1"/>
    <n v="0"/>
    <x v="0"/>
    <x v="0"/>
    <s v="Home Team loses or draws at Groupstage Game"/>
  </r>
  <r>
    <n v="2262176"/>
    <s v="CL"/>
    <x v="5"/>
    <x v="1"/>
    <d v="2012-10-03T00:00:00"/>
    <n v="58"/>
    <n v="1084"/>
    <n v="0"/>
    <n v="3"/>
    <m/>
    <m/>
    <s v="John van den Brom"/>
    <s v="Manuel Pellegrini"/>
    <s v="Constant Vanden Stock Stadion"/>
    <n v="15711"/>
    <s v="Viktor Kassai"/>
    <s v="https://www.transfermarkt.co.uk/spielbericht/index/spielbericht/2262176"/>
    <m/>
    <m/>
    <s v="Royal Sporting Club Anderlecht"/>
    <s v="M√°laga CF"/>
    <d v="1899-12-30T00:03:00"/>
    <s v="international_cup"/>
    <n v="0"/>
    <n v="1"/>
    <n v="1"/>
    <n v="0"/>
    <n v="0"/>
    <n v="1"/>
    <n v="0"/>
    <x v="0"/>
    <x v="0"/>
    <s v="Home Team loses or draws at Groupstage Game"/>
  </r>
  <r>
    <n v="2262181"/>
    <s v="CL"/>
    <x v="5"/>
    <x v="4"/>
    <d v="2012-10-23T00:00:00"/>
    <n v="660"/>
    <n v="631"/>
    <n v="2"/>
    <n v="1"/>
    <m/>
    <m/>
    <s v="Mircea Lucescu"/>
    <s v="Roberto Di Matteo"/>
    <s v="Donbass Arena"/>
    <n v="51490"/>
    <s v="Damir Skomina"/>
    <s v="https://www.transfermarkt.co.uk/spielbericht/index/spielbericht/2262181"/>
    <m/>
    <m/>
    <s v="FC Shakhtar Donetsk"/>
    <s v="Chelsea Football Club"/>
    <d v="1899-12-30T02:01:00"/>
    <s v="international_cup"/>
    <n v="1"/>
    <n v="0"/>
    <n v="1"/>
    <n v="1"/>
    <n v="0"/>
    <n v="0"/>
    <n v="0"/>
    <x v="0"/>
    <x v="1"/>
    <s v="Home Team wins at Groupstage Game"/>
  </r>
  <r>
    <n v="2262207"/>
    <s v="CL"/>
    <x v="5"/>
    <x v="12"/>
    <d v="2012-11-07T00:00:00"/>
    <n v="371"/>
    <n v="131"/>
    <n v="2"/>
    <n v="1"/>
    <m/>
    <m/>
    <s v="Neil Lennon"/>
    <s v="Tito Vilanova"/>
    <s v="Celtic Park"/>
    <n v="60832"/>
    <s v="Bj√∂rn Kuipers"/>
    <s v="https://www.transfermarkt.co.uk/spielbericht/index/spielbericht/2262207"/>
    <m/>
    <m/>
    <s v="The Celtic Football Club"/>
    <s v="Futbol Club Barcelona"/>
    <d v="1899-12-30T02:01:00"/>
    <s v="international_cup"/>
    <n v="1"/>
    <n v="0"/>
    <n v="1"/>
    <n v="1"/>
    <n v="0"/>
    <n v="0"/>
    <n v="0"/>
    <x v="0"/>
    <x v="1"/>
    <s v="Home Team wins at Groupstage Game"/>
  </r>
  <r>
    <n v="2262222"/>
    <s v="CL"/>
    <x v="5"/>
    <x v="2"/>
    <d v="2012-11-21T00:00:00"/>
    <n v="33"/>
    <n v="683"/>
    <n v="1"/>
    <n v="0"/>
    <m/>
    <m/>
    <s v="Huub Stevens"/>
    <s v="Leonardo Jardim"/>
    <s v="Veltins-Arena"/>
    <n v="52254"/>
    <s v="Bj√∂rn Kuipers"/>
    <s v="https://www.transfermarkt.co.uk/spielbericht/index/spielbericht/2262222"/>
    <m/>
    <m/>
    <s v="FC Schalke 04"/>
    <s v="Olympiakos Syndesmos Filathlon Peiraios"/>
    <d v="1899-12-30T01:00:00"/>
    <s v="international_cup"/>
    <n v="1"/>
    <n v="0"/>
    <n v="1"/>
    <n v="1"/>
    <n v="0"/>
    <n v="0"/>
    <n v="0"/>
    <x v="0"/>
    <x v="1"/>
    <s v="Home Team wins at Groupstage Game"/>
  </r>
  <r>
    <n v="2917415"/>
    <s v="CL"/>
    <x v="4"/>
    <x v="3"/>
    <d v="2017-11-01T00:00:00"/>
    <n v="6195"/>
    <n v="281"/>
    <n v="2"/>
    <n v="4"/>
    <m/>
    <m/>
    <s v="Maurizio Sarri"/>
    <s v="Pep Guardiola"/>
    <s v="Stadio Diego Armando Maradona"/>
    <n v="44483"/>
    <s v="Dr. Felix Brych"/>
    <s v="https://www.transfermarkt.co.uk/spielbericht/index/spielbericht/2917415"/>
    <s v="4-3-3 Attacking"/>
    <s v="4-3-3 Attacking"/>
    <s v="Societ√† Sportiva Calcio Napoli"/>
    <s v="Manchester City Football Club"/>
    <d v="1899-12-30T02:04:00"/>
    <s v="international_cup"/>
    <n v="0"/>
    <n v="1"/>
    <n v="1"/>
    <n v="0"/>
    <n v="0"/>
    <n v="1"/>
    <n v="0"/>
    <x v="0"/>
    <x v="0"/>
    <s v="Home Team loses or draws at Groupstage Game"/>
  </r>
  <r>
    <n v="2917424"/>
    <s v="CL"/>
    <x v="4"/>
    <x v="2"/>
    <d v="2017-11-22T00:00:00"/>
    <n v="583"/>
    <n v="371"/>
    <n v="7"/>
    <n v="1"/>
    <m/>
    <m/>
    <s v="Unai Emery"/>
    <s v="Brendan Rodgers"/>
    <s v="Parc des Princes"/>
    <n v="46288"/>
    <s v="Anastasios Sidiropoulos"/>
    <s v="https://www.transfermarkt.co.uk/spielbericht/index/spielbericht/2917424"/>
    <s v="4-3-3 Attacking"/>
    <s v="3-4-2-1"/>
    <s v="Paris Saint-Germain Football Club"/>
    <s v="The Celtic Football Club"/>
    <d v="1899-12-30T07:01:00"/>
    <s v="international_cup"/>
    <n v="1"/>
    <n v="0"/>
    <n v="1"/>
    <n v="1"/>
    <n v="0"/>
    <n v="0"/>
    <n v="0"/>
    <x v="0"/>
    <x v="1"/>
    <s v="Home Team wins at Groupstage Game"/>
  </r>
  <r>
    <n v="3098011"/>
    <s v="CL"/>
    <x v="6"/>
    <x v="8"/>
    <d v="2018-11-06T00:00:00"/>
    <n v="13"/>
    <n v="16"/>
    <n v="2"/>
    <n v="0"/>
    <m/>
    <m/>
    <s v="Diego Simeone"/>
    <s v="Lucien Favre"/>
    <s v="Civitas Metropolitano"/>
    <n v="61023"/>
    <s v="Daniele Orsato"/>
    <s v="https://www.transfermarkt.co.uk/spielbericht/index/spielbericht/3098011"/>
    <s v="4-4-2 double 6"/>
    <s v="4-2-3-1"/>
    <s v="Club Atl√©tico de Madrid S.A.D."/>
    <s v="Borussia Dortmund"/>
    <d v="1899-12-30T02:00:00"/>
    <s v="international_cup"/>
    <n v="1"/>
    <n v="0"/>
    <n v="1"/>
    <n v="1"/>
    <n v="0"/>
    <n v="0"/>
    <n v="0"/>
    <x v="0"/>
    <x v="1"/>
    <s v="Home Team wins at Groupstage Game"/>
  </r>
  <r>
    <n v="3098014"/>
    <s v="CL"/>
    <x v="6"/>
    <x v="2"/>
    <d v="2018-11-06T00:00:00"/>
    <n v="46"/>
    <n v="131"/>
    <n v="1"/>
    <n v="1"/>
    <m/>
    <m/>
    <s v="Luciano Spalletti"/>
    <s v="Ernesto Valverde"/>
    <s v="Giuseppe Meazza"/>
    <n v="70915"/>
    <s v="Szymon Marciniak"/>
    <s v="https://www.transfermarkt.co.uk/spielbericht/index/spielbericht/3098014"/>
    <s v="4-2-3-1"/>
    <s v="4-3-3 Attacking"/>
    <s v="Football Club Internazionale Milano S.p.A."/>
    <s v="Futbol Club Barcelona"/>
    <d v="1899-12-30T01:01:00"/>
    <s v="international_cup"/>
    <n v="0"/>
    <n v="1"/>
    <n v="1"/>
    <n v="0"/>
    <n v="0"/>
    <n v="1"/>
    <n v="0"/>
    <x v="0"/>
    <x v="0"/>
    <s v="Home Team loses or draws at Groupstage Game"/>
  </r>
  <r>
    <n v="3098017"/>
    <s v="CL"/>
    <x v="6"/>
    <x v="5"/>
    <d v="2018-11-06T00:00:00"/>
    <n v="33"/>
    <n v="141"/>
    <n v="2"/>
    <n v="0"/>
    <m/>
    <m/>
    <s v="Domenico Tedesco"/>
    <s v="Fatih Terim"/>
    <s v="Veltins-Arena"/>
    <n v="54740"/>
    <s v="Willie Collum"/>
    <s v="https://www.transfermarkt.co.uk/spielbericht/index/spielbericht/3098017"/>
    <s v="3-1-4-2"/>
    <s v="4-2-3-1"/>
    <s v="FC Schalke 04"/>
    <s v="Galatasaray Spor Kul√ºb√º"/>
    <d v="1899-12-30T02:00:00"/>
    <s v="international_cup"/>
    <n v="1"/>
    <n v="0"/>
    <n v="1"/>
    <n v="1"/>
    <n v="0"/>
    <n v="0"/>
    <n v="0"/>
    <x v="0"/>
    <x v="1"/>
    <s v="Home Team wins at Groupstage Game"/>
  </r>
  <r>
    <n v="3252152"/>
    <s v="CL"/>
    <x v="7"/>
    <x v="5"/>
    <d v="2019-09-18T00:00:00"/>
    <n v="13"/>
    <n v="506"/>
    <n v="2"/>
    <n v="2"/>
    <m/>
    <m/>
    <s v="Diego Simeone"/>
    <s v="Maurizio Sarri"/>
    <s v="Civitas Metropolitano"/>
    <n v="66283"/>
    <s v="Danny Makkelie"/>
    <s v="https://www.transfermarkt.co.uk/spielbericht/index/spielbericht/3252152"/>
    <s v="4-4-2 double 6"/>
    <s v="4-3-3 Attacking"/>
    <s v="Club Atl√©tico de Madrid S.A.D."/>
    <s v="Juventus Football Club"/>
    <d v="1899-12-30T02:02:00"/>
    <s v="international_cup"/>
    <n v="0"/>
    <n v="1"/>
    <n v="1"/>
    <n v="0"/>
    <n v="0"/>
    <n v="1"/>
    <n v="0"/>
    <x v="0"/>
    <x v="0"/>
    <s v="Home Team loses or draws at Groupstage Game"/>
  </r>
  <r>
    <n v="3252163"/>
    <s v="CL"/>
    <x v="7"/>
    <x v="8"/>
    <d v="2019-10-01T00:00:00"/>
    <n v="141"/>
    <n v="583"/>
    <n v="0"/>
    <n v="1"/>
    <m/>
    <m/>
    <s v="Fatih Terim"/>
    <s v="Thomas Tuchel"/>
    <s v="Ali Sami Yen Spor Kompleksi NEF Stadyumu"/>
    <n v="46532"/>
    <s v="Szymon Marciniak"/>
    <s v="https://www.transfermarkt.co.uk/spielbericht/index/spielbericht/3252163"/>
    <s v="3-5-2 flat"/>
    <s v="4-3-3 Attacking"/>
    <s v="Galatasaray Spor Kul√ºb√º"/>
    <s v="Paris Saint-Germain Football Club"/>
    <d v="1899-12-30T00:01:00"/>
    <s v="international_cup"/>
    <n v="0"/>
    <n v="1"/>
    <n v="1"/>
    <n v="0"/>
    <n v="0"/>
    <n v="1"/>
    <n v="0"/>
    <x v="0"/>
    <x v="0"/>
    <s v="Home Team loses or draws at Groupstage Game"/>
  </r>
  <r>
    <n v="3252166"/>
    <s v="CL"/>
    <x v="7"/>
    <x v="1"/>
    <d v="2019-10-01T00:00:00"/>
    <n v="800"/>
    <n v="660"/>
    <n v="1"/>
    <n v="2"/>
    <m/>
    <m/>
    <s v="Gian Piero Gasperini"/>
    <s v="Lu√≠s Castro"/>
    <s v="Giuseppe Meazza"/>
    <n v="26022"/>
    <s v="Patrick Stiller"/>
    <s v="https://www.transfermarkt.co.uk/spielbericht/index/spielbericht/3252166"/>
    <s v="3-4-1-2"/>
    <s v="4-1-4-1"/>
    <s v="Atalanta Bergamasca Calcio S.p.a."/>
    <s v="FC Shakhtar Donetsk"/>
    <d v="1899-12-30T01:02:00"/>
    <s v="international_cup"/>
    <n v="0"/>
    <n v="1"/>
    <n v="1"/>
    <n v="0"/>
    <n v="0"/>
    <n v="1"/>
    <n v="0"/>
    <x v="0"/>
    <x v="0"/>
    <s v="Home Team loses or draws at Groupstage Game"/>
  </r>
  <r>
    <n v="3252208"/>
    <s v="CL"/>
    <x v="7"/>
    <x v="0"/>
    <d v="2019-11-05T00:00:00"/>
    <n v="631"/>
    <n v="610"/>
    <n v="4"/>
    <n v="4"/>
    <m/>
    <m/>
    <s v="Frank Lampard"/>
    <s v="Erik ten Hag"/>
    <s v="Stamford Bridge"/>
    <n v="39132"/>
    <s v="Gianluca Rocchi"/>
    <s v="https://www.transfermarkt.co.uk/spielbericht/index/spielbericht/3252208"/>
    <s v="4-2-3-1"/>
    <s v="4-3-3 Defending"/>
    <s v="Chelsea Football Club"/>
    <s v="AFC Ajax Amsterdam"/>
    <d v="1899-12-30T04:04:00"/>
    <s v="international_cup"/>
    <n v="0"/>
    <n v="1"/>
    <n v="1"/>
    <n v="0"/>
    <n v="0"/>
    <n v="1"/>
    <n v="0"/>
    <x v="0"/>
    <x v="0"/>
    <s v="Home Team loses or draws at Groupstage Game"/>
  </r>
  <r>
    <n v="3252214"/>
    <s v="CL"/>
    <x v="7"/>
    <x v="1"/>
    <d v="2019-11-06T00:00:00"/>
    <n v="800"/>
    <n v="281"/>
    <n v="1"/>
    <n v="1"/>
    <m/>
    <m/>
    <s v="Gian Piero Gasperini"/>
    <s v="Pep Guardiola"/>
    <s v="Giuseppe Meazza"/>
    <n v="32147"/>
    <s v="Aleksey Kulbakov"/>
    <s v="https://www.transfermarkt.co.uk/spielbericht/index/spielbericht/3252214"/>
    <d v="2002-03-05T00:00:00"/>
    <s v="4-3-3 Attacking"/>
    <s v="Atalanta Bergamasca Calcio S.p.a."/>
    <s v="Manchester City Football Club"/>
    <d v="1899-12-30T01:01:00"/>
    <s v="international_cup"/>
    <n v="0"/>
    <n v="1"/>
    <n v="1"/>
    <n v="0"/>
    <n v="0"/>
    <n v="1"/>
    <n v="0"/>
    <x v="0"/>
    <x v="0"/>
    <s v="Home Team loses or draws at Groupstage Game"/>
  </r>
  <r>
    <n v="3252241"/>
    <s v="CL"/>
    <x v="7"/>
    <x v="0"/>
    <d v="2019-12-10T00:00:00"/>
    <n v="631"/>
    <n v="1082"/>
    <n v="2"/>
    <n v="1"/>
    <m/>
    <m/>
    <s v="Frank Lampard"/>
    <s v="Christophe Galtier"/>
    <s v="Stamford Bridge"/>
    <n v="40016"/>
    <s v="Anastasios Sidiropoulos"/>
    <s v="https://www.transfermarkt.co.uk/spielbericht/index/spielbericht/3252241"/>
    <s v="4-3-3 Attacking"/>
    <s v="4-2-3-1"/>
    <s v="Chelsea Football Club"/>
    <s v="Lille Olympique Sporting Club Lille M√©tropole"/>
    <d v="1899-12-30T02:01:00"/>
    <s v="international_cup"/>
    <n v="1"/>
    <n v="0"/>
    <n v="1"/>
    <n v="1"/>
    <n v="0"/>
    <n v="0"/>
    <n v="0"/>
    <x v="0"/>
    <x v="1"/>
    <s v="Home Team wins at Groupstage Game"/>
  </r>
  <r>
    <n v="3291940"/>
    <s v="CL"/>
    <x v="7"/>
    <x v="9"/>
    <d v="2020-08-07T00:00:00"/>
    <n v="506"/>
    <n v="1041"/>
    <n v="2"/>
    <n v="1"/>
    <m/>
    <m/>
    <s v="Maurizio Sarri"/>
    <s v="Rudi Garcia"/>
    <s v="Allianz Stadium"/>
    <m/>
    <s v="Felix Zwayer"/>
    <s v="https://www.transfermarkt.co.uk/spielbericht/index/spielbericht/3291940"/>
    <s v="4-3-3 Attacking"/>
    <s v="3-5-2 flat"/>
    <s v="Juventus Football Club"/>
    <s v="Olympique Lyonnais"/>
    <d v="1899-12-30T02:01:00"/>
    <s v="international_cup"/>
    <n v="1"/>
    <n v="0"/>
    <n v="0"/>
    <n v="0"/>
    <n v="1"/>
    <n v="0"/>
    <n v="0"/>
    <x v="1"/>
    <x v="1"/>
    <s v="Home Team wins at Knockout Game"/>
  </r>
  <r>
    <n v="3461719"/>
    <s v="CL"/>
    <x v="8"/>
    <x v="4"/>
    <d v="2020-10-20T00:00:00"/>
    <n v="273"/>
    <n v="16704"/>
    <n v="1"/>
    <n v="1"/>
    <m/>
    <m/>
    <s v="Julien St√©phan"/>
    <s v="Murad Musaev"/>
    <s v="Roazhon Park"/>
    <n v="4973"/>
    <s v="Anastasios Sidiropoulos"/>
    <s v="https://www.transfermarkt.co.uk/spielbericht/index/spielbericht/3461719"/>
    <s v="4-3-3 Attacking"/>
    <s v="4-2-3-1"/>
    <s v="Stade Rennais Football Club"/>
    <s v="FK Krasnodar"/>
    <d v="1899-12-30T01:01:00"/>
    <s v="international_cup"/>
    <n v="0"/>
    <n v="1"/>
    <n v="1"/>
    <n v="0"/>
    <n v="0"/>
    <n v="1"/>
    <n v="0"/>
    <x v="0"/>
    <x v="0"/>
    <s v="Home Team loses or draws at Groupstage Game"/>
  </r>
  <r>
    <n v="3461759"/>
    <s v="CL"/>
    <x v="8"/>
    <x v="3"/>
    <d v="2020-11-04T00:00:00"/>
    <n v="964"/>
    <n v="398"/>
    <n v="1"/>
    <n v="1"/>
    <m/>
    <m/>
    <s v="Sergey Semak"/>
    <s v="Simone Inzaghi"/>
    <s v="Gazprom Arena"/>
    <n v="17427"/>
    <s v="Artur Soares Dias"/>
    <s v="https://www.transfermarkt.co.uk/spielbericht/index/spielbericht/3461759"/>
    <s v="4-2-3-1"/>
    <s v="3-5-2 flat"/>
    <s v="AO FK Zenit Sankt-Peterburg"/>
    <s v="Societ√† Sportiva Lazio S.p.A."/>
    <d v="1899-12-30T01:01:00"/>
    <s v="international_cup"/>
    <n v="0"/>
    <n v="1"/>
    <n v="1"/>
    <n v="0"/>
    <n v="0"/>
    <n v="1"/>
    <n v="0"/>
    <x v="0"/>
    <x v="0"/>
    <s v="Home Team loses or draws at Groupstage Game"/>
  </r>
  <r>
    <n v="3461761"/>
    <s v="CL"/>
    <x v="8"/>
    <x v="12"/>
    <d v="2020-11-04T00:00:00"/>
    <n v="131"/>
    <n v="338"/>
    <n v="2"/>
    <n v="1"/>
    <m/>
    <m/>
    <s v="Ronald Koeman"/>
    <s v="Mircea Lucescu"/>
    <s v="Spotify Camp Nou"/>
    <m/>
    <s v="Michael Oliver"/>
    <s v="https://www.transfermarkt.co.uk/spielbericht/index/spielbericht/3461761"/>
    <s v="4-2-3-1"/>
    <s v="4-2-3-1"/>
    <s v="Futbol Club Barcelona"/>
    <s v="Futbolniy Klub Dynamo Kyiv"/>
    <d v="1899-12-30T02:01:00"/>
    <s v="international_cup"/>
    <n v="1"/>
    <n v="0"/>
    <n v="1"/>
    <n v="1"/>
    <n v="0"/>
    <n v="0"/>
    <n v="0"/>
    <x v="0"/>
    <x v="1"/>
    <s v="Home Team wins at Groupstage Game"/>
  </r>
  <r>
    <n v="3461824"/>
    <s v="CL"/>
    <x v="8"/>
    <x v="8"/>
    <d v="2020-12-09T00:00:00"/>
    <n v="27"/>
    <n v="932"/>
    <n v="2"/>
    <n v="0"/>
    <m/>
    <m/>
    <s v="Hansi Flick"/>
    <s v="Marko Nikolic"/>
    <s v="Allianz Arena"/>
    <m/>
    <s v="Sandro Sch√§rer"/>
    <s v="https://www.transfermarkt.co.uk/spielbericht/index/spielbericht/3461824"/>
    <s v="4-2-3-1"/>
    <s v="4-3-2-1"/>
    <s v="FC Bayern M√ºnchen"/>
    <s v="–§—É—Ç–±–æ–ª—å–Ω—ã–π –∫–ª—É–± &quot;–õ–æ–∫–æ–º–æ—Ç–∏–≤&quot; –ú–æ—Å–∫–≤–∞"/>
    <d v="1899-12-30T02:00:00"/>
    <s v="international_cup"/>
    <n v="1"/>
    <n v="0"/>
    <n v="1"/>
    <n v="1"/>
    <n v="0"/>
    <n v="0"/>
    <n v="0"/>
    <x v="0"/>
    <x v="1"/>
    <s v="Home Team wins at Groupstage Game"/>
  </r>
  <r>
    <n v="3496451"/>
    <s v="CL"/>
    <x v="8"/>
    <x v="7"/>
    <d v="2021-02-16T00:00:00"/>
    <n v="23826"/>
    <n v="31"/>
    <n v="0"/>
    <n v="2"/>
    <m/>
    <m/>
    <s v="Julian Nagelsmann"/>
    <s v="J√ºrgen Klopp"/>
    <s v="Pusk√°s Ar√©na"/>
    <m/>
    <s v="Slavko Vincic"/>
    <s v="https://www.transfermarkt.co.uk/spielbericht/index/spielbericht/3496451"/>
    <s v="3-5-2 Attacking"/>
    <s v="4-3-3 Attacking"/>
    <s v="RasenBallsport Leipzig"/>
    <s v="Liverpool Football Club"/>
    <d v="1899-12-30T00:02:00"/>
    <s v="international_cup"/>
    <n v="0"/>
    <n v="1"/>
    <n v="0"/>
    <n v="0"/>
    <n v="0"/>
    <n v="0"/>
    <n v="1"/>
    <x v="1"/>
    <x v="0"/>
    <s v="Home Team loses or draws at Knockout Game"/>
  </r>
  <r>
    <n v="3496461"/>
    <s v="CL"/>
    <x v="8"/>
    <x v="9"/>
    <d v="2021-03-10T00:00:00"/>
    <n v="583"/>
    <n v="131"/>
    <n v="1"/>
    <n v="1"/>
    <m/>
    <m/>
    <s v="Mauricio Pochettino"/>
    <s v="Ronald Koeman"/>
    <s v="Parc des Princes"/>
    <m/>
    <s v="Anthony Taylor"/>
    <s v="https://www.transfermarkt.co.uk/spielbericht/index/spielbericht/3496461"/>
    <s v="4-3-3 Attacking"/>
    <s v="3-4-2-1"/>
    <s v="Paris Saint-Germain Football Club"/>
    <s v="Futbol Club Barcelona"/>
    <d v="1899-12-30T01:01:00"/>
    <s v="international_cup"/>
    <n v="0"/>
    <n v="1"/>
    <n v="0"/>
    <n v="0"/>
    <n v="0"/>
    <n v="0"/>
    <n v="1"/>
    <x v="1"/>
    <x v="0"/>
    <s v="Home Team loses or draws at Knockout Game"/>
  </r>
  <r>
    <n v="3651070"/>
    <s v="CL"/>
    <x v="9"/>
    <x v="4"/>
    <d v="2021-09-29T00:00:00"/>
    <n v="294"/>
    <n v="131"/>
    <n v="3"/>
    <n v="0"/>
    <m/>
    <m/>
    <s v="Jorge Jesus"/>
    <s v="Ronald Koeman"/>
    <s v="Est√°dio da Luz"/>
    <n v="29454"/>
    <s v="Daniele Orsato"/>
    <s v="https://www.transfermarkt.co.uk/spielbericht/index/spielbericht/3651070"/>
    <s v="3-1-4-2"/>
    <s v="3-4-1-2"/>
    <s v="Sport Lisboa e Benfica"/>
    <s v="Futbol Club Barcelona"/>
    <d v="1899-12-30T03:00:00"/>
    <s v="international_cup"/>
    <n v="1"/>
    <n v="0"/>
    <n v="1"/>
    <n v="1"/>
    <n v="0"/>
    <n v="0"/>
    <n v="0"/>
    <x v="0"/>
    <x v="1"/>
    <s v="Home Team wins at Groupstage Game"/>
  </r>
  <r>
    <n v="3651096"/>
    <s v="CL"/>
    <x v="9"/>
    <x v="3"/>
    <d v="2021-11-02T00:00:00"/>
    <n v="800"/>
    <n v="985"/>
    <n v="2"/>
    <n v="2"/>
    <m/>
    <m/>
    <s v="Gian Piero Gasperini"/>
    <s v="Ole Gunnar Solskjaer"/>
    <s v="Gewiss Stadium"/>
    <n v="14443"/>
    <s v="Slavko Vincic"/>
    <s v="https://www.transfermarkt.co.uk/spielbericht/index/spielbericht/3651096"/>
    <s v="3-4-1-2"/>
    <s v="3-4-1-2"/>
    <s v="Atalanta Bergamasca Calcio S.p.a."/>
    <s v="Manchester United Football Club"/>
    <d v="1899-12-30T02:02:00"/>
    <s v="international_cup"/>
    <n v="0"/>
    <n v="1"/>
    <n v="1"/>
    <n v="0"/>
    <n v="0"/>
    <n v="1"/>
    <n v="0"/>
    <x v="0"/>
    <x v="0"/>
    <s v="Home Team loses or draws at Groupstage Game"/>
  </r>
  <r>
    <n v="3651106"/>
    <s v="CL"/>
    <x v="9"/>
    <x v="1"/>
    <d v="2021-11-03T00:00:00"/>
    <n v="16"/>
    <n v="610"/>
    <n v="1"/>
    <n v="3"/>
    <m/>
    <m/>
    <s v="Marco Rose"/>
    <s v="Erik ten Hag"/>
    <s v="SIGNAL IDUNA PARK"/>
    <n v="67000"/>
    <s v="Michael Oliver"/>
    <s v="https://www.transfermarkt.co.uk/spielbericht/index/spielbericht/3651106"/>
    <s v="4-3-3 Attacking"/>
    <s v="4-3-3 Attacking"/>
    <s v="Borussia Dortmund"/>
    <s v="AFC Ajax Amsterdam"/>
    <d v="1899-12-30T01:03:00"/>
    <s v="international_cup"/>
    <n v="0"/>
    <n v="1"/>
    <n v="1"/>
    <n v="0"/>
    <n v="0"/>
    <n v="1"/>
    <n v="0"/>
    <x v="0"/>
    <x v="0"/>
    <s v="Home Team loses or draws at Groupstage Game"/>
  </r>
  <r>
    <n v="3714225"/>
    <s v="CL"/>
    <x v="9"/>
    <x v="9"/>
    <d v="2022-03-16T00:00:00"/>
    <n v="1082"/>
    <n v="631"/>
    <n v="1"/>
    <n v="2"/>
    <m/>
    <m/>
    <s v="Jocelyn Gourvennec"/>
    <s v="Thomas Tuchel"/>
    <s v="Decathlon Arena-Stade Pierre-Mauroy"/>
    <n v="49048"/>
    <s v="Davide Massa"/>
    <s v="https://www.transfermarkt.co.uk/spielbericht/index/spielbericht/3714225"/>
    <s v="4-4-2 double 6"/>
    <d v="2002-03-05T00:00:00"/>
    <s v="Lille Olympique Sporting Club Lille M√©tropole"/>
    <s v="Chelsea Football Club"/>
    <d v="1899-12-30T01:02:00"/>
    <s v="international_cup"/>
    <n v="0"/>
    <n v="1"/>
    <n v="0"/>
    <n v="0"/>
    <n v="0"/>
    <n v="0"/>
    <n v="1"/>
    <x v="1"/>
    <x v="0"/>
    <s v="Home Team loses or draws at Knockout Game"/>
  </r>
  <r>
    <n v="2368447"/>
    <s v="CL"/>
    <x v="0"/>
    <x v="8"/>
    <d v="2013-11-05T00:00:00"/>
    <n v="660"/>
    <n v="15"/>
    <n v="0"/>
    <n v="0"/>
    <m/>
    <m/>
    <s v="Mircea Lucescu"/>
    <s v="Sami Hyypi√§"/>
    <s v="Donbass Arena"/>
    <n v="50115"/>
    <s v="Willie Collum"/>
    <s v="https://www.transfermarkt.co.uk/spielbericht/index/spielbericht/2368447"/>
    <s v="4-2-3-1"/>
    <s v="4-3-2-1"/>
    <s v="FC Shakhtar Donetsk"/>
    <s v="Bayer 04 Leverkusen Fu√üball"/>
    <d v="1899-12-30T00:00:00"/>
    <s v="international_cup"/>
    <n v="0"/>
    <n v="1"/>
    <n v="1"/>
    <n v="0"/>
    <n v="0"/>
    <n v="1"/>
    <n v="0"/>
    <x v="0"/>
    <x v="0"/>
    <s v="Home Team loses or draws at Groupstage Game"/>
  </r>
  <r>
    <n v="3098045"/>
    <s v="CL"/>
    <x v="6"/>
    <x v="2"/>
    <d v="2018-12-11T00:00:00"/>
    <n v="131"/>
    <n v="148"/>
    <n v="1"/>
    <n v="1"/>
    <m/>
    <m/>
    <s v="Ernesto Valverde"/>
    <s v="Mauricio Pochettino"/>
    <s v="Spotify Camp Nou"/>
    <n v="69961"/>
    <s v="Milorad Mazic"/>
    <s v="https://www.transfermarkt.co.uk/spielbericht/index/spielbericht/3098045"/>
    <s v="4-3-3 Attacking"/>
    <s v="4-4-2 Diamond"/>
    <s v="Futbol Club Barcelona"/>
    <s v="Tottenham Hotspur Football Club"/>
    <d v="1899-12-30T01:01:00"/>
    <s v="international_cup"/>
    <n v="0"/>
    <n v="1"/>
    <n v="1"/>
    <n v="0"/>
    <n v="0"/>
    <n v="1"/>
    <n v="0"/>
    <x v="0"/>
    <x v="0"/>
    <s v="Home Team loses or draws at Groupstage Game"/>
  </r>
  <r>
    <n v="3651090"/>
    <s v="CL"/>
    <x v="9"/>
    <x v="12"/>
    <d v="2021-10-20T00:00:00"/>
    <n v="1082"/>
    <n v="368"/>
    <n v="0"/>
    <n v="0"/>
    <m/>
    <m/>
    <s v="Jocelyn Gourvennec"/>
    <s v="Julen Lopetegui"/>
    <s v="Decathlon Arena-Stade Pierre-Mauroy"/>
    <n v="34362"/>
    <s v="Michael Oliver"/>
    <s v="https://www.transfermarkt.co.uk/spielbericht/index/spielbericht/3651090"/>
    <s v="4-4-2 double 6"/>
    <s v="4-2-3-1"/>
    <s v="Lille Olympique Sporting Club Lille M√©tropole"/>
    <s v="Sevilla F√∫tbol Club S.A.D."/>
    <d v="1899-12-30T00:00:00"/>
    <s v="international_cup"/>
    <n v="0"/>
    <n v="1"/>
    <n v="1"/>
    <n v="0"/>
    <n v="0"/>
    <n v="1"/>
    <n v="0"/>
    <x v="0"/>
    <x v="0"/>
    <s v="Home Team loses or draws at Groupstage Game"/>
  </r>
  <r>
    <n v="3651130"/>
    <s v="CL"/>
    <x v="9"/>
    <x v="1"/>
    <d v="2021-12-07T00:00:00"/>
    <n v="610"/>
    <n v="336"/>
    <n v="4"/>
    <n v="2"/>
    <m/>
    <m/>
    <s v="Erik ten Hag"/>
    <s v="R√∫ben Amorim"/>
    <s v="Johan Cruijff ArenA"/>
    <m/>
    <s v="Davide Massa"/>
    <s v="https://www.transfermarkt.co.uk/spielbericht/index/spielbericht/3651130"/>
    <s v="4-3-3 Defending"/>
    <d v="2003-04-03T00:00:00"/>
    <s v="AFC Ajax Amsterdam"/>
    <s v="Sporting Clube de Portugal"/>
    <d v="1899-12-30T04:02:00"/>
    <s v="international_cup"/>
    <n v="1"/>
    <n v="0"/>
    <n v="1"/>
    <n v="1"/>
    <n v="0"/>
    <n v="0"/>
    <n v="0"/>
    <x v="0"/>
    <x v="1"/>
    <s v="Home Team wins at Groupstage Game"/>
  </r>
  <r>
    <n v="2284454"/>
    <s v="CL"/>
    <x v="5"/>
    <x v="7"/>
    <d v="2013-02-19T00:00:00"/>
    <n v="720"/>
    <n v="1084"/>
    <n v="1"/>
    <n v="0"/>
    <m/>
    <m/>
    <s v="V√≠tor Pereira"/>
    <s v="Manuel Pellegrini"/>
    <s v="Est√°dio do Drag√£o"/>
    <n v="42209"/>
    <s v="Mark Clattenburg"/>
    <s v="https://www.transfermarkt.co.uk/spielbericht/index/spielbericht/2284454"/>
    <m/>
    <m/>
    <s v="Futebol Clube do Porto"/>
    <s v="M√°laga CF"/>
    <d v="1899-12-30T01:00:00"/>
    <s v="international_cup"/>
    <n v="1"/>
    <n v="0"/>
    <n v="0"/>
    <n v="0"/>
    <n v="1"/>
    <n v="0"/>
    <n v="0"/>
    <x v="1"/>
    <x v="1"/>
    <s v="Home Team wins at Knockout Game"/>
  </r>
  <r>
    <n v="2917372"/>
    <s v="CL"/>
    <x v="4"/>
    <x v="0"/>
    <d v="2017-09-13T00:00:00"/>
    <n v="148"/>
    <n v="16"/>
    <n v="3"/>
    <n v="1"/>
    <m/>
    <m/>
    <s v="Mauricio Pochettino"/>
    <s v="Peter Bosz"/>
    <s v="Wembley Stadium"/>
    <n v="67343"/>
    <s v="Gianluca Rocchi"/>
    <s v="https://www.transfermarkt.co.uk/spielbericht/index/spielbericht/2917372"/>
    <d v="2001-04-05T00:00:00"/>
    <s v="4-3-3 Attacking"/>
    <s v="Tottenham Hotspur Football Club"/>
    <s v="Borussia Dortmund"/>
    <d v="1899-12-30T03:01:00"/>
    <s v="international_cup"/>
    <n v="1"/>
    <n v="0"/>
    <n v="1"/>
    <n v="1"/>
    <n v="0"/>
    <n v="0"/>
    <n v="0"/>
    <x v="0"/>
    <x v="1"/>
    <s v="Home Team wins at Groupstage Game"/>
  </r>
  <r>
    <n v="2917451"/>
    <s v="CL"/>
    <x v="4"/>
    <x v="0"/>
    <d v="2017-12-06T00:00:00"/>
    <n v="418"/>
    <n v="16"/>
    <n v="3"/>
    <n v="2"/>
    <m/>
    <m/>
    <s v="Zin√©dine Zidane"/>
    <s v="Peter Bosz"/>
    <s v="Santiago Bernab√©u"/>
    <n v="73323"/>
    <s v="Pavel Kralovec"/>
    <s v="https://www.transfermarkt.co.uk/spielbericht/index/spielbericht/2917451"/>
    <s v="4-3-3 Attacking"/>
    <d v="2001-04-05T00:00:00"/>
    <s v="Real Madrid Club de F√∫tbol"/>
    <s v="Borussia Dortmund"/>
    <d v="1899-12-30T03:02:00"/>
    <s v="international_cup"/>
    <n v="1"/>
    <n v="0"/>
    <n v="1"/>
    <n v="1"/>
    <n v="0"/>
    <n v="0"/>
    <n v="0"/>
    <x v="0"/>
    <x v="1"/>
    <s v="Home Team wins at Groupstage Game"/>
  </r>
  <r>
    <n v="3098055"/>
    <s v="CL"/>
    <x v="6"/>
    <x v="12"/>
    <d v="2018-12-12T00:00:00"/>
    <n v="418"/>
    <n v="2410"/>
    <n v="0"/>
    <n v="3"/>
    <m/>
    <m/>
    <s v="Santiago Solari"/>
    <s v="Viktor Goncharenko"/>
    <s v="Santiago Bernab√©u"/>
    <n v="51636"/>
    <s v="Artur Soares Dias"/>
    <s v="https://www.transfermarkt.co.uk/spielbericht/index/spielbericht/3098055"/>
    <s v="4-2-3-1"/>
    <s v="3-4-2-1"/>
    <s v="Real Madrid Club de F√∫tbol"/>
    <s v="PFK CSKA Moskva"/>
    <d v="1899-12-30T00:03:00"/>
    <s v="international_cup"/>
    <n v="0"/>
    <n v="1"/>
    <n v="1"/>
    <n v="0"/>
    <n v="0"/>
    <n v="1"/>
    <n v="0"/>
    <x v="0"/>
    <x v="0"/>
    <s v="Home Team loses or draws at Groupstage Game"/>
  </r>
  <r>
    <n v="3252211"/>
    <s v="CL"/>
    <x v="7"/>
    <x v="8"/>
    <d v="2019-11-06T00:00:00"/>
    <n v="418"/>
    <n v="141"/>
    <n v="6"/>
    <n v="0"/>
    <m/>
    <m/>
    <s v="Zin√©dine Zidane"/>
    <s v="Fatih Terim"/>
    <s v="Santiago Bernab√©u"/>
    <n v="65492"/>
    <s v="Felix Zwayer"/>
    <s v="https://www.transfermarkt.co.uk/spielbericht/index/spielbericht/3252211"/>
    <s v="4-3-3 Attacking"/>
    <s v="4-3-3 Attacking"/>
    <s v="Real Madrid Club de F√∫tbol"/>
    <s v="Galatasaray Spor Kul√ºb√º"/>
    <d v="1899-12-30T06:00:00"/>
    <s v="international_cup"/>
    <n v="1"/>
    <n v="0"/>
    <n v="1"/>
    <n v="1"/>
    <n v="0"/>
    <n v="0"/>
    <n v="0"/>
    <x v="0"/>
    <x v="1"/>
    <s v="Home Team wins at Groupstage Game"/>
  </r>
  <r>
    <n v="3651127"/>
    <s v="CL"/>
    <x v="9"/>
    <x v="2"/>
    <d v="2021-12-07T00:00:00"/>
    <n v="720"/>
    <n v="13"/>
    <n v="1"/>
    <n v="3"/>
    <m/>
    <m/>
    <s v="S√©rgio Concei√ß√£o"/>
    <s v="Diego Simeone"/>
    <s v="Est√°dio do Drag√£o"/>
    <n v="38830"/>
    <s v="Cl√©ment Turpin"/>
    <s v="https://www.transfermarkt.co.uk/spielbericht/index/spielbericht/3651127"/>
    <s v="4-4-2 double 6"/>
    <s v="4-4-2 double 6"/>
    <s v="Futebol Clube do Porto"/>
    <s v="Club Atl√©tico de Madrid S.A.D."/>
    <d v="1899-12-30T01:03:00"/>
    <s v="international_cup"/>
    <n v="0"/>
    <n v="1"/>
    <n v="1"/>
    <n v="0"/>
    <n v="0"/>
    <n v="1"/>
    <n v="0"/>
    <x v="0"/>
    <x v="0"/>
    <s v="Home Team loses or draws at Groupstage Game"/>
  </r>
  <r>
    <n v="3714229"/>
    <s v="CL"/>
    <x v="9"/>
    <x v="9"/>
    <d v="2022-03-09T00:00:00"/>
    <n v="418"/>
    <n v="583"/>
    <n v="3"/>
    <n v="1"/>
    <m/>
    <m/>
    <s v="Carlo Ancelotti"/>
    <s v="Mauricio Pochettino"/>
    <s v="Santiago Bernab√©u"/>
    <n v="59895"/>
    <s v="Danny Makkelie"/>
    <s v="https://www.transfermarkt.co.uk/spielbericht/index/spielbericht/3714229"/>
    <s v="4-3-3 Attacking"/>
    <s v="4-3-3 Attacking"/>
    <s v="Real Madrid Club de F√∫tbol"/>
    <s v="Paris Saint-Germain Football Club"/>
    <d v="1899-12-30T03:01:00"/>
    <s v="international_cup"/>
    <n v="1"/>
    <n v="0"/>
    <n v="0"/>
    <n v="0"/>
    <n v="1"/>
    <n v="0"/>
    <n v="0"/>
    <x v="1"/>
    <x v="1"/>
    <s v="Home Team wins at Knockout Game"/>
  </r>
  <r>
    <n v="2917425"/>
    <s v="CL"/>
    <x v="4"/>
    <x v="1"/>
    <d v="2017-11-22T00:00:00"/>
    <n v="10625"/>
    <n v="631"/>
    <n v="0"/>
    <n v="4"/>
    <m/>
    <m/>
    <s v="Qurban Qurbanov"/>
    <s v="Antonio Conte"/>
    <s v="Baku Olympic Stadium"/>
    <n v="67100"/>
    <s v="Jorge Sousa"/>
    <s v="https://www.transfermarkt.co.uk/spielbericht/index/spielbericht/2917425"/>
    <s v="4-1-4-1"/>
    <s v="3-4-2-1"/>
    <m/>
    <s v="Chelsea Football Club"/>
    <d v="1899-12-30T00:04:00"/>
    <s v="international_cup"/>
    <n v="0"/>
    <n v="1"/>
    <n v="1"/>
    <n v="0"/>
    <n v="0"/>
    <n v="1"/>
    <n v="0"/>
    <x v="0"/>
    <x v="0"/>
    <s v="Home Team loses or draws at Groupstage Game"/>
  </r>
  <r>
    <n v="3461750"/>
    <s v="CL"/>
    <x v="8"/>
    <x v="8"/>
    <d v="2020-11-03T00:00:00"/>
    <n v="409"/>
    <n v="27"/>
    <n v="2"/>
    <n v="6"/>
    <m/>
    <m/>
    <s v="Jesse Marsch"/>
    <s v="Hansi Flick"/>
    <s v="Red Bull Arena Salzburg"/>
    <m/>
    <s v="Danny Makkelie"/>
    <s v="https://www.transfermarkt.co.uk/spielbericht/index/spielbericht/3461750"/>
    <d v="2002-04-04T00:00:00"/>
    <s v="4-2-3-1"/>
    <m/>
    <s v="FC Bayern M√ºnchen"/>
    <d v="1899-12-30T02:06:00"/>
    <s v="international_cup"/>
    <n v="0"/>
    <n v="1"/>
    <n v="1"/>
    <n v="0"/>
    <n v="0"/>
    <n v="1"/>
    <n v="0"/>
    <x v="0"/>
    <x v="0"/>
    <s v="Home Team loses or draws at Groupstage Game"/>
  </r>
  <r>
    <n v="3651089"/>
    <s v="CL"/>
    <x v="9"/>
    <x v="12"/>
    <d v="2021-10-20T00:00:00"/>
    <n v="409"/>
    <n v="82"/>
    <n v="3"/>
    <n v="1"/>
    <m/>
    <m/>
    <s v="Matthias Jaissle"/>
    <s v="Mark van Bommel"/>
    <s v="Red Bull Arena Salzburg"/>
    <n v="29520"/>
    <s v="Daniele Orsato"/>
    <s v="https://www.transfermarkt.co.uk/spielbericht/index/spielbericht/3651089"/>
    <s v="4-3-1-2"/>
    <s v="4-2-3-1"/>
    <m/>
    <s v="Verein f√ºr Leibes√ºbungen Wolfsburg"/>
    <d v="1899-12-30T03:01:00"/>
    <s v="international_cup"/>
    <n v="1"/>
    <n v="0"/>
    <n v="1"/>
    <n v="1"/>
    <n v="0"/>
    <n v="0"/>
    <n v="0"/>
    <x v="0"/>
    <x v="1"/>
    <s v="Home Team wins at Groupstage Game"/>
  </r>
  <r>
    <n v="3911722"/>
    <s v="CL"/>
    <x v="10"/>
    <x v="8"/>
    <d v="2022-09-07T00:00:00"/>
    <n v="610"/>
    <n v="124"/>
    <n v="4"/>
    <n v="0"/>
    <m/>
    <m/>
    <s v="Alfred Schreuder"/>
    <s v="Giovanni van Bronckhorst"/>
    <s v="Johan Cruijff ArenA"/>
    <n v="52862"/>
    <s v="Tobias Stieler"/>
    <s v="https://www.transfermarkt.co.uk/spielbericht/index/spielbericht/3911722"/>
    <s v="4-3-3 Defending"/>
    <s v="4-3-3 Defending"/>
    <s v="AFC Ajax Amsterdam"/>
    <s v="Rangers Football Club"/>
    <d v="1899-12-30T04:00:00"/>
    <s v="international_cup"/>
    <n v="1"/>
    <n v="0"/>
    <n v="1"/>
    <n v="1"/>
    <n v="0"/>
    <n v="0"/>
    <n v="0"/>
    <x v="0"/>
    <x v="1"/>
    <s v="Home Team wins at Groupstage Game"/>
  </r>
  <r>
    <n v="3911754"/>
    <s v="CL"/>
    <x v="10"/>
    <x v="1"/>
    <d v="2022-11-01T00:00:00"/>
    <n v="27"/>
    <n v="46"/>
    <n v="2"/>
    <n v="0"/>
    <m/>
    <m/>
    <s v="Julian Nagelsmann"/>
    <s v="Simone Inzaghi"/>
    <s v="Allianz Arena"/>
    <n v="75000"/>
    <s v="Ivan Kruzliak"/>
    <s v="https://www.transfermarkt.co.uk/spielbericht/index/spielbericht/3911754"/>
    <s v="4-2-3-1"/>
    <s v="3-5-2 flat"/>
    <s v="FC Bayern M√ºnchen"/>
    <s v="Football Club Internazionale Milano S.p.A."/>
    <d v="1899-12-30T02:00:00"/>
    <s v="international_cup"/>
    <n v="1"/>
    <n v="0"/>
    <n v="1"/>
    <n v="1"/>
    <n v="0"/>
    <n v="0"/>
    <n v="0"/>
    <x v="0"/>
    <x v="1"/>
    <s v="Home Team wins at Groupstage Game"/>
  </r>
  <r>
    <n v="2917357"/>
    <s v="CL"/>
    <x v="4"/>
    <x v="8"/>
    <d v="2017-09-12T00:00:00"/>
    <n v="294"/>
    <n v="2410"/>
    <n v="1"/>
    <n v="2"/>
    <m/>
    <m/>
    <s v="Rui Vit√≥ria"/>
    <s v="Viktor Goncharenko"/>
    <s v="Est√°dio da Luz"/>
    <n v="38323"/>
    <s v="Undiano Mallenco"/>
    <s v="https://www.transfermarkt.co.uk/spielbericht/index/spielbericht/2917357"/>
    <s v="4-4-2 double 6"/>
    <s v="3-5-2 flat"/>
    <s v="Sport Lisboa e Benfica"/>
    <s v="PFK CSKA Moskva"/>
    <d v="1899-12-30T01:02:00"/>
    <s v="international_cup"/>
    <n v="0"/>
    <n v="1"/>
    <n v="1"/>
    <n v="0"/>
    <n v="0"/>
    <n v="1"/>
    <n v="0"/>
    <x v="0"/>
    <x v="0"/>
    <s v="Home Team loses or draws at Groupstage Game"/>
  </r>
  <r>
    <n v="2917368"/>
    <s v="CL"/>
    <x v="4"/>
    <x v="3"/>
    <d v="2017-09-13T00:00:00"/>
    <n v="660"/>
    <n v="6195"/>
    <n v="2"/>
    <n v="1"/>
    <m/>
    <m/>
    <s v="Paulo Fonseca"/>
    <s v="Maurizio Sarri"/>
    <s v="OSK Metalist"/>
    <n v="32769"/>
    <s v="Felix Zwayer"/>
    <s v="https://www.transfermarkt.co.uk/spielbericht/index/spielbericht/2917368"/>
    <s v="4-2-3-1"/>
    <s v="4-3-3 Attacking"/>
    <s v="FC Shakhtar Donetsk"/>
    <s v="Societ√† Sportiva Calcio Napoli"/>
    <d v="1899-12-30T02:01:00"/>
    <s v="international_cup"/>
    <n v="1"/>
    <n v="0"/>
    <n v="1"/>
    <n v="1"/>
    <n v="0"/>
    <n v="0"/>
    <n v="0"/>
    <x v="0"/>
    <x v="1"/>
    <s v="Home Team wins at Groupstage Game"/>
  </r>
  <r>
    <n v="3097984"/>
    <s v="CL"/>
    <x v="6"/>
    <x v="1"/>
    <d v="2018-10-03T00:00:00"/>
    <n v="6195"/>
    <n v="31"/>
    <n v="1"/>
    <n v="0"/>
    <m/>
    <m/>
    <s v="Carlo Ancelotti"/>
    <s v="J√ºrgen Klopp"/>
    <s v="Stadio Diego Armando Maradona"/>
    <n v="37057"/>
    <s v="Viktor Kassai"/>
    <s v="https://www.transfermarkt.co.uk/spielbericht/index/spielbericht/3097984"/>
    <d v="2002-04-04T00:00:00"/>
    <s v="4-3-3 Attacking"/>
    <s v="Societ√† Sportiva Calcio Napoli"/>
    <s v="Liverpool Football Club"/>
    <d v="1899-12-30T01:00:00"/>
    <s v="international_cup"/>
    <n v="1"/>
    <n v="0"/>
    <n v="1"/>
    <n v="1"/>
    <n v="0"/>
    <n v="0"/>
    <n v="0"/>
    <x v="0"/>
    <x v="1"/>
    <s v="Home Team wins at Groupstage Game"/>
  </r>
  <r>
    <n v="3911765"/>
    <s v="CL"/>
    <x v="10"/>
    <x v="1"/>
    <d v="2022-09-13T00:00:00"/>
    <n v="27"/>
    <n v="131"/>
    <n v="2"/>
    <n v="0"/>
    <m/>
    <m/>
    <s v="Julian Nagelsmann"/>
    <s v="Xavi"/>
    <s v="Allianz Arena"/>
    <n v="75000"/>
    <s v="Danny Makkelie"/>
    <s v="https://www.transfermarkt.co.uk/spielbericht/index/spielbericht/3911765"/>
    <s v="4-2-3-1"/>
    <s v="4-3-3 Attacking"/>
    <s v="FC Bayern M√ºnchen"/>
    <s v="Futbol Club Barcelona"/>
    <d v="1899-12-30T02:00:00"/>
    <s v="international_cup"/>
    <n v="1"/>
    <n v="0"/>
    <n v="1"/>
    <n v="1"/>
    <n v="0"/>
    <n v="0"/>
    <n v="0"/>
    <x v="0"/>
    <x v="1"/>
    <s v="Home Team wins at Groupstage Game"/>
  </r>
  <r>
    <n v="4171226"/>
    <s v="CL"/>
    <x v="11"/>
    <x v="8"/>
    <d v="2023-11-29T00:00:00"/>
    <n v="141"/>
    <n v="985"/>
    <n v="3"/>
    <n v="3"/>
    <m/>
    <m/>
    <s v="Okan Buruk"/>
    <s v="Erik ten Hag"/>
    <s v="Ali Sami Yen Spor Kompleksi RAMS Park"/>
    <n v="51733"/>
    <s v="Jos√© Mar√≠a S√°nchez Mart√≠nez"/>
    <s v="https://www.transfermarkt.co.uk/spielbericht/index/spielbericht/4171226"/>
    <s v="4-2-3-1"/>
    <s v="4-2-3-1"/>
    <s v="Galatasaray Spor Kul√ºb√º"/>
    <s v="Manchester United Football Club"/>
    <d v="1899-12-30T03:03:00"/>
    <s v="international_cup"/>
    <n v="0"/>
    <n v="1"/>
    <n v="1"/>
    <n v="0"/>
    <n v="0"/>
    <n v="1"/>
    <n v="0"/>
    <x v="0"/>
    <x v="0"/>
    <s v="Home Team loses or draws at Groupstage Game"/>
  </r>
  <r>
    <n v="4243693"/>
    <s v="CL"/>
    <x v="11"/>
    <x v="7"/>
    <d v="2024-02-14T00:00:00"/>
    <n v="398"/>
    <n v="27"/>
    <n v="1"/>
    <n v="0"/>
    <m/>
    <m/>
    <s v="Maurizio Sarri"/>
    <s v="Thomas Tuchel"/>
    <s v="Olimpico di Roma"/>
    <n v="57470"/>
    <s v="Fran√ßois Letexier"/>
    <s v="https://www.transfermarkt.co.uk/spielbericht/index/spielbericht/4243693"/>
    <s v="4-3-3 Attacking"/>
    <s v="4-2-3-1"/>
    <s v="Societ√† Sportiva Lazio S.p.A."/>
    <s v="FC Bayern M√ºnchen"/>
    <d v="1899-12-30T01:00:00"/>
    <s v="international_cup"/>
    <n v="1"/>
    <n v="0"/>
    <n v="0"/>
    <n v="0"/>
    <n v="1"/>
    <n v="0"/>
    <n v="0"/>
    <x v="1"/>
    <x v="1"/>
    <s v="Home Team wins at Knockout Game"/>
  </r>
  <r>
    <n v="4312025"/>
    <s v="CL"/>
    <x v="11"/>
    <x v="10"/>
    <d v="2024-04-17T00:00:00"/>
    <n v="27"/>
    <n v="11"/>
    <n v="1"/>
    <n v="0"/>
    <m/>
    <m/>
    <s v="Thomas Tuchel"/>
    <s v="Mikel Arteta"/>
    <s v="Allianz Arena"/>
    <n v="75000"/>
    <s v="Danny Makkelie"/>
    <s v="https://www.transfermarkt.co.uk/spielbericht/index/spielbericht/4312025"/>
    <s v="4-2-3-1"/>
    <s v="4-3-3 Attacking"/>
    <s v="FC Bayern M√ºnchen"/>
    <s v="Arsenal Football Club"/>
    <d v="1899-12-30T01:00:00"/>
    <s v="international_cup"/>
    <n v="1"/>
    <n v="0"/>
    <n v="0"/>
    <n v="0"/>
    <n v="1"/>
    <n v="0"/>
    <n v="0"/>
    <x v="1"/>
    <x v="1"/>
    <s v="Home Team wins at Knockout Game"/>
  </r>
  <r>
    <n v="2367099"/>
    <s v="CL"/>
    <x v="0"/>
    <x v="0"/>
    <d v="2013-09-18T00:00:00"/>
    <n v="131"/>
    <n v="610"/>
    <n v="4"/>
    <n v="0"/>
    <m/>
    <m/>
    <s v="Gerardo Martino"/>
    <s v="Frank de Boer"/>
    <s v="Spotify Camp Nou"/>
    <n v="79412"/>
    <s v="Svein Oddvar Moen"/>
    <s v="https://www.transfermarkt.co.uk/spielbericht/index/spielbericht/2367099"/>
    <s v="4-3-3 Attacking"/>
    <s v="4-2-3-1"/>
    <s v="Futbol Club Barcelona"/>
    <s v="AFC Ajax Amsterdam"/>
    <d v="1899-12-30T04:00:00"/>
    <s v="international_cup"/>
    <n v="1"/>
    <n v="0"/>
    <n v="1"/>
    <n v="1"/>
    <n v="0"/>
    <n v="0"/>
    <n v="0"/>
    <x v="0"/>
    <x v="1"/>
    <s v="Home Team wins at Groupstage Game"/>
  </r>
  <r>
    <n v="2368461"/>
    <s v="CL"/>
    <x v="0"/>
    <x v="12"/>
    <d v="2013-11-26T00:00:00"/>
    <n v="964"/>
    <n v="13"/>
    <n v="1"/>
    <n v="1"/>
    <m/>
    <m/>
    <s v="Luciano Spalletti"/>
    <s v="Diego Simeone"/>
    <s v="Petrovsky"/>
    <n v="17885"/>
    <s v="Martin Atkinson"/>
    <s v="https://www.transfermarkt.co.uk/spielbericht/index/spielbericht/2368461"/>
    <s v="4-2-3-1"/>
    <s v="4-4-2 double 6"/>
    <s v="AO FK Zenit Sankt-Peterburg"/>
    <s v="Club Atl√©tico de Madrid S.A.D."/>
    <d v="1899-12-30T01:01:00"/>
    <s v="international_cup"/>
    <n v="0"/>
    <n v="1"/>
    <n v="1"/>
    <n v="0"/>
    <n v="0"/>
    <n v="1"/>
    <n v="0"/>
    <x v="0"/>
    <x v="0"/>
    <s v="Home Team loses or draws at Groupstage Game"/>
  </r>
  <r>
    <n v="2368467"/>
    <s v="CL"/>
    <x v="0"/>
    <x v="0"/>
    <d v="2013-11-26T00:00:00"/>
    <n v="610"/>
    <n v="131"/>
    <n v="2"/>
    <n v="1"/>
    <m/>
    <m/>
    <s v="Frank de Boer"/>
    <s v="Gerardo Martino"/>
    <s v="Johan Cruijff ArenA"/>
    <n v="53000"/>
    <s v="Pavel Kralovec"/>
    <s v="https://www.transfermarkt.co.uk/spielbericht/index/spielbericht/2368467"/>
    <s v="4-3-3 Attacking"/>
    <s v="4-3-3 Attacking"/>
    <s v="AFC Ajax Amsterdam"/>
    <s v="Futbol Club Barcelona"/>
    <d v="1899-12-30T02:01:00"/>
    <s v="international_cup"/>
    <n v="1"/>
    <n v="0"/>
    <n v="1"/>
    <n v="1"/>
    <n v="0"/>
    <n v="0"/>
    <n v="0"/>
    <x v="0"/>
    <x v="1"/>
    <s v="Home Team wins at Groupstage Game"/>
  </r>
  <r>
    <n v="2368468"/>
    <s v="CL"/>
    <x v="0"/>
    <x v="5"/>
    <d v="2013-11-27T00:00:00"/>
    <n v="2410"/>
    <n v="27"/>
    <n v="1"/>
    <n v="3"/>
    <m/>
    <m/>
    <s v="Leonid Slutski"/>
    <s v="Pep Guardiola"/>
    <s v="Arena Khimki"/>
    <n v="14000"/>
    <s v="Antony Gautier"/>
    <s v="https://www.transfermarkt.co.uk/spielbericht/index/spielbericht/2368468"/>
    <s v="4-2-3-1"/>
    <s v="4-2-3-1"/>
    <s v="PFK CSKA Moskva"/>
    <s v="FC Bayern M√ºnchen"/>
    <d v="1899-12-30T01:03:00"/>
    <s v="international_cup"/>
    <n v="0"/>
    <n v="1"/>
    <n v="1"/>
    <n v="0"/>
    <n v="0"/>
    <n v="1"/>
    <n v="0"/>
    <x v="0"/>
    <x v="0"/>
    <s v="Home Team loses or draws at Groupstage Game"/>
  </r>
  <r>
    <n v="2368473"/>
    <s v="CL"/>
    <x v="0"/>
    <x v="1"/>
    <d v="2013-11-27T00:00:00"/>
    <n v="58"/>
    <n v="294"/>
    <n v="2"/>
    <n v="3"/>
    <m/>
    <m/>
    <s v="John van den Brom"/>
    <s v="Jorge Jesus"/>
    <s v="Constant Vanden Stock Stadion"/>
    <n v="16780"/>
    <s v="Daniele Orsato"/>
    <s v="https://www.transfermarkt.co.uk/spielbericht/index/spielbericht/2368473"/>
    <s v="4-3-3 Attacking"/>
    <s v="4-1-4-1"/>
    <s v="Royal Sporting Club Anderlecht"/>
    <s v="Sport Lisboa e Benfica"/>
    <d v="1899-12-30T02:03:00"/>
    <s v="international_cup"/>
    <n v="0"/>
    <n v="1"/>
    <n v="1"/>
    <n v="0"/>
    <n v="0"/>
    <n v="1"/>
    <n v="0"/>
    <x v="0"/>
    <x v="0"/>
    <s v="Home Team loses or draws at Groupstage Game"/>
  </r>
  <r>
    <n v="2490848"/>
    <s v="CL"/>
    <x v="1"/>
    <x v="5"/>
    <d v="2014-09-16T00:00:00"/>
    <n v="141"/>
    <n v="58"/>
    <n v="1"/>
    <n v="1"/>
    <m/>
    <m/>
    <s v="Cesare Prandelli"/>
    <s v="Besnik Hasi"/>
    <s v="Ali Sami Yen Spor Kompleksi NEF Stadyumu"/>
    <n v="28553"/>
    <s v="Istv√°n Vad"/>
    <s v="https://www.transfermarkt.co.uk/spielbericht/index/spielbericht/2490848"/>
    <s v="4-3-1-2"/>
    <s v="4-2-3-1"/>
    <s v="Galatasaray Spor Kul√ºb√º"/>
    <s v="Royal Sporting Club Anderlecht"/>
    <d v="1899-12-30T01:01:00"/>
    <s v="international_cup"/>
    <n v="0"/>
    <n v="1"/>
    <n v="1"/>
    <n v="0"/>
    <n v="0"/>
    <n v="1"/>
    <n v="0"/>
    <x v="0"/>
    <x v="0"/>
    <s v="Home Team loses or draws at Groupstage Game"/>
  </r>
  <r>
    <n v="2495318"/>
    <s v="CL"/>
    <x v="1"/>
    <x v="8"/>
    <d v="2014-10-22T00:00:00"/>
    <n v="683"/>
    <n v="506"/>
    <n v="1"/>
    <n v="0"/>
    <m/>
    <m/>
    <s v="Michel"/>
    <s v="Massimiliano Allegri"/>
    <s v="Stadio Georgios Karaiskakis"/>
    <n v="31411"/>
    <s v="Milorad Mazic"/>
    <s v="https://www.transfermarkt.co.uk/spielbericht/index/spielbericht/2495318"/>
    <s v="4-4-1-1"/>
    <s v="3-5-2 flat"/>
    <s v="Olympiakos Syndesmos Filathlon Peiraios"/>
    <s v="Juventus Football Club"/>
    <d v="1899-12-30T01:00:00"/>
    <s v="international_cup"/>
    <n v="1"/>
    <n v="0"/>
    <n v="1"/>
    <n v="1"/>
    <n v="0"/>
    <n v="0"/>
    <n v="0"/>
    <x v="0"/>
    <x v="1"/>
    <s v="Home Team wins at Groupstage Game"/>
  </r>
  <r>
    <n v="2495366"/>
    <s v="CL"/>
    <x v="1"/>
    <x v="4"/>
    <d v="2014-12-10T00:00:00"/>
    <n v="12"/>
    <n v="281"/>
    <n v="0"/>
    <n v="2"/>
    <m/>
    <m/>
    <s v="Rudi Garcia"/>
    <s v="Manuel Pellegrini"/>
    <s v="Olimpico di Roma"/>
    <n v="54119"/>
    <s v="Milorad Mazic"/>
    <s v="https://www.transfermarkt.co.uk/spielbericht/index/spielbericht/2495366"/>
    <s v="4-2-3-1"/>
    <s v="4-2-3-1"/>
    <s v="Associazione Sportiva Roma"/>
    <s v="Manchester City Football Club"/>
    <d v="1899-12-30T00:02:00"/>
    <s v="international_cup"/>
    <n v="0"/>
    <n v="1"/>
    <n v="1"/>
    <n v="0"/>
    <n v="0"/>
    <n v="1"/>
    <n v="0"/>
    <x v="0"/>
    <x v="0"/>
    <s v="Home Team loses or draws at Groupstage Game"/>
  </r>
  <r>
    <n v="2514360"/>
    <s v="CL"/>
    <x v="1"/>
    <x v="1"/>
    <d v="2014-11-26T00:00:00"/>
    <n v="964"/>
    <n v="294"/>
    <n v="1"/>
    <n v="0"/>
    <m/>
    <m/>
    <s v="Andr√© Villas-Boas"/>
    <s v="Jorge Jesus"/>
    <s v="Petrovsky"/>
    <n v="17000"/>
    <s v="Nicola Rizzoli"/>
    <s v="https://www.transfermarkt.co.uk/spielbericht/index/spielbericht/2514360"/>
    <s v="4-2-3-1"/>
    <s v="4-1-3-2"/>
    <s v="AO FK Zenit Sankt-Peterburg"/>
    <s v="Sport Lisboa e Benfica"/>
    <d v="1899-12-30T01:00:00"/>
    <s v="international_cup"/>
    <n v="1"/>
    <n v="0"/>
    <n v="1"/>
    <n v="1"/>
    <n v="0"/>
    <n v="0"/>
    <n v="0"/>
    <x v="0"/>
    <x v="1"/>
    <s v="Home Team wins at Groupstage Game"/>
  </r>
  <r>
    <n v="2517512"/>
    <s v="CL"/>
    <x v="1"/>
    <x v="7"/>
    <d v="2015-02-17T00:00:00"/>
    <n v="583"/>
    <n v="631"/>
    <n v="1"/>
    <n v="1"/>
    <m/>
    <m/>
    <s v="Laurent Blanc"/>
    <s v="Jos√© Mourinho"/>
    <s v="Parc des Princes"/>
    <n v="45713"/>
    <s v="C√ºneyt Cakir"/>
    <s v="https://www.transfermarkt.co.uk/spielbericht/index/spielbericht/2517512"/>
    <s v="4-3-3 Attacking"/>
    <s v="4-2-3-1"/>
    <s v="Paris Saint-Germain Football Club"/>
    <s v="Chelsea Football Club"/>
    <d v="1899-12-30T01:01:00"/>
    <s v="international_cup"/>
    <n v="0"/>
    <n v="1"/>
    <n v="0"/>
    <n v="0"/>
    <n v="0"/>
    <n v="0"/>
    <n v="1"/>
    <x v="1"/>
    <x v="0"/>
    <s v="Home Team loses or draws at Knockout Game"/>
  </r>
  <r>
    <n v="2618549"/>
    <s v="CL"/>
    <x v="2"/>
    <x v="0"/>
    <d v="2015-09-16T00:00:00"/>
    <n v="1049"/>
    <n v="964"/>
    <n v="2"/>
    <n v="3"/>
    <m/>
    <m/>
    <s v="Nuno Esp√≠rito Santo"/>
    <s v="Andr√© Villas-Boas"/>
    <s v="Mestalla"/>
    <n v="28005"/>
    <s v="Craig Thomson"/>
    <s v="https://www.transfermarkt.co.uk/spielbericht/index/spielbericht/2618549"/>
    <s v="4-3-3 Attacking"/>
    <d v="2002-03-05T00:00:00"/>
    <s v="Valencia Club de F√∫tbol S. A. D."/>
    <s v="AO FK Zenit Sankt-Peterburg"/>
    <d v="1899-12-30T02:03:00"/>
    <s v="international_cup"/>
    <n v="0"/>
    <n v="1"/>
    <n v="1"/>
    <n v="0"/>
    <n v="0"/>
    <n v="1"/>
    <n v="0"/>
    <x v="0"/>
    <x v="0"/>
    <s v="Home Team loses or draws at Groupstage Game"/>
  </r>
  <r>
    <n v="2618641"/>
    <s v="CL"/>
    <x v="2"/>
    <x v="0"/>
    <d v="2015-12-09T00:00:00"/>
    <n v="157"/>
    <n v="964"/>
    <n v="2"/>
    <n v="1"/>
    <m/>
    <m/>
    <s v="Hein Vanhaezebrouck"/>
    <s v="Andr√© Villas-Boas"/>
    <s v="Ghelamco Arena"/>
    <n v="19978"/>
    <s v="Jorge Sousa"/>
    <s v="https://www.transfermarkt.co.uk/spielbericht/index/spielbericht/2618641"/>
    <d v="2002-05-03T00:00:00"/>
    <s v="4-2-3-1"/>
    <s v="Koninklijke Atletiek Associatie Gent"/>
    <s v="AO FK Zenit Sankt-Peterburg"/>
    <d v="1899-12-30T02:01:00"/>
    <s v="international_cup"/>
    <n v="1"/>
    <n v="0"/>
    <n v="1"/>
    <n v="1"/>
    <n v="0"/>
    <n v="0"/>
    <n v="0"/>
    <x v="0"/>
    <x v="1"/>
    <s v="Home Team wins at Groupstage Game"/>
  </r>
  <r>
    <n v="2645809"/>
    <s v="CL"/>
    <x v="2"/>
    <x v="7"/>
    <d v="2016-02-23T00:00:00"/>
    <n v="11"/>
    <n v="131"/>
    <n v="0"/>
    <n v="2"/>
    <m/>
    <m/>
    <s v="Ars√®ne Wenger"/>
    <s v="Luis Enrique"/>
    <s v="Emirates Stadium"/>
    <n v="60260"/>
    <s v="C√ºneyt Cakir"/>
    <s v="https://www.transfermarkt.co.uk/spielbericht/index/spielbericht/2645809"/>
    <s v="4-2-3-1"/>
    <s v="4-3-3 Attacking"/>
    <s v="Arsenal Football Club"/>
    <s v="Futbol Club Barcelona"/>
    <d v="1899-12-30T00:02:00"/>
    <s v="international_cup"/>
    <n v="0"/>
    <n v="1"/>
    <n v="0"/>
    <n v="0"/>
    <n v="0"/>
    <n v="0"/>
    <n v="1"/>
    <x v="1"/>
    <x v="0"/>
    <s v="Home Team loses or draws at Knockout Game"/>
  </r>
  <r>
    <n v="2755732"/>
    <s v="CL"/>
    <x v="3"/>
    <x v="1"/>
    <d v="2016-12-06T00:00:00"/>
    <n v="131"/>
    <n v="18"/>
    <n v="4"/>
    <n v="0"/>
    <m/>
    <m/>
    <s v="Luis Enrique"/>
    <s v="Andr√© Schubert"/>
    <s v="Spotify Camp Nou"/>
    <n v="67157"/>
    <s v="Sergey Karasev"/>
    <s v="https://www.transfermarkt.co.uk/spielbericht/index/spielbericht/2755732"/>
    <s v="4-3-3 Attacking"/>
    <s v="4-4-2 double 6"/>
    <s v="Futbol Club Barcelona"/>
    <s v="Borussia Verein f√ºr Leibes√ºbungen 1900 M√∂nchengladbach"/>
    <d v="1899-12-30T04:00:00"/>
    <s v="international_cup"/>
    <n v="1"/>
    <n v="0"/>
    <n v="1"/>
    <n v="1"/>
    <n v="0"/>
    <n v="0"/>
    <n v="0"/>
    <x v="0"/>
    <x v="1"/>
    <s v="Home Team wins at Groupstage Game"/>
  </r>
  <r>
    <n v="2840938"/>
    <s v="CL"/>
    <x v="3"/>
    <x v="6"/>
    <d v="2017-04-11T00:00:00"/>
    <n v="506"/>
    <n v="131"/>
    <n v="3"/>
    <n v="0"/>
    <m/>
    <m/>
    <s v="Massimiliano Allegri"/>
    <s v="Luis Enrique"/>
    <s v="Allianz Stadium"/>
    <n v="41092"/>
    <s v="Szymon Marciniak"/>
    <s v="https://www.transfermarkt.co.uk/spielbericht/index/spielbericht/2840938"/>
    <s v="4-2-3-1"/>
    <s v="4-3-3 Attacking"/>
    <s v="Juventus Football Club"/>
    <s v="Futbol Club Barcelona"/>
    <d v="1899-12-30T03:00:00"/>
    <s v="international_cup"/>
    <n v="1"/>
    <n v="0"/>
    <n v="0"/>
    <n v="0"/>
    <n v="1"/>
    <n v="0"/>
    <n v="0"/>
    <x v="1"/>
    <x v="1"/>
    <s v="Home Team wins at Knockout Game"/>
  </r>
  <r>
    <n v="4171231"/>
    <s v="CL"/>
    <x v="11"/>
    <x v="2"/>
    <d v="2023-11-08T00:00:00"/>
    <n v="11"/>
    <n v="368"/>
    <n v="2"/>
    <n v="0"/>
    <m/>
    <m/>
    <s v="Mikel Arteta"/>
    <s v="Diego Alonso"/>
    <s v="Emirates Stadium"/>
    <n v="60024"/>
    <s v="Istvan Kovacs"/>
    <s v="https://www.transfermarkt.co.uk/spielbericht/index/spielbericht/4171231"/>
    <s v="4-2-3-1"/>
    <s v="4-3-3 Attacking"/>
    <s v="Arsenal Football Club"/>
    <s v="Sevilla F√∫tbol Club S.A.D."/>
    <d v="1899-12-30T02:00:00"/>
    <s v="international_cup"/>
    <n v="1"/>
    <n v="0"/>
    <n v="1"/>
    <n v="1"/>
    <n v="0"/>
    <n v="0"/>
    <n v="0"/>
    <x v="0"/>
    <x v="1"/>
    <s v="Home Team wins at Groupstage Game"/>
  </r>
  <r>
    <n v="3956694"/>
    <s v="CL"/>
    <x v="10"/>
    <x v="7"/>
    <d v="2023-02-21T00:00:00"/>
    <n v="31"/>
    <n v="418"/>
    <n v="2"/>
    <n v="5"/>
    <m/>
    <m/>
    <s v="J√ºrgen Klopp"/>
    <s v="Carlo Ancelotti"/>
    <s v="Anfield"/>
    <n v="52337"/>
    <s v="Istvan Kovacs"/>
    <s v="https://www.transfermarkt.co.uk/spielbericht/index/spielbericht/3956694"/>
    <s v="4-3-3 Attacking"/>
    <s v="4-3-3 Attacking"/>
    <s v="Liverpool Football Club"/>
    <s v="Real Madrid Club de F√∫tbol"/>
    <d v="1899-12-30T02:05:00"/>
    <s v="international_cup"/>
    <n v="0"/>
    <n v="1"/>
    <n v="0"/>
    <n v="0"/>
    <n v="0"/>
    <n v="0"/>
    <n v="1"/>
    <x v="1"/>
    <x v="0"/>
    <s v="Home Team loses or draws at Knockout Game"/>
  </r>
  <r>
    <n v="2368448"/>
    <s v="CL"/>
    <x v="0"/>
    <x v="2"/>
    <d v="2013-11-05T00:00:00"/>
    <n v="506"/>
    <n v="418"/>
    <n v="2"/>
    <n v="2"/>
    <m/>
    <m/>
    <s v="Antonio Conte"/>
    <s v="Carlo Ancelotti"/>
    <s v="Allianz Stadium"/>
    <n v="40696"/>
    <s v="Howard Webb"/>
    <s v="https://www.transfermarkt.co.uk/spielbericht/index/spielbericht/2368448"/>
    <s v="4-3-1-2"/>
    <s v="4-3-3 Attacking"/>
    <s v="Juventus Football Club"/>
    <s v="Real Madrid Club de F√∫tbol"/>
    <d v="1899-12-30T02:02:00"/>
    <s v="international_cup"/>
    <n v="0"/>
    <n v="1"/>
    <n v="1"/>
    <n v="0"/>
    <n v="0"/>
    <n v="1"/>
    <n v="0"/>
    <x v="0"/>
    <x v="0"/>
    <s v="Home Team loses or draws at Groupstage Game"/>
  </r>
  <r>
    <n v="2368470"/>
    <s v="CL"/>
    <x v="0"/>
    <x v="8"/>
    <d v="2013-11-27T00:00:00"/>
    <n v="660"/>
    <n v="681"/>
    <n v="4"/>
    <n v="0"/>
    <m/>
    <m/>
    <s v="Mircea Lucescu"/>
    <s v="Jagoba Arrasate"/>
    <s v="Donbass Arena"/>
    <n v="44348"/>
    <s v="Oleg√°rio Benqueren√ßa"/>
    <s v="https://www.transfermarkt.co.uk/spielbericht/index/spielbericht/2368470"/>
    <s v="4-2-3-1"/>
    <s v="4-3-3 Attacking"/>
    <s v="FC Shakhtar Donetsk"/>
    <s v="Real Sociedad de F√∫tbol S.A.D."/>
    <d v="1899-12-30T04:00:00"/>
    <s v="international_cup"/>
    <n v="1"/>
    <n v="0"/>
    <n v="1"/>
    <n v="1"/>
    <n v="0"/>
    <n v="0"/>
    <n v="0"/>
    <x v="0"/>
    <x v="1"/>
    <s v="Home Team wins at Groupstage Game"/>
  </r>
  <r>
    <n v="2495320"/>
    <s v="CL"/>
    <x v="1"/>
    <x v="2"/>
    <d v="2014-10-22T00:00:00"/>
    <n v="31"/>
    <n v="418"/>
    <n v="0"/>
    <n v="3"/>
    <m/>
    <m/>
    <s v="Brendan Rodgers"/>
    <s v="Carlo Ancelotti"/>
    <s v="Anfield"/>
    <n v="43521"/>
    <s v="Nicola Rizzoli"/>
    <s v="https://www.transfermarkt.co.uk/spielbericht/index/spielbericht/2495320"/>
    <s v="4-3-1-2"/>
    <s v="4-4-2 double 6"/>
    <s v="Liverpool Football Club"/>
    <s v="Real Madrid Club de F√∫tbol"/>
    <d v="1899-12-30T00:03:00"/>
    <s v="international_cup"/>
    <n v="0"/>
    <n v="1"/>
    <n v="1"/>
    <n v="0"/>
    <n v="0"/>
    <n v="1"/>
    <n v="0"/>
    <x v="0"/>
    <x v="0"/>
    <s v="Home Team loses or draws at Groupstage Game"/>
  </r>
  <r>
    <n v="2755743"/>
    <s v="CL"/>
    <x v="3"/>
    <x v="0"/>
    <d v="2016-12-07T00:00:00"/>
    <n v="1041"/>
    <n v="368"/>
    <n v="0"/>
    <n v="0"/>
    <m/>
    <m/>
    <s v="Bruno G√©n√©sio"/>
    <s v="Jorge Sampaoli"/>
    <s v="Groupama Stadium"/>
    <n v="52423"/>
    <s v="Jonas Eriksson"/>
    <s v="https://www.transfermarkt.co.uk/spielbericht/index/spielbericht/2755743"/>
    <s v="4-3-3 Attacking"/>
    <s v="3-4-2-1"/>
    <s v="Olympique Lyonnais"/>
    <s v="Sevilla F√∫tbol Club S.A.D."/>
    <d v="1899-12-30T00:00:00"/>
    <s v="international_cup"/>
    <n v="0"/>
    <n v="1"/>
    <n v="1"/>
    <n v="0"/>
    <n v="0"/>
    <n v="1"/>
    <n v="0"/>
    <x v="0"/>
    <x v="0"/>
    <s v="Home Team loses or draws at Groupstage Game"/>
  </r>
  <r>
    <n v="2840937"/>
    <s v="CL"/>
    <x v="3"/>
    <x v="6"/>
    <d v="2017-04-12T00:00:00"/>
    <n v="27"/>
    <n v="418"/>
    <n v="1"/>
    <n v="2"/>
    <m/>
    <m/>
    <s v="Carlo Ancelotti"/>
    <s v="Zin√©dine Zidane"/>
    <s v="Allianz Arena"/>
    <n v="70000"/>
    <s v="Nicola Rizzoli"/>
    <s v="https://www.transfermarkt.co.uk/spielbericht/index/spielbericht/2840937"/>
    <s v="4-2-3-1"/>
    <s v="4-3-3 Attacking"/>
    <s v="FC Bayern M√ºnchen"/>
    <s v="Real Madrid Club de F√∫tbol"/>
    <d v="1899-12-30T01:02:00"/>
    <s v="international_cup"/>
    <n v="0"/>
    <n v="1"/>
    <n v="0"/>
    <n v="0"/>
    <n v="0"/>
    <n v="0"/>
    <n v="1"/>
    <x v="1"/>
    <x v="0"/>
    <s v="Home Team loses or draws at Knockout Game"/>
  </r>
  <r>
    <n v="3911799"/>
    <s v="CL"/>
    <x v="10"/>
    <x v="5"/>
    <d v="2022-09-07T00:00:00"/>
    <n v="148"/>
    <n v="244"/>
    <n v="2"/>
    <n v="0"/>
    <m/>
    <m/>
    <s v="Antonio Conte"/>
    <s v="Igor Tudor"/>
    <s v="Tottenham Hotspur Stadium"/>
    <n v="57367"/>
    <s v="Slavko Vincic"/>
    <s v="https://www.transfermarkt.co.uk/spielbericht/index/spielbericht/3911799"/>
    <d v="2003-04-03T00:00:00"/>
    <s v="3-4-2-1"/>
    <s v="Tottenham Hotspur Football Club"/>
    <s v="Olympique de Marseille"/>
    <d v="1899-12-30T02:00:00"/>
    <s v="international_cup"/>
    <n v="1"/>
    <n v="0"/>
    <n v="1"/>
    <n v="1"/>
    <n v="0"/>
    <n v="0"/>
    <n v="0"/>
    <x v="0"/>
    <x v="1"/>
    <s v="Home Team wins at Groupstage Game"/>
  </r>
  <r>
    <n v="3956686"/>
    <s v="CL"/>
    <x v="10"/>
    <x v="9"/>
    <d v="2023-03-15T00:00:00"/>
    <n v="418"/>
    <n v="31"/>
    <n v="1"/>
    <n v="0"/>
    <m/>
    <m/>
    <s v="Carlo Ancelotti"/>
    <s v="J√ºrgen Klopp"/>
    <s v="Santiago Bernab√©u"/>
    <n v="63127"/>
    <s v="Felix Zwayer"/>
    <s v="https://www.transfermarkt.co.uk/spielbericht/index/spielbericht/3956686"/>
    <s v="4-3-3 Attacking"/>
    <d v="2002-04-04T00:00:00"/>
    <s v="Real Madrid Club de F√∫tbol"/>
    <s v="Liverpool Football Club"/>
    <d v="1899-12-30T01:00:00"/>
    <s v="international_cup"/>
    <n v="1"/>
    <n v="0"/>
    <n v="0"/>
    <n v="0"/>
    <n v="1"/>
    <n v="0"/>
    <n v="0"/>
    <x v="1"/>
    <x v="1"/>
    <s v="Home Team wins at Knockout Game"/>
  </r>
  <r>
    <n v="4171251"/>
    <s v="CL"/>
    <x v="11"/>
    <x v="1"/>
    <d v="2023-11-29T00:00:00"/>
    <n v="418"/>
    <n v="6195"/>
    <n v="4"/>
    <n v="2"/>
    <m/>
    <m/>
    <s v="Carlo Ancelotti"/>
    <s v="Walter Mazzarri"/>
    <s v="Santiago Bernab√©u"/>
    <n v="83186"/>
    <s v="Fran√ßois Letexier"/>
    <s v="https://www.transfermarkt.co.uk/spielbericht/index/spielbericht/4171251"/>
    <s v="4-3-1-2"/>
    <s v="4-3-3 Attacking"/>
    <s v="Real Madrid Club de F√∫tbol"/>
    <s v="Societ√† Sportiva Calcio Napoli"/>
    <d v="1899-12-30T04:02:00"/>
    <s v="international_cup"/>
    <n v="1"/>
    <n v="0"/>
    <n v="1"/>
    <n v="1"/>
    <n v="0"/>
    <n v="0"/>
    <n v="0"/>
    <x v="0"/>
    <x v="1"/>
    <s v="Home Team wins at Groupstage Game"/>
  </r>
  <r>
    <n v="2368441"/>
    <s v="CL"/>
    <x v="0"/>
    <x v="2"/>
    <d v="2013-10-23T00:00:00"/>
    <n v="418"/>
    <n v="506"/>
    <n v="2"/>
    <n v="1"/>
    <m/>
    <m/>
    <s v="Carlo Ancelotti"/>
    <s v="Antonio Conte"/>
    <s v="Santiago Bernab√©u"/>
    <n v="77856"/>
    <s v="Manuel Gr√§fe"/>
    <s v="https://www.transfermarkt.co.uk/spielbericht/index/spielbericht/2368441"/>
    <s v="4-3-3 Attacking"/>
    <s v="4-3-3 Attacking"/>
    <s v="Real Madrid Club de F√∫tbol"/>
    <s v="Juventus Football Club"/>
    <d v="1899-12-30T02:01:00"/>
    <s v="international_cup"/>
    <n v="1"/>
    <n v="0"/>
    <n v="1"/>
    <n v="1"/>
    <n v="0"/>
    <n v="0"/>
    <n v="0"/>
    <x v="0"/>
    <x v="1"/>
    <s v="Home Team wins at Groupstage Game"/>
  </r>
  <r>
    <n v="2618600"/>
    <s v="CL"/>
    <x v="2"/>
    <x v="5"/>
    <d v="2015-11-03T00:00:00"/>
    <n v="368"/>
    <n v="281"/>
    <n v="1"/>
    <n v="3"/>
    <m/>
    <m/>
    <s v="Unai Emery"/>
    <s v="Manuel Pellegrini"/>
    <s v="Ram√≥n S√°nchez-Pizju√°n"/>
    <n v="39261"/>
    <s v="Svein Oddvar Moen"/>
    <s v="https://www.transfermarkt.co.uk/spielbericht/index/spielbericht/2618600"/>
    <s v="4-2-3-1"/>
    <s v="4-1-4-1"/>
    <s v="Sevilla F√∫tbol Club S.A.D."/>
    <s v="Manchester City Football Club"/>
    <d v="1899-12-30T01:03:00"/>
    <s v="international_cup"/>
    <n v="0"/>
    <n v="1"/>
    <n v="1"/>
    <n v="0"/>
    <n v="0"/>
    <n v="1"/>
    <n v="0"/>
    <x v="0"/>
    <x v="0"/>
    <s v="Home Team loses or draws at Groupstage Game"/>
  </r>
  <r>
    <n v="2917422"/>
    <s v="CL"/>
    <x v="4"/>
    <x v="8"/>
    <d v="2017-11-22T00:00:00"/>
    <n v="26"/>
    <n v="985"/>
    <n v="1"/>
    <n v="0"/>
    <m/>
    <m/>
    <s v="Raphael Wicky"/>
    <s v="Jos√© Mourinho"/>
    <s v="St. Jakob-Park"/>
    <n v="36000"/>
    <s v="Daniele Orsato"/>
    <s v="https://www.transfermarkt.co.uk/spielbericht/index/spielbericht/2917422"/>
    <d v="2001-04-05T00:00:00"/>
    <s v="4-3-3 Attacking"/>
    <m/>
    <s v="Manchester United Football Club"/>
    <d v="1899-12-30T01:00:00"/>
    <s v="international_cup"/>
    <n v="1"/>
    <n v="0"/>
    <n v="1"/>
    <n v="1"/>
    <n v="0"/>
    <n v="0"/>
    <n v="0"/>
    <x v="0"/>
    <x v="1"/>
    <s v="Home Team wins at Groupstage Game"/>
  </r>
  <r>
    <n v="3913738"/>
    <s v="CL"/>
    <x v="10"/>
    <x v="0"/>
    <d v="2022-10-11T00:00:00"/>
    <n v="1064"/>
    <n v="506"/>
    <n v="2"/>
    <n v="0"/>
    <m/>
    <m/>
    <s v="Barak Bakhar"/>
    <s v="Massimiliano Allegri"/>
    <s v="Sammy Ofer Stadium"/>
    <n v="30780"/>
    <s v="Mateu Lahoz"/>
    <s v="https://www.transfermarkt.co.uk/spielbericht/index/spielbericht/3913738"/>
    <s v="4-2-3-1"/>
    <s v="4-4-2 double 6"/>
    <m/>
    <s v="Juventus Football Club"/>
    <d v="1899-12-30T02:00:00"/>
    <s v="international_cup"/>
    <n v="1"/>
    <n v="0"/>
    <n v="1"/>
    <n v="1"/>
    <n v="0"/>
    <n v="0"/>
    <n v="0"/>
    <x v="0"/>
    <x v="1"/>
    <s v="Home Team wins at Groupstage Game"/>
  </r>
  <r>
    <n v="2618564"/>
    <s v="CL"/>
    <x v="2"/>
    <x v="1"/>
    <d v="2015-09-30T00:00:00"/>
    <n v="22220"/>
    <n v="141"/>
    <n v="2"/>
    <n v="2"/>
    <m/>
    <m/>
    <s v="Stanimir Stoilov"/>
    <s v="Hamza Hamzaoglu"/>
    <s v="Astana Arena"/>
    <n v="27264"/>
    <s v="Martin Str√∂mbergsson"/>
    <s v="https://www.transfermarkt.co.uk/spielbericht/index/spielbericht/2618564"/>
    <s v="4-4-1-1"/>
    <s v="4-2-3-1"/>
    <m/>
    <s v="Galatasaray Spor Kul√ºb√º"/>
    <d v="1899-12-30T02:02:00"/>
    <s v="international_cup"/>
    <n v="0"/>
    <n v="1"/>
    <n v="1"/>
    <n v="0"/>
    <n v="0"/>
    <n v="1"/>
    <n v="0"/>
    <x v="0"/>
    <x v="0"/>
    <s v="Home Team loses or draws at Groupstage Game"/>
  </r>
  <r>
    <n v="2754177"/>
    <s v="CL"/>
    <x v="3"/>
    <x v="8"/>
    <d v="2016-09-13T00:00:00"/>
    <n v="26"/>
    <n v="31614"/>
    <n v="1"/>
    <n v="1"/>
    <m/>
    <m/>
    <s v="Urs Fischer"/>
    <s v="Georgi Dermendzhiev"/>
    <s v="St. Jakob-Park"/>
    <n v="30852"/>
    <s v="Aleksey Kulbakov"/>
    <s v="https://www.transfermarkt.co.uk/spielbericht/index/spielbericht/2754177"/>
    <s v="4-2-3-1"/>
    <s v="4-2-3-1"/>
    <m/>
    <m/>
    <d v="1899-12-30T01:01:00"/>
    <s v="international_cup"/>
    <n v="0"/>
    <n v="1"/>
    <n v="1"/>
    <n v="0"/>
    <n v="0"/>
    <n v="1"/>
    <n v="0"/>
    <x v="0"/>
    <x v="0"/>
    <s v="Home Team loses or draws at Groupstage Game"/>
  </r>
  <r>
    <n v="2917376"/>
    <s v="CL"/>
    <x v="4"/>
    <x v="3"/>
    <d v="2017-09-26T00:00:00"/>
    <n v="281"/>
    <n v="660"/>
    <n v="2"/>
    <n v="0"/>
    <m/>
    <m/>
    <s v="Pep Guardiola"/>
    <s v="Paulo Fonseca"/>
    <s v="Etihad Stadium"/>
    <n v="45310"/>
    <s v="Jorge Sousa"/>
    <s v="https://www.transfermarkt.co.uk/spielbericht/index/spielbericht/2917376"/>
    <s v="4-3-3 Attacking"/>
    <s v="4-2-3-1"/>
    <s v="Manchester City Football Club"/>
    <s v="FC Shakhtar Donetsk"/>
    <d v="1899-12-30T02:00:00"/>
    <s v="international_cup"/>
    <n v="1"/>
    <n v="0"/>
    <n v="1"/>
    <n v="1"/>
    <n v="0"/>
    <n v="0"/>
    <n v="0"/>
    <x v="0"/>
    <x v="1"/>
    <s v="Home Team wins at Groupstage Game"/>
  </r>
  <r>
    <n v="2917426"/>
    <s v="CL"/>
    <x v="4"/>
    <x v="1"/>
    <d v="2017-11-22T00:00:00"/>
    <n v="13"/>
    <n v="12"/>
    <n v="2"/>
    <n v="0"/>
    <m/>
    <m/>
    <s v="Diego Simeone"/>
    <s v="Eusebio Di Francesco"/>
    <s v="Civitas Metropolitano"/>
    <n v="56253"/>
    <s v="Bj√∂rn Kuipers"/>
    <s v="https://www.transfermarkt.co.uk/spielbericht/index/spielbericht/2917426"/>
    <s v="4-4-2 double 6"/>
    <s v="4-1-4-1"/>
    <s v="Club Atl√©tico de Madrid S.A.D."/>
    <s v="Associazione Sportiva Roma"/>
    <d v="1899-12-30T02:00:00"/>
    <s v="international_cup"/>
    <n v="1"/>
    <n v="0"/>
    <n v="1"/>
    <n v="1"/>
    <n v="0"/>
    <n v="0"/>
    <n v="0"/>
    <x v="0"/>
    <x v="1"/>
    <s v="Home Team wins at Groupstage Game"/>
  </r>
  <r>
    <n v="2917427"/>
    <s v="CL"/>
    <x v="4"/>
    <x v="5"/>
    <d v="2017-11-22T00:00:00"/>
    <n v="506"/>
    <n v="131"/>
    <n v="0"/>
    <n v="0"/>
    <m/>
    <m/>
    <s v="Massimiliano Allegri"/>
    <s v="Ernesto Valverde"/>
    <s v="Allianz Stadium"/>
    <n v="40876"/>
    <s v="Milorad Mazic"/>
    <s v="https://www.transfermarkt.co.uk/spielbericht/index/spielbericht/2917427"/>
    <s v="4-2-3-1"/>
    <s v="4-3-3 Attacking"/>
    <s v="Juventus Football Club"/>
    <s v="Futbol Club Barcelona"/>
    <d v="1899-12-30T00:00:00"/>
    <s v="international_cup"/>
    <n v="0"/>
    <n v="1"/>
    <n v="1"/>
    <n v="0"/>
    <n v="0"/>
    <n v="1"/>
    <n v="0"/>
    <x v="0"/>
    <x v="0"/>
    <s v="Home Team loses or draws at Groupstage Game"/>
  </r>
  <r>
    <n v="2917440"/>
    <s v="CL"/>
    <x v="4"/>
    <x v="2"/>
    <d v="2017-12-05T00:00:00"/>
    <n v="371"/>
    <n v="58"/>
    <n v="0"/>
    <n v="1"/>
    <m/>
    <m/>
    <s v="Brendan Rodgers"/>
    <s v="Hein Vanhaezebrouck"/>
    <s v="Celtic Park"/>
    <n v="57931"/>
    <s v="Matej Jug"/>
    <s v="https://www.transfermarkt.co.uk/spielbericht/index/spielbericht/2917440"/>
    <s v="4-3-3 Attacking"/>
    <s v="4-3-3 Attacking"/>
    <s v="The Celtic Football Club"/>
    <s v="Royal Sporting Club Anderlecht"/>
    <d v="1899-12-30T00:01:00"/>
    <s v="international_cup"/>
    <n v="0"/>
    <n v="1"/>
    <n v="1"/>
    <n v="0"/>
    <n v="0"/>
    <n v="1"/>
    <n v="0"/>
    <x v="0"/>
    <x v="0"/>
    <s v="Home Team loses or draws at Groupstage Game"/>
  </r>
  <r>
    <n v="2805640"/>
    <s v="CL"/>
    <x v="3"/>
    <x v="7"/>
    <d v="2017-02-15T00:00:00"/>
    <n v="27"/>
    <n v="11"/>
    <n v="5"/>
    <n v="1"/>
    <m/>
    <m/>
    <s v="Carlo Ancelotti"/>
    <s v="Ars√®ne Wenger"/>
    <s v="Allianz Arena"/>
    <n v="70000"/>
    <s v="Milorad Mazic"/>
    <s v="https://www.transfermarkt.co.uk/spielbericht/index/spielbericht/2805640"/>
    <s v="4-2-3-1"/>
    <s v="4-2-3-1"/>
    <s v="FC Bayern M√ºnchen"/>
    <s v="Arsenal Football Club"/>
    <d v="1899-12-30T05:01:00"/>
    <s v="international_cup"/>
    <n v="1"/>
    <n v="0"/>
    <n v="0"/>
    <n v="0"/>
    <n v="1"/>
    <n v="0"/>
    <n v="0"/>
    <x v="1"/>
    <x v="1"/>
    <s v="Home Team wins at Knockout Game"/>
  </r>
  <r>
    <n v="2262151"/>
    <s v="CL"/>
    <x v="5"/>
    <x v="1"/>
    <d v="2012-09-18T00:00:00"/>
    <n v="1084"/>
    <n v="964"/>
    <n v="3"/>
    <n v="0"/>
    <m/>
    <m/>
    <s v="Manuel Pellegrini"/>
    <s v="Luciano Spalletti"/>
    <s v="La Rosaleda"/>
    <n v="23670"/>
    <s v="Mark Clattenburg"/>
    <s v="https://www.transfermarkt.co.uk/spielbericht/index/spielbericht/2262151"/>
    <m/>
    <m/>
    <s v="M√°laga CF"/>
    <s v="AO FK Zenit Sankt-Peterburg"/>
    <d v="1899-12-30T03:00:00"/>
    <s v="international_cup"/>
    <n v="1"/>
    <n v="0"/>
    <n v="1"/>
    <n v="1"/>
    <n v="0"/>
    <n v="0"/>
    <n v="0"/>
    <x v="0"/>
    <x v="1"/>
    <s v="Home Team wins at Groupstage Game"/>
  </r>
  <r>
    <n v="2262189"/>
    <s v="CL"/>
    <x v="5"/>
    <x v="2"/>
    <d v="2012-10-24T00:00:00"/>
    <n v="11"/>
    <n v="33"/>
    <n v="0"/>
    <n v="2"/>
    <m/>
    <m/>
    <s v="Ars√®ne Wenger"/>
    <s v="Huub Stevens"/>
    <s v="Emirates Stadium"/>
    <n v="60049"/>
    <s v="Jonas Eriksson"/>
    <s v="https://www.transfermarkt.co.uk/spielbericht/index/spielbericht/2262189"/>
    <m/>
    <m/>
    <s v="Arsenal Football Club"/>
    <s v="FC Schalke 04"/>
    <d v="1899-12-30T00:02:00"/>
    <s v="international_cup"/>
    <n v="0"/>
    <n v="1"/>
    <n v="1"/>
    <n v="0"/>
    <n v="0"/>
    <n v="1"/>
    <n v="0"/>
    <x v="0"/>
    <x v="0"/>
    <s v="Home Team loses or draws at Groupstage Game"/>
  </r>
  <r>
    <n v="2262212"/>
    <s v="CL"/>
    <x v="5"/>
    <x v="4"/>
    <d v="2012-11-20T00:00:00"/>
    <n v="506"/>
    <n v="631"/>
    <n v="3"/>
    <n v="0"/>
    <m/>
    <m/>
    <s v="Antonio Conte"/>
    <s v="Roberto Di Matteo"/>
    <s v="Allianz Stadium"/>
    <n v="39670"/>
    <s v="C√ºneyt Cakir"/>
    <s v="https://www.transfermarkt.co.uk/spielbericht/index/spielbericht/2262212"/>
    <m/>
    <m/>
    <s v="Juventus Football Club"/>
    <s v="Chelsea Football Club"/>
    <d v="1899-12-30T03:00:00"/>
    <s v="international_cup"/>
    <n v="1"/>
    <n v="0"/>
    <n v="1"/>
    <n v="1"/>
    <n v="0"/>
    <n v="0"/>
    <n v="0"/>
    <x v="0"/>
    <x v="1"/>
    <s v="Home Team wins at Groupstage Game"/>
  </r>
  <r>
    <n v="2262214"/>
    <s v="CL"/>
    <x v="5"/>
    <x v="3"/>
    <d v="2012-11-20T00:00:00"/>
    <n v="1049"/>
    <n v="27"/>
    <n v="1"/>
    <n v="1"/>
    <m/>
    <m/>
    <s v="Mauricio Pellegrino"/>
    <s v="Jupp Heynckes"/>
    <s v="Mestalla"/>
    <n v="35407"/>
    <s v="Howard Webb"/>
    <s v="https://www.transfermarkt.co.uk/spielbericht/index/spielbericht/2262214"/>
    <m/>
    <m/>
    <s v="Valencia Club de F√∫tbol S. A. D."/>
    <s v="FC Bayern M√ºnchen"/>
    <d v="1899-12-30T01:01:00"/>
    <s v="international_cup"/>
    <n v="0"/>
    <n v="1"/>
    <n v="1"/>
    <n v="0"/>
    <n v="0"/>
    <n v="1"/>
    <n v="0"/>
    <x v="0"/>
    <x v="0"/>
    <s v="Home Team loses or draws at Groupstage Game"/>
  </r>
  <r>
    <n v="2262240"/>
    <s v="CL"/>
    <x v="5"/>
    <x v="12"/>
    <d v="2012-12-05T00:00:00"/>
    <n v="371"/>
    <n v="232"/>
    <n v="2"/>
    <n v="1"/>
    <m/>
    <m/>
    <s v="Neil Lennon"/>
    <s v="Valeriy Karpin"/>
    <s v="Celtic Park"/>
    <n v="60000"/>
    <s v="Dr. Felix Brych"/>
    <s v="https://www.transfermarkt.co.uk/spielbericht/index/spielbericht/2262240"/>
    <m/>
    <m/>
    <s v="The Celtic Football Club"/>
    <s v="FK Spartak Moskva"/>
    <d v="1899-12-30T02:01:00"/>
    <s v="international_cup"/>
    <n v="1"/>
    <n v="0"/>
    <n v="1"/>
    <n v="1"/>
    <n v="0"/>
    <n v="0"/>
    <n v="0"/>
    <x v="0"/>
    <x v="1"/>
    <s v="Home Team wins at Groupstage Game"/>
  </r>
  <r>
    <n v="2301903"/>
    <s v="CL"/>
    <x v="5"/>
    <x v="10"/>
    <d v="2013-04-10T00:00:00"/>
    <n v="131"/>
    <n v="583"/>
    <n v="1"/>
    <n v="1"/>
    <m/>
    <m/>
    <s v="Tito Vilanova"/>
    <s v="Carlo Ancelotti"/>
    <s v="Spotify Camp Nou"/>
    <n v="96022"/>
    <s v="Bj√∂rn Kuipers"/>
    <s v="https://www.transfermarkt.co.uk/spielbericht/index/spielbericht/2301903"/>
    <m/>
    <m/>
    <s v="Futbol Club Barcelona"/>
    <s v="Paris Saint-Germain Football Club"/>
    <d v="1899-12-30T01:01:00"/>
    <s v="international_cup"/>
    <n v="0"/>
    <n v="1"/>
    <n v="0"/>
    <n v="0"/>
    <n v="0"/>
    <n v="0"/>
    <n v="1"/>
    <x v="1"/>
    <x v="0"/>
    <s v="Home Team loses or draws at Knockout Game"/>
  </r>
  <r>
    <n v="3097963"/>
    <s v="CL"/>
    <x v="6"/>
    <x v="4"/>
    <d v="2018-09-19T00:00:00"/>
    <n v="610"/>
    <n v="2441"/>
    <n v="3"/>
    <n v="0"/>
    <m/>
    <m/>
    <s v="Erik ten Hag"/>
    <s v="Marinos Ouzounidis"/>
    <s v="Johan Cruijff ArenA"/>
    <n v="54033"/>
    <s v="Carlos del Cerro Grande"/>
    <s v="https://www.transfermarkt.co.uk/spielbericht/index/spielbericht/3097963"/>
    <s v="4-3-3 Defending"/>
    <s v="4-4-1-1"/>
    <s v="AFC Ajax Amsterdam"/>
    <s v="Athlitiki Enosi Konstantinoupoleos"/>
    <d v="1899-12-30T03:00:00"/>
    <s v="international_cup"/>
    <n v="1"/>
    <n v="0"/>
    <n v="1"/>
    <n v="1"/>
    <n v="0"/>
    <n v="0"/>
    <n v="0"/>
    <x v="0"/>
    <x v="1"/>
    <s v="Home Team wins at Groupstage Game"/>
  </r>
  <r>
    <n v="3097965"/>
    <s v="CL"/>
    <x v="6"/>
    <x v="3"/>
    <d v="2018-09-19T00:00:00"/>
    <n v="660"/>
    <n v="533"/>
    <n v="2"/>
    <n v="2"/>
    <m/>
    <m/>
    <s v="Paulo Fonseca"/>
    <s v="Julian Nagelsmann"/>
    <s v="OSK Metalist"/>
    <n v="28336"/>
    <s v="Jakob Kehlet"/>
    <s v="https://www.transfermarkt.co.uk/spielbericht/index/spielbericht/3097965"/>
    <s v="4-2-3-1"/>
    <s v="3-1-4-2"/>
    <s v="FC Shakhtar Donetsk"/>
    <s v="TSG 1899 Hoffenheim Fu√üball-Spielbetriebs GmbH"/>
    <d v="1899-12-30T02:02:00"/>
    <s v="international_cup"/>
    <n v="0"/>
    <n v="1"/>
    <n v="1"/>
    <n v="0"/>
    <n v="0"/>
    <n v="1"/>
    <n v="0"/>
    <x v="0"/>
    <x v="0"/>
    <s v="Home Team loses or draws at Groupstage Game"/>
  </r>
  <r>
    <n v="3097990"/>
    <s v="CL"/>
    <x v="6"/>
    <x v="3"/>
    <d v="2018-10-02T00:00:00"/>
    <n v="1041"/>
    <n v="660"/>
    <n v="2"/>
    <n v="2"/>
    <m/>
    <m/>
    <s v="Bruno G√©n√©sio"/>
    <s v="Paulo Fonseca"/>
    <s v="Groupama Stadium"/>
    <m/>
    <s v="Andris Treimanis"/>
    <s v="https://www.transfermarkt.co.uk/spielbericht/index/spielbericht/3097990"/>
    <s v="4-2-3-1"/>
    <s v="4-2-3-1"/>
    <s v="Olympique Lyonnais"/>
    <s v="FC Shakhtar Donetsk"/>
    <d v="1899-12-30T02:02:00"/>
    <s v="international_cup"/>
    <n v="0"/>
    <n v="1"/>
    <n v="1"/>
    <n v="0"/>
    <n v="0"/>
    <n v="1"/>
    <n v="0"/>
    <x v="0"/>
    <x v="0"/>
    <s v="Home Team loses or draws at Groupstage Game"/>
  </r>
  <r>
    <n v="3098002"/>
    <s v="CL"/>
    <x v="6"/>
    <x v="5"/>
    <d v="2018-10-24T00:00:00"/>
    <n v="141"/>
    <n v="33"/>
    <n v="0"/>
    <n v="0"/>
    <m/>
    <m/>
    <s v="Fatih Terim"/>
    <s v="Domenico Tedesco"/>
    <s v="Ali Sami Yen Spor Kompleksi RAMS Park"/>
    <n v="46667"/>
    <s v="Beno√Æt Bastien"/>
    <s v="https://www.transfermarkt.co.uk/spielbericht/index/spielbericht/3098002"/>
    <s v="4-3-3 Attacking"/>
    <s v="3-1-4-2"/>
    <s v="Galatasaray Spor Kul√ºb√º"/>
    <s v="FC Schalke 04"/>
    <d v="1899-12-30T00:00:00"/>
    <s v="international_cup"/>
    <n v="0"/>
    <n v="1"/>
    <n v="1"/>
    <n v="0"/>
    <n v="0"/>
    <n v="1"/>
    <n v="0"/>
    <x v="0"/>
    <x v="0"/>
    <s v="Home Team loses or draws at Groupstage Game"/>
  </r>
  <r>
    <n v="3098035"/>
    <s v="CL"/>
    <x v="6"/>
    <x v="4"/>
    <d v="2018-11-27T00:00:00"/>
    <n v="27"/>
    <n v="294"/>
    <n v="5"/>
    <n v="1"/>
    <m/>
    <m/>
    <s v="Niko Kovac"/>
    <s v="Rui Vit√≥ria"/>
    <s v="Allianz Arena"/>
    <n v="70000"/>
    <s v="Daniele Orsato"/>
    <s v="https://www.transfermarkt.co.uk/spielbericht/index/spielbericht/3098035"/>
    <s v="4-2-3-1"/>
    <s v="4-1-4-1"/>
    <s v="FC Bayern M√ºnchen"/>
    <s v="Sport Lisboa e Benfica"/>
    <d v="1899-12-30T05:01:00"/>
    <s v="international_cup"/>
    <n v="1"/>
    <n v="0"/>
    <n v="1"/>
    <n v="1"/>
    <n v="0"/>
    <n v="0"/>
    <n v="0"/>
    <x v="0"/>
    <x v="1"/>
    <s v="Home Team wins at Groupstage Game"/>
  </r>
  <r>
    <n v="3252159"/>
    <s v="CL"/>
    <x v="7"/>
    <x v="12"/>
    <d v="2019-09-17T00:00:00"/>
    <n v="294"/>
    <n v="23826"/>
    <n v="1"/>
    <n v="2"/>
    <m/>
    <m/>
    <s v="Bruno Lage"/>
    <s v="Julian Nagelsmann"/>
    <s v="Est√°dio da Luz"/>
    <n v="46460"/>
    <s v="Anastasios Sidiropoulos"/>
    <s v="https://www.transfermarkt.co.uk/spielbericht/index/spielbericht/3252159"/>
    <s v="4-4-2 double 6"/>
    <s v="4-4-2 double 6"/>
    <s v="Sport Lisboa e Benfica"/>
    <s v="RasenBallsport Leipzig"/>
    <d v="1899-12-30T01:02:00"/>
    <s v="international_cup"/>
    <n v="0"/>
    <n v="1"/>
    <n v="1"/>
    <n v="0"/>
    <n v="0"/>
    <n v="1"/>
    <n v="0"/>
    <x v="0"/>
    <x v="0"/>
    <s v="Home Team loses or draws at Groupstage Game"/>
  </r>
  <r>
    <n v="3461721"/>
    <s v="CL"/>
    <x v="8"/>
    <x v="3"/>
    <d v="2020-10-20T00:00:00"/>
    <n v="398"/>
    <n v="16"/>
    <n v="3"/>
    <n v="1"/>
    <m/>
    <m/>
    <s v="Simone Inzaghi"/>
    <s v="Lucien Favre"/>
    <s v="Olimpico di Roma"/>
    <n v="1000"/>
    <s v="Cl√©ment Turpin"/>
    <s v="https://www.transfermarkt.co.uk/spielbericht/index/spielbericht/3461721"/>
    <s v="3-5-2 flat"/>
    <s v="3-4-2-1"/>
    <s v="Societ√† Sportiva Lazio S.p.A."/>
    <s v="Borussia Dortmund"/>
    <d v="1899-12-30T03:01:00"/>
    <s v="international_cup"/>
    <n v="1"/>
    <n v="0"/>
    <n v="1"/>
    <n v="1"/>
    <n v="0"/>
    <n v="0"/>
    <n v="0"/>
    <x v="0"/>
    <x v="1"/>
    <s v="Home Team wins at Groupstage Game"/>
  </r>
  <r>
    <n v="3461807"/>
    <s v="CL"/>
    <x v="8"/>
    <x v="1"/>
    <d v="2020-12-01T00:00:00"/>
    <n v="244"/>
    <n v="683"/>
    <n v="2"/>
    <n v="1"/>
    <m/>
    <m/>
    <s v="Andr√© Villas-Boas"/>
    <s v="Pedro Martins"/>
    <s v="Orange V√©lodrome"/>
    <m/>
    <s v="Jes√∫s Gil Manzano"/>
    <s v="https://www.transfermarkt.co.uk/spielbericht/index/spielbericht/3461807"/>
    <s v="4-2-3-1"/>
    <s v="4-3-3 Attacking"/>
    <s v="Olympique de Marseille"/>
    <s v="Olympiakos Syndesmos Filathlon Peiraios"/>
    <d v="1899-12-30T02:01:00"/>
    <s v="international_cup"/>
    <n v="1"/>
    <n v="0"/>
    <n v="1"/>
    <n v="1"/>
    <n v="0"/>
    <n v="0"/>
    <n v="0"/>
    <x v="0"/>
    <x v="1"/>
    <s v="Home Team wins at Groupstage Game"/>
  </r>
  <r>
    <n v="3537799"/>
    <s v="CL"/>
    <x v="8"/>
    <x v="6"/>
    <d v="2021-04-06T00:00:00"/>
    <n v="281"/>
    <n v="16"/>
    <n v="2"/>
    <n v="1"/>
    <m/>
    <m/>
    <s v="Pep Guardiola"/>
    <s v="Edin Terzic"/>
    <s v="Etihad Stadium"/>
    <m/>
    <s v="Ovidiu Hategan"/>
    <s v="https://www.transfermarkt.co.uk/spielbericht/index/spielbericht/3537799"/>
    <s v="4-3-3 Attacking"/>
    <s v="4-3-3 Attacking"/>
    <s v="Manchester City Football Club"/>
    <s v="Borussia Dortmund"/>
    <d v="1899-12-30T02:01:00"/>
    <s v="international_cup"/>
    <n v="1"/>
    <n v="0"/>
    <n v="0"/>
    <n v="0"/>
    <n v="1"/>
    <n v="0"/>
    <n v="0"/>
    <x v="1"/>
    <x v="1"/>
    <s v="Home Team wins at Knockout Game"/>
  </r>
  <r>
    <n v="3651078"/>
    <s v="CL"/>
    <x v="9"/>
    <x v="8"/>
    <d v="2021-10-19T00:00:00"/>
    <n v="583"/>
    <n v="23826"/>
    <n v="3"/>
    <n v="2"/>
    <m/>
    <m/>
    <s v="Mauricio Pochettino"/>
    <s v="Jesse Marsch"/>
    <s v="Parc des Princes"/>
    <n v="47359"/>
    <s v="Marco Guida"/>
    <s v="https://www.transfermarkt.co.uk/spielbericht/index/spielbericht/3651078"/>
    <s v="4-3-3 Attacking"/>
    <s v="3-5-2 flat"/>
    <s v="Paris Saint-Germain Football Club"/>
    <s v="RasenBallsport Leipzig"/>
    <d v="1899-12-30T03:02:00"/>
    <s v="international_cup"/>
    <n v="1"/>
    <n v="0"/>
    <n v="1"/>
    <n v="1"/>
    <n v="0"/>
    <n v="0"/>
    <n v="0"/>
    <x v="0"/>
    <x v="1"/>
    <s v="Home Team wins at Groupstage Game"/>
  </r>
  <r>
    <n v="3651094"/>
    <s v="CL"/>
    <x v="9"/>
    <x v="4"/>
    <d v="2021-11-02T00:00:00"/>
    <n v="27"/>
    <n v="294"/>
    <n v="5"/>
    <n v="2"/>
    <m/>
    <m/>
    <s v="Julian Nagelsmann"/>
    <s v="Jorge Jesus"/>
    <s v="Allianz Arena"/>
    <n v="50000"/>
    <s v="Szymon Marciniak"/>
    <s v="https://www.transfermarkt.co.uk/spielbericht/index/spielbericht/3651094"/>
    <s v="4-2-3-1"/>
    <s v="3-4-2-1"/>
    <s v="FC Bayern M√ºnchen"/>
    <s v="Sport Lisboa e Benfica"/>
    <d v="1899-12-30T05:02:00"/>
    <s v="international_cup"/>
    <n v="1"/>
    <n v="0"/>
    <n v="1"/>
    <n v="1"/>
    <n v="0"/>
    <n v="0"/>
    <n v="0"/>
    <x v="0"/>
    <x v="1"/>
    <s v="Home Team wins at Groupstage Game"/>
  </r>
  <r>
    <n v="3135802"/>
    <s v="CL"/>
    <x v="6"/>
    <x v="7"/>
    <d v="2019-02-13T00:00:00"/>
    <n v="610"/>
    <n v="418"/>
    <n v="1"/>
    <n v="2"/>
    <m/>
    <m/>
    <s v="Erik ten Hag"/>
    <s v="Santiago Solari"/>
    <s v="Johan Cruijff ArenA"/>
    <n v="52286"/>
    <s v="Damir Skomina"/>
    <s v="https://www.transfermarkt.co.uk/spielbericht/index/spielbericht/3135802"/>
    <s v="4-3-3 Defending"/>
    <s v="4-3-3 Attacking"/>
    <s v="AFC Ajax Amsterdam"/>
    <s v="Real Madrid Club de F√∫tbol"/>
    <d v="1899-12-30T01:02:00"/>
    <s v="international_cup"/>
    <n v="0"/>
    <n v="1"/>
    <n v="0"/>
    <n v="0"/>
    <n v="0"/>
    <n v="0"/>
    <n v="1"/>
    <x v="1"/>
    <x v="0"/>
    <s v="Home Team loses or draws at Knockout Game"/>
  </r>
  <r>
    <n v="3537806"/>
    <s v="CL"/>
    <x v="8"/>
    <x v="10"/>
    <d v="2021-04-14T00:00:00"/>
    <n v="31"/>
    <n v="418"/>
    <n v="0"/>
    <n v="0"/>
    <m/>
    <m/>
    <s v="J√ºrgen Klopp"/>
    <s v="Zin√©dine Zidane"/>
    <s v="Anfield"/>
    <m/>
    <s v="Bj√∂rn Kuipers"/>
    <s v="https://www.transfermarkt.co.uk/spielbericht/index/spielbericht/3537806"/>
    <s v="4-3-3 Attacking"/>
    <s v="4-3-3 Attacking"/>
    <s v="Liverpool Football Club"/>
    <s v="Real Madrid Club de F√∫tbol"/>
    <d v="1899-12-30T00:00:00"/>
    <s v="international_cup"/>
    <n v="0"/>
    <n v="1"/>
    <n v="0"/>
    <n v="0"/>
    <n v="0"/>
    <n v="0"/>
    <n v="1"/>
    <x v="1"/>
    <x v="0"/>
    <s v="Home Team loses or draws at Knockout Game"/>
  </r>
  <r>
    <n v="3651044"/>
    <s v="CL"/>
    <x v="9"/>
    <x v="5"/>
    <d v="2021-09-15T00:00:00"/>
    <n v="46"/>
    <n v="418"/>
    <n v="0"/>
    <n v="1"/>
    <m/>
    <m/>
    <s v="Simone Inzaghi"/>
    <s v="Carlo Ancelotti"/>
    <s v="Giuseppe Meazza"/>
    <n v="37082"/>
    <s v="Daniel Siebert"/>
    <s v="https://www.transfermarkt.co.uk/spielbericht/index/spielbericht/3651044"/>
    <s v="3-5-2 flat"/>
    <s v="4-3-3 Attacking"/>
    <s v="Football Club Internazionale Milano S.p.A."/>
    <s v="Real Madrid Club de F√∫tbol"/>
    <d v="1899-12-30T00:01:00"/>
    <s v="international_cup"/>
    <n v="0"/>
    <n v="1"/>
    <n v="1"/>
    <n v="0"/>
    <n v="0"/>
    <n v="1"/>
    <n v="0"/>
    <x v="0"/>
    <x v="0"/>
    <s v="Home Team loses or draws at Groupstage Game"/>
  </r>
  <r>
    <n v="2495337"/>
    <s v="CL"/>
    <x v="1"/>
    <x v="3"/>
    <d v="2014-11-05T00:00:00"/>
    <n v="583"/>
    <n v="2784"/>
    <n v="1"/>
    <n v="0"/>
    <m/>
    <m/>
    <s v="Laurent Blanc"/>
    <s v="Georgios Donis"/>
    <s v="Parc des Princes"/>
    <n v="45816"/>
    <s v="Oleg√°rio Benqueren√ßa"/>
    <s v="https://www.transfermarkt.co.uk/spielbericht/index/spielbericht/2495337"/>
    <s v="4-3-3 Attacking"/>
    <s v="4-4-2 double 6"/>
    <s v="Paris Saint-Germain Football Club"/>
    <m/>
    <d v="1899-12-30T01:00:00"/>
    <s v="international_cup"/>
    <n v="1"/>
    <n v="0"/>
    <n v="1"/>
    <n v="1"/>
    <n v="0"/>
    <n v="0"/>
    <n v="0"/>
    <x v="0"/>
    <x v="1"/>
    <s v="Home Team wins at Groupstage Game"/>
  </r>
  <r>
    <n v="2618638"/>
    <s v="CL"/>
    <x v="2"/>
    <x v="12"/>
    <d v="2015-12-09T00:00:00"/>
    <n v="338"/>
    <n v="119"/>
    <n v="1"/>
    <n v="0"/>
    <m/>
    <m/>
    <s v="Sergiy Rebrov"/>
    <s v="Slavisa Jokanovic"/>
    <s v="NSK Olimpisky"/>
    <m/>
    <s v="Bj√∂rn Kuipers"/>
    <s v="https://www.transfermarkt.co.uk/spielbericht/index/spielbericht/2618638"/>
    <s v="4-2-3-1"/>
    <s v="4-2-3-1"/>
    <s v="Futbolniy Klub Dynamo Kyiv"/>
    <m/>
    <d v="1899-12-30T01:00:00"/>
    <s v="international_cup"/>
    <n v="1"/>
    <n v="0"/>
    <n v="1"/>
    <n v="1"/>
    <n v="0"/>
    <n v="0"/>
    <n v="0"/>
    <x v="0"/>
    <x v="1"/>
    <s v="Home Team wins at Groupstage Game"/>
  </r>
  <r>
    <n v="3098032"/>
    <s v="CL"/>
    <x v="6"/>
    <x v="1"/>
    <d v="2018-11-28T00:00:00"/>
    <n v="6195"/>
    <n v="159"/>
    <n v="3"/>
    <n v="1"/>
    <m/>
    <m/>
    <s v="Carlo Ancelotti"/>
    <s v="Vladan Milojevic"/>
    <s v="Stadio Diego Armando Maradona"/>
    <n v="44470"/>
    <s v="Jes√∫s Gil Manzano"/>
    <s v="https://www.transfermarkt.co.uk/spielbericht/index/spielbericht/3098032"/>
    <d v="2002-04-04T00:00:00"/>
    <s v="4-2-3-1"/>
    <s v="Societ√† Sportiva Calcio Napoli"/>
    <m/>
    <d v="1899-12-30T03:01:00"/>
    <s v="international_cup"/>
    <n v="1"/>
    <n v="0"/>
    <n v="1"/>
    <n v="1"/>
    <n v="0"/>
    <n v="0"/>
    <n v="0"/>
    <x v="0"/>
    <x v="1"/>
    <s v="Home Team wins at Groupstage Game"/>
  </r>
  <r>
    <n v="3252190"/>
    <s v="CL"/>
    <x v="7"/>
    <x v="1"/>
    <d v="2019-10-22T00:00:00"/>
    <n v="660"/>
    <n v="419"/>
    <n v="2"/>
    <n v="2"/>
    <m/>
    <m/>
    <s v="Lu√≠s Castro"/>
    <s v="Nenad Bjelica"/>
    <s v="OSK Metalist"/>
    <n v="21526"/>
    <s v="Mateu Lahoz"/>
    <s v="https://www.transfermarkt.co.uk/spielbericht/index/spielbericht/3252190"/>
    <s v="4-2-3-1"/>
    <d v="2001-04-05T00:00:00"/>
    <s v="FC Shakhtar Donetsk"/>
    <m/>
    <d v="1899-12-30T02:02:00"/>
    <s v="international_cup"/>
    <n v="0"/>
    <n v="1"/>
    <n v="1"/>
    <n v="0"/>
    <n v="0"/>
    <n v="1"/>
    <n v="0"/>
    <x v="0"/>
    <x v="0"/>
    <s v="Home Team loses or draws at Groupstage Game"/>
  </r>
  <r>
    <n v="2917377"/>
    <s v="CL"/>
    <x v="4"/>
    <x v="12"/>
    <d v="2017-09-26T00:00:00"/>
    <n v="114"/>
    <n v="23826"/>
    <n v="2"/>
    <n v="0"/>
    <m/>
    <m/>
    <s v="Senol G√ºnes"/>
    <s v="Ralph Hasenh√ºttl"/>
    <s v="Vodafone Park"/>
    <n v="36641"/>
    <s v="Sergey Karasev"/>
    <s v="https://www.transfermarkt.co.uk/spielbericht/index/spielbericht/2917377"/>
    <s v="4-2-3-1"/>
    <s v="4-4-2 double 6"/>
    <s v="Be≈üikta≈ü Jimnastik Kul√ºb√º"/>
    <s v="RasenBallsport Leipzig"/>
    <d v="1899-12-30T02:00:00"/>
    <s v="international_cup"/>
    <n v="1"/>
    <n v="0"/>
    <n v="1"/>
    <n v="1"/>
    <n v="0"/>
    <n v="0"/>
    <n v="0"/>
    <x v="0"/>
    <x v="1"/>
    <s v="Home Team wins at Groupstage Game"/>
  </r>
  <r>
    <n v="2618595"/>
    <s v="CL"/>
    <x v="2"/>
    <x v="8"/>
    <d v="2015-11-03T00:00:00"/>
    <n v="418"/>
    <n v="583"/>
    <n v="1"/>
    <n v="0"/>
    <m/>
    <m/>
    <s v="Rafael Ben√≠tez"/>
    <s v="Laurent Blanc"/>
    <s v="Santiago Bernab√©u"/>
    <n v="78300"/>
    <s v="Mark Clattenburg"/>
    <s v="https://www.transfermarkt.co.uk/spielbericht/index/spielbericht/2618595"/>
    <s v="4-3-3 Attacking"/>
    <s v="4-3-3 Attacking"/>
    <s v="Real Madrid Club de F√∫tbol"/>
    <s v="Paris Saint-Germain Football Club"/>
    <d v="1899-12-30T01:00:00"/>
    <s v="international_cup"/>
    <n v="1"/>
    <n v="0"/>
    <n v="1"/>
    <n v="1"/>
    <n v="0"/>
    <n v="0"/>
    <n v="0"/>
    <x v="0"/>
    <x v="1"/>
    <s v="Home Team wins at Groupstage Game"/>
  </r>
  <r>
    <n v="2262234"/>
    <s v="CL"/>
    <x v="5"/>
    <x v="5"/>
    <d v="2012-12-04T00:00:00"/>
    <n v="418"/>
    <n v="610"/>
    <n v="4"/>
    <n v="1"/>
    <m/>
    <m/>
    <s v="Jos√© Mourinho"/>
    <s v="Frank de Boer"/>
    <s v="Santiago Bernab√©u"/>
    <n v="57245"/>
    <s v="Pavel Kralovec"/>
    <s v="https://www.transfermarkt.co.uk/spielbericht/index/spielbericht/2262234"/>
    <m/>
    <m/>
    <s v="Real Madrid Club de F√∫tbol"/>
    <s v="AFC Ajax Amsterdam"/>
    <d v="1899-12-30T04:01:00"/>
    <s v="international_cup"/>
    <n v="1"/>
    <n v="0"/>
    <n v="1"/>
    <n v="1"/>
    <n v="0"/>
    <n v="0"/>
    <n v="0"/>
    <x v="0"/>
    <x v="1"/>
    <s v="Home Team wins at Groupstage Game"/>
  </r>
  <r>
    <n v="3135803"/>
    <s v="CL"/>
    <x v="6"/>
    <x v="7"/>
    <d v="2019-02-13T00:00:00"/>
    <n v="148"/>
    <n v="16"/>
    <n v="3"/>
    <n v="0"/>
    <m/>
    <m/>
    <s v="Mauricio Pochettino"/>
    <s v="Lucien Favre"/>
    <s v="Wembley Stadium"/>
    <n v="71214"/>
    <s v="Mateu Lahoz"/>
    <s v="https://www.transfermarkt.co.uk/spielbericht/index/spielbericht/3135803"/>
    <d v="2002-03-05T00:00:00"/>
    <s v="4-2-3-1"/>
    <s v="Tottenham Hotspur Football Club"/>
    <s v="Borussia Dortmund"/>
    <d v="1899-12-30T03:00:00"/>
    <s v="international_cup"/>
    <n v="1"/>
    <n v="0"/>
    <n v="0"/>
    <n v="0"/>
    <n v="1"/>
    <n v="0"/>
    <n v="0"/>
    <x v="1"/>
    <x v="1"/>
    <s v="Home Team wins at Knockout Game"/>
  </r>
  <r>
    <n v="3167764"/>
    <s v="CL"/>
    <x v="6"/>
    <x v="10"/>
    <d v="2019-04-17T00:00:00"/>
    <n v="720"/>
    <n v="31"/>
    <n v="1"/>
    <n v="4"/>
    <m/>
    <m/>
    <s v="S√©rgio Concei√ß√£o"/>
    <s v="J√ºrgen Klopp"/>
    <s v="Est√°dio do Drag√£o"/>
    <n v="49117"/>
    <s v="Danny Makkelie"/>
    <s v="https://www.transfermarkt.co.uk/spielbericht/index/spielbericht/3167764"/>
    <s v="4-2-3-1"/>
    <s v="4-3-3 Attacking"/>
    <s v="Futebol Clube do Porto"/>
    <s v="Liverpool Football Club"/>
    <d v="1899-12-30T01:04:00"/>
    <s v="international_cup"/>
    <n v="0"/>
    <n v="1"/>
    <n v="0"/>
    <n v="0"/>
    <n v="0"/>
    <n v="0"/>
    <n v="1"/>
    <x v="1"/>
    <x v="0"/>
    <s v="Home Team loses or draws at Knockout Game"/>
  </r>
  <r>
    <n v="3291928"/>
    <s v="CL"/>
    <x v="7"/>
    <x v="7"/>
    <d v="2020-02-26T00:00:00"/>
    <n v="418"/>
    <n v="281"/>
    <n v="1"/>
    <n v="2"/>
    <m/>
    <m/>
    <s v="Zin√©dine Zidane"/>
    <s v="Pep Guardiola"/>
    <s v="Santiago Bernab√©u"/>
    <n v="75615"/>
    <s v="Daniele Orsato"/>
    <s v="https://www.transfermarkt.co.uk/spielbericht/index/spielbericht/3291928"/>
    <s v="4-3-3 Attacking"/>
    <s v="4-2-3-1"/>
    <s v="Real Madrid Club de F√∫tbol"/>
    <s v="Manchester City Football Club"/>
    <d v="1899-12-30T01:02:00"/>
    <s v="international_cup"/>
    <n v="0"/>
    <n v="1"/>
    <n v="0"/>
    <n v="0"/>
    <n v="0"/>
    <n v="0"/>
    <n v="1"/>
    <x v="1"/>
    <x v="0"/>
    <s v="Home Team loses or draws at Knockout Game"/>
  </r>
  <r>
    <n v="3552987"/>
    <s v="CL"/>
    <x v="8"/>
    <x v="11"/>
    <d v="2021-04-27T00:00:00"/>
    <n v="418"/>
    <n v="631"/>
    <n v="1"/>
    <n v="1"/>
    <m/>
    <m/>
    <s v="Zin√©dine Zidane"/>
    <s v="Thomas Tuchel"/>
    <s v="Estadio Alfredo Di St√©fano"/>
    <m/>
    <s v="Danny Makkelie"/>
    <s v="https://www.transfermarkt.co.uk/spielbericht/index/spielbericht/3552987"/>
    <s v="3-5-2 flat"/>
    <s v="3-4-2-1"/>
    <s v="Real Madrid Club de F√∫tbol"/>
    <s v="Chelsea Football Club"/>
    <d v="1899-12-30T01:01:00"/>
    <s v="international_cup"/>
    <n v="0"/>
    <n v="1"/>
    <n v="0"/>
    <n v="0"/>
    <n v="0"/>
    <n v="0"/>
    <n v="1"/>
    <x v="1"/>
    <x v="0"/>
    <s v="Home Team loses or draws at Knockout Game"/>
  </r>
  <r>
    <n v="2495351"/>
    <s v="CL"/>
    <x v="1"/>
    <x v="8"/>
    <d v="2014-11-26T00:00:00"/>
    <n v="496"/>
    <n v="506"/>
    <n v="0"/>
    <n v="2"/>
    <m/>
    <m/>
    <s v="Age Hareide"/>
    <s v="Massimiliano Allegri"/>
    <s v="Eleda Stadion"/>
    <n v="20500"/>
    <s v="Pedro Proen√ßa"/>
    <s v="https://www.transfermarkt.co.uk/spielbericht/index/spielbericht/2495351"/>
    <s v="4-4-2 double 6"/>
    <s v="4-3-1-2"/>
    <m/>
    <s v="Juventus Football Club"/>
    <d v="1899-12-30T00:02:00"/>
    <s v="international_cup"/>
    <n v="0"/>
    <n v="1"/>
    <n v="1"/>
    <n v="0"/>
    <n v="0"/>
    <n v="1"/>
    <n v="0"/>
    <x v="0"/>
    <x v="0"/>
    <s v="Home Team loses or draws at Groupstage Game"/>
  </r>
  <r>
    <n v="2618611"/>
    <s v="CL"/>
    <x v="2"/>
    <x v="8"/>
    <d v="2015-11-25T00:00:00"/>
    <n v="496"/>
    <n v="583"/>
    <n v="0"/>
    <n v="5"/>
    <m/>
    <m/>
    <s v="Age Hareide"/>
    <s v="Laurent Blanc"/>
    <s v="Eleda Stadion"/>
    <n v="24000"/>
    <s v="Willie Collum"/>
    <s v="https://www.transfermarkt.co.uk/spielbericht/index/spielbericht/2618611"/>
    <s v="4-4-2 double 6"/>
    <s v="4-3-3 Attacking"/>
    <m/>
    <s v="Paris Saint-Germain Football Club"/>
    <d v="1899-12-30T00:05:00"/>
    <s v="international_cup"/>
    <n v="0"/>
    <n v="1"/>
    <n v="1"/>
    <n v="0"/>
    <n v="0"/>
    <n v="1"/>
    <n v="0"/>
    <x v="0"/>
    <x v="0"/>
    <s v="Home Team loses or draws at Groupstage Game"/>
  </r>
  <r>
    <n v="2618623"/>
    <s v="CL"/>
    <x v="2"/>
    <x v="12"/>
    <d v="2015-11-24T00:00:00"/>
    <n v="119"/>
    <n v="631"/>
    <n v="0"/>
    <n v="4"/>
    <m/>
    <m/>
    <s v="Slavisa Jokanovic"/>
    <s v="Jos√© Mourinho"/>
    <s v="Sammy Ofer Stadium"/>
    <n v="29121"/>
    <s v="Undiano Mallenco"/>
    <s v="https://www.transfermarkt.co.uk/spielbericht/index/spielbericht/2618623"/>
    <s v="4-5-1 flat"/>
    <s v="4-2-3-1"/>
    <m/>
    <s v="Chelsea Football Club"/>
    <d v="1899-12-30T00:04:00"/>
    <s v="international_cup"/>
    <n v="0"/>
    <n v="1"/>
    <n v="1"/>
    <n v="0"/>
    <n v="0"/>
    <n v="1"/>
    <n v="0"/>
    <x v="0"/>
    <x v="0"/>
    <s v="Home Team loses or draws at Groupstage Game"/>
  </r>
  <r>
    <n v="3097968"/>
    <s v="CL"/>
    <x v="6"/>
    <x v="12"/>
    <d v="2018-09-19T00:00:00"/>
    <n v="941"/>
    <n v="2410"/>
    <n v="2"/>
    <n v="2"/>
    <m/>
    <m/>
    <s v="Pavel Vrba"/>
    <s v="Viktor Goncharenko"/>
    <s v="Doosan Ar√©na"/>
    <n v="11312"/>
    <s v="Beno√Æt Bastien"/>
    <s v="https://www.transfermarkt.co.uk/spielbericht/index/spielbericht/3097968"/>
    <s v="4-2-3-1"/>
    <s v="3-4-2-1"/>
    <m/>
    <s v="PFK CSKA Moskva"/>
    <d v="1899-12-30T02:02:00"/>
    <s v="international_cup"/>
    <n v="0"/>
    <n v="1"/>
    <n v="1"/>
    <n v="0"/>
    <n v="0"/>
    <n v="1"/>
    <n v="0"/>
    <x v="0"/>
    <x v="0"/>
    <s v="Home Team loses or draws at Groupstage Game"/>
  </r>
  <r>
    <n v="3252194"/>
    <s v="CL"/>
    <x v="7"/>
    <x v="4"/>
    <d v="2019-10-23T00:00:00"/>
    <n v="409"/>
    <n v="6195"/>
    <n v="2"/>
    <n v="3"/>
    <m/>
    <m/>
    <s v="Jesse Marsch"/>
    <s v="Carlo Ancelotti"/>
    <s v="Red Bull Arena Salzburg"/>
    <n v="29520"/>
    <s v="Cl√©ment Turpin"/>
    <s v="https://www.transfermarkt.co.uk/spielbericht/index/spielbericht/3252194"/>
    <d v="2002-04-04T00:00:00"/>
    <d v="2002-04-04T00:00:00"/>
    <m/>
    <s v="Societ√† Sportiva Calcio Napoli"/>
    <d v="1899-12-30T02:03:00"/>
    <s v="international_cup"/>
    <n v="0"/>
    <n v="1"/>
    <n v="1"/>
    <n v="0"/>
    <n v="0"/>
    <n v="1"/>
    <n v="0"/>
    <x v="0"/>
    <x v="0"/>
    <s v="Home Team loses or draws at Groupstage Game"/>
  </r>
  <r>
    <n v="3461710"/>
    <s v="CL"/>
    <x v="8"/>
    <x v="8"/>
    <d v="2020-10-21T00:00:00"/>
    <n v="409"/>
    <n v="932"/>
    <n v="2"/>
    <n v="2"/>
    <m/>
    <m/>
    <s v="Jesse Marsch"/>
    <s v="Marko Nikolic"/>
    <s v="Red Bull Arena Salzburg"/>
    <n v="3000"/>
    <s v="Serdar G√∂z√ºb√ºy√ºk"/>
    <s v="https://www.transfermarkt.co.uk/spielbericht/index/spielbericht/3461710"/>
    <s v="4-4-2 double 6"/>
    <s v="4-4-2 double 6"/>
    <m/>
    <s v="–§—É—Ç–±–æ–ª—å–Ω—ã–π –∫–ª—É–± &quot;–õ–æ–∫–æ–º–æ—Ç–∏–≤&quot; –ú–æ—Å–∫–≤–∞"/>
    <d v="1899-12-30T02:02:00"/>
    <s v="international_cup"/>
    <n v="0"/>
    <n v="1"/>
    <n v="1"/>
    <n v="0"/>
    <n v="0"/>
    <n v="1"/>
    <n v="0"/>
    <x v="0"/>
    <x v="0"/>
    <s v="Home Team loses or draws at Groupstage Game"/>
  </r>
  <r>
    <n v="3913722"/>
    <s v="CL"/>
    <x v="10"/>
    <x v="8"/>
    <d v="2022-09-13T00:00:00"/>
    <n v="31"/>
    <n v="610"/>
    <n v="2"/>
    <n v="1"/>
    <m/>
    <m/>
    <s v="J√ºrgen Klopp"/>
    <s v="Alfred Schreuder"/>
    <s v="Anfield"/>
    <n v="52387"/>
    <s v="Artur Soares Dias"/>
    <s v="https://www.transfermarkt.co.uk/spielbericht/index/spielbericht/3913722"/>
    <s v="4-3-3 Attacking"/>
    <s v="4-3-3 Attacking"/>
    <s v="Liverpool Football Club"/>
    <s v="AFC Ajax Amsterdam"/>
    <d v="1899-12-30T02:01:00"/>
    <s v="international_cup"/>
    <n v="1"/>
    <n v="0"/>
    <n v="1"/>
    <n v="1"/>
    <n v="0"/>
    <n v="0"/>
    <n v="0"/>
    <x v="0"/>
    <x v="1"/>
    <s v="Home Team wins at Groupstage Game"/>
  </r>
  <r>
    <n v="3913752"/>
    <s v="CL"/>
    <x v="10"/>
    <x v="0"/>
    <d v="2022-11-02T00:00:00"/>
    <n v="506"/>
    <n v="583"/>
    <n v="1"/>
    <n v="2"/>
    <m/>
    <m/>
    <s v="Massimiliano Allegri"/>
    <s v="Christophe Galtier"/>
    <s v="Allianz Stadium"/>
    <n v="41089"/>
    <s v="Carlos del Cerro Grande"/>
    <s v="https://www.transfermarkt.co.uk/spielbericht/index/spielbericht/3913752"/>
    <s v="3-4-2-1"/>
    <s v="4-3-1-2"/>
    <s v="Juventus Football Club"/>
    <s v="Paris Saint-Germain Football Club"/>
    <d v="1899-12-30T01:02:00"/>
    <s v="international_cup"/>
    <n v="0"/>
    <n v="1"/>
    <n v="1"/>
    <n v="0"/>
    <n v="0"/>
    <n v="1"/>
    <n v="0"/>
    <x v="0"/>
    <x v="0"/>
    <s v="Home Team loses or draws at Groupstage Game"/>
  </r>
  <r>
    <n v="3956699"/>
    <s v="CL"/>
    <x v="10"/>
    <x v="7"/>
    <d v="2023-02-14T00:00:00"/>
    <n v="583"/>
    <n v="27"/>
    <n v="0"/>
    <n v="1"/>
    <m/>
    <m/>
    <s v="Christophe Galtier"/>
    <s v="Julian Nagelsmann"/>
    <s v="Parc des Princes"/>
    <n v="46435"/>
    <s v="Michael Oliver"/>
    <s v="https://www.transfermarkt.co.uk/spielbericht/index/spielbericht/3956699"/>
    <s v="4-4-2 double 6"/>
    <s v="3-4-2-1"/>
    <s v="Paris Saint-Germain Football Club"/>
    <s v="FC Bayern M√ºnchen"/>
    <d v="1899-12-30T00:01:00"/>
    <s v="international_cup"/>
    <n v="0"/>
    <n v="1"/>
    <n v="0"/>
    <n v="0"/>
    <n v="0"/>
    <n v="0"/>
    <n v="1"/>
    <x v="1"/>
    <x v="0"/>
    <s v="Home Team loses or draws at Knockout Game"/>
  </r>
  <r>
    <n v="3097960"/>
    <s v="CL"/>
    <x v="6"/>
    <x v="1"/>
    <d v="2018-09-18T00:00:00"/>
    <n v="31"/>
    <n v="583"/>
    <n v="3"/>
    <n v="2"/>
    <m/>
    <m/>
    <s v="J√ºrgen Klopp"/>
    <s v="Thomas Tuchel"/>
    <s v="Anfield"/>
    <n v="52478"/>
    <s v="C√ºneyt √áakƒ±r"/>
    <s v="https://www.transfermarkt.co.uk/spielbericht/index/spielbericht/3097960"/>
    <s v="4-3-3 Attacking"/>
    <s v="4-3-3 Attacking"/>
    <s v="Liverpool Football Club"/>
    <s v="Paris Saint-Germain Football Club"/>
    <d v="1899-12-30T03:02:00"/>
    <s v="international_cup"/>
    <n v="1"/>
    <n v="0"/>
    <n v="1"/>
    <n v="1"/>
    <n v="0"/>
    <n v="0"/>
    <n v="0"/>
    <x v="0"/>
    <x v="1"/>
    <s v="Home Team wins at Groupstage Game"/>
  </r>
  <r>
    <n v="3098003"/>
    <s v="CL"/>
    <x v="6"/>
    <x v="4"/>
    <d v="2018-10-23T00:00:00"/>
    <n v="610"/>
    <n v="294"/>
    <n v="1"/>
    <n v="0"/>
    <m/>
    <m/>
    <s v="Erik ten Hag"/>
    <s v="Rui Vit√≥ria"/>
    <s v="Johan Cruijff ArenA"/>
    <n v="53379"/>
    <s v="Ruddy Buquet"/>
    <s v="https://www.transfermarkt.co.uk/spielbericht/index/spielbericht/3098003"/>
    <s v="4-3-3 Defending"/>
    <s v="4-1-4-1"/>
    <s v="AFC Ajax Amsterdam"/>
    <s v="Sport Lisboa e Benfica"/>
    <d v="1899-12-30T01:00:00"/>
    <s v="international_cup"/>
    <n v="1"/>
    <n v="0"/>
    <n v="1"/>
    <n v="1"/>
    <n v="0"/>
    <n v="0"/>
    <n v="0"/>
    <x v="0"/>
    <x v="1"/>
    <s v="Home Team wins at Groupstage Game"/>
  </r>
  <r>
    <n v="3461725"/>
    <s v="CL"/>
    <x v="8"/>
    <x v="0"/>
    <d v="2020-10-20T00:00:00"/>
    <n v="23826"/>
    <n v="6890"/>
    <n v="2"/>
    <n v="0"/>
    <m/>
    <m/>
    <s v="Julian Nagelsmann"/>
    <s v="Okan Buruk"/>
    <s v="Red Bull Arena"/>
    <n v="999"/>
    <s v="Jes√∫s Gil Manzano"/>
    <s v="https://www.transfermarkt.co.uk/spielbericht/index/spielbericht/3461725"/>
    <s v="3-4-2-1"/>
    <s v="4-1-4-1"/>
    <s v="RasenBallsport Leipzig"/>
    <s v="ƒ∞stanbul Ba≈üak≈üehir Futbol Kul√ºb√º"/>
    <d v="1899-12-30T02:00:00"/>
    <s v="international_cup"/>
    <n v="1"/>
    <n v="0"/>
    <n v="1"/>
    <n v="1"/>
    <n v="0"/>
    <n v="0"/>
    <n v="0"/>
    <x v="0"/>
    <x v="1"/>
    <s v="Home Team wins at Groupstage Game"/>
  </r>
  <r>
    <n v="4171224"/>
    <s v="CL"/>
    <x v="11"/>
    <x v="8"/>
    <d v="2023-12-12T00:00:00"/>
    <n v="190"/>
    <n v="141"/>
    <n v="1"/>
    <n v="0"/>
    <m/>
    <m/>
    <s v="Jacob Neestrup"/>
    <s v="Okan Buruk"/>
    <s v="Parken"/>
    <n v="34726"/>
    <s v="Daniele Orsato"/>
    <s v="https://www.transfermarkt.co.uk/spielbericht/index/spielbericht/4171224"/>
    <s v="4-3-3 Attacking"/>
    <s v="4-2-3-1"/>
    <s v="Football Club K√∏benhavn"/>
    <s v="Galatasaray Spor Kul√ºb√º"/>
    <d v="1899-12-30T01:00:00"/>
    <s v="international_cup"/>
    <n v="1"/>
    <n v="0"/>
    <n v="1"/>
    <n v="1"/>
    <n v="0"/>
    <n v="0"/>
    <n v="0"/>
    <x v="0"/>
    <x v="1"/>
    <s v="Home Team wins at Groupstage Game"/>
  </r>
  <r>
    <n v="4174067"/>
    <s v="CL"/>
    <x v="11"/>
    <x v="0"/>
    <d v="2023-11-07T00:00:00"/>
    <n v="660"/>
    <n v="131"/>
    <n v="1"/>
    <n v="0"/>
    <m/>
    <m/>
    <s v="Marino Pusic"/>
    <s v="Xavi"/>
    <s v="Volksparkstadion"/>
    <n v="49147"/>
    <s v="Irfan Peljto"/>
    <s v="https://www.transfermarkt.co.uk/spielbericht/index/spielbericht/4174067"/>
    <s v="4-1-4-1"/>
    <s v="4-3-3 Attacking"/>
    <s v="FC Shakhtar Donetsk"/>
    <s v="Futbol Club Barcelona"/>
    <d v="1899-12-30T01:00:00"/>
    <s v="international_cup"/>
    <n v="1"/>
    <n v="0"/>
    <n v="1"/>
    <n v="1"/>
    <n v="0"/>
    <n v="0"/>
    <n v="0"/>
    <x v="0"/>
    <x v="1"/>
    <s v="Home Team wins at Groupstage Game"/>
  </r>
  <r>
    <n v="4243701"/>
    <s v="CL"/>
    <x v="11"/>
    <x v="9"/>
    <d v="2024-03-05T00:00:00"/>
    <n v="27"/>
    <n v="398"/>
    <n v="3"/>
    <n v="0"/>
    <m/>
    <m/>
    <s v="Thomas Tuchel"/>
    <s v="Maurizio Sarri"/>
    <s v="Allianz Arena"/>
    <n v="75000"/>
    <s v="Slavko Vincic"/>
    <s v="https://www.transfermarkt.co.uk/spielbericht/index/spielbericht/4243701"/>
    <s v="4-2-3-1"/>
    <s v="4-3-3 Attacking"/>
    <s v="FC Bayern M√ºnchen"/>
    <s v="Societ√† Sportiva Lazio S.p.A."/>
    <d v="1899-12-30T03:00:00"/>
    <s v="international_cup"/>
    <n v="1"/>
    <n v="0"/>
    <n v="0"/>
    <n v="0"/>
    <n v="1"/>
    <n v="0"/>
    <n v="0"/>
    <x v="1"/>
    <x v="1"/>
    <s v="Home Team wins at Knockout Game"/>
  </r>
  <r>
    <n v="2368458"/>
    <s v="CL"/>
    <x v="0"/>
    <x v="3"/>
    <d v="2013-11-06T00:00:00"/>
    <n v="6195"/>
    <n v="244"/>
    <n v="3"/>
    <n v="2"/>
    <m/>
    <m/>
    <s v="Rafael Ben√≠tez"/>
    <s v="√âlie Baup"/>
    <s v="Stadio Diego Armando Maradona"/>
    <n v="39148"/>
    <s v="Sergey Karasev"/>
    <s v="https://www.transfermarkt.co.uk/spielbericht/index/spielbericht/2368458"/>
    <s v="4-2-3-1"/>
    <s v="4-2-3-1"/>
    <s v="Societ√† Sportiva Calcio Napoli"/>
    <s v="Olympique de Marseille"/>
    <d v="1899-12-30T03:02:00"/>
    <s v="international_cup"/>
    <n v="1"/>
    <n v="0"/>
    <n v="1"/>
    <n v="1"/>
    <n v="0"/>
    <n v="0"/>
    <n v="0"/>
    <x v="0"/>
    <x v="1"/>
    <s v="Home Team wins at Groupstage Game"/>
  </r>
  <r>
    <n v="2368490"/>
    <s v="CL"/>
    <x v="0"/>
    <x v="0"/>
    <d v="2013-12-11T00:00:00"/>
    <n v="131"/>
    <n v="371"/>
    <n v="6"/>
    <n v="1"/>
    <m/>
    <m/>
    <s v="Gerardo Martino"/>
    <s v="Neil Lennon"/>
    <s v="Spotify Camp Nou"/>
    <n v="54342"/>
    <s v="Sergey Karasev"/>
    <s v="https://www.transfermarkt.co.uk/spielbericht/index/spielbericht/2368490"/>
    <s v="4-3-3 Attacking"/>
    <s v="4-4-2 double 6"/>
    <s v="Futbol Club Barcelona"/>
    <s v="The Celtic Football Club"/>
    <d v="1899-12-30T06:01:00"/>
    <s v="international_cup"/>
    <n v="1"/>
    <n v="0"/>
    <n v="1"/>
    <n v="1"/>
    <n v="0"/>
    <n v="0"/>
    <n v="0"/>
    <x v="0"/>
    <x v="1"/>
    <s v="Home Team wins at Groupstage Game"/>
  </r>
  <r>
    <n v="2449284"/>
    <s v="CL"/>
    <x v="0"/>
    <x v="10"/>
    <d v="2014-04-08T00:00:00"/>
    <n v="631"/>
    <n v="583"/>
    <n v="2"/>
    <n v="0"/>
    <m/>
    <m/>
    <s v="Jos√© Mourinho"/>
    <s v="Laurent Blanc"/>
    <s v="Stamford Bridge"/>
    <n v="38080"/>
    <s v="Pedro Proen√ßa"/>
    <s v="https://www.transfermarkt.co.uk/spielbericht/index/spielbericht/2449284"/>
    <s v="4-2-3-1"/>
    <s v="4-3-3 Attacking"/>
    <s v="Chelsea Football Club"/>
    <s v="Paris Saint-Germain Football Club"/>
    <d v="1899-12-30T02:00:00"/>
    <s v="international_cup"/>
    <n v="1"/>
    <n v="0"/>
    <n v="0"/>
    <n v="0"/>
    <n v="1"/>
    <n v="0"/>
    <n v="0"/>
    <x v="1"/>
    <x v="1"/>
    <s v="Home Team wins at Knockout Game"/>
  </r>
  <r>
    <n v="2490857"/>
    <s v="CL"/>
    <x v="1"/>
    <x v="0"/>
    <d v="2014-09-17T00:00:00"/>
    <n v="621"/>
    <n v="660"/>
    <n v="0"/>
    <n v="0"/>
    <m/>
    <m/>
    <s v="Ernesto Valverde"/>
    <s v="Mircea Lucescu"/>
    <s v="San Mam√©s"/>
    <n v="48351"/>
    <s v="Anastasios Sidiropoulos"/>
    <s v="https://www.transfermarkt.co.uk/spielbericht/index/spielbericht/2490857"/>
    <s v="4-2-3-1"/>
    <s v="4-2-3-1"/>
    <s v="Athletic Club Bilbao"/>
    <s v="FC Shakhtar Donetsk"/>
    <d v="1899-12-30T00:00:00"/>
    <s v="international_cup"/>
    <n v="0"/>
    <n v="1"/>
    <n v="1"/>
    <n v="0"/>
    <n v="0"/>
    <n v="1"/>
    <n v="0"/>
    <x v="0"/>
    <x v="0"/>
    <s v="Home Team loses or draws at Groupstage Game"/>
  </r>
  <r>
    <n v="2495344"/>
    <s v="CL"/>
    <x v="1"/>
    <x v="4"/>
    <d v="2014-11-25T00:00:00"/>
    <n v="281"/>
    <n v="27"/>
    <n v="3"/>
    <n v="2"/>
    <m/>
    <m/>
    <s v="Manuel Pellegrini"/>
    <s v="Pep Guardiola"/>
    <s v="Etihad Stadium"/>
    <n v="44510"/>
    <s v="Pavel Kralovec"/>
    <s v="https://www.transfermarkt.co.uk/spielbericht/index/spielbericht/2495344"/>
    <s v="4-2-3-1"/>
    <s v="4-3-3 Attacking"/>
    <s v="Manchester City Football Club"/>
    <s v="FC Bayern M√ºnchen"/>
    <d v="1899-12-30T03:02:00"/>
    <s v="international_cup"/>
    <n v="1"/>
    <n v="0"/>
    <n v="1"/>
    <n v="1"/>
    <n v="0"/>
    <n v="0"/>
    <n v="0"/>
    <x v="0"/>
    <x v="1"/>
    <s v="Home Team wins at Groupstage Game"/>
  </r>
  <r>
    <n v="2567502"/>
    <s v="CL"/>
    <x v="1"/>
    <x v="14"/>
    <d v="2015-06-06T00:00:00"/>
    <n v="506"/>
    <n v="131"/>
    <n v="1"/>
    <n v="3"/>
    <m/>
    <m/>
    <s v="Massimiliano Allegri"/>
    <s v="Luis Enrique"/>
    <s v="Olympiastadion Berlin"/>
    <n v="70442"/>
    <s v="C√ºneyt Cakir"/>
    <s v="https://www.transfermarkt.co.uk/spielbericht/index/spielbericht/2567502"/>
    <s v="4-3-1-2"/>
    <s v="4-3-3 Attacking"/>
    <s v="Juventus Football Club"/>
    <s v="Futbol Club Barcelona"/>
    <d v="1899-12-30T01:03:00"/>
    <s v="international_cup"/>
    <n v="0"/>
    <n v="1"/>
    <n v="0"/>
    <n v="0"/>
    <n v="0"/>
    <n v="0"/>
    <n v="1"/>
    <x v="1"/>
    <x v="0"/>
    <s v="Home Team loses or draws at Knockout Game"/>
  </r>
  <r>
    <n v="2618616"/>
    <s v="CL"/>
    <x v="2"/>
    <x v="5"/>
    <d v="2015-11-25T00:00:00"/>
    <n v="506"/>
    <n v="281"/>
    <n v="1"/>
    <n v="0"/>
    <m/>
    <m/>
    <s v="Massimiliano Allegri"/>
    <s v="Manuel Pellegrini"/>
    <s v="Allianz Stadium"/>
    <n v="38193"/>
    <s v="Dr. Felix Brych"/>
    <s v="https://www.transfermarkt.co.uk/spielbericht/index/spielbericht/2618616"/>
    <s v="3-5-2 flat"/>
    <s v="4-1-4-1"/>
    <s v="Juventus Football Club"/>
    <s v="Manchester City Football Club"/>
    <d v="1899-12-30T01:00:00"/>
    <s v="international_cup"/>
    <n v="1"/>
    <n v="0"/>
    <n v="1"/>
    <n v="1"/>
    <n v="0"/>
    <n v="0"/>
    <n v="0"/>
    <x v="0"/>
    <x v="1"/>
    <s v="Home Team wins at Groupstage Game"/>
  </r>
  <r>
    <n v="3714223"/>
    <s v="CL"/>
    <x v="9"/>
    <x v="9"/>
    <d v="2022-03-09T00:00:00"/>
    <n v="281"/>
    <n v="336"/>
    <n v="0"/>
    <n v="0"/>
    <m/>
    <m/>
    <s v="Pep Guardiola"/>
    <s v="R√∫ben Amorim"/>
    <s v="Etihad Stadium"/>
    <n v="51213"/>
    <s v="Halil Umut Meler"/>
    <s v="https://www.transfermarkt.co.uk/spielbericht/index/spielbericht/3714223"/>
    <s v="4-3-3 Attacking"/>
    <d v="2003-04-03T00:00:00"/>
    <s v="Manchester City Football Club"/>
    <s v="Sporting Clube de Portugal"/>
    <d v="1899-12-30T00:00:00"/>
    <s v="international_cup"/>
    <n v="0"/>
    <n v="1"/>
    <n v="0"/>
    <n v="0"/>
    <n v="0"/>
    <n v="0"/>
    <n v="1"/>
    <x v="1"/>
    <x v="0"/>
    <s v="Home Team loses or draws at Knockout Game"/>
  </r>
  <r>
    <n v="3911745"/>
    <s v="CL"/>
    <x v="10"/>
    <x v="2"/>
    <d v="2022-09-07T00:00:00"/>
    <n v="13"/>
    <n v="720"/>
    <n v="2"/>
    <n v="1"/>
    <m/>
    <m/>
    <s v="Diego Simeone"/>
    <s v="S√©rgio Concei√ß√£o"/>
    <s v="Civitas Metropolitano"/>
    <n v="51777"/>
    <s v="Szymon Marciniak"/>
    <s v="https://www.transfermarkt.co.uk/spielbericht/index/spielbericht/3911745"/>
    <s v="3-4-2-1"/>
    <s v="4-4-2 double 6"/>
    <s v="Club Atl√©tico de Madrid S.A.D."/>
    <s v="Futebol Clube do Porto"/>
    <d v="1899-12-30T02:01:00"/>
    <s v="international_cup"/>
    <n v="1"/>
    <n v="0"/>
    <n v="1"/>
    <n v="1"/>
    <n v="0"/>
    <n v="0"/>
    <n v="0"/>
    <x v="0"/>
    <x v="1"/>
    <s v="Home Team wins at Groupstage Game"/>
  </r>
  <r>
    <n v="4041607"/>
    <s v="CL"/>
    <x v="10"/>
    <x v="10"/>
    <d v="2023-04-18T00:00:00"/>
    <n v="631"/>
    <n v="418"/>
    <n v="0"/>
    <n v="2"/>
    <m/>
    <m/>
    <s v="Frank Lampard"/>
    <s v="Carlo Ancelotti"/>
    <s v="Stamford Bridge"/>
    <n v="39453"/>
    <s v="Daniele Orsato"/>
    <s v="https://www.transfermarkt.co.uk/spielbericht/index/spielbericht/4041607"/>
    <s v="3-4-2-1"/>
    <s v="4-3-3 Attacking"/>
    <s v="Chelsea Football Club"/>
    <s v="Real Madrid Club de F√∫tbol"/>
    <d v="1899-12-30T00:02:00"/>
    <s v="international_cup"/>
    <n v="0"/>
    <n v="1"/>
    <n v="0"/>
    <n v="0"/>
    <n v="0"/>
    <n v="0"/>
    <n v="1"/>
    <x v="1"/>
    <x v="0"/>
    <s v="Home Team loses or draws at Knockout Game"/>
  </r>
  <r>
    <n v="4312027"/>
    <s v="CL"/>
    <x v="11"/>
    <x v="10"/>
    <d v="2024-04-17T00:00:00"/>
    <n v="281"/>
    <n v="418"/>
    <n v="4"/>
    <n v="5"/>
    <m/>
    <m/>
    <s v="Pep Guardiola"/>
    <s v="Carlo Ancelotti"/>
    <s v="Etihad Stadium"/>
    <n v="52306"/>
    <s v="Daniele Orsato"/>
    <s v="https://www.transfermarkt.co.uk/spielbericht/index/spielbericht/4312027"/>
    <s v="4-2-3-1"/>
    <s v="4-3-1-2"/>
    <s v="Manchester City Football Club"/>
    <s v="Real Madrid Club de F√∫tbol"/>
    <d v="1899-12-30T04:05:00"/>
    <s v="international_cup"/>
    <n v="0"/>
    <n v="1"/>
    <n v="0"/>
    <n v="0"/>
    <n v="0"/>
    <n v="0"/>
    <n v="1"/>
    <x v="1"/>
    <x v="0"/>
    <s v="Home Team loses or draws at Knockout Game"/>
  </r>
  <r>
    <n v="2618593"/>
    <s v="CL"/>
    <x v="2"/>
    <x v="5"/>
    <d v="2015-10-21T00:00:00"/>
    <n v="281"/>
    <n v="368"/>
    <n v="2"/>
    <n v="1"/>
    <m/>
    <m/>
    <s v="Manuel Pellegrini"/>
    <s v="Unai Emery"/>
    <s v="Etihad Stadium"/>
    <n v="45595"/>
    <s v="Bas Nijhuis"/>
    <s v="https://www.transfermarkt.co.uk/spielbericht/index/spielbericht/2618593"/>
    <s v="4-4-2 double 6"/>
    <s v="4-2-3-1"/>
    <s v="Manchester City Football Club"/>
    <s v="Sevilla F√∫tbol Club S.A.D."/>
    <d v="1899-12-30T02:01:00"/>
    <s v="international_cup"/>
    <n v="1"/>
    <n v="0"/>
    <n v="1"/>
    <n v="1"/>
    <n v="0"/>
    <n v="0"/>
    <n v="0"/>
    <x v="0"/>
    <x v="1"/>
    <s v="Home Team wins at Groupstage Game"/>
  </r>
  <r>
    <n v="3911761"/>
    <s v="CL"/>
    <x v="10"/>
    <x v="1"/>
    <d v="2022-10-26T00:00:00"/>
    <n v="46"/>
    <n v="941"/>
    <n v="4"/>
    <n v="0"/>
    <m/>
    <m/>
    <s v="Simone Inzaghi"/>
    <s v="Michal Bilek"/>
    <s v="Giuseppe Meazza"/>
    <n v="71849"/>
    <s v="Andreas Ekberg"/>
    <s v="https://www.transfermarkt.co.uk/spielbericht/index/spielbericht/3911761"/>
    <s v="3-5-2 flat"/>
    <s v="3-4-2-1"/>
    <s v="Football Club Internazionale Milano S.p.A."/>
    <m/>
    <d v="1899-12-30T04:00:00"/>
    <s v="international_cup"/>
    <n v="1"/>
    <n v="0"/>
    <n v="1"/>
    <n v="1"/>
    <n v="0"/>
    <n v="0"/>
    <n v="0"/>
    <x v="0"/>
    <x v="1"/>
    <s v="Home Team wins at Groupstage Game"/>
  </r>
  <r>
    <n v="3911786"/>
    <s v="CL"/>
    <x v="10"/>
    <x v="1"/>
    <d v="2022-09-07T00:00:00"/>
    <n v="131"/>
    <n v="941"/>
    <n v="5"/>
    <n v="1"/>
    <m/>
    <m/>
    <s v="Xavi"/>
    <s v="Michal Bilek"/>
    <s v="Spotify Camp Nou"/>
    <n v="77411"/>
    <s v="Lawrence Visser"/>
    <s v="https://www.transfermarkt.co.uk/spielbericht/index/spielbericht/3911786"/>
    <s v="4-3-3 Attacking"/>
    <s v="4-2-3-1"/>
    <s v="Futbol Club Barcelona"/>
    <m/>
    <d v="1899-12-30T05:01:00"/>
    <s v="international_cup"/>
    <n v="1"/>
    <n v="0"/>
    <n v="1"/>
    <n v="1"/>
    <n v="0"/>
    <n v="0"/>
    <n v="0"/>
    <x v="0"/>
    <x v="1"/>
    <s v="Home Team wins at Groupstage Game"/>
  </r>
  <r>
    <n v="3911811"/>
    <s v="CL"/>
    <x v="10"/>
    <x v="4"/>
    <d v="2022-11-02T00:00:00"/>
    <n v="631"/>
    <n v="419"/>
    <n v="2"/>
    <n v="1"/>
    <m/>
    <m/>
    <s v="Graham Potter"/>
    <s v="Ante Cacic"/>
    <s v="Stamford Bridge"/>
    <n v="39392"/>
    <s v="Fran√ßois Letexier"/>
    <s v="https://www.transfermarkt.co.uk/spielbericht/index/spielbericht/3911811"/>
    <s v="4-3-1-2"/>
    <s v="3-5-2 flat"/>
    <s v="Chelsea Football Club"/>
    <m/>
    <d v="1899-12-30T02:01:00"/>
    <s v="international_cup"/>
    <n v="1"/>
    <n v="0"/>
    <n v="1"/>
    <n v="1"/>
    <n v="0"/>
    <n v="0"/>
    <n v="0"/>
    <x v="0"/>
    <x v="1"/>
    <s v="Home Team wins at Groupstage Game"/>
  </r>
  <r>
    <n v="2490852"/>
    <s v="CL"/>
    <x v="1"/>
    <x v="3"/>
    <d v="2014-09-17T00:00:00"/>
    <n v="131"/>
    <n v="2784"/>
    <n v="1"/>
    <n v="0"/>
    <m/>
    <m/>
    <s v="Luis Enrique"/>
    <s v="Georgios Donis"/>
    <s v="Spotify Camp Nou"/>
    <n v="62832"/>
    <s v="Deniz Aytekin"/>
    <s v="https://www.transfermarkt.co.uk/spielbericht/index/spielbericht/2490852"/>
    <s v="4-3-3 Attacking"/>
    <s v="4-2-3-1"/>
    <s v="Futbol Club Barcelona"/>
    <m/>
    <d v="1899-12-30T01:00:00"/>
    <s v="international_cup"/>
    <n v="1"/>
    <n v="0"/>
    <n v="1"/>
    <n v="1"/>
    <n v="0"/>
    <n v="0"/>
    <n v="0"/>
    <x v="0"/>
    <x v="1"/>
    <s v="Home Team wins at Groupstage Game"/>
  </r>
  <r>
    <n v="2618535"/>
    <s v="CL"/>
    <x v="2"/>
    <x v="8"/>
    <d v="2015-09-15T00:00:00"/>
    <n v="583"/>
    <n v="496"/>
    <n v="2"/>
    <n v="0"/>
    <m/>
    <m/>
    <s v="Laurent Blanc"/>
    <s v="Age Hareide"/>
    <s v="Parc des Princes"/>
    <n v="46612"/>
    <s v="Sergey Karasev"/>
    <s v="https://www.transfermarkt.co.uk/spielbericht/index/spielbericht/2618535"/>
    <s v="4-3-3 Attacking"/>
    <d v="2002-03-05T00:00:00"/>
    <s v="Paris Saint-Germain Football Club"/>
    <m/>
    <d v="1899-12-30T02:00:00"/>
    <s v="international_cup"/>
    <n v="1"/>
    <n v="0"/>
    <n v="1"/>
    <n v="1"/>
    <n v="0"/>
    <n v="0"/>
    <n v="0"/>
    <x v="0"/>
    <x v="1"/>
    <s v="Home Team wins at Groupstage Game"/>
  </r>
  <r>
    <n v="4174085"/>
    <s v="CL"/>
    <x v="11"/>
    <x v="0"/>
    <d v="2023-12-13T00:00:00"/>
    <n v="720"/>
    <n v="660"/>
    <n v="5"/>
    <n v="3"/>
    <m/>
    <m/>
    <s v="S√©rgio Concei√ß√£o"/>
    <s v="Marino Pusic"/>
    <s v="Est√°dio do Drag√£o"/>
    <n v="48113"/>
    <s v="Istvan Kovacs"/>
    <s v="https://www.transfermarkt.co.uk/spielbericht/index/spielbericht/4174085"/>
    <s v="4-4-2 double 6"/>
    <s v="4-1-4-1"/>
    <s v="Futebol Clube do Porto"/>
    <s v="FC Shakhtar Donetsk"/>
    <d v="1899-12-30T05:03:00"/>
    <s v="international_cup"/>
    <n v="1"/>
    <n v="0"/>
    <n v="1"/>
    <n v="1"/>
    <n v="0"/>
    <n v="0"/>
    <n v="0"/>
    <x v="0"/>
    <x v="1"/>
    <s v="Home Team wins at Groupstage Game"/>
  </r>
  <r>
    <n v="2368446"/>
    <s v="CL"/>
    <x v="0"/>
    <x v="8"/>
    <d v="2013-11-05T00:00:00"/>
    <n v="681"/>
    <n v="985"/>
    <n v="0"/>
    <n v="0"/>
    <m/>
    <m/>
    <s v="Jagoba Arrasate"/>
    <s v="David Moyes"/>
    <s v="Anoeta"/>
    <n v="30998"/>
    <s v="Nicola Rizzoli"/>
    <s v="https://www.transfermarkt.co.uk/spielbericht/index/spielbericht/2368446"/>
    <s v="4-3-3 Attacking"/>
    <s v="4-4-1-1"/>
    <s v="Real Sociedad de F√∫tbol S.A.D."/>
    <s v="Manchester United Football Club"/>
    <d v="1899-12-30T00:00:00"/>
    <s v="international_cup"/>
    <n v="0"/>
    <n v="1"/>
    <n v="1"/>
    <n v="0"/>
    <n v="0"/>
    <n v="1"/>
    <n v="0"/>
    <x v="0"/>
    <x v="0"/>
    <s v="Home Team loses or draws at Groupstage Game"/>
  </r>
  <r>
    <n v="2547384"/>
    <s v="CL"/>
    <x v="1"/>
    <x v="10"/>
    <d v="2015-04-22T00:00:00"/>
    <n v="418"/>
    <n v="13"/>
    <n v="1"/>
    <n v="0"/>
    <m/>
    <m/>
    <s v="Carlo Ancelotti"/>
    <s v="Diego Simeone"/>
    <s v="Santiago Bernab√©u"/>
    <n v="80354"/>
    <s v="Dr. Felix Brych"/>
    <s v="https://www.transfermarkt.co.uk/spielbericht/index/spielbericht/2547384"/>
    <s v="4-4-2 double 6"/>
    <s v="4-4-2 double 6"/>
    <s v="Real Madrid Club de F√∫tbol"/>
    <s v="Club Atl√©tico de Madrid S.A.D."/>
    <d v="1899-12-30T01:00:00"/>
    <s v="international_cup"/>
    <n v="1"/>
    <n v="0"/>
    <n v="0"/>
    <n v="0"/>
    <n v="1"/>
    <n v="0"/>
    <n v="0"/>
    <x v="1"/>
    <x v="1"/>
    <s v="Home Team wins at Knockout Game"/>
  </r>
  <r>
    <n v="3714214"/>
    <s v="CL"/>
    <x v="9"/>
    <x v="7"/>
    <d v="2022-02-16T00:00:00"/>
    <n v="409"/>
    <n v="27"/>
    <n v="1"/>
    <n v="1"/>
    <m/>
    <m/>
    <s v="Matthias Jaissle"/>
    <s v="Julian Nagelsmann"/>
    <s v="Red Bull Arena Salzburg"/>
    <n v="30000"/>
    <s v="Michael Oliver"/>
    <s v="https://www.transfermarkt.co.uk/spielbericht/index/spielbericht/3714214"/>
    <s v="4-3-1-2"/>
    <s v="3-4-1-2"/>
    <m/>
    <s v="FC Bayern M√ºnchen"/>
    <d v="1899-12-30T01:01:00"/>
    <s v="international_cup"/>
    <n v="0"/>
    <n v="1"/>
    <n v="0"/>
    <n v="0"/>
    <n v="0"/>
    <n v="0"/>
    <n v="1"/>
    <x v="1"/>
    <x v="0"/>
    <s v="Home Team loses or draws at Knockout Game"/>
  </r>
  <r>
    <n v="3651099"/>
    <s v="CL"/>
    <x v="9"/>
    <x v="0"/>
    <d v="2021-11-02T00:00:00"/>
    <n v="496"/>
    <n v="631"/>
    <n v="0"/>
    <n v="1"/>
    <m/>
    <m/>
    <s v="Jon Dahl Tomasson"/>
    <s v="Thomas Tuchel"/>
    <s v="Eleda Stadion"/>
    <n v="19551"/>
    <s v="Dr. Felix Brych"/>
    <s v="https://www.transfermarkt.co.uk/spielbericht/index/spielbericht/3651099"/>
    <s v="3-5-2 flat"/>
    <s v="3-4-2-1"/>
    <m/>
    <s v="Chelsea Football Club"/>
    <d v="1899-12-30T00:01:00"/>
    <s v="international_cup"/>
    <n v="0"/>
    <n v="1"/>
    <n v="1"/>
    <n v="0"/>
    <n v="0"/>
    <n v="1"/>
    <n v="0"/>
    <x v="0"/>
    <x v="0"/>
    <s v="Home Team loses or draws at Groupstage Game"/>
  </r>
  <r>
    <n v="2495297"/>
    <s v="CL"/>
    <x v="1"/>
    <x v="3"/>
    <d v="2014-09-30T00:00:00"/>
    <n v="2784"/>
    <n v="610"/>
    <n v="1"/>
    <n v="1"/>
    <m/>
    <m/>
    <s v="Georgios Donis"/>
    <s v="Frank de Boer"/>
    <s v="GSP Stadium"/>
    <n v="17190"/>
    <s v="Milorad Mazic"/>
    <s v="https://www.transfermarkt.co.uk/spielbericht/index/spielbericht/2495297"/>
    <s v="4-4-2 double 6"/>
    <s v="4-3-3 Attacking"/>
    <m/>
    <s v="AFC Ajax Amsterdam"/>
    <d v="1899-12-30T01:01:00"/>
    <s v="international_cup"/>
    <n v="0"/>
    <n v="1"/>
    <n v="1"/>
    <n v="0"/>
    <n v="0"/>
    <n v="1"/>
    <n v="0"/>
    <x v="0"/>
    <x v="0"/>
    <s v="Home Team loses or draws at Groupstage Game"/>
  </r>
  <r>
    <n v="2495370"/>
    <s v="CL"/>
    <x v="1"/>
    <x v="12"/>
    <d v="2014-12-10T00:00:00"/>
    <n v="790"/>
    <n v="33"/>
    <n v="0"/>
    <n v="1"/>
    <m/>
    <m/>
    <s v="Ante Simundza"/>
    <s v="Roberto Di Matteo"/>
    <s v="Ljudski Vrt"/>
    <n v="12516"/>
    <s v="Szymon Marciniak"/>
    <s v="https://www.transfermarkt.co.uk/spielbericht/index/spielbericht/2495370"/>
    <s v="4-4-2 double 6"/>
    <d v="2002-03-05T00:00:00"/>
    <m/>
    <s v="FC Schalke 04"/>
    <d v="1899-12-30T00:01:00"/>
    <s v="international_cup"/>
    <n v="0"/>
    <n v="1"/>
    <n v="1"/>
    <n v="0"/>
    <n v="0"/>
    <n v="1"/>
    <n v="0"/>
    <x v="0"/>
    <x v="0"/>
    <s v="Home Team loses or draws at Groupstage Game"/>
  </r>
  <r>
    <n v="2754920"/>
    <s v="CL"/>
    <x v="3"/>
    <x v="5"/>
    <d v="2016-10-19T00:00:00"/>
    <n v="1083"/>
    <n v="13"/>
    <n v="0"/>
    <n v="1"/>
    <m/>
    <m/>
    <s v="Ivan Daniliant"/>
    <s v="Diego Simeone"/>
    <s v="Olimp-2"/>
    <n v="15400"/>
    <s v="Daniele Orsato"/>
    <s v="https://www.transfermarkt.co.uk/spielbericht/index/spielbericht/2754920"/>
    <s v="3-5-2 flat"/>
    <s v="4-4-2 double 6"/>
    <s v="FK Rostov"/>
    <s v="Club Atl√©tico de Madrid S.A.D."/>
    <d v="1899-12-30T00:01:00"/>
    <s v="international_cup"/>
    <n v="0"/>
    <n v="1"/>
    <n v="1"/>
    <n v="0"/>
    <n v="0"/>
    <n v="1"/>
    <n v="0"/>
    <x v="0"/>
    <x v="0"/>
    <s v="Home Team loses or draws at Groupstage Game"/>
  </r>
  <r>
    <n v="2917375"/>
    <s v="CL"/>
    <x v="4"/>
    <x v="3"/>
    <d v="2017-09-26T00:00:00"/>
    <n v="6195"/>
    <n v="234"/>
    <n v="3"/>
    <n v="1"/>
    <m/>
    <m/>
    <s v="Maurizio Sarri"/>
    <s v="Giovanni van Bronckhorst"/>
    <s v="Stadio Diego Armando Maradona"/>
    <n v="22577"/>
    <s v="Willie Collum"/>
    <s v="https://www.transfermarkt.co.uk/spielbericht/index/spielbericht/2917375"/>
    <s v="4-3-3 Attacking"/>
    <s v="4-3-3 Defending"/>
    <s v="Societ√† Sportiva Calcio Napoli"/>
    <s v="Feyenoord Rotterdam"/>
    <d v="1899-12-30T03:01:00"/>
    <s v="international_cup"/>
    <n v="1"/>
    <n v="0"/>
    <n v="1"/>
    <n v="1"/>
    <n v="0"/>
    <n v="0"/>
    <n v="0"/>
    <x v="0"/>
    <x v="1"/>
    <s v="Home Team wins at Groupstage Game"/>
  </r>
  <r>
    <n v="2917382"/>
    <s v="CL"/>
    <x v="4"/>
    <x v="8"/>
    <d v="2017-09-27T00:00:00"/>
    <n v="2410"/>
    <n v="985"/>
    <n v="1"/>
    <n v="4"/>
    <m/>
    <m/>
    <s v="Viktor Goncharenko"/>
    <s v="Jos√© Mourinho"/>
    <s v="VEB Arena"/>
    <n v="29073"/>
    <s v="Jonas Eriksson"/>
    <s v="https://www.transfermarkt.co.uk/spielbericht/index/spielbericht/2917382"/>
    <s v="3-5-2 flat"/>
    <s v="3-4-1-2"/>
    <s v="PFK CSKA Moskva"/>
    <s v="Manchester United Football Club"/>
    <d v="1899-12-30T01:04:00"/>
    <s v="international_cup"/>
    <n v="0"/>
    <n v="1"/>
    <n v="1"/>
    <n v="0"/>
    <n v="0"/>
    <n v="1"/>
    <n v="0"/>
    <x v="0"/>
    <x v="0"/>
    <s v="Home Team loses or draws at Groupstage Game"/>
  </r>
  <r>
    <n v="2754181"/>
    <s v="CL"/>
    <x v="3"/>
    <x v="1"/>
    <d v="2016-09-13T00:00:00"/>
    <n v="131"/>
    <n v="371"/>
    <n v="7"/>
    <n v="0"/>
    <m/>
    <m/>
    <s v="Luis Enrique"/>
    <s v="Brendan Rodgers"/>
    <s v="Spotify Camp Nou"/>
    <n v="73290"/>
    <s v="Ovidiu Hategan"/>
    <s v="https://www.transfermarkt.co.uk/spielbericht/index/spielbericht/2754181"/>
    <s v="4-3-3 Attacking"/>
    <d v="2001-04-05T00:00:00"/>
    <s v="Futbol Club Barcelona"/>
    <s v="The Celtic Football Club"/>
    <d v="1899-12-30T07:00:00"/>
    <s v="international_cup"/>
    <n v="1"/>
    <n v="0"/>
    <n v="1"/>
    <n v="1"/>
    <n v="0"/>
    <n v="0"/>
    <n v="0"/>
    <x v="0"/>
    <x v="1"/>
    <s v="Home Team wins at Groupstage Game"/>
  </r>
  <r>
    <n v="2805643"/>
    <s v="CL"/>
    <x v="3"/>
    <x v="7"/>
    <d v="2017-02-14T00:00:00"/>
    <n v="583"/>
    <n v="131"/>
    <n v="4"/>
    <n v="0"/>
    <m/>
    <m/>
    <s v="Unai Emery"/>
    <s v="Luis Enrique"/>
    <s v="Parc des Princes"/>
    <n v="46484"/>
    <s v="Szymon Marciniak"/>
    <s v="https://www.transfermarkt.co.uk/spielbericht/index/spielbericht/2805643"/>
    <s v="4-3-3 Attacking"/>
    <s v="4-3-3 Attacking"/>
    <s v="Paris Saint-Germain Football Club"/>
    <s v="Futbol Club Barcelona"/>
    <d v="1899-12-30T04:00:00"/>
    <s v="international_cup"/>
    <n v="1"/>
    <n v="0"/>
    <n v="0"/>
    <n v="0"/>
    <n v="1"/>
    <n v="0"/>
    <n v="0"/>
    <x v="1"/>
    <x v="1"/>
    <s v="Home Team wins at Knockout Game"/>
  </r>
  <r>
    <n v="2262155"/>
    <s v="CL"/>
    <x v="5"/>
    <x v="4"/>
    <d v="2012-09-19T00:00:00"/>
    <n v="631"/>
    <n v="506"/>
    <n v="2"/>
    <n v="2"/>
    <m/>
    <m/>
    <s v="Roberto Di Matteo"/>
    <s v="Antonio Conte"/>
    <s v="Stamford Bridge"/>
    <n v="40918"/>
    <s v="Pedro Proen√ßa"/>
    <s v="https://www.transfermarkt.co.uk/spielbericht/index/spielbericht/2262155"/>
    <m/>
    <m/>
    <s v="Chelsea Football Club"/>
    <s v="Juventus Football Club"/>
    <d v="1899-12-30T02:02:00"/>
    <s v="international_cup"/>
    <n v="0"/>
    <n v="1"/>
    <n v="1"/>
    <n v="0"/>
    <n v="0"/>
    <n v="1"/>
    <n v="0"/>
    <x v="0"/>
    <x v="0"/>
    <s v="Home Team loses or draws at Groupstage Game"/>
  </r>
  <r>
    <n v="2262178"/>
    <s v="CL"/>
    <x v="5"/>
    <x v="5"/>
    <d v="2012-10-03T00:00:00"/>
    <n v="281"/>
    <n v="16"/>
    <n v="1"/>
    <n v="1"/>
    <m/>
    <m/>
    <s v="Roberto Mancini"/>
    <s v="J√ºrgen Klopp"/>
    <s v="Etihad Stadium"/>
    <n v="43657"/>
    <s v="Pavel Kralovec"/>
    <s v="https://www.transfermarkt.co.uk/spielbericht/index/spielbericht/2262178"/>
    <m/>
    <m/>
    <s v="Manchester City Football Club"/>
    <s v="Borussia Dortmund"/>
    <d v="1899-12-30T01:01:00"/>
    <s v="international_cup"/>
    <n v="0"/>
    <n v="1"/>
    <n v="1"/>
    <n v="0"/>
    <n v="0"/>
    <n v="1"/>
    <n v="0"/>
    <x v="0"/>
    <x v="0"/>
    <s v="Home Team loses or draws at Groupstage Game"/>
  </r>
  <r>
    <n v="2262226"/>
    <s v="CL"/>
    <x v="5"/>
    <x v="5"/>
    <d v="2012-11-21T00:00:00"/>
    <n v="610"/>
    <n v="16"/>
    <n v="1"/>
    <n v="4"/>
    <m/>
    <m/>
    <s v="Frank de Boer"/>
    <s v="J√ºrgen Klopp"/>
    <s v="Johan Cruijff ArenA"/>
    <n v="47500"/>
    <s v="Pedro Proen√ßa"/>
    <s v="https://www.transfermarkt.co.uk/spielbericht/index/spielbericht/2262226"/>
    <m/>
    <m/>
    <s v="AFC Ajax Amsterdam"/>
    <s v="Borussia Dortmund"/>
    <d v="1899-12-30T01:04:00"/>
    <s v="international_cup"/>
    <n v="0"/>
    <n v="1"/>
    <n v="1"/>
    <n v="0"/>
    <n v="0"/>
    <n v="1"/>
    <n v="0"/>
    <x v="0"/>
    <x v="0"/>
    <s v="Home Team loses or draws at Groupstage Game"/>
  </r>
  <r>
    <n v="2262239"/>
    <s v="CL"/>
    <x v="5"/>
    <x v="12"/>
    <d v="2012-12-05T00:00:00"/>
    <n v="131"/>
    <n v="294"/>
    <n v="0"/>
    <n v="0"/>
    <m/>
    <m/>
    <s v="Tito Vilanova"/>
    <s v="Jorge Jesus"/>
    <s v="Spotify Camp Nou"/>
    <n v="50659"/>
    <s v="Svein Oddvar Moen"/>
    <s v="https://www.transfermarkt.co.uk/spielbericht/index/spielbericht/2262239"/>
    <m/>
    <m/>
    <s v="Futbol Club Barcelona"/>
    <s v="Sport Lisboa e Benfica"/>
    <d v="1899-12-30T00:00:00"/>
    <s v="international_cup"/>
    <n v="0"/>
    <n v="1"/>
    <n v="1"/>
    <n v="0"/>
    <n v="0"/>
    <n v="1"/>
    <n v="0"/>
    <x v="0"/>
    <x v="0"/>
    <s v="Home Team loses or draws at Groupstage Game"/>
  </r>
  <r>
    <n v="2284441"/>
    <s v="CL"/>
    <x v="5"/>
    <x v="9"/>
    <d v="2013-03-12T00:00:00"/>
    <n v="33"/>
    <n v="141"/>
    <n v="2"/>
    <n v="3"/>
    <m/>
    <m/>
    <s v="Jens Keller"/>
    <s v="Fatih Terim"/>
    <s v="Veltins-Arena"/>
    <n v="54142"/>
    <s v="Jonas Eriksson"/>
    <s v="https://www.transfermarkt.co.uk/spielbericht/index/spielbericht/2284441"/>
    <m/>
    <m/>
    <s v="FC Schalke 04"/>
    <s v="Galatasaray Spor Kul√ºb√º"/>
    <d v="1899-12-30T02:03:00"/>
    <s v="international_cup"/>
    <n v="0"/>
    <n v="1"/>
    <n v="0"/>
    <n v="0"/>
    <n v="0"/>
    <n v="0"/>
    <n v="1"/>
    <x v="1"/>
    <x v="0"/>
    <s v="Home Team loses or draws at Knockout Game"/>
  </r>
  <r>
    <n v="2284442"/>
    <s v="CL"/>
    <x v="5"/>
    <x v="7"/>
    <d v="2013-02-12T00:00:00"/>
    <n v="371"/>
    <n v="506"/>
    <n v="0"/>
    <n v="3"/>
    <m/>
    <m/>
    <s v="Neil Lennon"/>
    <s v="Antonio Conte"/>
    <s v="Celtic Park"/>
    <n v="57917"/>
    <s v="Undiano Mallenco"/>
    <s v="https://www.transfermarkt.co.uk/spielbericht/index/spielbericht/2284442"/>
    <m/>
    <m/>
    <s v="The Celtic Football Club"/>
    <s v="Juventus Football Club"/>
    <d v="1899-12-30T00:03:00"/>
    <s v="international_cup"/>
    <n v="0"/>
    <n v="1"/>
    <n v="0"/>
    <n v="0"/>
    <n v="0"/>
    <n v="0"/>
    <n v="1"/>
    <x v="1"/>
    <x v="0"/>
    <s v="Home Team loses or draws at Knockout Game"/>
  </r>
  <r>
    <n v="2284444"/>
    <s v="CL"/>
    <x v="5"/>
    <x v="7"/>
    <d v="2013-02-19T00:00:00"/>
    <n v="11"/>
    <n v="27"/>
    <n v="1"/>
    <n v="3"/>
    <m/>
    <m/>
    <s v="Ars√®ne Wenger"/>
    <s v="Jupp Heynckes"/>
    <s v="Emirates Stadium"/>
    <n v="59974"/>
    <s v="Svein Oddvar Moen"/>
    <s v="https://www.transfermarkt.co.uk/spielbericht/index/spielbericht/2284444"/>
    <m/>
    <m/>
    <s v="Arsenal Football Club"/>
    <s v="FC Bayern M√ºnchen"/>
    <d v="1899-12-30T01:03:00"/>
    <s v="international_cup"/>
    <n v="0"/>
    <n v="1"/>
    <n v="0"/>
    <n v="0"/>
    <n v="0"/>
    <n v="0"/>
    <n v="1"/>
    <x v="1"/>
    <x v="0"/>
    <s v="Home Team loses or draws at Knockout Game"/>
  </r>
  <r>
    <n v="2301901"/>
    <s v="CL"/>
    <x v="5"/>
    <x v="10"/>
    <d v="2013-04-09T00:00:00"/>
    <n v="16"/>
    <n v="1084"/>
    <n v="3"/>
    <n v="2"/>
    <m/>
    <m/>
    <s v="J√ºrgen Klopp"/>
    <s v="Manuel Pellegrini"/>
    <s v="SIGNAL IDUNA PARK"/>
    <n v="65829"/>
    <s v="Craig Thomson"/>
    <s v="https://www.transfermarkt.co.uk/spielbericht/index/spielbericht/2301901"/>
    <m/>
    <m/>
    <s v="Borussia Dortmund"/>
    <s v="M√°laga CF"/>
    <d v="1899-12-30T03:02:00"/>
    <s v="international_cup"/>
    <n v="1"/>
    <n v="0"/>
    <n v="0"/>
    <n v="0"/>
    <n v="1"/>
    <n v="0"/>
    <n v="0"/>
    <x v="1"/>
    <x v="1"/>
    <s v="Home Team wins at Knockout Game"/>
  </r>
  <r>
    <n v="3018933"/>
    <s v="CL"/>
    <x v="4"/>
    <x v="10"/>
    <d v="2018-04-10T00:00:00"/>
    <n v="12"/>
    <n v="131"/>
    <n v="3"/>
    <n v="0"/>
    <m/>
    <m/>
    <s v="Eusebio Di Francesco"/>
    <s v="Ernesto Valverde"/>
    <s v="Olimpico di Roma"/>
    <n v="56580"/>
    <s v="Cl√©ment Turpin"/>
    <s v="https://www.transfermarkt.co.uk/spielbericht/index/spielbericht/3018933"/>
    <s v="3-5-2 flat"/>
    <s v="4-4-2 double 6"/>
    <s v="Associazione Sportiva Roma"/>
    <s v="Futbol Club Barcelona"/>
    <d v="1899-12-30T03:00:00"/>
    <s v="international_cup"/>
    <n v="1"/>
    <n v="0"/>
    <n v="0"/>
    <n v="0"/>
    <n v="1"/>
    <n v="0"/>
    <n v="0"/>
    <x v="1"/>
    <x v="1"/>
    <s v="Home Team wins at Knockout Game"/>
  </r>
  <r>
    <n v="3097964"/>
    <s v="CL"/>
    <x v="6"/>
    <x v="4"/>
    <d v="2018-09-19T00:00:00"/>
    <n v="294"/>
    <n v="27"/>
    <n v="0"/>
    <n v="2"/>
    <m/>
    <m/>
    <s v="Rui Vit√≥ria"/>
    <s v="Niko Kovac"/>
    <s v="Est√°dio da Luz"/>
    <n v="60274"/>
    <s v="Mateu Lahoz"/>
    <s v="https://www.transfermarkt.co.uk/spielbericht/index/spielbericht/3097964"/>
    <s v="4-1-4-1"/>
    <s v="4-1-4-1"/>
    <s v="Sport Lisboa e Benfica"/>
    <s v="FC Bayern M√ºnchen"/>
    <d v="1899-12-30T00:02:00"/>
    <s v="international_cup"/>
    <n v="0"/>
    <n v="1"/>
    <n v="1"/>
    <n v="0"/>
    <n v="0"/>
    <n v="1"/>
    <n v="0"/>
    <x v="0"/>
    <x v="0"/>
    <s v="Home Team loses or draws at Groupstage Game"/>
  </r>
  <r>
    <n v="3252155"/>
    <s v="CL"/>
    <x v="7"/>
    <x v="4"/>
    <d v="2019-09-17T00:00:00"/>
    <n v="6195"/>
    <n v="31"/>
    <n v="2"/>
    <n v="0"/>
    <m/>
    <m/>
    <s v="Carlo Ancelotti"/>
    <s v="J√ºrgen Klopp"/>
    <s v="Stadio Diego Armando Maradona"/>
    <n v="38878"/>
    <s v="Dr. Felix Brych"/>
    <s v="https://www.transfermarkt.co.uk/spielbericht/index/spielbericht/3252155"/>
    <s v="4-4-2 double 6"/>
    <s v="4-3-3 Attacking"/>
    <s v="Societ√† Sportiva Calcio Napoli"/>
    <s v="Liverpool Football Club"/>
    <d v="1899-12-30T02:00:00"/>
    <s v="international_cup"/>
    <n v="1"/>
    <n v="0"/>
    <n v="1"/>
    <n v="1"/>
    <n v="0"/>
    <n v="0"/>
    <n v="0"/>
    <x v="0"/>
    <x v="1"/>
    <s v="Home Team wins at Groupstage Game"/>
  </r>
  <r>
    <n v="3252210"/>
    <s v="CL"/>
    <x v="7"/>
    <x v="8"/>
    <d v="2019-11-06T00:00:00"/>
    <n v="583"/>
    <n v="2282"/>
    <n v="1"/>
    <n v="0"/>
    <m/>
    <m/>
    <s v="Thomas Tuchel"/>
    <s v="Philippe Clement"/>
    <s v="Parc des Princes"/>
    <n v="47418"/>
    <s v="Bobby Madden"/>
    <s v="https://www.transfermarkt.co.uk/spielbericht/index/spielbericht/3252210"/>
    <s v="4-3-3 Attacking"/>
    <s v="4-3-3 Attacking"/>
    <s v="Paris Saint-Germain Football Club"/>
    <s v="Club Brugge Koninklijke Voetbalvereniging"/>
    <d v="1899-12-30T01:00:00"/>
    <s v="international_cup"/>
    <n v="1"/>
    <n v="0"/>
    <n v="1"/>
    <n v="1"/>
    <n v="0"/>
    <n v="0"/>
    <n v="0"/>
    <x v="0"/>
    <x v="1"/>
    <s v="Home Team wins at Groupstage Game"/>
  </r>
  <r>
    <n v="3252228"/>
    <s v="CL"/>
    <x v="7"/>
    <x v="3"/>
    <d v="2019-11-27T00:00:00"/>
    <n v="131"/>
    <n v="16"/>
    <n v="3"/>
    <n v="1"/>
    <m/>
    <m/>
    <s v="Ernesto Valverde"/>
    <s v="Lucien Favre"/>
    <s v="Spotify Camp Nou"/>
    <n v="90071"/>
    <s v="Cl√©ment Turpin"/>
    <s v="https://www.transfermarkt.co.uk/spielbericht/index/spielbericht/3252228"/>
    <s v="4-3-3 Attacking"/>
    <s v="4-2-3-1"/>
    <s v="Futbol Club Barcelona"/>
    <s v="Borussia Dortmund"/>
    <d v="1899-12-30T03:01:00"/>
    <s v="international_cup"/>
    <n v="1"/>
    <n v="0"/>
    <n v="1"/>
    <n v="1"/>
    <n v="0"/>
    <n v="0"/>
    <n v="0"/>
    <x v="0"/>
    <x v="1"/>
    <s v="Home Team wins at Groupstage Game"/>
  </r>
  <r>
    <n v="3260672"/>
    <s v="CL"/>
    <x v="7"/>
    <x v="1"/>
    <d v="2019-11-26T00:00:00"/>
    <n v="281"/>
    <n v="660"/>
    <n v="1"/>
    <n v="1"/>
    <m/>
    <m/>
    <s v="Pep Guardiola"/>
    <s v="Lu√≠s Castro"/>
    <s v="Etihad Stadium"/>
    <n v="52020"/>
    <s v="Slavko Vincic"/>
    <s v="https://www.transfermarkt.co.uk/spielbericht/index/spielbericht/3260672"/>
    <s v="4-1-4-1"/>
    <s v="4-1-4-1"/>
    <s v="Manchester City Football Club"/>
    <s v="FC Shakhtar Donetsk"/>
    <d v="1899-12-30T01:01:00"/>
    <s v="international_cup"/>
    <n v="0"/>
    <n v="1"/>
    <n v="1"/>
    <n v="0"/>
    <n v="0"/>
    <n v="1"/>
    <n v="0"/>
    <x v="0"/>
    <x v="0"/>
    <s v="Home Team loses or draws at Groupstage Game"/>
  </r>
  <r>
    <n v="3461749"/>
    <s v="CL"/>
    <x v="8"/>
    <x v="8"/>
    <d v="2020-11-03T00:00:00"/>
    <n v="932"/>
    <n v="13"/>
    <n v="1"/>
    <n v="1"/>
    <m/>
    <m/>
    <s v="Marko Nikolic"/>
    <s v="Diego Simeone"/>
    <s v="RZD Arena"/>
    <n v="8147"/>
    <s v="Beno√Æt Bastien"/>
    <s v="https://www.transfermarkt.co.uk/spielbericht/index/spielbericht/3461749"/>
    <s v="4-4-2 double 6"/>
    <s v="4-3-3 Attacking"/>
    <s v="–§—É—Ç–±–æ–ª—å–Ω—ã–π –∫–ª—É–± &quot;–õ–æ–∫–æ–º–æ—Ç–∏–≤&quot; –ú–æ—Å–∫–≤–∞"/>
    <s v="Club Atl√©tico de Madrid S.A.D."/>
    <d v="1899-12-30T01:01:00"/>
    <s v="international_cup"/>
    <n v="0"/>
    <n v="1"/>
    <n v="1"/>
    <n v="0"/>
    <n v="0"/>
    <n v="1"/>
    <n v="0"/>
    <x v="0"/>
    <x v="0"/>
    <s v="Home Team loses or draws at Groupstage Game"/>
  </r>
  <r>
    <n v="3461764"/>
    <s v="CL"/>
    <x v="8"/>
    <x v="0"/>
    <d v="2020-11-04T00:00:00"/>
    <n v="23826"/>
    <n v="583"/>
    <n v="2"/>
    <n v="1"/>
    <m/>
    <m/>
    <s v="Julian Nagelsmann"/>
    <s v="Thomas Tuchel"/>
    <s v="Red Bull Arena"/>
    <m/>
    <s v="Szymon Marciniak"/>
    <s v="https://www.transfermarkt.co.uk/spielbericht/index/spielbericht/3461764"/>
    <s v="3-4-2-1"/>
    <s v="4-3-3 Attacking"/>
    <s v="RasenBallsport Leipzig"/>
    <s v="Paris Saint-Germain Football Club"/>
    <d v="1899-12-30T02:01:00"/>
    <s v="international_cup"/>
    <n v="1"/>
    <n v="0"/>
    <n v="1"/>
    <n v="1"/>
    <n v="0"/>
    <n v="0"/>
    <n v="0"/>
    <x v="0"/>
    <x v="1"/>
    <s v="Home Team wins at Groupstage Game"/>
  </r>
  <r>
    <n v="3461769"/>
    <s v="CL"/>
    <x v="8"/>
    <x v="1"/>
    <d v="2020-11-25T00:00:00"/>
    <n v="683"/>
    <n v="281"/>
    <n v="0"/>
    <n v="1"/>
    <m/>
    <m/>
    <s v="Pedro Martins"/>
    <s v="Pep Guardiola"/>
    <s v="Stadio Georgios Karaiskakis"/>
    <m/>
    <s v="Davide Massa"/>
    <s v="https://www.transfermarkt.co.uk/spielbericht/index/spielbericht/3461769"/>
    <d v="2001-04-05T00:00:00"/>
    <s v="4-3-3 Attacking"/>
    <s v="Olympiakos Syndesmos Filathlon Peiraios"/>
    <s v="Manchester City Football Club"/>
    <d v="1899-12-30T00:01:00"/>
    <s v="international_cup"/>
    <n v="0"/>
    <n v="1"/>
    <n v="1"/>
    <n v="0"/>
    <n v="0"/>
    <n v="1"/>
    <n v="0"/>
    <x v="0"/>
    <x v="0"/>
    <s v="Home Team loses or draws at Groupstage Game"/>
  </r>
  <r>
    <n v="3461787"/>
    <s v="CL"/>
    <x v="8"/>
    <x v="3"/>
    <d v="2020-12-02T00:00:00"/>
    <n v="2282"/>
    <n v="964"/>
    <n v="3"/>
    <n v="0"/>
    <m/>
    <m/>
    <s v="Philippe Clement"/>
    <s v="Sergey Semak"/>
    <s v="Jan-Breydel-Stadion"/>
    <m/>
    <s v="Serdar G√∂z√ºb√ºy√ºk"/>
    <s v="https://www.transfermarkt.co.uk/spielbericht/index/spielbericht/3461787"/>
    <s v="4-3-3 Attacking"/>
    <s v="4-2-3-1"/>
    <s v="Club Brugge Koninklijke Voetbalvereniging"/>
    <s v="AO FK Zenit Sankt-Peterburg"/>
    <d v="1899-12-30T03:00:00"/>
    <s v="international_cup"/>
    <n v="1"/>
    <n v="0"/>
    <n v="1"/>
    <n v="1"/>
    <n v="0"/>
    <n v="0"/>
    <n v="0"/>
    <x v="0"/>
    <x v="1"/>
    <s v="Home Team wins at Groupstage Game"/>
  </r>
  <r>
    <n v="2755713"/>
    <s v="CL"/>
    <x v="3"/>
    <x v="4"/>
    <d v="2016-11-22T00:00:00"/>
    <n v="162"/>
    <n v="148"/>
    <n v="2"/>
    <n v="1"/>
    <m/>
    <m/>
    <s v="Leonardo Jardim"/>
    <s v="Mauricio Pochettino"/>
    <s v="Stade Louis-II"/>
    <n v="13100"/>
    <s v="Bj√∂rn Kuipers"/>
    <s v="https://www.transfermarkt.co.uk/spielbericht/index/spielbericht/2755713"/>
    <s v="4-4-2 double 6"/>
    <s v="4-3-1-2"/>
    <s v="Association sportive de Monaco Football Club"/>
    <s v="Tottenham Hotspur Football Club"/>
    <d v="1899-12-30T02:01:00"/>
    <s v="international_cup"/>
    <n v="1"/>
    <n v="0"/>
    <n v="1"/>
    <n v="1"/>
    <n v="0"/>
    <n v="0"/>
    <n v="0"/>
    <x v="0"/>
    <x v="1"/>
    <s v="Home Team wins at Groupstage Game"/>
  </r>
  <r>
    <n v="2547350"/>
    <s v="CL"/>
    <x v="1"/>
    <x v="6"/>
    <d v="2015-04-14T00:00:00"/>
    <n v="13"/>
    <n v="418"/>
    <n v="0"/>
    <n v="0"/>
    <m/>
    <m/>
    <s v="Diego Simeone"/>
    <s v="Carlo Ancelotti"/>
    <s v="Vicente Calder√≥n"/>
    <n v="50000"/>
    <s v="Milorad Mazic"/>
    <s v="https://www.transfermarkt.co.uk/spielbericht/index/spielbericht/2547350"/>
    <s v="4-4-2 double 6"/>
    <s v="4-3-3 Attacking"/>
    <s v="Club Atl√©tico de Madrid S.A.D."/>
    <s v="Real Madrid Club de F√∫tbol"/>
    <d v="1899-12-30T00:00:00"/>
    <s v="international_cup"/>
    <n v="0"/>
    <n v="1"/>
    <n v="0"/>
    <n v="0"/>
    <n v="0"/>
    <n v="0"/>
    <n v="1"/>
    <x v="1"/>
    <x v="0"/>
    <s v="Home Team loses or draws at Knockout Game"/>
  </r>
  <r>
    <n v="2262156"/>
    <s v="CL"/>
    <x v="5"/>
    <x v="4"/>
    <d v="2012-09-19T00:00:00"/>
    <n v="660"/>
    <n v="2778"/>
    <n v="2"/>
    <n v="0"/>
    <m/>
    <m/>
    <s v="Mircea Lucescu"/>
    <s v="Kasper Hjulmand"/>
    <s v="Donbass Arena"/>
    <n v="45713"/>
    <s v="Pawel Gil"/>
    <s v="https://www.transfermarkt.co.uk/spielbericht/index/spielbericht/2262156"/>
    <m/>
    <m/>
    <s v="FC Shakhtar Donetsk"/>
    <s v="Fodbold Club Nordsj√¶lland"/>
    <d v="1899-12-30T02:00:00"/>
    <s v="international_cup"/>
    <n v="1"/>
    <n v="0"/>
    <n v="1"/>
    <n v="1"/>
    <n v="0"/>
    <n v="0"/>
    <n v="0"/>
    <x v="0"/>
    <x v="1"/>
    <s v="Home Team wins at Groupstage Game"/>
  </r>
  <r>
    <n v="2981993"/>
    <s v="CL"/>
    <x v="4"/>
    <x v="7"/>
    <d v="2018-02-13T00:00:00"/>
    <n v="506"/>
    <n v="148"/>
    <n v="2"/>
    <n v="2"/>
    <m/>
    <m/>
    <s v="Massimiliano Allegri"/>
    <s v="Mauricio Pochettino"/>
    <s v="Allianz Stadium"/>
    <n v="41232"/>
    <s v="Dr. Felix Brych"/>
    <s v="https://www.transfermarkt.co.uk/spielbericht/index/spielbericht/2981993"/>
    <s v="4-2-3-1"/>
    <s v="4-2-3-1"/>
    <s v="Juventus Football Club"/>
    <s v="Tottenham Hotspur Football Club"/>
    <d v="1899-12-30T02:02:00"/>
    <s v="international_cup"/>
    <n v="0"/>
    <n v="1"/>
    <n v="0"/>
    <n v="0"/>
    <n v="0"/>
    <n v="0"/>
    <n v="1"/>
    <x v="1"/>
    <x v="0"/>
    <s v="Home Team loses or draws at Knockout Game"/>
  </r>
  <r>
    <n v="2982000"/>
    <s v="CL"/>
    <x v="4"/>
    <x v="7"/>
    <d v="2018-02-20T00:00:00"/>
    <n v="27"/>
    <n v="114"/>
    <n v="5"/>
    <n v="0"/>
    <m/>
    <m/>
    <s v="Jupp Heynckes"/>
    <s v="Senol G√ºnes"/>
    <s v="Allianz Arena"/>
    <n v="70000"/>
    <s v="Ovidiu Hategan"/>
    <s v="https://www.transfermarkt.co.uk/spielbericht/index/spielbericht/2982000"/>
    <s v="4-3-3 Defending"/>
    <s v="4-2-3-1"/>
    <s v="FC Bayern M√ºnchen"/>
    <s v="Be≈üikta≈ü Jimnastik Kul√ºb√º"/>
    <d v="1899-12-30T05:00:00"/>
    <s v="international_cup"/>
    <n v="1"/>
    <n v="0"/>
    <n v="0"/>
    <n v="0"/>
    <n v="1"/>
    <n v="0"/>
    <n v="0"/>
    <x v="1"/>
    <x v="1"/>
    <s v="Home Team wins at Knockout Game"/>
  </r>
  <r>
    <n v="3098040"/>
    <s v="CL"/>
    <x v="6"/>
    <x v="12"/>
    <d v="2018-11-27T00:00:00"/>
    <n v="12"/>
    <n v="418"/>
    <n v="0"/>
    <n v="2"/>
    <m/>
    <m/>
    <s v="Eusebio Di Francesco"/>
    <s v="Santiago Solari"/>
    <s v="Olimpico di Roma"/>
    <n v="59124"/>
    <s v="Cl√©ment Turpin"/>
    <s v="https://www.transfermarkt.co.uk/spielbericht/index/spielbericht/3098040"/>
    <s v="4-2-3-1"/>
    <s v="4-3-3 Attacking"/>
    <s v="Associazione Sportiva Roma"/>
    <s v="Real Madrid Club de F√∫tbol"/>
    <d v="1899-12-30T00:02:00"/>
    <s v="international_cup"/>
    <n v="0"/>
    <n v="1"/>
    <n v="1"/>
    <n v="0"/>
    <n v="0"/>
    <n v="1"/>
    <n v="0"/>
    <x v="0"/>
    <x v="0"/>
    <s v="Home Team loses or draws at Groupstage Game"/>
  </r>
  <r>
    <n v="3252147"/>
    <s v="CL"/>
    <x v="7"/>
    <x v="8"/>
    <d v="2019-09-18T00:00:00"/>
    <n v="583"/>
    <n v="418"/>
    <n v="3"/>
    <n v="0"/>
    <m/>
    <m/>
    <s v="Thomas Tuchel"/>
    <s v="Zin√©dine Zidane"/>
    <s v="Parc des Princes"/>
    <n v="46361"/>
    <s v="Anthony Taylor"/>
    <s v="https://www.transfermarkt.co.uk/spielbericht/index/spielbericht/3252147"/>
    <s v="4-3-3 Attacking"/>
    <s v="4-3-3 Attacking"/>
    <s v="Paris Saint-Germain Football Club"/>
    <s v="Real Madrid Club de F√∫tbol"/>
    <d v="1899-12-30T03:00:00"/>
    <s v="international_cup"/>
    <n v="1"/>
    <n v="0"/>
    <n v="1"/>
    <n v="1"/>
    <n v="0"/>
    <n v="0"/>
    <n v="0"/>
    <x v="0"/>
    <x v="1"/>
    <s v="Home Team wins at Groupstage Game"/>
  </r>
  <r>
    <n v="3252224"/>
    <s v="CL"/>
    <x v="7"/>
    <x v="5"/>
    <d v="2019-11-26T00:00:00"/>
    <n v="932"/>
    <n v="15"/>
    <n v="0"/>
    <n v="2"/>
    <m/>
    <m/>
    <s v="Yuri Semin"/>
    <s v="Peter Bosz"/>
    <s v="RZD Arena"/>
    <n v="25757"/>
    <s v="Michael Oliver"/>
    <s v="https://www.transfermarkt.co.uk/spielbericht/index/spielbericht/3252224"/>
    <s v="4-2-3-1"/>
    <s v="4-2-3-1"/>
    <s v="–§—É—Ç–±–æ–ª—å–Ω—ã–π –∫–ª—É–± &quot;–õ–æ–∫–æ–º–æ—Ç–∏–≤&quot; –ú–æ—Å–∫–≤–∞"/>
    <s v="Bayer 04 Leverkusen Fu√üball"/>
    <d v="1899-12-30T00:02:00"/>
    <s v="international_cup"/>
    <n v="0"/>
    <n v="1"/>
    <n v="1"/>
    <n v="0"/>
    <n v="0"/>
    <n v="1"/>
    <n v="0"/>
    <x v="0"/>
    <x v="0"/>
    <s v="Home Team loses or draws at Groupstage Game"/>
  </r>
  <r>
    <n v="3291936"/>
    <s v="CL"/>
    <x v="7"/>
    <x v="9"/>
    <d v="2020-08-07T00:00:00"/>
    <n v="281"/>
    <n v="418"/>
    <n v="2"/>
    <n v="1"/>
    <m/>
    <m/>
    <s v="Pep Guardiola"/>
    <s v="Zin√©dine Zidane"/>
    <s v="Etihad Stadium"/>
    <m/>
    <s v="Dr. Felix Brych"/>
    <s v="https://www.transfermarkt.co.uk/spielbericht/index/spielbericht/3291936"/>
    <s v="4-3-3 Attacking"/>
    <s v="4-3-3 Attacking"/>
    <s v="Manchester City Football Club"/>
    <s v="Real Madrid Club de F√∫tbol"/>
    <d v="1899-12-30T02:01:00"/>
    <s v="international_cup"/>
    <n v="1"/>
    <n v="0"/>
    <n v="0"/>
    <n v="0"/>
    <n v="1"/>
    <n v="0"/>
    <n v="0"/>
    <x v="1"/>
    <x v="1"/>
    <s v="Home Team wins at Knockout Game"/>
  </r>
  <r>
    <n v="3461804"/>
    <s v="CL"/>
    <x v="8"/>
    <x v="2"/>
    <d v="2020-12-01T00:00:00"/>
    <n v="660"/>
    <n v="418"/>
    <n v="2"/>
    <n v="0"/>
    <m/>
    <m/>
    <s v="Lu√≠s Castro"/>
    <s v="Zin√©dine Zidane"/>
    <s v="NSK Olimpiyskyi"/>
    <m/>
    <s v="Ovidiu Hategan"/>
    <s v="https://www.transfermarkt.co.uk/spielbericht/index/spielbericht/3461804"/>
    <s v="4-3-3 Attacking"/>
    <s v="4-2-3-1"/>
    <s v="FC Shakhtar Donetsk"/>
    <s v="Real Madrid Club de F√∫tbol"/>
    <d v="1899-12-30T02:00:00"/>
    <s v="international_cup"/>
    <n v="1"/>
    <n v="0"/>
    <n v="1"/>
    <n v="1"/>
    <n v="0"/>
    <n v="0"/>
    <n v="0"/>
    <x v="0"/>
    <x v="1"/>
    <s v="Home Team wins at Groupstage Game"/>
  </r>
  <r>
    <n v="2262158"/>
    <s v="CL"/>
    <x v="5"/>
    <x v="3"/>
    <d v="2012-09-19T00:00:00"/>
    <n v="1082"/>
    <n v="713"/>
    <n v="1"/>
    <n v="3"/>
    <m/>
    <m/>
    <s v="Rudi Garcia"/>
    <s v="Viktor Goncharenko"/>
    <s v="Decathlon Arena-Stade Pierre-Mauroy"/>
    <n v="38122"/>
    <s v="Marcin Borski"/>
    <s v="https://www.transfermarkt.co.uk/spielbericht/index/spielbericht/2262158"/>
    <m/>
    <m/>
    <s v="Lille Olympique Sporting Club Lille M√©tropole"/>
    <m/>
    <d v="1899-12-30T01:03:00"/>
    <s v="international_cup"/>
    <n v="0"/>
    <n v="1"/>
    <n v="1"/>
    <n v="0"/>
    <n v="0"/>
    <n v="1"/>
    <n v="0"/>
    <x v="0"/>
    <x v="0"/>
    <s v="Home Team loses or draws at Groupstage Game"/>
  </r>
  <r>
    <n v="2262196"/>
    <s v="CL"/>
    <x v="5"/>
    <x v="8"/>
    <d v="2012-11-06T00:00:00"/>
    <n v="583"/>
    <n v="419"/>
    <n v="4"/>
    <n v="0"/>
    <m/>
    <m/>
    <s v="Carlo Ancelotti"/>
    <s v="Ante Cacic"/>
    <s v="Parc des Princes"/>
    <n v="39872"/>
    <s v="Pawel Gil"/>
    <s v="https://www.transfermarkt.co.uk/spielbericht/index/spielbericht/2262196"/>
    <m/>
    <m/>
    <s v="Paris Saint-Germain Football Club"/>
    <m/>
    <d v="1899-12-30T04:00:00"/>
    <s v="international_cup"/>
    <n v="1"/>
    <n v="0"/>
    <n v="1"/>
    <n v="1"/>
    <n v="0"/>
    <n v="0"/>
    <n v="0"/>
    <x v="0"/>
    <x v="1"/>
    <s v="Home Team wins at Groupstage Game"/>
  </r>
  <r>
    <n v="3098000"/>
    <s v="CL"/>
    <x v="6"/>
    <x v="1"/>
    <d v="2018-10-24T00:00:00"/>
    <n v="31"/>
    <n v="159"/>
    <n v="4"/>
    <n v="0"/>
    <m/>
    <m/>
    <s v="J√ºrgen Klopp"/>
    <s v="Vladan Milojevic"/>
    <s v="Anfield"/>
    <n v="54074"/>
    <s v="Daniel Siebert"/>
    <s v="https://www.transfermarkt.co.uk/spielbericht/index/spielbericht/3098000"/>
    <s v="4-2-3-1"/>
    <s v="4-2-3-1"/>
    <s v="Liverpool Football Club"/>
    <m/>
    <d v="1899-12-30T04:00:00"/>
    <s v="international_cup"/>
    <n v="1"/>
    <n v="0"/>
    <n v="1"/>
    <n v="1"/>
    <n v="0"/>
    <n v="0"/>
    <n v="0"/>
    <x v="0"/>
    <x v="1"/>
    <s v="Home Team wins at Groupstage Game"/>
  </r>
  <r>
    <n v="3461723"/>
    <s v="CL"/>
    <x v="8"/>
    <x v="12"/>
    <d v="2020-10-20T00:00:00"/>
    <n v="131"/>
    <n v="279"/>
    <n v="5"/>
    <n v="1"/>
    <m/>
    <m/>
    <s v="Ronald Koeman"/>
    <s v="Sergiy Rebrov"/>
    <s v="Spotify Camp Nou"/>
    <m/>
    <s v="Sandro Sch√§rer"/>
    <s v="https://www.transfermarkt.co.uk/spielbericht/index/spielbericht/3461723"/>
    <s v="4-2-3-1"/>
    <s v="4-2-3-1"/>
    <s v="Futbol Club Barcelona"/>
    <m/>
    <d v="1899-12-30T05:01:00"/>
    <s v="international_cup"/>
    <n v="1"/>
    <n v="0"/>
    <n v="1"/>
    <n v="1"/>
    <n v="0"/>
    <n v="0"/>
    <n v="0"/>
    <x v="0"/>
    <x v="1"/>
    <s v="Home Team wins at Groupstage Game"/>
  </r>
  <r>
    <n v="2755738"/>
    <s v="CL"/>
    <x v="3"/>
    <x v="4"/>
    <d v="2016-12-07T00:00:00"/>
    <n v="15"/>
    <n v="162"/>
    <n v="3"/>
    <n v="0"/>
    <m/>
    <m/>
    <s v="Roger Schmidt"/>
    <s v="Leonardo Jardim"/>
    <s v="BayArena"/>
    <n v="21928"/>
    <s v="Gediminas Mazeika"/>
    <s v="https://www.transfermarkt.co.uk/spielbericht/index/spielbericht/2755738"/>
    <s v="4-4-2 double 6"/>
    <s v="4-4-2 double 6"/>
    <s v="Bayer 04 Leverkusen Fu√üball"/>
    <s v="Association sportive de Monaco Football Club"/>
    <d v="1899-12-30T03:00:00"/>
    <s v="international_cup"/>
    <n v="1"/>
    <n v="0"/>
    <n v="1"/>
    <n v="1"/>
    <n v="0"/>
    <n v="0"/>
    <n v="0"/>
    <x v="0"/>
    <x v="1"/>
    <s v="Home Team wins at Groupstage Game"/>
  </r>
  <r>
    <n v="2917413"/>
    <s v="CL"/>
    <x v="4"/>
    <x v="4"/>
    <d v="2017-11-01T00:00:00"/>
    <n v="368"/>
    <n v="232"/>
    <n v="2"/>
    <n v="1"/>
    <m/>
    <m/>
    <s v="Eduardo Berizzo"/>
    <s v="Massimo Carrera"/>
    <s v="Ram√≥n S√°nchez-Pizju√°n"/>
    <n v="38002"/>
    <s v="Artur Soares Dias"/>
    <s v="https://www.transfermarkt.co.uk/spielbericht/index/spielbericht/2917413"/>
    <s v="4-2-3-1"/>
    <s v="4-3-3 Attacking"/>
    <s v="Sevilla F√∫tbol Club S.A.D."/>
    <s v="FK Spartak Moskva"/>
    <d v="1899-12-30T02:01:00"/>
    <s v="international_cup"/>
    <n v="1"/>
    <n v="0"/>
    <n v="1"/>
    <n v="1"/>
    <n v="0"/>
    <n v="0"/>
    <n v="0"/>
    <x v="0"/>
    <x v="1"/>
    <s v="Home Team wins at Groupstage Game"/>
  </r>
  <r>
    <n v="2495372"/>
    <s v="CL"/>
    <x v="1"/>
    <x v="0"/>
    <d v="2014-12-10T00:00:00"/>
    <n v="720"/>
    <n v="660"/>
    <n v="1"/>
    <n v="1"/>
    <m/>
    <m/>
    <s v="Julen Lopetegui"/>
    <s v="Mircea Lucescu"/>
    <s v="Est√°dio do Drag√£o"/>
    <n v="28010"/>
    <s v="Ruddy Buquet"/>
    <s v="https://www.transfermarkt.co.uk/spielbericht/index/spielbericht/2495372"/>
    <s v="4-3-3 Attacking"/>
    <s v="4-2-3-1"/>
    <s v="Futebol Clube do Porto"/>
    <s v="FC Shakhtar Donetsk"/>
    <d v="1899-12-30T01:01:00"/>
    <s v="international_cup"/>
    <n v="0"/>
    <n v="1"/>
    <n v="1"/>
    <n v="0"/>
    <n v="0"/>
    <n v="1"/>
    <n v="0"/>
    <x v="0"/>
    <x v="0"/>
    <s v="Home Team loses or draws at Groupstage Game"/>
  </r>
  <r>
    <n v="2262187"/>
    <s v="CL"/>
    <x v="5"/>
    <x v="8"/>
    <d v="2012-10-24T00:00:00"/>
    <n v="720"/>
    <n v="338"/>
    <n v="3"/>
    <n v="2"/>
    <m/>
    <m/>
    <s v="V√≠tor Pereira"/>
    <s v="Oleksiy Mykhaylychenko"/>
    <s v="Est√°dio do Drag√£o"/>
    <n v="29765"/>
    <s v="Pavel Kralovec"/>
    <s v="https://www.transfermarkt.co.uk/spielbericht/index/spielbericht/2262187"/>
    <m/>
    <m/>
    <s v="Futebol Clube do Porto"/>
    <s v="Futbolniy Klub Dynamo Kyiv"/>
    <d v="1899-12-30T03:02:00"/>
    <s v="international_cup"/>
    <n v="1"/>
    <n v="0"/>
    <n v="1"/>
    <n v="1"/>
    <n v="0"/>
    <n v="0"/>
    <n v="0"/>
    <x v="0"/>
    <x v="1"/>
    <s v="Home Team wins at Groupstage Game"/>
  </r>
  <r>
    <n v="2262209"/>
    <s v="CL"/>
    <x v="5"/>
    <x v="0"/>
    <d v="2012-11-07T00:00:00"/>
    <n v="1075"/>
    <n v="985"/>
    <n v="1"/>
    <n v="3"/>
    <m/>
    <m/>
    <s v="Jos√© Peseiro"/>
    <s v="Sir Alex Ferguson"/>
    <s v="Est√°dio Municipal de Braga"/>
    <n v="19015"/>
    <s v="Dr. Felix Brych"/>
    <s v="https://www.transfermarkt.co.uk/spielbericht/index/spielbericht/2262209"/>
    <m/>
    <m/>
    <s v="Sporting Clube de Braga"/>
    <s v="Manchester United Football Club"/>
    <d v="1899-12-30T01:03:00"/>
    <s v="international_cup"/>
    <n v="0"/>
    <n v="1"/>
    <n v="1"/>
    <n v="0"/>
    <n v="0"/>
    <n v="1"/>
    <n v="0"/>
    <x v="0"/>
    <x v="0"/>
    <s v="Home Team loses or draws at Groupstage Game"/>
  </r>
  <r>
    <n v="3018930"/>
    <s v="CL"/>
    <x v="4"/>
    <x v="6"/>
    <d v="2018-04-03T00:00:00"/>
    <n v="368"/>
    <n v="27"/>
    <n v="1"/>
    <n v="2"/>
    <m/>
    <m/>
    <s v="Vincenzo Montella"/>
    <s v="Jupp Heynckes"/>
    <s v="Ram√≥n S√°nchez-Pizju√°n"/>
    <n v="40635"/>
    <s v="Daniele Orsato"/>
    <s v="https://www.transfermarkt.co.uk/spielbericht/index/spielbericht/3018930"/>
    <s v="4-2-3-1"/>
    <s v="4-3-3 Attacking"/>
    <s v="Sevilla F√∫tbol Club S.A.D."/>
    <s v="FC Bayern M√ºnchen"/>
    <d v="1899-12-30T01:02:00"/>
    <s v="international_cup"/>
    <n v="0"/>
    <n v="1"/>
    <n v="0"/>
    <n v="0"/>
    <n v="0"/>
    <n v="0"/>
    <n v="1"/>
    <x v="1"/>
    <x v="0"/>
    <s v="Home Team loses or draws at Knockout Game"/>
  </r>
  <r>
    <n v="3097986"/>
    <s v="CL"/>
    <x v="6"/>
    <x v="5"/>
    <d v="2018-10-03T00:00:00"/>
    <n v="720"/>
    <n v="141"/>
    <n v="1"/>
    <n v="0"/>
    <m/>
    <m/>
    <s v="S√©rgio Concei√ß√£o"/>
    <s v="Fatih Terim"/>
    <s v="Est√°dio do Drag√£o"/>
    <n v="42711"/>
    <s v="Michael Oliver"/>
    <s v="https://www.transfermarkt.co.uk/spielbericht/index/spielbericht/3097986"/>
    <s v="4-3-3 Attacking"/>
    <s v="4-3-3 Defending"/>
    <s v="Futebol Clube do Porto"/>
    <s v="Galatasaray Spor Kul√ºb√º"/>
    <d v="1899-12-30T01:00:00"/>
    <s v="international_cup"/>
    <n v="1"/>
    <n v="0"/>
    <n v="1"/>
    <n v="1"/>
    <n v="0"/>
    <n v="0"/>
    <n v="0"/>
    <x v="0"/>
    <x v="1"/>
    <s v="Home Team wins at Groupstage Game"/>
  </r>
  <r>
    <n v="3252153"/>
    <s v="CL"/>
    <x v="7"/>
    <x v="5"/>
    <d v="2019-09-18T00:00:00"/>
    <n v="15"/>
    <n v="932"/>
    <n v="1"/>
    <n v="2"/>
    <m/>
    <m/>
    <s v="Peter Bosz"/>
    <s v="Yuri Semin"/>
    <s v="BayArena"/>
    <n v="26592"/>
    <s v="Pawel Raczkowski"/>
    <s v="https://www.transfermarkt.co.uk/spielbericht/index/spielbericht/3252153"/>
    <s v="4-2-3-1"/>
    <s v="4-1-4-1"/>
    <s v="Bayer 04 Leverkusen Fu√üball"/>
    <s v="–§—É—Ç–±–æ–ª—å–Ω—ã–π –∫–ª—É–± &quot;–õ–æ–∫–æ–º–æ—Ç–∏–≤&quot; –ú–æ—Å–∫–≤–∞"/>
    <d v="1899-12-30T01:02:00"/>
    <s v="international_cup"/>
    <n v="0"/>
    <n v="1"/>
    <n v="1"/>
    <n v="0"/>
    <n v="0"/>
    <n v="1"/>
    <n v="0"/>
    <x v="0"/>
    <x v="0"/>
    <s v="Home Team loses or draws at Groupstage Game"/>
  </r>
  <r>
    <n v="3496454"/>
    <s v="CL"/>
    <x v="8"/>
    <x v="7"/>
    <d v="2021-02-17T00:00:00"/>
    <n v="368"/>
    <n v="16"/>
    <n v="2"/>
    <n v="3"/>
    <m/>
    <m/>
    <s v="Julen Lopetegui"/>
    <s v="Edin Terzic"/>
    <s v="Ram√≥n S√°nchez-Pizju√°n"/>
    <m/>
    <s v="Danny Makkelie"/>
    <s v="https://www.transfermarkt.co.uk/spielbericht/index/spielbericht/3496454"/>
    <s v="4-3-3 Attacking"/>
    <s v="4-3-3 Attacking"/>
    <s v="Sevilla F√∫tbol Club S.A.D."/>
    <s v="Borussia Dortmund"/>
    <d v="1899-12-30T02:03:00"/>
    <s v="international_cup"/>
    <n v="0"/>
    <n v="1"/>
    <n v="0"/>
    <n v="0"/>
    <n v="0"/>
    <n v="0"/>
    <n v="1"/>
    <x v="1"/>
    <x v="0"/>
    <s v="Home Team loses or draws at Knockout Game"/>
  </r>
  <r>
    <n v="2917398"/>
    <s v="CL"/>
    <x v="4"/>
    <x v="4"/>
    <d v="2017-10-17T00:00:00"/>
    <n v="790"/>
    <n v="31"/>
    <n v="0"/>
    <n v="7"/>
    <m/>
    <m/>
    <s v="Darko Milanic"/>
    <s v="J√ºrgen Klopp"/>
    <s v="Ljudski Vrt"/>
    <n v="12506"/>
    <s v="Viktor Kassai"/>
    <s v="https://www.transfermarkt.co.uk/spielbericht/index/spielbericht/2917398"/>
    <s v="4-4-2 double 6"/>
    <s v="4-3-3 Attacking"/>
    <m/>
    <s v="Liverpool Football Club"/>
    <d v="1899-12-30T00:07:00"/>
    <s v="international_cup"/>
    <n v="0"/>
    <n v="1"/>
    <n v="1"/>
    <n v="0"/>
    <n v="0"/>
    <n v="1"/>
    <n v="0"/>
    <x v="0"/>
    <x v="0"/>
    <s v="Home Team loses or draws at Groupstage Game"/>
  </r>
  <r>
    <n v="3097970"/>
    <s v="CL"/>
    <x v="6"/>
    <x v="0"/>
    <d v="2018-09-19T00:00:00"/>
    <n v="452"/>
    <n v="985"/>
    <n v="0"/>
    <n v="3"/>
    <m/>
    <m/>
    <s v="Gerardo Seoane"/>
    <s v="Jos√© Mourinho"/>
    <s v="Stadion Wankdorf"/>
    <n v="31120"/>
    <s v="Deniz Aytekin"/>
    <s v="https://www.transfermarkt.co.uk/spielbericht/index/spielbericht/3097970"/>
    <s v="4-4-2 double 6"/>
    <s v="4-3-3 Attacking"/>
    <m/>
    <s v="Manchester United Football Club"/>
    <d v="1899-12-30T00:03:00"/>
    <s v="international_cup"/>
    <n v="0"/>
    <n v="1"/>
    <n v="1"/>
    <n v="0"/>
    <n v="0"/>
    <n v="1"/>
    <n v="0"/>
    <x v="0"/>
    <x v="0"/>
    <s v="Home Team loses or draws at Groupstage Game"/>
  </r>
  <r>
    <n v="3461745"/>
    <s v="CL"/>
    <x v="8"/>
    <x v="12"/>
    <d v="2020-10-28T00:00:00"/>
    <n v="279"/>
    <n v="338"/>
    <n v="2"/>
    <n v="2"/>
    <m/>
    <m/>
    <s v="Sergiy Rebrov"/>
    <s v="Mircea Lucescu"/>
    <s v="Groupama Ar√©na"/>
    <n v="6171"/>
    <s v="Ivan Kruzliak"/>
    <s v="https://www.transfermarkt.co.uk/spielbericht/index/spielbericht/3461745"/>
    <s v="4-3-3 Attacking"/>
    <s v="4-3-3 Attacking"/>
    <m/>
    <s v="Futbolniy Klub Dynamo Kyiv"/>
    <d v="1899-12-30T02:02:00"/>
    <s v="international_cup"/>
    <n v="0"/>
    <n v="1"/>
    <n v="1"/>
    <n v="0"/>
    <n v="0"/>
    <n v="1"/>
    <n v="0"/>
    <x v="0"/>
    <x v="0"/>
    <s v="Home Team loses or draws at Groupstage Game"/>
  </r>
  <r>
    <n v="3461809"/>
    <s v="CL"/>
    <x v="8"/>
    <x v="8"/>
    <d v="2020-12-09T00:00:00"/>
    <n v="409"/>
    <n v="13"/>
    <n v="0"/>
    <n v="2"/>
    <m/>
    <m/>
    <s v="Jesse Marsch"/>
    <s v="Diego Simeone"/>
    <s v="Red Bull Arena Salzburg"/>
    <m/>
    <s v="Anthony Taylor"/>
    <s v="https://www.transfermarkt.co.uk/spielbericht/index/spielbericht/3461809"/>
    <s v="4-3-1-2"/>
    <s v="3-4-2-1"/>
    <m/>
    <s v="Club Atl√©tico de Madrid S.A.D."/>
    <d v="1899-12-30T00:02:00"/>
    <s v="international_cup"/>
    <n v="0"/>
    <n v="1"/>
    <n v="1"/>
    <n v="0"/>
    <n v="0"/>
    <n v="1"/>
    <n v="0"/>
    <x v="0"/>
    <x v="0"/>
    <s v="Home Team loses or draws at Groupstage Game"/>
  </r>
  <r>
    <n v="3651032"/>
    <s v="CL"/>
    <x v="9"/>
    <x v="3"/>
    <d v="2021-09-14T00:00:00"/>
    <n v="1050"/>
    <n v="800"/>
    <n v="2"/>
    <n v="2"/>
    <m/>
    <m/>
    <s v="Unai Emery"/>
    <s v="Gian Piero Gasperini"/>
    <s v="La Cer√°mica"/>
    <n v="12918"/>
    <s v="Cl√©ment Turpin"/>
    <s v="https://www.transfermarkt.co.uk/spielbericht/index/spielbericht/3651032"/>
    <s v="4-4-2 double 6"/>
    <s v="3-4-2-1"/>
    <s v="Villarreal Club de F√∫tbol S.A.D."/>
    <s v="Atalanta Bergamasca Calcio S.p.a."/>
    <d v="1899-12-30T02:02:00"/>
    <s v="international_cup"/>
    <n v="0"/>
    <n v="1"/>
    <n v="1"/>
    <n v="0"/>
    <n v="0"/>
    <n v="1"/>
    <n v="0"/>
    <x v="0"/>
    <x v="0"/>
    <s v="Home Team loses or draws at Groupstage Game"/>
  </r>
  <r>
    <n v="3651035"/>
    <s v="CL"/>
    <x v="9"/>
    <x v="0"/>
    <d v="2021-09-14T00:00:00"/>
    <n v="631"/>
    <n v="964"/>
    <n v="1"/>
    <n v="0"/>
    <m/>
    <m/>
    <s v="Thomas Tuchel"/>
    <s v="Sergey Semak"/>
    <s v="Stamford Bridge"/>
    <n v="39252"/>
    <s v="Bartosz Frankowski"/>
    <s v="https://www.transfermarkt.co.uk/spielbericht/index/spielbericht/3651035"/>
    <s v="3-4-2-1"/>
    <s v="3-4-2-1"/>
    <s v="Chelsea Football Club"/>
    <s v="AO FK Zenit Sankt-Peterburg"/>
    <d v="1899-12-30T01:00:00"/>
    <s v="international_cup"/>
    <n v="1"/>
    <n v="0"/>
    <n v="1"/>
    <n v="1"/>
    <n v="0"/>
    <n v="0"/>
    <n v="0"/>
    <x v="0"/>
    <x v="1"/>
    <s v="Home Team wins at Groupstage Game"/>
  </r>
  <r>
    <n v="3651079"/>
    <s v="CL"/>
    <x v="9"/>
    <x v="2"/>
    <d v="2021-10-19T00:00:00"/>
    <n v="13"/>
    <n v="31"/>
    <n v="2"/>
    <n v="3"/>
    <m/>
    <m/>
    <s v="Diego Simeone"/>
    <s v="J√ºrgen Klopp"/>
    <s v="Civitas Metropolitano"/>
    <n v="60725"/>
    <s v="Daniel Siebert"/>
    <s v="https://www.transfermarkt.co.uk/spielbericht/index/spielbericht/3651079"/>
    <s v="4-4-2 double 6"/>
    <s v="4-3-3 Attacking"/>
    <s v="Club Atl√©tico de Madrid S.A.D."/>
    <s v="Liverpool Football Club"/>
    <d v="1899-12-30T02:03:00"/>
    <s v="international_cup"/>
    <n v="0"/>
    <n v="1"/>
    <n v="1"/>
    <n v="0"/>
    <n v="0"/>
    <n v="1"/>
    <n v="0"/>
    <x v="0"/>
    <x v="0"/>
    <s v="Home Team loses or draws at Groupstage Game"/>
  </r>
  <r>
    <n v="3651085"/>
    <s v="CL"/>
    <x v="9"/>
    <x v="4"/>
    <d v="2021-10-20T00:00:00"/>
    <n v="131"/>
    <n v="338"/>
    <n v="1"/>
    <n v="0"/>
    <m/>
    <m/>
    <s v="Ronald Koeman"/>
    <s v="Mircea Lucescu"/>
    <s v="Spotify Camp Nou"/>
    <n v="45968"/>
    <s v="Cl√©ment Turpin"/>
    <s v="https://www.transfermarkt.co.uk/spielbericht/index/spielbericht/3651085"/>
    <s v="4-3-3 Attacking"/>
    <s v="4-2-3-1"/>
    <s v="Futbol Club Barcelona"/>
    <s v="Futbolniy Klub Dynamo Kyiv"/>
    <d v="1899-12-30T01:00:00"/>
    <s v="international_cup"/>
    <n v="1"/>
    <n v="0"/>
    <n v="1"/>
    <n v="1"/>
    <n v="0"/>
    <n v="0"/>
    <n v="0"/>
    <x v="0"/>
    <x v="1"/>
    <s v="Home Team wins at Groupstage Game"/>
  </r>
  <r>
    <n v="3651134"/>
    <s v="CL"/>
    <x v="9"/>
    <x v="4"/>
    <d v="2021-12-08T00:00:00"/>
    <n v="27"/>
    <n v="131"/>
    <n v="3"/>
    <n v="0"/>
    <m/>
    <m/>
    <s v="Julian Nagelsmann"/>
    <s v="Xavi"/>
    <s v="Allianz Arena"/>
    <m/>
    <s v="Ovidiu Hategan"/>
    <s v="https://www.transfermarkt.co.uk/spielbericht/index/spielbericht/3651134"/>
    <s v="4-2-3-1"/>
    <s v="4-3-3 Attacking"/>
    <s v="FC Bayern M√ºnchen"/>
    <s v="Futbol Club Barcelona"/>
    <d v="1899-12-30T03:00:00"/>
    <s v="international_cup"/>
    <n v="1"/>
    <n v="0"/>
    <n v="1"/>
    <n v="1"/>
    <n v="0"/>
    <n v="0"/>
    <n v="0"/>
    <x v="0"/>
    <x v="1"/>
    <s v="Home Team wins at Groupstage Game"/>
  </r>
  <r>
    <n v="3714226"/>
    <s v="CL"/>
    <x v="9"/>
    <x v="9"/>
    <d v="2022-03-15T00:00:00"/>
    <n v="985"/>
    <n v="13"/>
    <n v="0"/>
    <n v="1"/>
    <m/>
    <m/>
    <s v="Ralf Rangnick"/>
    <s v="Diego Simeone"/>
    <s v="Old Trafford"/>
    <n v="73008"/>
    <s v="Slavko Vincic"/>
    <s v="https://www.transfermarkt.co.uk/spielbericht/index/spielbericht/3714226"/>
    <s v="4-2-3-1"/>
    <s v="3-5-2 flat"/>
    <s v="Manchester United Football Club"/>
    <s v="Club Atl√©tico de Madrid S.A.D."/>
    <d v="1899-12-30T00:01:00"/>
    <s v="international_cup"/>
    <n v="0"/>
    <n v="1"/>
    <n v="0"/>
    <n v="0"/>
    <n v="0"/>
    <n v="0"/>
    <n v="1"/>
    <x v="1"/>
    <x v="0"/>
    <s v="Home Team loses or draws at Knockout Game"/>
  </r>
  <r>
    <n v="3773447"/>
    <s v="CL"/>
    <x v="9"/>
    <x v="6"/>
    <d v="2022-04-05T00:00:00"/>
    <n v="294"/>
    <n v="31"/>
    <n v="1"/>
    <n v="3"/>
    <m/>
    <m/>
    <s v="N√©lson Ver√≠ssimo"/>
    <s v="J√ºrgen Klopp"/>
    <s v="Est√°dio da Luz"/>
    <n v="59633"/>
    <s v="Jes√∫s Gil Manzano"/>
    <s v="https://www.transfermarkt.co.uk/spielbericht/index/spielbericht/3773447"/>
    <s v="4-4-2 double 6"/>
    <s v="4-3-3 Attacking"/>
    <s v="Sport Lisboa e Benfica"/>
    <s v="Liverpool Football Club"/>
    <d v="1899-12-30T01:03:00"/>
    <s v="international_cup"/>
    <n v="0"/>
    <n v="1"/>
    <n v="0"/>
    <n v="0"/>
    <n v="0"/>
    <n v="0"/>
    <n v="1"/>
    <x v="1"/>
    <x v="0"/>
    <s v="Home Team loses or draws at Knockout Game"/>
  </r>
  <r>
    <n v="3911731"/>
    <s v="CL"/>
    <x v="10"/>
    <x v="8"/>
    <d v="2022-09-14T00:00:00"/>
    <n v="124"/>
    <n v="6195"/>
    <n v="0"/>
    <n v="3"/>
    <m/>
    <m/>
    <s v="Giovanni van Bronckhorst"/>
    <s v="Luciano Spalletti"/>
    <s v="Ibrox Stadium"/>
    <n v="50121"/>
    <s v="Mateu Lahoz"/>
    <s v="https://www.transfermarkt.co.uk/spielbericht/index/spielbericht/3911731"/>
    <s v="3-5-2 flat"/>
    <s v="4-3-3 Attacking"/>
    <s v="Rangers Football Club"/>
    <s v="Societ√† Sportiva Calcio Napoli"/>
    <d v="1899-12-30T00:03:00"/>
    <s v="international_cup"/>
    <n v="0"/>
    <n v="1"/>
    <n v="1"/>
    <n v="0"/>
    <n v="0"/>
    <n v="1"/>
    <n v="0"/>
    <x v="0"/>
    <x v="0"/>
    <s v="Home Team loses or draws at Groupstage Game"/>
  </r>
  <r>
    <n v="3911787"/>
    <s v="CL"/>
    <x v="10"/>
    <x v="1"/>
    <d v="2022-09-07T00:00:00"/>
    <n v="46"/>
    <n v="27"/>
    <n v="0"/>
    <n v="2"/>
    <m/>
    <m/>
    <s v="Simone Inzaghi"/>
    <s v="Julian Nagelsmann"/>
    <s v="Giuseppe Meazza"/>
    <n v="58951"/>
    <s v="Cl√©ment Turpin"/>
    <s v="https://www.transfermarkt.co.uk/spielbericht/index/spielbericht/3911787"/>
    <s v="3-5-2 flat"/>
    <s v="4-2-3-1"/>
    <s v="Football Club Internazionale Milano S.p.A."/>
    <s v="FC Bayern M√ºnchen"/>
    <d v="1899-12-30T00:02:00"/>
    <s v="international_cup"/>
    <n v="0"/>
    <n v="1"/>
    <n v="1"/>
    <n v="0"/>
    <n v="0"/>
    <n v="1"/>
    <n v="0"/>
    <x v="0"/>
    <x v="0"/>
    <s v="Home Team loses or draws at Groupstage Game"/>
  </r>
  <r>
    <n v="3913696"/>
    <s v="CL"/>
    <x v="10"/>
    <x v="12"/>
    <d v="2022-09-06T00:00:00"/>
    <n v="16"/>
    <n v="190"/>
    <n v="3"/>
    <n v="0"/>
    <m/>
    <m/>
    <s v="Edin Terzic"/>
    <s v="Jess Thorup"/>
    <s v="SIGNAL IDUNA PARK"/>
    <n v="70700"/>
    <s v="Fran√ßois Letexier"/>
    <s v="https://www.transfermarkt.co.uk/spielbericht/index/spielbericht/3913696"/>
    <s v="4-2-3-1"/>
    <s v="4-3-3 Attacking"/>
    <s v="Borussia Dortmund"/>
    <s v="Football Club K√∏benhavn"/>
    <d v="1899-12-30T03:00:00"/>
    <s v="international_cup"/>
    <n v="1"/>
    <n v="0"/>
    <n v="1"/>
    <n v="1"/>
    <n v="0"/>
    <n v="0"/>
    <n v="0"/>
    <x v="0"/>
    <x v="1"/>
    <s v="Home Team wins at Groupstage Game"/>
  </r>
  <r>
    <n v="4041602"/>
    <s v="CL"/>
    <x v="10"/>
    <x v="6"/>
    <d v="2023-04-11T00:00:00"/>
    <n v="281"/>
    <n v="27"/>
    <n v="3"/>
    <n v="0"/>
    <m/>
    <m/>
    <s v="Pep Guardiola"/>
    <s v="Thomas Tuchel"/>
    <s v="Etihad Stadium"/>
    <n v="52257"/>
    <s v="Jes√∫s Gil Manzano"/>
    <s v="https://www.transfermarkt.co.uk/spielbericht/index/spielbericht/4041602"/>
    <s v="3-4-2-1"/>
    <s v="4-2-3-1"/>
    <s v="Manchester City Football Club"/>
    <s v="FC Bayern M√ºnchen"/>
    <d v="1899-12-30T03:00:00"/>
    <s v="international_cup"/>
    <n v="1"/>
    <n v="0"/>
    <n v="0"/>
    <n v="0"/>
    <n v="1"/>
    <n v="0"/>
    <n v="0"/>
    <x v="1"/>
    <x v="1"/>
    <s v="Home Team wins at Knockout Game"/>
  </r>
  <r>
    <n v="3252195"/>
    <s v="CL"/>
    <x v="7"/>
    <x v="4"/>
    <d v="2019-10-23T00:00:00"/>
    <n v="1184"/>
    <n v="31"/>
    <n v="1"/>
    <n v="4"/>
    <m/>
    <m/>
    <s v="Felice Mazz√π"/>
    <s v="J√ºrgen Klopp"/>
    <s v="Cegeka Arena"/>
    <n v="19626"/>
    <s v="Slavko Vincic"/>
    <s v="https://www.transfermarkt.co.uk/spielbericht/index/spielbericht/3252195"/>
    <s v="4-4-1-1"/>
    <s v="4-3-3 Attacking"/>
    <s v="Koninklijke Racing Club Genk"/>
    <s v="Liverpool Football Club"/>
    <d v="1899-12-30T01:04:00"/>
    <s v="international_cup"/>
    <n v="0"/>
    <n v="1"/>
    <n v="1"/>
    <n v="0"/>
    <n v="0"/>
    <n v="1"/>
    <n v="0"/>
    <x v="0"/>
    <x v="0"/>
    <s v="Home Team loses or draws at Groupstage Game"/>
  </r>
  <r>
    <n v="3911728"/>
    <s v="CL"/>
    <x v="10"/>
    <x v="8"/>
    <d v="2022-10-26T00:00:00"/>
    <n v="6195"/>
    <n v="124"/>
    <n v="3"/>
    <n v="0"/>
    <m/>
    <m/>
    <s v="Luciano Spalletti"/>
    <s v="Giovanni van Bronckhorst"/>
    <s v="Stadio Diego Armando Maradona"/>
    <n v="39835"/>
    <s v="Halil Umut Meler"/>
    <s v="https://www.transfermarkt.co.uk/spielbericht/index/spielbericht/3911728"/>
    <s v="4-3-3 Attacking"/>
    <s v="4-3-3 Defending"/>
    <s v="Societ√† Sportiva Calcio Napoli"/>
    <s v="Rangers Football Club"/>
    <d v="1899-12-30T03:00:00"/>
    <s v="international_cup"/>
    <n v="1"/>
    <n v="0"/>
    <n v="1"/>
    <n v="1"/>
    <n v="0"/>
    <n v="0"/>
    <n v="0"/>
    <x v="0"/>
    <x v="1"/>
    <s v="Home Team wins at Groupstage Game"/>
  </r>
  <r>
    <n v="4171272"/>
    <s v="CL"/>
    <x v="11"/>
    <x v="4"/>
    <d v="2023-11-28T00:00:00"/>
    <n v="234"/>
    <n v="13"/>
    <n v="1"/>
    <n v="3"/>
    <m/>
    <m/>
    <s v="Arne Slot"/>
    <s v="Diego Simeone"/>
    <s v="Stadion Feyenoord &quot;De Kuip&quot;"/>
    <n v="43992"/>
    <s v="Anthony Taylor"/>
    <s v="https://www.transfermarkt.co.uk/spielbericht/index/spielbericht/4171272"/>
    <s v="4-3-3 Defending"/>
    <s v="3-4-2-1"/>
    <s v="Feyenoord Rotterdam"/>
    <s v="Club Atl√©tico de Madrid S.A.D."/>
    <d v="1899-12-30T01:03:00"/>
    <s v="international_cup"/>
    <n v="0"/>
    <n v="1"/>
    <n v="1"/>
    <n v="0"/>
    <n v="0"/>
    <n v="1"/>
    <n v="0"/>
    <x v="0"/>
    <x v="0"/>
    <s v="Home Team loses or draws at Groupstage Game"/>
  </r>
  <r>
    <n v="4171290"/>
    <s v="CL"/>
    <x v="11"/>
    <x v="3"/>
    <d v="2023-11-07T00:00:00"/>
    <n v="5"/>
    <n v="583"/>
    <n v="2"/>
    <n v="1"/>
    <m/>
    <m/>
    <s v="Stefano Pioli"/>
    <s v="Luis Enrique"/>
    <s v="Giuseppe Meazza"/>
    <n v="75649"/>
    <s v="Jes√∫s Gil Manzano"/>
    <s v="https://www.transfermarkt.co.uk/spielbericht/index/spielbericht/4171290"/>
    <s v="4-2-3-1"/>
    <s v="4-3-3 Attacking"/>
    <s v="Associazione Calcio Milan"/>
    <s v="Paris Saint-Germain Football Club"/>
    <d v="1899-12-30T02:01:00"/>
    <s v="international_cup"/>
    <n v="1"/>
    <n v="0"/>
    <n v="1"/>
    <n v="1"/>
    <n v="0"/>
    <n v="0"/>
    <n v="0"/>
    <x v="0"/>
    <x v="1"/>
    <s v="Home Team wins at Groupstage Game"/>
  </r>
  <r>
    <n v="4243689"/>
    <s v="CL"/>
    <x v="11"/>
    <x v="7"/>
    <d v="2024-02-21T00:00:00"/>
    <n v="6195"/>
    <n v="131"/>
    <n v="1"/>
    <n v="1"/>
    <m/>
    <m/>
    <s v="Francesco Calzona"/>
    <s v="Xavi"/>
    <s v="Stadio Diego Armando Maradona"/>
    <n v="49529"/>
    <s v="Felix Zwayer"/>
    <s v="https://www.transfermarkt.co.uk/spielbericht/index/spielbericht/4243689"/>
    <s v="4-3-3 Attacking"/>
    <s v="4-3-3 Attacking"/>
    <s v="Societ√† Sportiva Calcio Napoli"/>
    <s v="Futbol Club Barcelona"/>
    <d v="1899-12-30T01:01:00"/>
    <s v="international_cup"/>
    <n v="0"/>
    <n v="1"/>
    <n v="0"/>
    <n v="0"/>
    <n v="0"/>
    <n v="0"/>
    <n v="1"/>
    <x v="1"/>
    <x v="0"/>
    <s v="Home Team loses or draws at Knockout Game"/>
  </r>
  <r>
    <n v="4243694"/>
    <s v="CL"/>
    <x v="11"/>
    <x v="7"/>
    <d v="2024-02-13T00:00:00"/>
    <n v="190"/>
    <n v="281"/>
    <n v="1"/>
    <n v="3"/>
    <m/>
    <m/>
    <s v="Jacob Neestrup"/>
    <s v="Pep Guardiola"/>
    <s v="Parken"/>
    <n v="35853"/>
    <s v="Jos√© Mar√≠a S√°nchez Mart√≠nez"/>
    <s v="https://www.transfermarkt.co.uk/spielbericht/index/spielbericht/4243694"/>
    <s v="4-3-3 Attacking"/>
    <s v="4-2-3-1"/>
    <s v="Football Club K√∏benhavn"/>
    <s v="Manchester City Football Club"/>
    <d v="1899-12-30T01:03:00"/>
    <s v="international_cup"/>
    <n v="0"/>
    <n v="1"/>
    <n v="0"/>
    <n v="0"/>
    <n v="0"/>
    <n v="0"/>
    <n v="1"/>
    <x v="1"/>
    <x v="0"/>
    <s v="Home Team loses or draws at Knockout Game"/>
  </r>
  <r>
    <n v="2367105"/>
    <s v="CL"/>
    <x v="0"/>
    <x v="3"/>
    <d v="2013-10-01T00:00:00"/>
    <n v="16"/>
    <n v="244"/>
    <n v="3"/>
    <n v="0"/>
    <m/>
    <m/>
    <s v="J√ºrgen Klopp"/>
    <s v="√âlie Baup"/>
    <s v="SIGNAL IDUNA PARK"/>
    <n v="65829"/>
    <s v="David Fern√°ndez Borbal√°n"/>
    <s v="https://www.transfermarkt.co.uk/spielbericht/index/spielbericht/2367105"/>
    <s v="4-2-3-1"/>
    <s v="4-2-3-1"/>
    <s v="Borussia Dortmund"/>
    <s v="Olympique de Marseille"/>
    <d v="1899-12-30T03:00:00"/>
    <s v="international_cup"/>
    <n v="1"/>
    <n v="0"/>
    <n v="1"/>
    <n v="1"/>
    <n v="0"/>
    <n v="0"/>
    <n v="0"/>
    <x v="0"/>
    <x v="1"/>
    <s v="Home Team wins at Groupstage Game"/>
  </r>
  <r>
    <n v="2367106"/>
    <s v="CL"/>
    <x v="0"/>
    <x v="3"/>
    <d v="2013-10-01T00:00:00"/>
    <n v="11"/>
    <n v="6195"/>
    <n v="2"/>
    <n v="0"/>
    <m/>
    <m/>
    <s v="Ars√®ne Wenger"/>
    <s v="Rafael Ben√≠tez"/>
    <s v="Emirates Stadium"/>
    <n v="59536"/>
    <s v="Milorad Mazic"/>
    <s v="https://www.transfermarkt.co.uk/spielbericht/index/spielbericht/2367106"/>
    <s v="4-2-3-1"/>
    <s v="4-2-3-1"/>
    <s v="Arsenal Football Club"/>
    <s v="Societ√† Sportiva Calcio Napoli"/>
    <d v="1899-12-30T02:00:00"/>
    <s v="international_cup"/>
    <n v="1"/>
    <n v="0"/>
    <n v="1"/>
    <n v="1"/>
    <n v="0"/>
    <n v="0"/>
    <n v="0"/>
    <x v="0"/>
    <x v="1"/>
    <s v="Home Team wins at Groupstage Game"/>
  </r>
  <r>
    <n v="2368457"/>
    <s v="CL"/>
    <x v="0"/>
    <x v="3"/>
    <d v="2013-11-06T00:00:00"/>
    <n v="16"/>
    <n v="11"/>
    <n v="0"/>
    <n v="1"/>
    <m/>
    <m/>
    <s v="J√ºrgen Klopp"/>
    <s v="Ars√®ne Wenger"/>
    <s v="SIGNAL IDUNA PARK"/>
    <n v="65829"/>
    <s v="Bj√∂rn Kuipers"/>
    <s v="https://www.transfermarkt.co.uk/spielbericht/index/spielbericht/2368457"/>
    <s v="4-2-3-1"/>
    <s v="4-2-3-1"/>
    <s v="Borussia Dortmund"/>
    <s v="Arsenal Football Club"/>
    <d v="1899-12-30T00:01:00"/>
    <s v="international_cup"/>
    <n v="0"/>
    <n v="1"/>
    <n v="1"/>
    <n v="0"/>
    <n v="0"/>
    <n v="1"/>
    <n v="0"/>
    <x v="0"/>
    <x v="0"/>
    <s v="Home Team loses or draws at Groupstage Game"/>
  </r>
  <r>
    <n v="2495296"/>
    <s v="CL"/>
    <x v="1"/>
    <x v="3"/>
    <d v="2014-09-30T00:00:00"/>
    <n v="583"/>
    <n v="131"/>
    <n v="3"/>
    <n v="2"/>
    <m/>
    <m/>
    <s v="Laurent Blanc"/>
    <s v="Luis Enrique"/>
    <s v="Parc des Princes"/>
    <n v="46400"/>
    <s v="Nicola Rizzoli"/>
    <s v="https://www.transfermarkt.co.uk/spielbericht/index/spielbericht/2495296"/>
    <s v="4-3-3 Attacking"/>
    <s v="4-3-3 Attacking"/>
    <s v="Paris Saint-Germain Football Club"/>
    <s v="Futbol Club Barcelona"/>
    <d v="1899-12-30T03:02:00"/>
    <s v="international_cup"/>
    <n v="1"/>
    <n v="0"/>
    <n v="1"/>
    <n v="1"/>
    <n v="0"/>
    <n v="0"/>
    <n v="0"/>
    <x v="0"/>
    <x v="1"/>
    <s v="Home Team wins at Groupstage Game"/>
  </r>
  <r>
    <n v="2517526"/>
    <s v="CL"/>
    <x v="1"/>
    <x v="9"/>
    <d v="2015-03-17T00:00:00"/>
    <n v="162"/>
    <n v="11"/>
    <n v="0"/>
    <n v="2"/>
    <m/>
    <m/>
    <s v="Leonardo Jardim"/>
    <s v="Ars√®ne Wenger"/>
    <s v="Stade Louis-II"/>
    <n v="17263"/>
    <s v="Svein Oddvar Moen"/>
    <s v="https://www.transfermarkt.co.uk/spielbericht/index/spielbericht/2517526"/>
    <s v="4-2-3-1"/>
    <s v="4-2-3-1"/>
    <s v="Association sportive de Monaco Football Club"/>
    <s v="Arsenal Football Club"/>
    <d v="1899-12-30T00:02:00"/>
    <s v="international_cup"/>
    <n v="0"/>
    <n v="1"/>
    <n v="0"/>
    <n v="0"/>
    <n v="0"/>
    <n v="0"/>
    <n v="1"/>
    <x v="1"/>
    <x v="0"/>
    <s v="Home Team loses or draws at Knockout Game"/>
  </r>
  <r>
    <n v="2618539"/>
    <s v="CL"/>
    <x v="2"/>
    <x v="1"/>
    <d v="2015-09-15T00:00:00"/>
    <n v="141"/>
    <n v="13"/>
    <n v="0"/>
    <n v="2"/>
    <m/>
    <m/>
    <s v="Hamza Hamzaoglu"/>
    <s v="Diego Simeone"/>
    <s v="Ali Sami Yen Spor Kompleksi NEF Stadyumu"/>
    <n v="41500"/>
    <s v="Szymon Marciniak"/>
    <s v="https://www.transfermarkt.co.uk/spielbericht/index/spielbericht/2618539"/>
    <s v="4-3-2-1"/>
    <d v="2002-04-04T00:00:00"/>
    <s v="Galatasaray Spor Kul√ºb√º"/>
    <s v="Club Atl√©tico de Madrid S.A.D."/>
    <d v="1899-12-30T00:02:00"/>
    <s v="international_cup"/>
    <n v="0"/>
    <n v="1"/>
    <n v="1"/>
    <n v="0"/>
    <n v="0"/>
    <n v="1"/>
    <n v="0"/>
    <x v="0"/>
    <x v="0"/>
    <s v="Home Team loses or draws at Groupstage Game"/>
  </r>
  <r>
    <n v="2618599"/>
    <s v="CL"/>
    <x v="2"/>
    <x v="1"/>
    <d v="2015-11-03T00:00:00"/>
    <n v="294"/>
    <n v="141"/>
    <n v="2"/>
    <n v="1"/>
    <m/>
    <m/>
    <s v="Rui Vit√≥ria"/>
    <s v="Hamza Hamzaoglu"/>
    <s v="Est√°dio da Luz"/>
    <n v="35726"/>
    <s v="Milorad Mazic"/>
    <s v="https://www.transfermarkt.co.uk/spielbericht/index/spielbericht/2618599"/>
    <s v="4-2-3-1"/>
    <s v="4-2-3-1"/>
    <s v="Sport Lisboa e Benfica"/>
    <s v="Galatasaray Spor Kul√ºb√º"/>
    <d v="1899-12-30T02:01:00"/>
    <s v="international_cup"/>
    <n v="1"/>
    <n v="0"/>
    <n v="1"/>
    <n v="1"/>
    <n v="0"/>
    <n v="0"/>
    <n v="0"/>
    <x v="0"/>
    <x v="1"/>
    <s v="Home Team wins at Groupstage Game"/>
  </r>
  <r>
    <n v="2618621"/>
    <s v="CL"/>
    <x v="2"/>
    <x v="3"/>
    <d v="2015-11-24T00:00:00"/>
    <n v="27"/>
    <n v="683"/>
    <n v="4"/>
    <n v="0"/>
    <m/>
    <m/>
    <s v="Pep Guardiola"/>
    <s v="Marco Silva"/>
    <s v="Allianz Arena"/>
    <n v="70000"/>
    <s v="Jonas Eriksson"/>
    <s v="https://www.transfermarkt.co.uk/spielbericht/index/spielbericht/2618621"/>
    <s v="4-1-4-1"/>
    <s v="4-5-1 flat"/>
    <s v="FC Bayern M√ºnchen"/>
    <s v="Olympiakos Syndesmos Filathlon Peiraios"/>
    <d v="1899-12-30T04:00:00"/>
    <s v="international_cup"/>
    <n v="1"/>
    <n v="0"/>
    <n v="1"/>
    <n v="1"/>
    <n v="0"/>
    <n v="0"/>
    <n v="0"/>
    <x v="0"/>
    <x v="1"/>
    <s v="Home Team wins at Groupstage Game"/>
  </r>
  <r>
    <n v="2645806"/>
    <s v="CL"/>
    <x v="2"/>
    <x v="7"/>
    <d v="2016-02-17T00:00:00"/>
    <n v="157"/>
    <n v="82"/>
    <n v="2"/>
    <n v="3"/>
    <m/>
    <m/>
    <s v="Hein Vanhaezebrouck"/>
    <s v="Dieter Hecking"/>
    <s v="Ghelamco Arena"/>
    <n v="19978"/>
    <s v="Svein Oddvar Moen"/>
    <s v="https://www.transfermarkt.co.uk/spielbericht/index/spielbericht/2645806"/>
    <s v="3-4-2-1"/>
    <s v="4-2-3-1"/>
    <s v="Koninklijke Atletiek Associatie Gent"/>
    <s v="Verein f√ºr Leibes√ºbungen Wolfsburg"/>
    <d v="1899-12-30T02:03:00"/>
    <s v="international_cup"/>
    <n v="0"/>
    <n v="1"/>
    <n v="0"/>
    <n v="0"/>
    <n v="0"/>
    <n v="0"/>
    <n v="1"/>
    <x v="1"/>
    <x v="0"/>
    <s v="Home Team loses or draws at Knockout Game"/>
  </r>
  <r>
    <n v="2645812"/>
    <s v="CL"/>
    <x v="2"/>
    <x v="7"/>
    <d v="2016-02-16T00:00:00"/>
    <n v="294"/>
    <n v="964"/>
    <n v="1"/>
    <n v="0"/>
    <m/>
    <m/>
    <s v="Rui Vit√≥ria"/>
    <s v="Andr√© Villas-Boas"/>
    <s v="Est√°dio da Luz"/>
    <n v="48615"/>
    <s v="Gianluca Rocchi"/>
    <s v="https://www.transfermarkt.co.uk/spielbericht/index/spielbericht/2645812"/>
    <s v="4-4-2 double 6"/>
    <s v="4-2-3-1"/>
    <s v="Sport Lisboa e Benfica"/>
    <s v="AO FK Zenit Sankt-Peterburg"/>
    <d v="1899-12-30T01:00:00"/>
    <s v="international_cup"/>
    <n v="1"/>
    <n v="0"/>
    <n v="0"/>
    <n v="0"/>
    <n v="1"/>
    <n v="0"/>
    <n v="0"/>
    <x v="1"/>
    <x v="1"/>
    <s v="Home Team wins at Knockout Game"/>
  </r>
  <r>
    <n v="2645816"/>
    <s v="CL"/>
    <x v="2"/>
    <x v="9"/>
    <d v="2016-03-09T00:00:00"/>
    <n v="631"/>
    <n v="583"/>
    <n v="1"/>
    <n v="2"/>
    <m/>
    <m/>
    <s v="Guus Hiddink"/>
    <s v="Laurent Blanc"/>
    <s v="Stamford Bridge"/>
    <n v="37591"/>
    <s v="Dr. Felix Brych"/>
    <s v="https://www.transfermarkt.co.uk/spielbericht/index/spielbericht/2645816"/>
    <s v="4-2-3-1"/>
    <s v="4-3-3 Attacking"/>
    <s v="Chelsea Football Club"/>
    <s v="Paris Saint-Germain Football Club"/>
    <d v="1899-12-30T01:02:00"/>
    <s v="international_cup"/>
    <n v="0"/>
    <n v="1"/>
    <n v="0"/>
    <n v="0"/>
    <n v="0"/>
    <n v="0"/>
    <n v="1"/>
    <x v="1"/>
    <x v="0"/>
    <s v="Home Team loses or draws at Knockout Game"/>
  </r>
  <r>
    <n v="3911823"/>
    <s v="CL"/>
    <x v="10"/>
    <x v="3"/>
    <d v="2022-10-11T00:00:00"/>
    <n v="660"/>
    <n v="418"/>
    <n v="1"/>
    <n v="1"/>
    <m/>
    <m/>
    <s v="Igor Jovicevic"/>
    <s v="Carlo Ancelotti"/>
    <s v="Stadion Miejski im. Marsza≈Çka J√≥zefa Pi≈Çsudskiego"/>
    <n v="29030"/>
    <s v="Orel Grinfeld"/>
    <s v="https://www.transfermarkt.co.uk/spielbericht/index/spielbericht/3911823"/>
    <s v="4-1-4-1"/>
    <s v="4-3-3 Attacking"/>
    <s v="FC Shakhtar Donetsk"/>
    <s v="Real Madrid Club de F√∫tbol"/>
    <d v="1899-12-30T01:01:00"/>
    <s v="international_cup"/>
    <n v="0"/>
    <n v="1"/>
    <n v="1"/>
    <n v="0"/>
    <n v="0"/>
    <n v="1"/>
    <n v="0"/>
    <x v="0"/>
    <x v="0"/>
    <s v="Home Team loses or draws at Groupstage Game"/>
  </r>
  <r>
    <n v="4171258"/>
    <s v="CL"/>
    <x v="11"/>
    <x v="1"/>
    <d v="2023-12-12T00:00:00"/>
    <n v="89"/>
    <n v="418"/>
    <n v="2"/>
    <n v="3"/>
    <m/>
    <m/>
    <s v="Nenad Bjelica"/>
    <s v="Carlo Ancelotti"/>
    <s v="Olympiastadion Berlin"/>
    <n v="73420"/>
    <s v="Rade Obrenovic"/>
    <s v="https://www.transfermarkt.co.uk/spielbericht/index/spielbericht/4171258"/>
    <d v="2002-03-05T00:00:00"/>
    <s v="4-3-1-2"/>
    <s v="1. FC Union Berlin"/>
    <s v="Real Madrid Club de F√∫tbol"/>
    <d v="1899-12-30T02:03:00"/>
    <s v="international_cup"/>
    <n v="0"/>
    <n v="1"/>
    <n v="1"/>
    <n v="0"/>
    <n v="0"/>
    <n v="1"/>
    <n v="0"/>
    <x v="0"/>
    <x v="0"/>
    <s v="Home Team loses or draws at Groupstage Game"/>
  </r>
  <r>
    <n v="4243695"/>
    <s v="CL"/>
    <x v="11"/>
    <x v="7"/>
    <d v="2024-02-13T00:00:00"/>
    <n v="23826"/>
    <n v="418"/>
    <n v="0"/>
    <n v="1"/>
    <m/>
    <m/>
    <s v="Marco Rose"/>
    <s v="Carlo Ancelotti"/>
    <s v="Red Bull Arena"/>
    <n v="45028"/>
    <s v="Irfan Peljto"/>
    <s v="https://www.transfermarkt.co.uk/spielbericht/index/spielbericht/4243695"/>
    <d v="2002-04-04T00:00:00"/>
    <s v="4-3-3 Attacking"/>
    <s v="RasenBallsport Leipzig"/>
    <s v="Real Madrid Club de F√∫tbol"/>
    <d v="1899-12-30T00:01:00"/>
    <s v="international_cup"/>
    <n v="0"/>
    <n v="1"/>
    <n v="0"/>
    <n v="0"/>
    <n v="0"/>
    <n v="0"/>
    <n v="1"/>
    <x v="1"/>
    <x v="0"/>
    <s v="Home Team loses or draws at Knockout Game"/>
  </r>
  <r>
    <n v="2367029"/>
    <s v="CL"/>
    <x v="0"/>
    <x v="2"/>
    <d v="2013-09-17T00:00:00"/>
    <n v="141"/>
    <n v="418"/>
    <n v="1"/>
    <n v="6"/>
    <m/>
    <m/>
    <s v="Fatih Terim"/>
    <s v="Carlo Ancelotti"/>
    <s v="Ali Sami Yen Spor Kompleksi RAMS Park"/>
    <n v="52650"/>
    <s v="Mark Clattenburg"/>
    <s v="https://www.transfermarkt.co.uk/spielbericht/index/spielbericht/2367029"/>
    <s v="4-4-2 Diamond"/>
    <s v="4-2-3-1"/>
    <s v="Galatasaray Spor Kul√ºb√º"/>
    <s v="Real Madrid Club de F√∫tbol"/>
    <d v="1899-12-30T01:06:00"/>
    <s v="international_cup"/>
    <n v="0"/>
    <n v="1"/>
    <n v="1"/>
    <n v="0"/>
    <n v="0"/>
    <n v="1"/>
    <n v="0"/>
    <x v="0"/>
    <x v="0"/>
    <s v="Home Team loses or draws at Groupstage Game"/>
  </r>
  <r>
    <n v="3651084"/>
    <s v="CL"/>
    <x v="9"/>
    <x v="5"/>
    <d v="2021-10-19T00:00:00"/>
    <n v="46"/>
    <n v="2481"/>
    <n v="3"/>
    <n v="1"/>
    <m/>
    <m/>
    <s v="Simone Inzaghi"/>
    <s v="Yuriy Vernydub"/>
    <s v="Giuseppe Meazza"/>
    <n v="43305"/>
    <s v="Danny Makkelie"/>
    <s v="https://www.transfermarkt.co.uk/spielbericht/index/spielbericht/3651084"/>
    <s v="3-5-2 flat"/>
    <s v="4-2-3-1"/>
    <s v="Football Club Internazionale Milano S.p.A."/>
    <m/>
    <d v="1899-12-30T03:01:00"/>
    <s v="international_cup"/>
    <n v="1"/>
    <n v="0"/>
    <n v="1"/>
    <n v="1"/>
    <n v="0"/>
    <n v="0"/>
    <n v="0"/>
    <x v="0"/>
    <x v="1"/>
    <s v="Home Team wins at Groupstage Game"/>
  </r>
  <r>
    <n v="3911759"/>
    <s v="CL"/>
    <x v="10"/>
    <x v="1"/>
    <d v="2022-10-04T00:00:00"/>
    <n v="27"/>
    <n v="941"/>
    <n v="5"/>
    <n v="0"/>
    <m/>
    <m/>
    <s v="Julian Nagelsmann"/>
    <s v="Michal Bilek"/>
    <s v="Allianz Arena"/>
    <n v="75000"/>
    <s v="Nikola Dabanovic"/>
    <s v="https://www.transfermarkt.co.uk/spielbericht/index/spielbericht/3911759"/>
    <s v="4-2-3-1"/>
    <s v="4-2-3-1"/>
    <s v="FC Bayern M√ºnchen"/>
    <m/>
    <d v="1899-12-30T05:00:00"/>
    <s v="international_cup"/>
    <n v="1"/>
    <n v="0"/>
    <n v="1"/>
    <n v="1"/>
    <n v="0"/>
    <n v="0"/>
    <n v="0"/>
    <x v="0"/>
    <x v="1"/>
    <s v="Home Team wins at Groupstage Game"/>
  </r>
  <r>
    <n v="3911806"/>
    <s v="CL"/>
    <x v="10"/>
    <x v="4"/>
    <d v="2022-11-02T00:00:00"/>
    <n v="5"/>
    <n v="409"/>
    <n v="4"/>
    <n v="0"/>
    <m/>
    <m/>
    <s v="Stefano Pioli"/>
    <s v="Matthias Jaissle"/>
    <s v="Giuseppe Meazza"/>
    <n v="74292"/>
    <s v="Mateu Lahoz"/>
    <s v="https://www.transfermarkt.co.uk/spielbericht/index/spielbericht/3911806"/>
    <s v="4-2-3-1"/>
    <s v="4-3-1-2"/>
    <s v="Associazione Calcio Milan"/>
    <m/>
    <d v="1899-12-30T04:00:00"/>
    <s v="international_cup"/>
    <n v="1"/>
    <n v="0"/>
    <n v="1"/>
    <n v="1"/>
    <n v="0"/>
    <n v="0"/>
    <n v="0"/>
    <x v="0"/>
    <x v="1"/>
    <s v="Home Team wins at Groupstage Game"/>
  </r>
  <r>
    <n v="3911810"/>
    <s v="CL"/>
    <x v="10"/>
    <x v="4"/>
    <d v="2022-09-14T00:00:00"/>
    <n v="631"/>
    <n v="409"/>
    <n v="1"/>
    <n v="1"/>
    <m/>
    <m/>
    <s v="Graham Potter"/>
    <s v="Matthias Jaissle"/>
    <s v="Stamford Bridge"/>
    <n v="38818"/>
    <s v="Ivan Kruzliak"/>
    <s v="https://www.transfermarkt.co.uk/spielbericht/index/spielbericht/3911810"/>
    <s v="4-2-3-1"/>
    <s v="4-3-1-2"/>
    <s v="Chelsea Football Club"/>
    <m/>
    <d v="1899-12-30T01:01:00"/>
    <s v="international_cup"/>
    <n v="0"/>
    <n v="1"/>
    <n v="1"/>
    <n v="0"/>
    <n v="0"/>
    <n v="1"/>
    <n v="0"/>
    <x v="0"/>
    <x v="0"/>
    <s v="Home Team loses or draws at Groupstage Game"/>
  </r>
  <r>
    <n v="3911808"/>
    <s v="CL"/>
    <x v="10"/>
    <x v="4"/>
    <d v="2022-09-14T00:00:00"/>
    <n v="5"/>
    <n v="419"/>
    <n v="3"/>
    <n v="1"/>
    <m/>
    <m/>
    <s v="Stefano Pioli"/>
    <s v="Ante Cacic"/>
    <s v="Giuseppe Meazza"/>
    <n v="61341"/>
    <s v="Jes√∫s Gil Manzano"/>
    <s v="https://www.transfermarkt.co.uk/spielbericht/index/spielbericht/3911808"/>
    <s v="4-2-3-1"/>
    <d v="2002-03-05T00:00:00"/>
    <s v="Associazione Calcio Milan"/>
    <m/>
    <d v="1899-12-30T03:01:00"/>
    <s v="international_cup"/>
    <n v="1"/>
    <n v="0"/>
    <n v="1"/>
    <n v="1"/>
    <n v="0"/>
    <n v="0"/>
    <n v="0"/>
    <x v="0"/>
    <x v="1"/>
    <s v="Home Team wins at Groupstage Game"/>
  </r>
  <r>
    <n v="4171305"/>
    <s v="CL"/>
    <x v="11"/>
    <x v="12"/>
    <d v="2023-09-19T00:00:00"/>
    <n v="281"/>
    <n v="159"/>
    <n v="3"/>
    <n v="1"/>
    <m/>
    <m/>
    <s v="Pep Guardiola"/>
    <s v="Barak Bakhar"/>
    <s v="Etihad Stadium"/>
    <n v="50204"/>
    <s v="Jo√£o Pinheiro"/>
    <s v="https://www.transfermarkt.co.uk/spielbericht/index/spielbericht/4171305"/>
    <s v="4-2-3-1"/>
    <d v="2002-03-05T00:00:00"/>
    <s v="Manchester City Football Club"/>
    <m/>
    <d v="1899-12-30T03:01:00"/>
    <s v="international_cup"/>
    <n v="1"/>
    <n v="0"/>
    <n v="1"/>
    <n v="1"/>
    <n v="0"/>
    <n v="0"/>
    <n v="0"/>
    <x v="0"/>
    <x v="1"/>
    <s v="Home Team wins at Groupstage Game"/>
  </r>
  <r>
    <n v="2495360"/>
    <s v="CL"/>
    <x v="1"/>
    <x v="2"/>
    <d v="2014-12-09T00:00:00"/>
    <n v="31"/>
    <n v="26"/>
    <n v="1"/>
    <n v="1"/>
    <m/>
    <m/>
    <s v="Brendan Rodgers"/>
    <s v="Paulo Sousa"/>
    <s v="Anfield"/>
    <n v="43290"/>
    <s v="Bj√∂rn Kuipers"/>
    <s v="https://www.transfermarkt.co.uk/spielbericht/index/spielbericht/2495360"/>
    <s v="4-1-4-1"/>
    <d v="2002-05-03T00:00:00"/>
    <s v="Liverpool Football Club"/>
    <m/>
    <d v="1899-12-30T01:01:00"/>
    <s v="international_cup"/>
    <n v="0"/>
    <n v="1"/>
    <n v="1"/>
    <n v="0"/>
    <n v="0"/>
    <n v="1"/>
    <n v="0"/>
    <x v="0"/>
    <x v="0"/>
    <s v="Home Team loses or draws at Groupstage Game"/>
  </r>
  <r>
    <n v="3911744"/>
    <s v="CL"/>
    <x v="10"/>
    <x v="2"/>
    <d v="2022-09-13T00:00:00"/>
    <n v="720"/>
    <n v="2282"/>
    <n v="0"/>
    <n v="4"/>
    <m/>
    <m/>
    <s v="S√©rgio Concei√ß√£o"/>
    <s v="Carl Hoefkens"/>
    <s v="Est√°dio do Drag√£o"/>
    <n v="39225"/>
    <s v="Anastasios Sidiropoulos"/>
    <s v="https://www.transfermarkt.co.uk/spielbericht/index/spielbericht/3911744"/>
    <s v="4-2-3-1"/>
    <s v="4-3-3 Attacking"/>
    <s v="Futebol Clube do Porto"/>
    <s v="Club Brugge Koninklijke Voetbalvereniging"/>
    <d v="1899-12-30T00:04:00"/>
    <s v="international_cup"/>
    <n v="0"/>
    <n v="1"/>
    <n v="1"/>
    <n v="0"/>
    <n v="0"/>
    <n v="1"/>
    <n v="0"/>
    <x v="0"/>
    <x v="0"/>
    <s v="Home Team loses or draws at Groupstage Game"/>
  </r>
  <r>
    <n v="3911802"/>
    <s v="CL"/>
    <x v="10"/>
    <x v="5"/>
    <d v="2022-10-12T00:00:00"/>
    <n v="336"/>
    <n v="244"/>
    <n v="0"/>
    <n v="2"/>
    <m/>
    <m/>
    <s v="R√∫ben Amorim"/>
    <s v="Igor Tudor"/>
    <s v="Est√°dio Jos√© Alvalade XXI"/>
    <n v="38126"/>
    <s v="Alejandro Hern√°ndez Hern√°ndez"/>
    <s v="https://www.transfermarkt.co.uk/spielbericht/index/spielbericht/3911802"/>
    <d v="2003-04-03T00:00:00"/>
    <s v="3-4-2-1"/>
    <s v="Sporting Clube de Portugal"/>
    <s v="Olympique de Marseille"/>
    <d v="1899-12-30T00:02:00"/>
    <s v="international_cup"/>
    <n v="0"/>
    <n v="1"/>
    <n v="1"/>
    <n v="0"/>
    <n v="0"/>
    <n v="1"/>
    <n v="0"/>
    <x v="0"/>
    <x v="0"/>
    <s v="Home Team loses or draws at Groupstage Game"/>
  </r>
  <r>
    <n v="3911829"/>
    <s v="CL"/>
    <x v="10"/>
    <x v="3"/>
    <d v="2022-09-14T00:00:00"/>
    <n v="418"/>
    <n v="23826"/>
    <n v="2"/>
    <n v="0"/>
    <m/>
    <m/>
    <s v="Carlo Ancelotti"/>
    <s v="Marco Rose"/>
    <s v="Santiago Bernab√©u"/>
    <n v="54289"/>
    <s v="Maurizio Mariani"/>
    <s v="https://www.transfermarkt.co.uk/spielbericht/index/spielbericht/3911829"/>
    <s v="4-3-3 Attacking"/>
    <s v="4-2-3-1"/>
    <s v="Real Madrid Club de F√∫tbol"/>
    <s v="RasenBallsport Leipzig"/>
    <d v="1899-12-30T02:00:00"/>
    <s v="international_cup"/>
    <n v="1"/>
    <n v="0"/>
    <n v="1"/>
    <n v="1"/>
    <n v="0"/>
    <n v="0"/>
    <n v="0"/>
    <x v="0"/>
    <x v="1"/>
    <s v="Home Team wins at Groupstage Game"/>
  </r>
  <r>
    <n v="3956690"/>
    <s v="CL"/>
    <x v="10"/>
    <x v="9"/>
    <d v="2023-03-14T00:00:00"/>
    <n v="720"/>
    <n v="46"/>
    <n v="0"/>
    <n v="0"/>
    <m/>
    <m/>
    <s v="S√©rgio Concei√ß√£o"/>
    <s v="Simone Inzaghi"/>
    <s v="Est√°dio do Drag√£o"/>
    <n v="48015"/>
    <s v="Szymon Marciniak"/>
    <s v="https://www.transfermarkt.co.uk/spielbericht/index/spielbericht/3956690"/>
    <s v="4-4-2 double 6"/>
    <s v="3-5-2 flat"/>
    <s v="Futebol Clube do Porto"/>
    <s v="Football Club Internazionale Milano S.p.A."/>
    <d v="1899-12-30T00:00:00"/>
    <s v="international_cup"/>
    <n v="0"/>
    <n v="1"/>
    <n v="0"/>
    <n v="0"/>
    <n v="0"/>
    <n v="0"/>
    <n v="1"/>
    <x v="1"/>
    <x v="0"/>
    <s v="Home Team loses or draws at Knockout Game"/>
  </r>
  <r>
    <n v="4171253"/>
    <s v="CL"/>
    <x v="11"/>
    <x v="1"/>
    <d v="2023-09-20T00:00:00"/>
    <n v="418"/>
    <n v="89"/>
    <n v="1"/>
    <n v="0"/>
    <m/>
    <m/>
    <s v="Carlo Ancelotti"/>
    <s v="Urs Fischer"/>
    <s v="Santiago Bernab√©u"/>
    <n v="65207"/>
    <s v="Espen Esk√•s"/>
    <s v="https://www.transfermarkt.co.uk/spielbericht/index/spielbericht/4171253"/>
    <s v="4-3-1-2"/>
    <s v="3-5-2 flat"/>
    <s v="Real Madrid Club de F√∫tbol"/>
    <s v="1. FC Union Berlin"/>
    <d v="1899-12-30T01:00:00"/>
    <s v="international_cup"/>
    <n v="1"/>
    <n v="0"/>
    <n v="1"/>
    <n v="1"/>
    <n v="0"/>
    <n v="0"/>
    <n v="0"/>
    <x v="0"/>
    <x v="1"/>
    <s v="Home Team wins at Groupstage Game"/>
  </r>
  <r>
    <n v="4171325"/>
    <s v="CL"/>
    <x v="11"/>
    <x v="12"/>
    <d v="2023-09-19T00:00:00"/>
    <n v="452"/>
    <n v="23826"/>
    <n v="1"/>
    <n v="3"/>
    <m/>
    <m/>
    <s v="Raphael Wicky"/>
    <s v="Marco Rose"/>
    <s v="Stadion Wankdorf"/>
    <n v="31500"/>
    <s v="Enea Jorgji"/>
    <s v="https://www.transfermarkt.co.uk/spielbericht/index/spielbericht/4171325"/>
    <d v="2002-03-05T00:00:00"/>
    <d v="2002-04-04T00:00:00"/>
    <m/>
    <s v="RasenBallsport Leipzig"/>
    <d v="1899-12-30T01:03:00"/>
    <s v="international_cup"/>
    <n v="0"/>
    <n v="1"/>
    <n v="1"/>
    <n v="0"/>
    <n v="0"/>
    <n v="1"/>
    <n v="0"/>
    <x v="0"/>
    <x v="0"/>
    <s v="Home Team loses or draws at Groupstage Game"/>
  </r>
  <r>
    <n v="2754178"/>
    <s v="CL"/>
    <x v="3"/>
    <x v="8"/>
    <d v="2016-09-13T00:00:00"/>
    <n v="583"/>
    <n v="11"/>
    <n v="1"/>
    <n v="1"/>
    <m/>
    <m/>
    <s v="Unai Emery"/>
    <s v="Ars√®ne Wenger"/>
    <s v="Parc des Princes"/>
    <n v="46440"/>
    <s v="Viktor Kassai"/>
    <s v="https://www.transfermarkt.co.uk/spielbericht/index/spielbericht/2754178"/>
    <s v="4-1-4-1"/>
    <s v="4-2-3-1"/>
    <s v="Paris Saint-Germain Football Club"/>
    <s v="Arsenal Football Club"/>
    <d v="1899-12-30T01:01:00"/>
    <s v="international_cup"/>
    <n v="0"/>
    <n v="1"/>
    <n v="1"/>
    <n v="0"/>
    <n v="0"/>
    <n v="1"/>
    <n v="0"/>
    <x v="0"/>
    <x v="0"/>
    <s v="Home Team loses or draws at Groupstage Game"/>
  </r>
  <r>
    <n v="2754189"/>
    <s v="CL"/>
    <x v="3"/>
    <x v="12"/>
    <d v="2016-09-14T00:00:00"/>
    <n v="2282"/>
    <n v="1003"/>
    <n v="0"/>
    <n v="3"/>
    <m/>
    <m/>
    <s v="Michel Preud'homme"/>
    <s v="Claudio Ranieri"/>
    <s v="Jan-Breydel-Stadion"/>
    <n v="20970"/>
    <s v="Anastasios Sidiropoulos"/>
    <s v="https://www.transfermarkt.co.uk/spielbericht/index/spielbericht/2754189"/>
    <d v="2001-04-05T00:00:00"/>
    <s v="4-4-2 double 6"/>
    <s v="Club Brugge Koninklijke Voetbalvereniging"/>
    <s v="Leicester City"/>
    <d v="1899-12-30T00:03:00"/>
    <s v="international_cup"/>
    <n v="0"/>
    <n v="1"/>
    <n v="1"/>
    <n v="0"/>
    <n v="0"/>
    <n v="1"/>
    <n v="0"/>
    <x v="0"/>
    <x v="0"/>
    <s v="Home Team loses or draws at Groupstage Game"/>
  </r>
  <r>
    <n v="2755693"/>
    <s v="CL"/>
    <x v="3"/>
    <x v="2"/>
    <d v="2016-11-01T00:00:00"/>
    <n v="294"/>
    <n v="338"/>
    <n v="1"/>
    <n v="0"/>
    <m/>
    <m/>
    <s v="Rui Vit√≥ria"/>
    <s v="Sergiy Rebrov"/>
    <s v="Est√°dio da Luz"/>
    <n v="51641"/>
    <s v="Cl√©ment Turpin"/>
    <s v="https://www.transfermarkt.co.uk/spielbericht/index/spielbericht/2755693"/>
    <s v="4-4-2 double 6"/>
    <s v="4-1-4-1"/>
    <s v="Sport Lisboa e Benfica"/>
    <s v="Futbolniy Klub Dynamo Kyiv"/>
    <d v="1899-12-30T01:00:00"/>
    <s v="international_cup"/>
    <n v="1"/>
    <n v="0"/>
    <n v="1"/>
    <n v="1"/>
    <n v="0"/>
    <n v="0"/>
    <n v="0"/>
    <x v="0"/>
    <x v="1"/>
    <s v="Home Team wins at Groupstage Game"/>
  </r>
  <r>
    <n v="2917421"/>
    <s v="CL"/>
    <x v="4"/>
    <x v="8"/>
    <d v="2017-11-22T00:00:00"/>
    <n v="2410"/>
    <n v="294"/>
    <n v="2"/>
    <n v="0"/>
    <m/>
    <m/>
    <s v="Viktor Goncharenko"/>
    <s v="Rui Vit√≥ria"/>
    <s v="VEB Arena"/>
    <n v="27709"/>
    <s v="Deniz Aytekin"/>
    <s v="https://www.transfermarkt.co.uk/spielbericht/index/spielbericht/2917421"/>
    <s v="3-4-2-1"/>
    <s v="4-1-4-1"/>
    <s v="PFK CSKA Moskva"/>
    <s v="Sport Lisboa e Benfica"/>
    <d v="1899-12-30T02:00:00"/>
    <s v="international_cup"/>
    <n v="1"/>
    <n v="0"/>
    <n v="1"/>
    <n v="1"/>
    <n v="0"/>
    <n v="0"/>
    <n v="0"/>
    <x v="0"/>
    <x v="1"/>
    <s v="Home Team wins at Groupstage Game"/>
  </r>
  <r>
    <n v="2917394"/>
    <s v="CL"/>
    <x v="4"/>
    <x v="1"/>
    <d v="2017-10-18T00:00:00"/>
    <n v="631"/>
    <n v="12"/>
    <n v="3"/>
    <n v="3"/>
    <m/>
    <m/>
    <s v="Antonio Conte"/>
    <s v="Eusebio Di Francesco"/>
    <s v="Stamford Bridge"/>
    <n v="41105"/>
    <s v="Damir Skomina"/>
    <s v="https://www.transfermarkt.co.uk/spielbericht/index/spielbericht/2917394"/>
    <s v="3-5-2 flat"/>
    <s v="4-3-3 Attacking"/>
    <s v="Chelsea Football Club"/>
    <s v="Associazione Sportiva Roma"/>
    <d v="1899-12-30T03:03:00"/>
    <s v="international_cup"/>
    <n v="0"/>
    <n v="1"/>
    <n v="1"/>
    <n v="0"/>
    <n v="0"/>
    <n v="1"/>
    <n v="0"/>
    <x v="0"/>
    <x v="0"/>
    <s v="Home Team loses or draws at Groupstage Game"/>
  </r>
  <r>
    <n v="2982006"/>
    <s v="CL"/>
    <x v="4"/>
    <x v="9"/>
    <d v="2018-03-13T00:00:00"/>
    <n v="12"/>
    <n v="660"/>
    <n v="1"/>
    <n v="0"/>
    <m/>
    <m/>
    <s v="Eusebio Di Francesco"/>
    <s v="Paulo Fonseca"/>
    <s v="Olimpico di Roma"/>
    <n v="47693"/>
    <s v="Undiano Mallenco"/>
    <s v="https://www.transfermarkt.co.uk/spielbericht/index/spielbericht/2982006"/>
    <s v="4-3-3 Attacking"/>
    <s v="4-2-3-1"/>
    <s v="Associazione Sportiva Roma"/>
    <s v="FC Shakhtar Donetsk"/>
    <d v="1899-12-30T01:00:00"/>
    <s v="international_cup"/>
    <n v="1"/>
    <n v="0"/>
    <n v="0"/>
    <n v="0"/>
    <n v="1"/>
    <n v="0"/>
    <n v="0"/>
    <x v="1"/>
    <x v="1"/>
    <s v="Home Team wins at Knockout Game"/>
  </r>
  <r>
    <n v="2262152"/>
    <s v="CL"/>
    <x v="5"/>
    <x v="1"/>
    <d v="2012-09-18T00:00:00"/>
    <n v="5"/>
    <n v="58"/>
    <n v="0"/>
    <n v="0"/>
    <m/>
    <m/>
    <s v="Massimiliano Allegri"/>
    <s v="John van den Brom"/>
    <s v="Giuseppe Meazza"/>
    <n v="27600"/>
    <s v="Willie Collum"/>
    <s v="https://www.transfermarkt.co.uk/spielbericht/index/spielbericht/2262152"/>
    <m/>
    <m/>
    <s v="Associazione Calcio Milan"/>
    <s v="Royal Sporting Club Anderlecht"/>
    <d v="1899-12-30T00:00:00"/>
    <s v="international_cup"/>
    <n v="0"/>
    <n v="1"/>
    <n v="1"/>
    <n v="0"/>
    <n v="0"/>
    <n v="1"/>
    <n v="0"/>
    <x v="0"/>
    <x v="0"/>
    <s v="Home Team loses or draws at Groupstage Game"/>
  </r>
  <r>
    <n v="2262192"/>
    <s v="CL"/>
    <x v="5"/>
    <x v="1"/>
    <d v="2012-10-24T00:00:00"/>
    <n v="964"/>
    <n v="58"/>
    <n v="1"/>
    <n v="0"/>
    <m/>
    <m/>
    <s v="Luciano Spalletti"/>
    <s v="John van den Brom"/>
    <s v="Petrovsky"/>
    <n v="18034"/>
    <s v="Ivan Bebek"/>
    <s v="https://www.transfermarkt.co.uk/spielbericht/index/spielbericht/2262192"/>
    <m/>
    <m/>
    <s v="AO FK Zenit Sankt-Peterburg"/>
    <s v="Royal Sporting Club Anderlecht"/>
    <d v="1899-12-30T01:00:00"/>
    <s v="international_cup"/>
    <n v="1"/>
    <n v="0"/>
    <n v="1"/>
    <n v="1"/>
    <n v="0"/>
    <n v="0"/>
    <n v="0"/>
    <x v="0"/>
    <x v="1"/>
    <s v="Home Team wins at Groupstage Game"/>
  </r>
  <r>
    <n v="2262216"/>
    <s v="CL"/>
    <x v="5"/>
    <x v="12"/>
    <d v="2012-11-20T00:00:00"/>
    <n v="294"/>
    <n v="371"/>
    <n v="2"/>
    <n v="1"/>
    <m/>
    <m/>
    <s v="Jorge Jesus"/>
    <s v="Neil Lennon"/>
    <s v="Est√°dio da Luz"/>
    <n v="47065"/>
    <s v="Viktor Kassai"/>
    <s v="https://www.transfermarkt.co.uk/spielbericht/index/spielbericht/2262216"/>
    <m/>
    <m/>
    <s v="Sport Lisboa e Benfica"/>
    <s v="The Celtic Football Club"/>
    <d v="1899-12-30T02:01:00"/>
    <s v="international_cup"/>
    <n v="1"/>
    <n v="0"/>
    <n v="1"/>
    <n v="1"/>
    <n v="0"/>
    <n v="0"/>
    <n v="0"/>
    <x v="0"/>
    <x v="1"/>
    <s v="Home Team wins at Groupstage Game"/>
  </r>
  <r>
    <n v="2262231"/>
    <s v="CL"/>
    <x v="5"/>
    <x v="1"/>
    <d v="2012-12-04T00:00:00"/>
    <n v="5"/>
    <n v="964"/>
    <n v="0"/>
    <n v="1"/>
    <m/>
    <m/>
    <s v="Massimiliano Allegri"/>
    <s v="Luciano Spalletti"/>
    <s v="Giuseppe Meazza"/>
    <n v="29508"/>
    <s v="Tony Chapron"/>
    <s v="https://www.transfermarkt.co.uk/spielbericht/index/spielbericht/2262231"/>
    <m/>
    <m/>
    <s v="Associazione Calcio Milan"/>
    <s v="AO FK Zenit Sankt-Peterburg"/>
    <d v="1899-12-30T00:01:00"/>
    <s v="international_cup"/>
    <n v="0"/>
    <n v="1"/>
    <n v="1"/>
    <n v="0"/>
    <n v="0"/>
    <n v="1"/>
    <n v="0"/>
    <x v="0"/>
    <x v="0"/>
    <s v="Home Team loses or draws at Groupstage Game"/>
  </r>
  <r>
    <n v="3018929"/>
    <s v="CL"/>
    <x v="4"/>
    <x v="6"/>
    <d v="2018-04-04T00:00:00"/>
    <n v="131"/>
    <n v="12"/>
    <n v="4"/>
    <n v="1"/>
    <m/>
    <m/>
    <s v="Ernesto Valverde"/>
    <s v="Eusebio Di Francesco"/>
    <s v="Spotify Camp Nou"/>
    <n v="90106"/>
    <s v="Danny Makkelie"/>
    <s v="https://www.transfermarkt.co.uk/spielbericht/index/spielbericht/3018929"/>
    <d v="2002-04-04T00:00:00"/>
    <s v="4-1-4-1"/>
    <s v="Futbol Club Barcelona"/>
    <s v="Associazione Sportiva Roma"/>
    <d v="1899-12-30T04:01:00"/>
    <s v="international_cup"/>
    <n v="1"/>
    <n v="0"/>
    <n v="0"/>
    <n v="0"/>
    <n v="1"/>
    <n v="0"/>
    <n v="0"/>
    <x v="1"/>
    <x v="1"/>
    <s v="Home Team wins at Knockout Game"/>
  </r>
  <r>
    <n v="3018932"/>
    <s v="CL"/>
    <x v="4"/>
    <x v="6"/>
    <d v="2018-04-04T00:00:00"/>
    <n v="31"/>
    <n v="281"/>
    <n v="3"/>
    <n v="0"/>
    <m/>
    <m/>
    <s v="J√ºrgen Klopp"/>
    <s v="Pep Guardiola"/>
    <s v="Anfield"/>
    <n v="50685"/>
    <s v="Dr. Felix Brych"/>
    <s v="https://www.transfermarkt.co.uk/spielbericht/index/spielbericht/3018932"/>
    <s v="4-3-3 Attacking"/>
    <s v="4-3-3 Attacking"/>
    <s v="Liverpool Football Club"/>
    <s v="Manchester City Football Club"/>
    <d v="1899-12-30T03:00:00"/>
    <s v="international_cup"/>
    <n v="1"/>
    <n v="0"/>
    <n v="0"/>
    <n v="0"/>
    <n v="1"/>
    <n v="0"/>
    <n v="0"/>
    <x v="1"/>
    <x v="1"/>
    <s v="Home Team wins at Knockout Game"/>
  </r>
  <r>
    <n v="3135807"/>
    <s v="CL"/>
    <x v="6"/>
    <x v="9"/>
    <d v="2019-03-12T00:00:00"/>
    <n v="281"/>
    <n v="33"/>
    <n v="7"/>
    <n v="0"/>
    <m/>
    <m/>
    <s v="Pep Guardiola"/>
    <s v="Domenico Tedesco"/>
    <s v="Etihad Stadium"/>
    <n v="51518"/>
    <s v="Cl√©ment Turpin"/>
    <s v="https://www.transfermarkt.co.uk/spielbericht/index/spielbericht/3135807"/>
    <s v="4-3-3 Attacking"/>
    <d v="2001-04-05T00:00:00"/>
    <s v="Manchester City Football Club"/>
    <s v="FC Schalke 04"/>
    <d v="1899-12-30T07:00:00"/>
    <s v="international_cup"/>
    <n v="1"/>
    <n v="0"/>
    <n v="0"/>
    <n v="0"/>
    <n v="1"/>
    <n v="0"/>
    <n v="0"/>
    <x v="1"/>
    <x v="1"/>
    <s v="Home Team wins at Knockout Game"/>
  </r>
  <r>
    <n v="3252161"/>
    <s v="CL"/>
    <x v="7"/>
    <x v="0"/>
    <d v="2019-09-17T00:00:00"/>
    <n v="631"/>
    <n v="1049"/>
    <n v="0"/>
    <n v="1"/>
    <m/>
    <m/>
    <s v="Frank Lampard"/>
    <s v="Albert Celades"/>
    <s v="Stamford Bridge"/>
    <n v="39469"/>
    <s v="C√ºneyt Cakir"/>
    <s v="https://www.transfermarkt.co.uk/spielbericht/index/spielbericht/3252161"/>
    <s v="3-4-2-1"/>
    <d v="2002-04-04T00:00:00"/>
    <s v="Chelsea Football Club"/>
    <s v="Valencia Club de F√∫tbol S. A. D."/>
    <d v="1899-12-30T00:01:00"/>
    <s v="international_cup"/>
    <n v="0"/>
    <n v="1"/>
    <n v="1"/>
    <n v="0"/>
    <n v="0"/>
    <n v="1"/>
    <n v="0"/>
    <x v="0"/>
    <x v="0"/>
    <s v="Home Team loses or draws at Groupstage Game"/>
  </r>
  <r>
    <n v="3252173"/>
    <s v="CL"/>
    <x v="7"/>
    <x v="3"/>
    <d v="2019-10-02T00:00:00"/>
    <n v="131"/>
    <n v="46"/>
    <n v="2"/>
    <n v="1"/>
    <m/>
    <m/>
    <s v="Ernesto Valverde"/>
    <s v="Antonio Conte"/>
    <s v="Spotify Camp Nou"/>
    <n v="86141"/>
    <s v="Damir Skomina"/>
    <s v="https://www.transfermarkt.co.uk/spielbericht/index/spielbericht/3252173"/>
    <s v="4-3-3 Attacking"/>
    <s v="3-5-2 flat"/>
    <s v="Futbol Club Barcelona"/>
    <s v="Football Club Internazionale Milano S.p.A."/>
    <d v="1899-12-30T02:01:00"/>
    <s v="international_cup"/>
    <n v="1"/>
    <n v="0"/>
    <n v="1"/>
    <n v="1"/>
    <n v="0"/>
    <n v="0"/>
    <n v="0"/>
    <x v="0"/>
    <x v="1"/>
    <s v="Home Team wins at Groupstage Game"/>
  </r>
  <r>
    <n v="3252240"/>
    <s v="CL"/>
    <x v="7"/>
    <x v="0"/>
    <d v="2019-12-10T00:00:00"/>
    <n v="610"/>
    <n v="1049"/>
    <n v="0"/>
    <n v="1"/>
    <m/>
    <m/>
    <s v="Erik ten Hag"/>
    <s v="Albert Celades"/>
    <s v="Johan Cruijff ArenA"/>
    <n v="51931"/>
    <s v="Cl√©ment Turpin"/>
    <s v="https://www.transfermarkt.co.uk/spielbericht/index/spielbericht/3252240"/>
    <s v="4-3-3 Defending"/>
    <s v="4-4-2 double 6"/>
    <s v="AFC Ajax Amsterdam"/>
    <s v="Valencia Club de F√∫tbol S. A. D."/>
    <d v="1899-12-30T00:01:00"/>
    <s v="international_cup"/>
    <n v="0"/>
    <n v="1"/>
    <n v="1"/>
    <n v="0"/>
    <n v="0"/>
    <n v="1"/>
    <n v="0"/>
    <x v="0"/>
    <x v="0"/>
    <s v="Home Team loses or draws at Groupstage Game"/>
  </r>
  <r>
    <n v="3418065"/>
    <s v="CL"/>
    <x v="7"/>
    <x v="16"/>
    <d v="2020-08-18T00:00:00"/>
    <n v="23826"/>
    <n v="583"/>
    <n v="0"/>
    <n v="3"/>
    <m/>
    <m/>
    <s v="Julian Nagelsmann"/>
    <s v="Thomas Tuchel"/>
    <s v="Est√°dio da Luz"/>
    <m/>
    <s v="Bj√∂rn Kuipers"/>
    <s v="https://www.transfermarkt.co.uk/spielbericht/index/spielbericht/3418065"/>
    <s v="4-1-4-1"/>
    <s v="4-1-4-1"/>
    <s v="RasenBallsport Leipzig"/>
    <s v="Paris Saint-Germain Football Club"/>
    <d v="1899-12-30T00:03:00"/>
    <s v="international_cup"/>
    <n v="0"/>
    <n v="1"/>
    <n v="0"/>
    <n v="0"/>
    <n v="0"/>
    <n v="0"/>
    <n v="1"/>
    <x v="1"/>
    <x v="0"/>
    <s v="Home Team loses or draws at Knockout Game"/>
  </r>
  <r>
    <n v="3461713"/>
    <s v="CL"/>
    <x v="8"/>
    <x v="2"/>
    <d v="2020-10-21T00:00:00"/>
    <n v="46"/>
    <n v="18"/>
    <n v="2"/>
    <n v="2"/>
    <m/>
    <m/>
    <s v="Antonio Conte"/>
    <s v="Marco Rose"/>
    <s v="Giuseppe Meazza"/>
    <n v="1000"/>
    <s v="Bj√∂rn Kuipers"/>
    <s v="https://www.transfermarkt.co.uk/spielbericht/index/spielbericht/3461713"/>
    <s v="3-4-1-2"/>
    <s v="4-4-2 double 6"/>
    <s v="Football Club Internazionale Milano S.p.A."/>
    <s v="Borussia Verein f√ºr Leibes√ºbungen 1900 M√∂nchengladbach"/>
    <d v="1899-12-30T02:02:00"/>
    <s v="international_cup"/>
    <n v="0"/>
    <n v="1"/>
    <n v="1"/>
    <n v="0"/>
    <n v="0"/>
    <n v="1"/>
    <n v="0"/>
    <x v="0"/>
    <x v="0"/>
    <s v="Home Team loses or draws at Groupstage Game"/>
  </r>
  <r>
    <n v="3461782"/>
    <s v="CL"/>
    <x v="8"/>
    <x v="5"/>
    <d v="2020-12-01T00:00:00"/>
    <n v="31"/>
    <n v="610"/>
    <n v="1"/>
    <n v="0"/>
    <m/>
    <m/>
    <s v="J√ºrgen Klopp"/>
    <s v="Erik ten Hag"/>
    <s v="Anfield"/>
    <m/>
    <s v="Tobias Stieler"/>
    <s v="https://www.transfermarkt.co.uk/spielbericht/index/spielbericht/3461782"/>
    <s v="4-3-3 Attacking"/>
    <s v="4-3-3 Attacking"/>
    <s v="Liverpool Football Club"/>
    <s v="AFC Ajax Amsterdam"/>
    <d v="1899-12-30T01:00:00"/>
    <s v="international_cup"/>
    <n v="1"/>
    <n v="0"/>
    <n v="1"/>
    <n v="1"/>
    <n v="0"/>
    <n v="0"/>
    <n v="0"/>
    <x v="0"/>
    <x v="1"/>
    <s v="Home Team wins at Groupstage Game"/>
  </r>
  <r>
    <n v="2982003"/>
    <s v="CL"/>
    <x v="4"/>
    <x v="9"/>
    <d v="2018-03-06T00:00:00"/>
    <n v="31"/>
    <n v="720"/>
    <n v="0"/>
    <n v="0"/>
    <m/>
    <m/>
    <s v="J√ºrgen Klopp"/>
    <s v="S√©rgio Concei√ß√£o"/>
    <s v="Anfield"/>
    <n v="48768"/>
    <s v="Felix Zwayer"/>
    <s v="https://www.transfermarkt.co.uk/spielbericht/index/spielbericht/2982003"/>
    <s v="4-3-3 Attacking"/>
    <s v="4-2-3-1"/>
    <s v="Liverpool Football Club"/>
    <s v="Futebol Clube do Porto"/>
    <d v="1899-12-30T00:00:00"/>
    <s v="international_cup"/>
    <n v="0"/>
    <n v="1"/>
    <n v="0"/>
    <n v="0"/>
    <n v="0"/>
    <n v="0"/>
    <n v="1"/>
    <x v="1"/>
    <x v="0"/>
    <s v="Home Team loses or draws at Knockout Game"/>
  </r>
  <r>
    <n v="2982005"/>
    <s v="CL"/>
    <x v="4"/>
    <x v="9"/>
    <d v="2018-03-06T00:00:00"/>
    <n v="583"/>
    <n v="418"/>
    <n v="1"/>
    <n v="2"/>
    <m/>
    <m/>
    <s v="Unai Emery"/>
    <s v="Zin√©dine Zidane"/>
    <s v="Parc des Princes"/>
    <n v="46585"/>
    <s v="Dr. Felix Brych"/>
    <s v="https://www.transfermarkt.co.uk/spielbericht/index/spielbericht/2982005"/>
    <s v="4-3-3 Attacking"/>
    <s v="4-4-2 double 6"/>
    <s v="Paris Saint-Germain Football Club"/>
    <s v="Real Madrid Club de F√∫tbol"/>
    <d v="1899-12-30T01:02:00"/>
    <s v="international_cup"/>
    <n v="0"/>
    <n v="1"/>
    <n v="0"/>
    <n v="0"/>
    <n v="0"/>
    <n v="0"/>
    <n v="1"/>
    <x v="1"/>
    <x v="0"/>
    <s v="Home Team loses or draws at Knockout Game"/>
  </r>
  <r>
    <n v="2262193"/>
    <s v="CL"/>
    <x v="5"/>
    <x v="5"/>
    <d v="2012-10-24T00:00:00"/>
    <n v="16"/>
    <n v="418"/>
    <n v="2"/>
    <n v="1"/>
    <m/>
    <m/>
    <s v="J√ºrgen Klopp"/>
    <s v="Jos√© Mourinho"/>
    <s v="SIGNAL IDUNA PARK"/>
    <n v="65829"/>
    <s v="Viktor Kassai"/>
    <s v="https://www.transfermarkt.co.uk/spielbericht/index/spielbericht/2262193"/>
    <m/>
    <m/>
    <s v="Borussia Dortmund"/>
    <s v="Real Madrid Club de F√∫tbol"/>
    <d v="1899-12-30T02:01:00"/>
    <s v="international_cup"/>
    <n v="1"/>
    <n v="0"/>
    <n v="1"/>
    <n v="1"/>
    <n v="0"/>
    <n v="0"/>
    <n v="0"/>
    <x v="0"/>
    <x v="1"/>
    <s v="Home Team wins at Groupstage Game"/>
  </r>
  <r>
    <n v="3461773"/>
    <s v="CL"/>
    <x v="8"/>
    <x v="4"/>
    <d v="2020-11-24T00:00:00"/>
    <n v="16704"/>
    <n v="368"/>
    <n v="1"/>
    <n v="2"/>
    <m/>
    <m/>
    <s v="Murad Musaev"/>
    <s v="Julen Lopetegui"/>
    <s v="Stadion Krasnodar"/>
    <n v="10554"/>
    <s v="Marco Guida"/>
    <s v="https://www.transfermarkt.co.uk/spielbericht/index/spielbericht/3461773"/>
    <s v="4-2-3-1"/>
    <s v="3-5-2 Attacking"/>
    <s v="FK Krasnodar"/>
    <s v="Sevilla F√∫tbol Club S.A.D."/>
    <d v="1899-12-30T01:02:00"/>
    <s v="international_cup"/>
    <n v="0"/>
    <n v="1"/>
    <n v="1"/>
    <n v="0"/>
    <n v="0"/>
    <n v="1"/>
    <n v="0"/>
    <x v="0"/>
    <x v="0"/>
    <s v="Home Team loses or draws at Groupstage Game"/>
  </r>
  <r>
    <n v="3496455"/>
    <s v="CL"/>
    <x v="8"/>
    <x v="7"/>
    <d v="2021-02-24T00:00:00"/>
    <n v="800"/>
    <n v="418"/>
    <n v="0"/>
    <n v="1"/>
    <m/>
    <m/>
    <s v="Gian Piero Gasperini"/>
    <s v="Zin√©dine Zidane"/>
    <s v="Gewiss Stadium"/>
    <m/>
    <s v="Tobias Stieler"/>
    <s v="https://www.transfermarkt.co.uk/spielbericht/index/spielbericht/3496455"/>
    <s v="3-4-1-2"/>
    <s v="4-3-3 Attacking"/>
    <s v="Atalanta Bergamasca Calcio S.p.a."/>
    <s v="Real Madrid Club de F√∫tbol"/>
    <d v="1899-12-30T00:01:00"/>
    <s v="international_cup"/>
    <n v="0"/>
    <n v="1"/>
    <n v="0"/>
    <n v="0"/>
    <n v="0"/>
    <n v="0"/>
    <n v="1"/>
    <x v="1"/>
    <x v="0"/>
    <s v="Home Team loses or draws at Knockout Game"/>
  </r>
  <r>
    <n v="2754188"/>
    <s v="CL"/>
    <x v="3"/>
    <x v="12"/>
    <d v="2016-09-14T00:00:00"/>
    <n v="720"/>
    <n v="190"/>
    <n v="1"/>
    <n v="1"/>
    <m/>
    <m/>
    <s v="Nuno Esp√≠rito Santo"/>
    <s v="Stale Solbakken"/>
    <s v="Est√°dio do Drag√£o"/>
    <n v="34325"/>
    <s v="Matej Jug"/>
    <s v="https://www.transfermarkt.co.uk/spielbericht/index/spielbericht/2754188"/>
    <s v="4-3-3 Attacking"/>
    <s v="4-4-2 double 6"/>
    <s v="Futebol Clube do Porto"/>
    <s v="Football Club K√∏benhavn"/>
    <d v="1899-12-30T01:01:00"/>
    <s v="international_cup"/>
    <n v="0"/>
    <n v="1"/>
    <n v="1"/>
    <n v="0"/>
    <n v="0"/>
    <n v="1"/>
    <n v="0"/>
    <x v="0"/>
    <x v="0"/>
    <s v="Home Team loses or draws at Groupstage Game"/>
  </r>
  <r>
    <n v="2754924"/>
    <s v="CL"/>
    <x v="3"/>
    <x v="3"/>
    <d v="2016-10-18T00:00:00"/>
    <n v="336"/>
    <n v="16"/>
    <n v="1"/>
    <n v="2"/>
    <m/>
    <m/>
    <s v="Jorge Jesus"/>
    <s v="Thomas Tuchel"/>
    <s v="Est√°dio Jos√© Alvalade XXI"/>
    <n v="46609"/>
    <s v="Damir Skomina"/>
    <s v="https://www.transfermarkt.co.uk/spielbericht/index/spielbericht/2754924"/>
    <s v="4-1-3-2"/>
    <s v="4-1-4-1"/>
    <s v="Sporting Clube de Portugal"/>
    <s v="Borussia Dortmund"/>
    <d v="1899-12-30T01:02:00"/>
    <s v="international_cup"/>
    <n v="0"/>
    <n v="1"/>
    <n v="1"/>
    <n v="0"/>
    <n v="0"/>
    <n v="1"/>
    <n v="0"/>
    <x v="0"/>
    <x v="0"/>
    <s v="Home Team loses or draws at Groupstage Game"/>
  </r>
  <r>
    <n v="2755736"/>
    <s v="CL"/>
    <x v="3"/>
    <x v="12"/>
    <d v="2016-12-07T00:00:00"/>
    <n v="720"/>
    <n v="1003"/>
    <n v="5"/>
    <n v="0"/>
    <m/>
    <m/>
    <s v="Nuno Esp√≠rito Santo"/>
    <s v="Claudio Ranieri"/>
    <s v="Est√°dio do Drag√£o"/>
    <n v="39310"/>
    <s v="Felix Zwayer"/>
    <s v="https://www.transfermarkt.co.uk/spielbericht/index/spielbericht/2755736"/>
    <s v="4-4-2 Diamond"/>
    <d v="2002-04-04T00:00:00"/>
    <s v="Futebol Clube do Porto"/>
    <s v="Leicester City"/>
    <d v="1899-12-30T05:00:00"/>
    <s v="international_cup"/>
    <n v="1"/>
    <n v="0"/>
    <n v="1"/>
    <n v="1"/>
    <n v="0"/>
    <n v="0"/>
    <n v="0"/>
    <x v="0"/>
    <x v="1"/>
    <s v="Home Team wins at Groupstage Game"/>
  </r>
  <r>
    <n v="2917417"/>
    <s v="CL"/>
    <x v="4"/>
    <x v="12"/>
    <d v="2017-11-01T00:00:00"/>
    <n v="114"/>
    <n v="162"/>
    <n v="1"/>
    <n v="1"/>
    <m/>
    <m/>
    <s v="Senol G√ºnes"/>
    <s v="Leonardo Jardim"/>
    <s v="Vodafone Park"/>
    <n v="39346"/>
    <s v="Paolo Tagliavento"/>
    <s v="https://www.transfermarkt.co.uk/spielbericht/index/spielbericht/2917417"/>
    <s v="4-2-3-1"/>
    <s v="4-2-3-1"/>
    <s v="Be≈üikta≈ü Jimnastik Kul√ºb√º"/>
    <s v="Association sportive de Monaco Football Club"/>
    <d v="1899-12-30T01:01:00"/>
    <s v="international_cup"/>
    <n v="0"/>
    <n v="1"/>
    <n v="1"/>
    <n v="0"/>
    <n v="0"/>
    <n v="1"/>
    <n v="0"/>
    <x v="0"/>
    <x v="0"/>
    <s v="Home Team loses or draws at Groupstage Game"/>
  </r>
  <r>
    <n v="2917418"/>
    <s v="CL"/>
    <x v="4"/>
    <x v="12"/>
    <d v="2017-11-01T00:00:00"/>
    <n v="720"/>
    <n v="23826"/>
    <n v="3"/>
    <n v="1"/>
    <m/>
    <m/>
    <s v="S√©rgio Concei√ß√£o"/>
    <s v="Ralph Hasenh√ºttl"/>
    <s v="Est√°dio do Drag√£o"/>
    <n v="41616"/>
    <s v="Ovidiu Hategan"/>
    <s v="https://www.transfermarkt.co.uk/spielbericht/index/spielbericht/2917418"/>
    <s v="4-4-2 double 6"/>
    <s v="4-2-3-1"/>
    <s v="Futebol Clube do Porto"/>
    <s v="RasenBallsport Leipzig"/>
    <d v="1899-12-30T03:01:00"/>
    <s v="international_cup"/>
    <n v="1"/>
    <n v="0"/>
    <n v="1"/>
    <n v="1"/>
    <n v="0"/>
    <n v="0"/>
    <n v="0"/>
    <x v="0"/>
    <x v="1"/>
    <s v="Home Team wins at Groupstage Game"/>
  </r>
  <r>
    <n v="2917450"/>
    <s v="CL"/>
    <x v="4"/>
    <x v="12"/>
    <d v="2017-12-06T00:00:00"/>
    <n v="720"/>
    <n v="162"/>
    <n v="5"/>
    <n v="2"/>
    <m/>
    <m/>
    <s v="S√©rgio Concei√ß√£o"/>
    <s v="Leonardo Jardim"/>
    <s v="Est√°dio do Drag√£o"/>
    <n v="42509"/>
    <s v="Jonas Eriksson"/>
    <s v="https://www.transfermarkt.co.uk/spielbericht/index/spielbericht/2917450"/>
    <s v="4-3-3 Attacking"/>
    <s v="4-2-3-1"/>
    <s v="Futebol Clube do Porto"/>
    <s v="Association sportive de Monaco Football Club"/>
    <d v="1899-12-30T05:02:00"/>
    <s v="international_cup"/>
    <n v="1"/>
    <n v="0"/>
    <n v="1"/>
    <n v="1"/>
    <n v="0"/>
    <n v="0"/>
    <n v="0"/>
    <x v="0"/>
    <x v="1"/>
    <s v="Home Team wins at Groupstage Game"/>
  </r>
  <r>
    <n v="2368471"/>
    <s v="CL"/>
    <x v="0"/>
    <x v="2"/>
    <d v="2013-11-27T00:00:00"/>
    <n v="418"/>
    <n v="141"/>
    <n v="4"/>
    <n v="1"/>
    <m/>
    <m/>
    <s v="Carlo Ancelotti"/>
    <s v="Roberto Mancini"/>
    <s v="Santiago Bernab√©u"/>
    <n v="67728"/>
    <s v="Willie Collum"/>
    <s v="https://www.transfermarkt.co.uk/spielbericht/index/spielbericht/2368471"/>
    <s v="4-2-3-1"/>
    <s v="4-4-2 double 6"/>
    <s v="Real Madrid Club de F√∫tbol"/>
    <s v="Galatasaray Spor Kul√ºb√º"/>
    <d v="1899-12-30T04:01:00"/>
    <s v="international_cup"/>
    <n v="1"/>
    <n v="0"/>
    <n v="1"/>
    <n v="1"/>
    <n v="0"/>
    <n v="0"/>
    <n v="0"/>
    <x v="0"/>
    <x v="1"/>
    <s v="Home Team wins at Groupstage Game"/>
  </r>
  <r>
    <n v="2517514"/>
    <s v="CL"/>
    <x v="1"/>
    <x v="7"/>
    <d v="2015-02-25T00:00:00"/>
    <n v="15"/>
    <n v="13"/>
    <n v="1"/>
    <n v="0"/>
    <m/>
    <m/>
    <s v="Roger Schmidt"/>
    <s v="Diego Simeone"/>
    <s v="BayArena"/>
    <n v="29079"/>
    <s v="Pavel Kralovec"/>
    <s v="https://www.transfermarkt.co.uk/spielbericht/index/spielbericht/2517514"/>
    <s v="4-2-3-1"/>
    <s v="4-3-3 Attacking"/>
    <s v="Bayer 04 Leverkusen Fu√üball"/>
    <s v="Club Atl√©tico de Madrid S.A.D."/>
    <d v="1899-12-30T01:00:00"/>
    <s v="international_cup"/>
    <n v="1"/>
    <n v="0"/>
    <n v="0"/>
    <n v="0"/>
    <n v="1"/>
    <n v="0"/>
    <n v="0"/>
    <x v="1"/>
    <x v="1"/>
    <s v="Home Team wins at Knockout Game"/>
  </r>
  <r>
    <n v="2755742"/>
    <s v="CL"/>
    <x v="3"/>
    <x v="4"/>
    <d v="2016-12-07T00:00:00"/>
    <n v="148"/>
    <n v="2410"/>
    <n v="3"/>
    <n v="1"/>
    <m/>
    <m/>
    <s v="Mauricio Pochettino"/>
    <s v="Leonid Slutski"/>
    <s v="Wembley Stadium"/>
    <n v="62034"/>
    <s v="Nicola Rizzoli"/>
    <s v="https://www.transfermarkt.co.uk/spielbericht/index/spielbericht/2755742"/>
    <s v="4-2-3-1"/>
    <s v="4-2-3-1"/>
    <s v="Tottenham Hotspur Football Club"/>
    <s v="PFK CSKA Moskva"/>
    <d v="1899-12-30T03:01:00"/>
    <s v="international_cup"/>
    <n v="1"/>
    <n v="0"/>
    <n v="1"/>
    <n v="1"/>
    <n v="0"/>
    <n v="0"/>
    <n v="0"/>
    <x v="0"/>
    <x v="1"/>
    <s v="Home Team wins at Groupstage Game"/>
  </r>
  <r>
    <n v="2755697"/>
    <s v="CL"/>
    <x v="3"/>
    <x v="8"/>
    <d v="2016-11-01T00:00:00"/>
    <n v="31614"/>
    <n v="11"/>
    <n v="2"/>
    <n v="3"/>
    <m/>
    <m/>
    <s v="Georgi Dermendzhiev"/>
    <s v="Ars√®ne Wenger"/>
    <s v="Vasil Levski"/>
    <n v="30862"/>
    <s v="Bas Nijhuis"/>
    <s v="https://www.transfermarkt.co.uk/spielbericht/index/spielbericht/2755697"/>
    <s v="4-2-3-1"/>
    <s v="4-2-3-1"/>
    <m/>
    <s v="Arsenal Football Club"/>
    <d v="1899-12-30T02:03:00"/>
    <s v="international_cup"/>
    <n v="0"/>
    <n v="1"/>
    <n v="1"/>
    <n v="0"/>
    <n v="0"/>
    <n v="1"/>
    <n v="0"/>
    <x v="0"/>
    <x v="0"/>
    <s v="Home Team loses or draws at Groupstage Game"/>
  </r>
  <r>
    <n v="2755729"/>
    <s v="CL"/>
    <x v="3"/>
    <x v="8"/>
    <d v="2016-12-06T00:00:00"/>
    <n v="26"/>
    <n v="11"/>
    <n v="1"/>
    <n v="4"/>
    <m/>
    <m/>
    <s v="Urs Fischer"/>
    <s v="Ars√®ne Wenger"/>
    <s v="St. Jakob-Park"/>
    <n v="36618"/>
    <s v="Jorge Sousa"/>
    <s v="https://www.transfermarkt.co.uk/spielbericht/index/spielbericht/2755729"/>
    <s v="4-2-3-1"/>
    <s v="4-2-3-1"/>
    <m/>
    <s v="Arsenal Football Club"/>
    <d v="1899-12-30T01:04:00"/>
    <s v="international_cup"/>
    <n v="0"/>
    <n v="1"/>
    <n v="1"/>
    <n v="0"/>
    <n v="0"/>
    <n v="1"/>
    <n v="0"/>
    <x v="0"/>
    <x v="0"/>
    <s v="Home Team loses or draws at Groupstage Game"/>
  </r>
  <r>
    <n v="2917386"/>
    <s v="CL"/>
    <x v="4"/>
    <x v="1"/>
    <d v="2017-09-27T00:00:00"/>
    <n v="10625"/>
    <n v="12"/>
    <n v="1"/>
    <n v="2"/>
    <m/>
    <m/>
    <s v="Qurban Qurbanov"/>
    <s v="Eusebio Di Francesco"/>
    <s v="Baku Olympic Stadium"/>
    <n v="67200"/>
    <s v="Artur Soares Dias"/>
    <s v="https://www.transfermarkt.co.uk/spielbericht/index/spielbericht/2917386"/>
    <d v="2001-05-04T00:00:00"/>
    <s v="4-3-3 Attacking"/>
    <m/>
    <s v="Associazione Sportiva Roma"/>
    <d v="1899-12-30T01:02:00"/>
    <s v="international_cup"/>
    <n v="0"/>
    <n v="1"/>
    <n v="1"/>
    <n v="0"/>
    <n v="0"/>
    <n v="1"/>
    <n v="0"/>
    <x v="0"/>
    <x v="0"/>
    <s v="Home Team loses or draws at Groupstage Game"/>
  </r>
  <r>
    <n v="2618636"/>
    <s v="CL"/>
    <x v="2"/>
    <x v="3"/>
    <d v="2015-12-09T00:00:00"/>
    <n v="419"/>
    <n v="27"/>
    <n v="0"/>
    <n v="2"/>
    <m/>
    <m/>
    <s v="Zoran Mamic"/>
    <s v="Pep Guardiola"/>
    <s v="Maksimir"/>
    <n v="19681"/>
    <s v="Martin Str√∂mbergsson"/>
    <s v="https://www.transfermarkt.co.uk/spielbericht/index/spielbericht/2618636"/>
    <s v="4-3-1-2"/>
    <s v="4-3-3 Attacking"/>
    <m/>
    <s v="FC Bayern M√ºnchen"/>
    <d v="1899-12-30T00:02:00"/>
    <s v="international_cup"/>
    <n v="0"/>
    <n v="1"/>
    <n v="1"/>
    <n v="0"/>
    <n v="0"/>
    <n v="1"/>
    <n v="0"/>
    <x v="0"/>
    <x v="0"/>
    <s v="Home Team loses or draws at Groupstage Game"/>
  </r>
  <r>
    <n v="2262188"/>
    <s v="CL"/>
    <x v="5"/>
    <x v="8"/>
    <d v="2012-10-24T00:00:00"/>
    <n v="419"/>
    <n v="583"/>
    <n v="0"/>
    <n v="2"/>
    <m/>
    <m/>
    <s v="Ante Cacic"/>
    <s v="Carlo Ancelotti"/>
    <s v="Maksimir"/>
    <n v="9326"/>
    <s v="Firat Aydinus"/>
    <s v="https://www.transfermarkt.co.uk/spielbericht/index/spielbericht/2262188"/>
    <m/>
    <m/>
    <m/>
    <s v="Paris Saint-Germain Football Club"/>
    <d v="1899-12-30T00:02:00"/>
    <s v="international_cup"/>
    <n v="0"/>
    <n v="1"/>
    <n v="1"/>
    <n v="0"/>
    <n v="0"/>
    <n v="1"/>
    <n v="0"/>
    <x v="0"/>
    <x v="0"/>
    <s v="Home Team loses or draws at Groupstage Game"/>
  </r>
  <r>
    <n v="3097959"/>
    <s v="CL"/>
    <x v="6"/>
    <x v="1"/>
    <d v="2018-09-18T00:00:00"/>
    <n v="159"/>
    <n v="6195"/>
    <n v="0"/>
    <n v="0"/>
    <m/>
    <m/>
    <s v="Vladan Milojevic"/>
    <s v="Carlo Ancelotti"/>
    <s v="Rajko Mitiƒá"/>
    <n v="49112"/>
    <s v="Szymon Marciniak"/>
    <s v="https://www.transfermarkt.co.uk/spielbericht/index/spielbericht/3097959"/>
    <s v="4-3-3 Attacking"/>
    <d v="2002-04-04T00:00:00"/>
    <m/>
    <s v="Societ√† Sportiva Calcio Napoli"/>
    <d v="1899-12-30T00:00:00"/>
    <s v="international_cup"/>
    <n v="0"/>
    <n v="1"/>
    <n v="1"/>
    <n v="0"/>
    <n v="0"/>
    <n v="1"/>
    <n v="0"/>
    <x v="0"/>
    <x v="0"/>
    <s v="Home Team loses or draws at Groupstage Game"/>
  </r>
  <r>
    <n v="3098056"/>
    <s v="CL"/>
    <x v="6"/>
    <x v="12"/>
    <d v="2018-12-12T00:00:00"/>
    <n v="941"/>
    <n v="12"/>
    <n v="2"/>
    <n v="1"/>
    <m/>
    <m/>
    <s v="Pavel Vrba"/>
    <s v="Eusebio Di Francesco"/>
    <s v="Doosan Ar√©na"/>
    <n v="11217"/>
    <s v="Anthony Taylor"/>
    <s v="https://www.transfermarkt.co.uk/spielbericht/index/spielbericht/3098056"/>
    <s v="4-2-3-1"/>
    <s v="4-3-3 Attacking"/>
    <m/>
    <s v="Associazione Sportiva Roma"/>
    <d v="1899-12-30T02:01:00"/>
    <s v="international_cup"/>
    <n v="1"/>
    <n v="0"/>
    <n v="1"/>
    <n v="1"/>
    <n v="0"/>
    <n v="0"/>
    <n v="0"/>
    <x v="0"/>
    <x v="1"/>
    <s v="Home Team wins at Groupstage Game"/>
  </r>
  <r>
    <n v="3098057"/>
    <s v="CL"/>
    <x v="6"/>
    <x v="0"/>
    <d v="2018-12-12T00:00:00"/>
    <n v="452"/>
    <n v="506"/>
    <n v="2"/>
    <n v="1"/>
    <m/>
    <m/>
    <s v="Gerardo Seoane"/>
    <s v="Massimiliano Allegri"/>
    <s v="Stadion Wankdorf"/>
    <n v="31120"/>
    <s v="Tobias Stieler"/>
    <s v="https://www.transfermarkt.co.uk/spielbericht/index/spielbericht/3098057"/>
    <d v="2002-03-05T00:00:00"/>
    <s v="4-3-3 Attacking"/>
    <m/>
    <s v="Juventus Football Club"/>
    <d v="1899-12-30T02:01:00"/>
    <s v="international_cup"/>
    <n v="1"/>
    <n v="0"/>
    <n v="1"/>
    <n v="1"/>
    <n v="0"/>
    <n v="0"/>
    <n v="0"/>
    <x v="0"/>
    <x v="1"/>
    <s v="Home Team wins at Groupstage Game"/>
  </r>
  <r>
    <n v="3252215"/>
    <s v="CL"/>
    <x v="7"/>
    <x v="1"/>
    <d v="2019-11-06T00:00:00"/>
    <n v="419"/>
    <n v="660"/>
    <n v="3"/>
    <n v="3"/>
    <m/>
    <m/>
    <s v="Nenad Bjelica"/>
    <s v="Lu√≠s Castro"/>
    <s v="Maksimir"/>
    <n v="28316"/>
    <s v="Dr. Felix Brych"/>
    <s v="https://www.transfermarkt.co.uk/spielbericht/index/spielbericht/3252215"/>
    <d v="2002-05-03T00:00:00"/>
    <s v="4-2-3-1"/>
    <m/>
    <s v="FC Shakhtar Donetsk"/>
    <d v="1899-12-30T03:03:00"/>
    <s v="international_cup"/>
    <n v="0"/>
    <n v="1"/>
    <n v="1"/>
    <n v="0"/>
    <n v="0"/>
    <n v="1"/>
    <n v="0"/>
    <x v="0"/>
    <x v="0"/>
    <s v="Home Team loses or draws at Groupstage Game"/>
  </r>
  <r>
    <n v="3651037"/>
    <s v="CL"/>
    <x v="9"/>
    <x v="8"/>
    <d v="2021-09-15T00:00:00"/>
    <n v="281"/>
    <n v="23826"/>
    <n v="6"/>
    <n v="3"/>
    <m/>
    <m/>
    <s v="Pep Guardiola"/>
    <s v="Jesse Marsch"/>
    <s v="Etihad Stadium"/>
    <n v="38062"/>
    <s v="Serdar G√∂z√ºb√ºy√ºk"/>
    <s v="https://www.transfermarkt.co.uk/spielbericht/index/spielbericht/3651037"/>
    <s v="4-3-3 Attacking"/>
    <s v="4-2-3-1"/>
    <s v="Manchester City Football Club"/>
    <s v="RasenBallsport Leipzig"/>
    <d v="1899-12-30T06:03:00"/>
    <s v="international_cup"/>
    <n v="1"/>
    <n v="0"/>
    <n v="1"/>
    <n v="1"/>
    <n v="0"/>
    <n v="0"/>
    <n v="0"/>
    <x v="0"/>
    <x v="1"/>
    <s v="Home Team wins at Groupstage Game"/>
  </r>
  <r>
    <n v="3651072"/>
    <s v="CL"/>
    <x v="9"/>
    <x v="3"/>
    <d v="2021-09-29T00:00:00"/>
    <n v="985"/>
    <n v="1050"/>
    <n v="2"/>
    <n v="1"/>
    <m/>
    <m/>
    <s v="Ole Gunnar Solskjaer"/>
    <s v="Unai Emery"/>
    <s v="Old Trafford"/>
    <n v="73130"/>
    <s v="Felix Zwayer"/>
    <s v="https://www.transfermarkt.co.uk/spielbericht/index/spielbericht/3651072"/>
    <s v="4-2-3-1"/>
    <s v="4-3-3 Attacking"/>
    <s v="Manchester United Football Club"/>
    <s v="Villarreal Club de F√∫tbol S.A.D."/>
    <d v="1899-12-30T02:01:00"/>
    <s v="international_cup"/>
    <n v="1"/>
    <n v="0"/>
    <n v="1"/>
    <n v="1"/>
    <n v="0"/>
    <n v="0"/>
    <n v="0"/>
    <x v="0"/>
    <x v="1"/>
    <s v="Home Team wins at Groupstage Game"/>
  </r>
  <r>
    <n v="3651102"/>
    <s v="CL"/>
    <x v="9"/>
    <x v="8"/>
    <d v="2021-11-03T00:00:00"/>
    <n v="23826"/>
    <n v="583"/>
    <n v="2"/>
    <n v="2"/>
    <m/>
    <m/>
    <s v="Jesse Marsch"/>
    <s v="Mauricio Pochettino"/>
    <s v="Red Bull Arena"/>
    <n v="39794"/>
    <s v="Andreas Ekberg"/>
    <s v="https://www.transfermarkt.co.uk/spielbericht/index/spielbericht/3651102"/>
    <d v="2003-04-03T00:00:00"/>
    <s v="4-3-3 Attacking"/>
    <s v="RasenBallsport Leipzig"/>
    <s v="Paris Saint-Germain Football Club"/>
    <d v="1899-12-30T02:02:00"/>
    <s v="international_cup"/>
    <n v="0"/>
    <n v="1"/>
    <n v="1"/>
    <n v="0"/>
    <n v="0"/>
    <n v="1"/>
    <n v="0"/>
    <x v="0"/>
    <x v="0"/>
    <s v="Home Team loses or draws at Groupstage Game"/>
  </r>
  <r>
    <n v="3773449"/>
    <s v="CL"/>
    <x v="9"/>
    <x v="10"/>
    <d v="2022-04-13T00:00:00"/>
    <n v="13"/>
    <n v="281"/>
    <n v="0"/>
    <n v="0"/>
    <m/>
    <m/>
    <s v="Diego Simeone"/>
    <s v="Pep Guardiola"/>
    <s v="Civitas Metropolitano"/>
    <n v="65675"/>
    <s v="Daniel Siebert"/>
    <s v="https://www.transfermarkt.co.uk/spielbericht/index/spielbericht/3773449"/>
    <s v="4-1-4-1"/>
    <s v="4-1-4-1"/>
    <s v="Club Atl√©tico de Madrid S.A.D."/>
    <s v="Manchester City Football Club"/>
    <d v="1899-12-30T00:00:00"/>
    <s v="international_cup"/>
    <n v="0"/>
    <n v="1"/>
    <n v="0"/>
    <n v="0"/>
    <n v="0"/>
    <n v="0"/>
    <n v="1"/>
    <x v="1"/>
    <x v="0"/>
    <s v="Home Team loses or draws at Knockout Game"/>
  </r>
  <r>
    <n v="3911796"/>
    <s v="CL"/>
    <x v="10"/>
    <x v="5"/>
    <d v="2022-10-26T00:00:00"/>
    <n v="24"/>
    <n v="244"/>
    <n v="2"/>
    <n v="1"/>
    <m/>
    <m/>
    <s v="Oliver Glasner"/>
    <s v="Igor Tudor"/>
    <s v="Commerzbank Arena"/>
    <n v="48700"/>
    <s v="Jes√∫s Gil Manzano"/>
    <s v="https://www.transfermarkt.co.uk/spielbericht/index/spielbericht/3911796"/>
    <s v="3-4-2-1"/>
    <s v="3-4-2-1"/>
    <s v="Eintracht Frankfurt Fu√üball AG"/>
    <s v="Olympique de Marseille"/>
    <d v="1899-12-30T02:01:00"/>
    <s v="international_cup"/>
    <n v="1"/>
    <n v="0"/>
    <n v="1"/>
    <n v="1"/>
    <n v="0"/>
    <n v="0"/>
    <n v="0"/>
    <x v="0"/>
    <x v="1"/>
    <s v="Home Team wins at Groupstage Game"/>
  </r>
  <r>
    <n v="3911833"/>
    <s v="CL"/>
    <x v="10"/>
    <x v="12"/>
    <d v="2022-10-05T00:00:00"/>
    <n v="281"/>
    <n v="190"/>
    <n v="5"/>
    <n v="0"/>
    <m/>
    <m/>
    <s v="Pep Guardiola"/>
    <s v="Jacob Neestrup"/>
    <s v="Etihad Stadium"/>
    <n v="51765"/>
    <s v="Donatas Rumsas"/>
    <s v="https://www.transfermarkt.co.uk/spielbericht/index/spielbericht/3911833"/>
    <s v="4-4-2 double 6"/>
    <s v="4-3-3 Attacking"/>
    <s v="Manchester City Football Club"/>
    <s v="Football Club K√∏benhavn"/>
    <d v="1899-12-30T05:00:00"/>
    <s v="international_cup"/>
    <n v="1"/>
    <n v="0"/>
    <n v="1"/>
    <n v="1"/>
    <n v="0"/>
    <n v="0"/>
    <n v="0"/>
    <x v="0"/>
    <x v="1"/>
    <s v="Home Team wins at Groupstage Game"/>
  </r>
  <r>
    <n v="4077814"/>
    <s v="CL"/>
    <x v="10"/>
    <x v="14"/>
    <d v="2023-06-10T00:00:00"/>
    <n v="281"/>
    <n v="46"/>
    <n v="1"/>
    <n v="0"/>
    <m/>
    <m/>
    <s v="Pep Guardiola"/>
    <s v="Simone Inzaghi"/>
    <s v="Atat√ºrk Olimpiyat Stadyum"/>
    <n v="72000"/>
    <s v="Szymon Marciniak"/>
    <s v="https://www.transfermarkt.co.uk/spielbericht/index/spielbericht/4077814"/>
    <s v="3-4-2-1"/>
    <s v="3-5-2 flat"/>
    <s v="Manchester City Football Club"/>
    <s v="Football Club Internazionale Milano S.p.A."/>
    <d v="1899-12-30T01:00:00"/>
    <s v="international_cup"/>
    <n v="1"/>
    <n v="0"/>
    <n v="0"/>
    <n v="0"/>
    <n v="1"/>
    <n v="0"/>
    <n v="0"/>
    <x v="1"/>
    <x v="1"/>
    <s v="Home Team wins at Knockout Game"/>
  </r>
  <r>
    <n v="3030593"/>
    <s v="CL"/>
    <x v="4"/>
    <x v="11"/>
    <d v="2018-04-24T00:00:00"/>
    <n v="31"/>
    <n v="12"/>
    <n v="5"/>
    <n v="2"/>
    <m/>
    <m/>
    <s v="J√ºrgen Klopp"/>
    <s v="Eusebio Di Francesco"/>
    <s v="Anfield"/>
    <n v="51236"/>
    <s v="Dr. Felix Brych"/>
    <s v="https://www.transfermarkt.co.uk/spielbericht/index/spielbericht/3030593"/>
    <s v="4-3-3 Attacking"/>
    <s v="3-4-2-1"/>
    <s v="Liverpool Football Club"/>
    <s v="Associazione Sportiva Roma"/>
    <d v="1899-12-30T05:02:00"/>
    <s v="international_cup"/>
    <n v="1"/>
    <n v="0"/>
    <n v="0"/>
    <n v="0"/>
    <n v="1"/>
    <n v="0"/>
    <n v="0"/>
    <x v="1"/>
    <x v="1"/>
    <s v="Home Team wins at Knockout Game"/>
  </r>
  <r>
    <n v="3956684"/>
    <s v="CL"/>
    <x v="10"/>
    <x v="9"/>
    <d v="2023-03-14T00:00:00"/>
    <n v="281"/>
    <n v="23826"/>
    <n v="7"/>
    <n v="0"/>
    <m/>
    <m/>
    <s v="Pep Guardiola"/>
    <s v="Marco Rose"/>
    <s v="Etihad Stadium"/>
    <n v="52038"/>
    <s v="Slavko Vincic"/>
    <s v="https://www.transfermarkt.co.uk/spielbericht/index/spielbericht/3956684"/>
    <s v="4-1-4-1"/>
    <s v="4-2-3-1"/>
    <s v="Manchester City Football Club"/>
    <s v="RasenBallsport Leipzig"/>
    <d v="1899-12-30T07:00:00"/>
    <s v="international_cup"/>
    <n v="1"/>
    <n v="0"/>
    <n v="0"/>
    <n v="0"/>
    <n v="1"/>
    <n v="0"/>
    <n v="0"/>
    <x v="1"/>
    <x v="1"/>
    <s v="Home Team wins at Knockout Game"/>
  </r>
  <r>
    <n v="4171221"/>
    <s v="CL"/>
    <x v="11"/>
    <x v="8"/>
    <d v="2023-10-03T00:00:00"/>
    <n v="985"/>
    <n v="141"/>
    <n v="2"/>
    <n v="3"/>
    <m/>
    <m/>
    <s v="Erik ten Hag"/>
    <s v="Okan Buruk"/>
    <s v="Old Trafford"/>
    <n v="73204"/>
    <s v="Ivan Kruzliak"/>
    <s v="https://www.transfermarkt.co.uk/spielbericht/index/spielbericht/4171221"/>
    <s v="4-2-3-1"/>
    <s v="4-2-3-1"/>
    <s v="Manchester United Football Club"/>
    <s v="Galatasaray Spor Kul√ºb√º"/>
    <d v="1899-12-30T02:03:00"/>
    <s v="international_cup"/>
    <n v="0"/>
    <n v="1"/>
    <n v="1"/>
    <n v="0"/>
    <n v="0"/>
    <n v="1"/>
    <n v="0"/>
    <x v="0"/>
    <x v="0"/>
    <s v="Home Team loses or draws at Groupstage Game"/>
  </r>
  <r>
    <n v="4171260"/>
    <s v="CL"/>
    <x v="11"/>
    <x v="5"/>
    <d v="2023-11-29T00:00:00"/>
    <n v="294"/>
    <n v="46"/>
    <n v="3"/>
    <n v="3"/>
    <m/>
    <m/>
    <s v="Roger Schmidt"/>
    <s v="Simone Inzaghi"/>
    <s v="Est√°dio da Luz"/>
    <n v="52944"/>
    <s v="Andris Treimanis"/>
    <s v="https://www.transfermarkt.co.uk/spielbericht/index/spielbericht/4171260"/>
    <s v="4-2-3-1"/>
    <s v="3-5-2 flat"/>
    <s v="Sport Lisboa e Benfica"/>
    <s v="Football Club Internazionale Milano S.p.A."/>
    <d v="1899-12-30T03:03:00"/>
    <s v="international_cup"/>
    <n v="0"/>
    <n v="1"/>
    <n v="1"/>
    <n v="0"/>
    <n v="0"/>
    <n v="1"/>
    <n v="0"/>
    <x v="0"/>
    <x v="0"/>
    <s v="Home Team loses or draws at Groupstage Game"/>
  </r>
  <r>
    <n v="4171275"/>
    <s v="CL"/>
    <x v="11"/>
    <x v="4"/>
    <d v="2023-10-04T00:00:00"/>
    <n v="13"/>
    <n v="234"/>
    <n v="3"/>
    <n v="2"/>
    <m/>
    <m/>
    <s v="Diego Simeone"/>
    <s v="Arne Slot"/>
    <s v="Civitas Metropolitano"/>
    <n v="61742"/>
    <s v="Fran√ßois Letexier"/>
    <s v="https://www.transfermarkt.co.uk/spielbericht/index/spielbericht/4171275"/>
    <s v="3-5-2 flat"/>
    <s v="4-3-3 Attacking"/>
    <s v="Club Atl√©tico de Madrid S.A.D."/>
    <s v="Feyenoord Rotterdam"/>
    <d v="1899-12-30T03:02:00"/>
    <s v="international_cup"/>
    <n v="1"/>
    <n v="0"/>
    <n v="1"/>
    <n v="1"/>
    <n v="0"/>
    <n v="0"/>
    <n v="0"/>
    <x v="0"/>
    <x v="1"/>
    <s v="Home Team wins at Groupstage Game"/>
  </r>
  <r>
    <n v="4171286"/>
    <s v="CL"/>
    <x v="11"/>
    <x v="3"/>
    <d v="2023-11-28T00:00:00"/>
    <n v="583"/>
    <n v="762"/>
    <n v="1"/>
    <n v="1"/>
    <m/>
    <m/>
    <s v="Luis Enrique"/>
    <s v="Eddie Howe"/>
    <s v="Parc des Princes"/>
    <n v="46435"/>
    <s v="Szymon Marciniak"/>
    <s v="https://www.transfermarkt.co.uk/spielbericht/index/spielbericht/4171286"/>
    <s v="4-3-3 Attacking"/>
    <s v="4-3-3 Attacking"/>
    <s v="Paris Saint-Germain Football Club"/>
    <s v="Newcastle United Football Club"/>
    <d v="1899-12-30T01:01:00"/>
    <s v="international_cup"/>
    <n v="0"/>
    <n v="1"/>
    <n v="1"/>
    <n v="0"/>
    <n v="0"/>
    <n v="1"/>
    <n v="0"/>
    <x v="0"/>
    <x v="0"/>
    <s v="Home Team loses or draws at Groupstage Game"/>
  </r>
  <r>
    <n v="4171295"/>
    <s v="CL"/>
    <x v="11"/>
    <x v="3"/>
    <d v="2023-12-13T00:00:00"/>
    <n v="762"/>
    <n v="5"/>
    <n v="1"/>
    <n v="2"/>
    <m/>
    <m/>
    <s v="Eddie Howe"/>
    <s v="Stefano Pioli"/>
    <s v="St James' Park"/>
    <n v="52037"/>
    <s v="Danny Makkelie"/>
    <s v="https://www.transfermarkt.co.uk/spielbericht/index/spielbericht/4171295"/>
    <s v="4-3-3 Attacking"/>
    <s v="4-2-3-1"/>
    <s v="Newcastle United Football Club"/>
    <s v="Associazione Calcio Milan"/>
    <d v="1899-12-30T01:02:00"/>
    <s v="international_cup"/>
    <n v="0"/>
    <n v="1"/>
    <n v="1"/>
    <n v="0"/>
    <n v="0"/>
    <n v="1"/>
    <n v="0"/>
    <x v="0"/>
    <x v="0"/>
    <s v="Home Team loses or draws at Groupstage Game"/>
  </r>
  <r>
    <n v="2368489"/>
    <s v="CL"/>
    <x v="0"/>
    <x v="0"/>
    <d v="2013-12-11T00:00:00"/>
    <n v="5"/>
    <n v="610"/>
    <n v="0"/>
    <n v="0"/>
    <m/>
    <m/>
    <s v="Massimiliano Allegri"/>
    <s v="Frank de Boer"/>
    <s v="Giuseppe Meazza"/>
    <n v="61744"/>
    <s v="Howard Webb"/>
    <s v="https://www.transfermarkt.co.uk/spielbericht/index/spielbericht/2368489"/>
    <s v="4-3-2-1"/>
    <s v="4-3-3 Attacking"/>
    <s v="Associazione Calcio Milan"/>
    <s v="AFC Ajax Amsterdam"/>
    <d v="1899-12-30T00:00:00"/>
    <s v="international_cup"/>
    <n v="0"/>
    <n v="1"/>
    <n v="1"/>
    <n v="0"/>
    <n v="0"/>
    <n v="1"/>
    <n v="0"/>
    <x v="0"/>
    <x v="0"/>
    <s v="Home Team loses or draws at Groupstage Game"/>
  </r>
  <r>
    <n v="2385038"/>
    <s v="CL"/>
    <x v="0"/>
    <x v="7"/>
    <d v="2014-02-25T00:00:00"/>
    <n v="683"/>
    <n v="985"/>
    <n v="2"/>
    <n v="0"/>
    <m/>
    <m/>
    <s v="Michel"/>
    <s v="David Moyes"/>
    <s v="Stadio Georgios Karaiskakis"/>
    <n v="30015"/>
    <s v="Gianluca Rocchi"/>
    <s v="https://www.transfermarkt.co.uk/spielbericht/index/spielbericht/2385038"/>
    <s v="4-2-3-1"/>
    <d v="2002-04-04T00:00:00"/>
    <s v="Olympiakos Syndesmos Filathlon Peiraios"/>
    <s v="Manchester United Football Club"/>
    <d v="1899-12-30T02:00:00"/>
    <s v="international_cup"/>
    <n v="1"/>
    <n v="0"/>
    <n v="0"/>
    <n v="0"/>
    <n v="1"/>
    <n v="0"/>
    <n v="0"/>
    <x v="1"/>
    <x v="1"/>
    <s v="Home Team wins at Knockout Game"/>
  </r>
  <r>
    <n v="2385044"/>
    <s v="CL"/>
    <x v="0"/>
    <x v="7"/>
    <d v="2014-02-19T00:00:00"/>
    <n v="11"/>
    <n v="27"/>
    <n v="0"/>
    <n v="2"/>
    <m/>
    <m/>
    <s v="Ars√®ne Wenger"/>
    <s v="Pep Guardiola"/>
    <s v="Emirates Stadium"/>
    <n v="59911"/>
    <m/>
    <s v="https://www.transfermarkt.co.uk/spielbericht/index/spielbericht/2385044"/>
    <s v="4-2-3-1"/>
    <s v="4-1-4-1"/>
    <s v="Arsenal Football Club"/>
    <s v="FC Bayern M√ºnchen"/>
    <d v="1899-12-30T00:02:00"/>
    <s v="international_cup"/>
    <n v="0"/>
    <n v="1"/>
    <n v="0"/>
    <n v="0"/>
    <n v="0"/>
    <n v="0"/>
    <n v="1"/>
    <x v="1"/>
    <x v="0"/>
    <s v="Home Team loses or draws at Knockout Game"/>
  </r>
  <r>
    <n v="2385049"/>
    <s v="CL"/>
    <x v="0"/>
    <x v="9"/>
    <d v="2014-03-18T00:00:00"/>
    <n v="631"/>
    <n v="141"/>
    <n v="2"/>
    <n v="0"/>
    <m/>
    <m/>
    <s v="Jos√© Mourinho"/>
    <s v="Roberto Mancini"/>
    <s v="Stamford Bridge"/>
    <n v="38038"/>
    <s v="Dr. Felix Brych"/>
    <s v="https://www.transfermarkt.co.uk/spielbericht/index/spielbericht/2385049"/>
    <s v="4-2-3-1"/>
    <s v="4-3-3 Attacking"/>
    <s v="Chelsea Football Club"/>
    <s v="Galatasaray Spor Kul√ºb√º"/>
    <d v="1899-12-30T02:00:00"/>
    <s v="international_cup"/>
    <n v="1"/>
    <n v="0"/>
    <n v="0"/>
    <n v="0"/>
    <n v="1"/>
    <n v="0"/>
    <n v="0"/>
    <x v="1"/>
    <x v="1"/>
    <s v="Home Team wins at Knockout Game"/>
  </r>
  <r>
    <n v="2495303"/>
    <s v="CL"/>
    <x v="1"/>
    <x v="8"/>
    <d v="2014-10-01T00:00:00"/>
    <n v="13"/>
    <n v="506"/>
    <n v="1"/>
    <n v="0"/>
    <m/>
    <m/>
    <s v="Diego Simeone"/>
    <s v="Massimiliano Allegri"/>
    <s v="Vicente Calder√≥n"/>
    <n v="44322"/>
    <s v="Dr. Felix Brych"/>
    <s v="https://www.transfermarkt.co.uk/spielbericht/index/spielbericht/2495303"/>
    <s v="4-3-3 Attacking"/>
    <s v="3-5-2 flat"/>
    <s v="Club Atl√©tico de Madrid S.A.D."/>
    <s v="Juventus Football Club"/>
    <d v="1899-12-30T01:00:00"/>
    <s v="international_cup"/>
    <n v="1"/>
    <n v="0"/>
    <n v="1"/>
    <n v="1"/>
    <n v="0"/>
    <n v="0"/>
    <n v="0"/>
    <x v="0"/>
    <x v="1"/>
    <s v="Home Team wins at Groupstage Game"/>
  </r>
  <r>
    <n v="2495309"/>
    <s v="CL"/>
    <x v="1"/>
    <x v="5"/>
    <d v="2014-10-01T00:00:00"/>
    <n v="11"/>
    <n v="141"/>
    <n v="4"/>
    <n v="1"/>
    <m/>
    <m/>
    <s v="Ars√®ne Wenger"/>
    <s v="Cesare Prandelli"/>
    <s v="Emirates Stadium"/>
    <n v="59803"/>
    <m/>
    <s v="https://www.transfermarkt.co.uk/spielbericht/index/spielbericht/2495309"/>
    <s v="4-2-3-1"/>
    <d v="2002-03-05T00:00:00"/>
    <s v="Arsenal Football Club"/>
    <s v="Galatasaray Spor Kul√ºb√º"/>
    <d v="1899-12-30T04:01:00"/>
    <s v="international_cup"/>
    <n v="1"/>
    <n v="0"/>
    <n v="1"/>
    <n v="1"/>
    <n v="0"/>
    <n v="0"/>
    <n v="0"/>
    <x v="0"/>
    <x v="1"/>
    <s v="Home Team wins at Groupstage Game"/>
  </r>
  <r>
    <n v="2495313"/>
    <s v="CL"/>
    <x v="1"/>
    <x v="3"/>
    <d v="2014-10-21T00:00:00"/>
    <n v="131"/>
    <n v="610"/>
    <n v="3"/>
    <n v="1"/>
    <m/>
    <m/>
    <s v="Luis Enrique"/>
    <s v="Frank de Boer"/>
    <s v="Spotify Camp Nou"/>
    <n v="79357"/>
    <s v="Willie Collum"/>
    <s v="https://www.transfermarkt.co.uk/spielbericht/index/spielbericht/2495313"/>
    <s v="4-3-3 Attacking"/>
    <s v="4-3-3 Attacking"/>
    <s v="Futbol Club Barcelona"/>
    <s v="AFC Ajax Amsterdam"/>
    <d v="1899-12-30T03:01:00"/>
    <s v="international_cup"/>
    <n v="1"/>
    <n v="0"/>
    <n v="1"/>
    <n v="1"/>
    <n v="0"/>
    <n v="0"/>
    <n v="0"/>
    <x v="0"/>
    <x v="1"/>
    <s v="Home Team wins at Groupstage Game"/>
  </r>
  <r>
    <n v="2618559"/>
    <s v="CL"/>
    <x v="2"/>
    <x v="3"/>
    <d v="2015-09-29T00:00:00"/>
    <n v="11"/>
    <n v="683"/>
    <n v="2"/>
    <n v="3"/>
    <m/>
    <m/>
    <s v="Ars√®ne Wenger"/>
    <s v="Marco Silva"/>
    <s v="Emirates Stadium"/>
    <n v="59428"/>
    <s v="Bas Nijhuis"/>
    <s v="https://www.transfermarkt.co.uk/spielbericht/index/spielbericht/2618559"/>
    <s v="4-2-3-1"/>
    <s v="4-2-3-1"/>
    <s v="Arsenal Football Club"/>
    <s v="Olympiakos Syndesmos Filathlon Peiraios"/>
    <d v="1899-12-30T02:03:00"/>
    <s v="international_cup"/>
    <n v="0"/>
    <n v="1"/>
    <n v="1"/>
    <n v="0"/>
    <n v="0"/>
    <n v="1"/>
    <n v="0"/>
    <x v="0"/>
    <x v="0"/>
    <s v="Home Team loses or draws at Groupstage Game"/>
  </r>
  <r>
    <n v="2618637"/>
    <s v="CL"/>
    <x v="2"/>
    <x v="3"/>
    <d v="2015-12-09T00:00:00"/>
    <n v="683"/>
    <n v="11"/>
    <n v="0"/>
    <n v="3"/>
    <m/>
    <m/>
    <s v="Marco Silva"/>
    <s v="Ars√®ne Wenger"/>
    <s v="Stadio Georgios Karaiskakis"/>
    <n v="31388"/>
    <s v="Nicola Rizzoli"/>
    <s v="https://www.transfermarkt.co.uk/spielbericht/index/spielbericht/2618637"/>
    <s v="4-2-3-1"/>
    <s v="4-2-3-1"/>
    <s v="Olympiakos Syndesmos Filathlon Peiraios"/>
    <s v="Arsenal Football Club"/>
    <d v="1899-12-30T00:03:00"/>
    <s v="international_cup"/>
    <n v="0"/>
    <n v="1"/>
    <n v="1"/>
    <n v="0"/>
    <n v="0"/>
    <n v="1"/>
    <n v="0"/>
    <x v="0"/>
    <x v="0"/>
    <s v="Home Team loses or draws at Groupstage Game"/>
  </r>
  <r>
    <n v="2645817"/>
    <s v="CL"/>
    <x v="2"/>
    <x v="9"/>
    <d v="2016-03-16T00:00:00"/>
    <n v="131"/>
    <n v="11"/>
    <n v="3"/>
    <n v="1"/>
    <m/>
    <m/>
    <s v="Luis Enrique"/>
    <s v="Ars√®ne Wenger"/>
    <s v="Spotify Camp Nou"/>
    <n v="76092"/>
    <s v="Sergey Karasev"/>
    <s v="https://www.transfermarkt.co.uk/spielbericht/index/spielbericht/2645817"/>
    <s v="4-3-3 Attacking"/>
    <s v="4-2-3-1"/>
    <s v="Futbol Club Barcelona"/>
    <s v="Arsenal Football Club"/>
    <d v="1899-12-30T03:01:00"/>
    <s v="international_cup"/>
    <n v="1"/>
    <n v="0"/>
    <n v="0"/>
    <n v="0"/>
    <n v="1"/>
    <n v="0"/>
    <n v="0"/>
    <x v="1"/>
    <x v="1"/>
    <s v="Home Team wins at Knockout Game"/>
  </r>
  <r>
    <n v="3651074"/>
    <s v="CL"/>
    <x v="9"/>
    <x v="12"/>
    <d v="2021-09-29T00:00:00"/>
    <n v="82"/>
    <n v="368"/>
    <n v="1"/>
    <n v="1"/>
    <m/>
    <m/>
    <s v="Mark van Bommel"/>
    <s v="Julen Lopetegui"/>
    <s v="Volkswagen Arena"/>
    <n v="11733"/>
    <s v="Georgi Kabakov"/>
    <s v="https://www.transfermarkt.co.uk/spielbericht/index/spielbericht/3651074"/>
    <s v="4-2-3-1"/>
    <s v="4-2-3-1"/>
    <s v="Verein f√ºr Leibes√ºbungen Wolfsburg"/>
    <s v="Sevilla F√∫tbol Club S.A.D."/>
    <d v="1899-12-30T01:01:00"/>
    <s v="international_cup"/>
    <n v="0"/>
    <n v="1"/>
    <n v="1"/>
    <n v="0"/>
    <n v="0"/>
    <n v="1"/>
    <n v="0"/>
    <x v="0"/>
    <x v="0"/>
    <s v="Home Team loses or draws at Groupstage Game"/>
  </r>
  <r>
    <n v="3773444"/>
    <s v="CL"/>
    <x v="9"/>
    <x v="6"/>
    <d v="2022-04-06T00:00:00"/>
    <n v="631"/>
    <n v="418"/>
    <n v="1"/>
    <n v="3"/>
    <m/>
    <m/>
    <s v="Thomas Tuchel"/>
    <s v="Carlo Ancelotti"/>
    <s v="Stamford Bridge"/>
    <n v="38689"/>
    <s v="Cl√©ment Turpin"/>
    <s v="https://www.transfermarkt.co.uk/spielbericht/index/spielbericht/3773444"/>
    <s v="3-4-2-1"/>
    <s v="4-3-3 Attacking"/>
    <s v="Chelsea Football Club"/>
    <s v="Real Madrid Club de F√∫tbol"/>
    <d v="1899-12-30T01:03:00"/>
    <s v="international_cup"/>
    <n v="0"/>
    <n v="1"/>
    <n v="0"/>
    <n v="0"/>
    <n v="0"/>
    <n v="0"/>
    <n v="1"/>
    <x v="1"/>
    <x v="0"/>
    <s v="Home Team loses or draws at Knockout Game"/>
  </r>
  <r>
    <n v="3913699"/>
    <s v="CL"/>
    <x v="10"/>
    <x v="12"/>
    <d v="2022-10-11T00:00:00"/>
    <n v="16"/>
    <n v="368"/>
    <n v="1"/>
    <n v="1"/>
    <m/>
    <m/>
    <s v="Edin Terzic"/>
    <s v="Jorge Sampaoli"/>
    <s v="SIGNAL IDUNA PARK"/>
    <n v="81000"/>
    <s v="Srdjan Jovanovic"/>
    <s v="https://www.transfermarkt.co.uk/spielbericht/index/spielbericht/3913699"/>
    <s v="4-2-3-1"/>
    <d v="2003-04-03T00:00:00"/>
    <s v="Borussia Dortmund"/>
    <s v="Sevilla F√∫tbol Club S.A.D."/>
    <d v="1899-12-30T01:01:00"/>
    <s v="international_cup"/>
    <n v="0"/>
    <n v="1"/>
    <n v="1"/>
    <n v="0"/>
    <n v="0"/>
    <n v="1"/>
    <n v="0"/>
    <x v="0"/>
    <x v="0"/>
    <s v="Home Team loses or draws at Groupstage Game"/>
  </r>
  <r>
    <n v="3913697"/>
    <s v="CL"/>
    <x v="10"/>
    <x v="12"/>
    <d v="2022-09-14T00:00:00"/>
    <n v="190"/>
    <n v="368"/>
    <n v="0"/>
    <n v="0"/>
    <m/>
    <m/>
    <s v="Jess Thorup"/>
    <s v="Julen Lopetegui"/>
    <s v="Parken"/>
    <n v="34910"/>
    <s v="Irfan Peljto"/>
    <s v="https://www.transfermarkt.co.uk/spielbericht/index/spielbericht/3913697"/>
    <s v="4-5-1 flat"/>
    <s v="4-3-3 Attacking"/>
    <s v="Football Club K√∏benhavn"/>
    <s v="Sevilla F√∫tbol Club S.A.D."/>
    <d v="1899-12-30T00:00:00"/>
    <s v="international_cup"/>
    <n v="0"/>
    <n v="1"/>
    <n v="1"/>
    <n v="0"/>
    <n v="0"/>
    <n v="1"/>
    <n v="0"/>
    <x v="0"/>
    <x v="0"/>
    <s v="Home Team loses or draws at Groupstage Game"/>
  </r>
  <r>
    <n v="4343512"/>
    <s v="CL"/>
    <x v="11"/>
    <x v="14"/>
    <d v="2024-06-01T00:00:00"/>
    <n v="16"/>
    <n v="418"/>
    <n v="0"/>
    <n v="2"/>
    <m/>
    <m/>
    <s v="Edin Terzic"/>
    <s v="Carlo Ancelotti"/>
    <s v="Wembley Stadium"/>
    <n v="86212"/>
    <s v="Slavko Vincic"/>
    <s v="https://www.transfermarkt.co.uk/spielbericht/index/spielbericht/4343512"/>
    <s v="4-3-3 Attacking"/>
    <s v="4-3-1-2"/>
    <s v="Borussia Dortmund"/>
    <s v="Real Madrid Club de F√∫tbol"/>
    <d v="1899-12-30T00:02:00"/>
    <s v="international_cup"/>
    <n v="0"/>
    <n v="1"/>
    <n v="0"/>
    <n v="0"/>
    <n v="0"/>
    <n v="0"/>
    <n v="1"/>
    <x v="1"/>
    <x v="0"/>
    <s v="Home Team loses or draws at Knockout Game"/>
  </r>
  <r>
    <n v="2517516"/>
    <s v="CL"/>
    <x v="1"/>
    <x v="7"/>
    <d v="2015-02-18T00:00:00"/>
    <n v="33"/>
    <n v="418"/>
    <n v="0"/>
    <n v="2"/>
    <m/>
    <m/>
    <s v="Roberto Di Matteo"/>
    <s v="Carlo Ancelotti"/>
    <s v="Veltins-Arena"/>
    <n v="54442"/>
    <s v="Martin Atkinson"/>
    <s v="https://www.transfermarkt.co.uk/spielbericht/index/spielbericht/2517516"/>
    <d v="2002-03-05T00:00:00"/>
    <s v="4-3-3 Attacking"/>
    <s v="FC Schalke 04"/>
    <s v="Real Madrid Club de F√∫tbol"/>
    <d v="1899-12-30T00:02:00"/>
    <s v="international_cup"/>
    <n v="0"/>
    <n v="1"/>
    <n v="0"/>
    <n v="0"/>
    <n v="0"/>
    <n v="0"/>
    <n v="1"/>
    <x v="1"/>
    <x v="0"/>
    <s v="Home Team loses or draws at Knockout Game"/>
  </r>
  <r>
    <n v="3651080"/>
    <s v="CL"/>
    <x v="9"/>
    <x v="2"/>
    <d v="2021-10-19T00:00:00"/>
    <n v="720"/>
    <n v="5"/>
    <n v="1"/>
    <n v="0"/>
    <m/>
    <m/>
    <s v="S√©rgio Concei√ß√£o"/>
    <s v="Stefano Pioli"/>
    <s v="Est√°dio do Drag√£o"/>
    <n v="32130"/>
    <s v="Dr. Felix Brych"/>
    <s v="https://www.transfermarkt.co.uk/spielbericht/index/spielbericht/3651080"/>
    <s v="4-4-2 double 6"/>
    <s v="4-2-3-1"/>
    <s v="Futebol Clube do Porto"/>
    <s v="Associazione Calcio Milan"/>
    <d v="1899-12-30T01:00:00"/>
    <s v="international_cup"/>
    <n v="1"/>
    <n v="0"/>
    <n v="1"/>
    <n v="1"/>
    <n v="0"/>
    <n v="0"/>
    <n v="0"/>
    <x v="0"/>
    <x v="1"/>
    <s v="Home Team wins at Groupstage Game"/>
  </r>
  <r>
    <n v="3651107"/>
    <s v="CL"/>
    <x v="9"/>
    <x v="5"/>
    <d v="2021-11-03T00:00:00"/>
    <n v="418"/>
    <n v="660"/>
    <n v="2"/>
    <n v="1"/>
    <m/>
    <m/>
    <s v="Carlo Ancelotti"/>
    <s v="Roberto De Zerbi"/>
    <s v="Santiago Bernab√©u"/>
    <n v="38105"/>
    <s v="Beno√Æt Bastien"/>
    <s v="https://www.transfermarkt.co.uk/spielbericht/index/spielbericht/3651107"/>
    <s v="4-3-3 Attacking"/>
    <s v="4-2-3-1"/>
    <s v="Real Madrid Club de F√∫tbol"/>
    <s v="FC Shakhtar Donetsk"/>
    <d v="1899-12-30T02:01:00"/>
    <s v="international_cup"/>
    <n v="1"/>
    <n v="0"/>
    <n v="1"/>
    <n v="1"/>
    <n v="0"/>
    <n v="0"/>
    <n v="0"/>
    <x v="0"/>
    <x v="1"/>
    <s v="Home Team wins at Groupstage Game"/>
  </r>
  <r>
    <n v="3651098"/>
    <s v="CL"/>
    <x v="9"/>
    <x v="12"/>
    <d v="2021-11-02T00:00:00"/>
    <n v="368"/>
    <n v="1082"/>
    <n v="1"/>
    <n v="2"/>
    <m/>
    <m/>
    <s v="Julen Lopetegui"/>
    <s v="Jocelyn Gourvennec"/>
    <s v="Ram√≥n S√°nchez-Pizju√°n"/>
    <n v="29369"/>
    <s v="Istvan Kovacs"/>
    <s v="https://www.transfermarkt.co.uk/spielbericht/index/spielbericht/3651098"/>
    <s v="4-2-3-1"/>
    <s v="4-4-2 double 6"/>
    <s v="Sevilla F√∫tbol Club S.A.D."/>
    <s v="Lille Olympique Sporting Club Lille M√©tropole"/>
    <d v="1899-12-30T01:02:00"/>
    <s v="international_cup"/>
    <n v="0"/>
    <n v="1"/>
    <n v="1"/>
    <n v="0"/>
    <n v="0"/>
    <n v="1"/>
    <n v="0"/>
    <x v="0"/>
    <x v="0"/>
    <s v="Home Team loses or draws at Groupstage Game"/>
  </r>
  <r>
    <n v="4171228"/>
    <s v="CL"/>
    <x v="11"/>
    <x v="2"/>
    <d v="2023-10-24T00:00:00"/>
    <n v="368"/>
    <n v="11"/>
    <n v="1"/>
    <n v="2"/>
    <m/>
    <m/>
    <s v="Diego Alonso"/>
    <s v="Mikel Arteta"/>
    <s v="Ram√≥n S√°nchez-Pizju√°n"/>
    <n v="39595"/>
    <s v="Glenn Nyberg"/>
    <s v="https://www.transfermarkt.co.uk/spielbericht/index/spielbericht/4171228"/>
    <s v="4-2-3-1"/>
    <s v="4-3-3 Attacking"/>
    <s v="Sevilla F√∫tbol Club S.A.D."/>
    <s v="Arsenal Football Club"/>
    <d v="1899-12-30T01:02:00"/>
    <s v="international_cup"/>
    <n v="0"/>
    <n v="1"/>
    <n v="1"/>
    <n v="0"/>
    <n v="0"/>
    <n v="1"/>
    <n v="0"/>
    <x v="0"/>
    <x v="0"/>
    <s v="Home Team loses or draws at Groupstage Game"/>
  </r>
  <r>
    <n v="4312023"/>
    <s v="CL"/>
    <x v="11"/>
    <x v="6"/>
    <d v="2024-04-09T00:00:00"/>
    <n v="418"/>
    <n v="281"/>
    <n v="3"/>
    <n v="3"/>
    <m/>
    <m/>
    <s v="Carlo Ancelotti"/>
    <s v="Pep Guardiola"/>
    <s v="Santiago Bernab√©u"/>
    <n v="76680"/>
    <s v="Fran√ßois Letexier"/>
    <s v="https://www.transfermarkt.co.uk/spielbericht/index/spielbericht/4312023"/>
    <s v="4-2-3-1"/>
    <s v="4-2-3-1"/>
    <s v="Real Madrid Club de F√∫tbol"/>
    <s v="Manchester City Football Club"/>
    <d v="1899-12-30T03:03:00"/>
    <s v="international_cup"/>
    <n v="0"/>
    <n v="1"/>
    <n v="0"/>
    <n v="0"/>
    <n v="0"/>
    <n v="0"/>
    <n v="1"/>
    <x v="1"/>
    <x v="0"/>
    <s v="Home Team loses or draws at Knockout Game"/>
  </r>
  <r>
    <n v="2367100"/>
    <s v="CL"/>
    <x v="0"/>
    <x v="12"/>
    <d v="2013-10-01T00:00:00"/>
    <n v="720"/>
    <n v="13"/>
    <n v="1"/>
    <n v="2"/>
    <m/>
    <m/>
    <s v="Paulo Fonseca"/>
    <s v="Diego Simeone"/>
    <s v="Est√°dio do Drag√£o"/>
    <n v="33989"/>
    <s v="Howard Webb"/>
    <s v="https://www.transfermarkt.co.uk/spielbericht/index/spielbericht/2367100"/>
    <s v="4-3-3 Attacking"/>
    <s v="4-2-3-1"/>
    <s v="Futebol Clube do Porto"/>
    <s v="Club Atl√©tico de Madrid S.A.D."/>
    <d v="1899-12-30T01:02:00"/>
    <s v="international_cup"/>
    <n v="0"/>
    <n v="1"/>
    <n v="1"/>
    <n v="0"/>
    <n v="0"/>
    <n v="1"/>
    <n v="0"/>
    <x v="0"/>
    <x v="0"/>
    <s v="Home Team loses or draws at Groupstage Game"/>
  </r>
  <r>
    <n v="2367112"/>
    <s v="CL"/>
    <x v="0"/>
    <x v="2"/>
    <d v="2013-10-02T00:00:00"/>
    <n v="418"/>
    <n v="190"/>
    <n v="4"/>
    <n v="0"/>
    <m/>
    <m/>
    <s v="Carlo Ancelotti"/>
    <s v="St√•le Solbakken"/>
    <s v="Santiago Bernab√©u"/>
    <n v="69347"/>
    <s v="Matej Jug"/>
    <s v="https://www.transfermarkt.co.uk/spielbericht/index/spielbericht/2367112"/>
    <s v="4-2-3-1"/>
    <d v="2002-04-04T00:00:00"/>
    <s v="Real Madrid Club de F√∫tbol"/>
    <s v="Football Club K√∏benhavn"/>
    <d v="1899-12-30T04:00:00"/>
    <s v="international_cup"/>
    <n v="1"/>
    <n v="0"/>
    <n v="1"/>
    <n v="1"/>
    <n v="0"/>
    <n v="0"/>
    <n v="0"/>
    <x v="0"/>
    <x v="1"/>
    <s v="Home Team wins at Groupstage Game"/>
  </r>
  <r>
    <n v="2495307"/>
    <s v="CL"/>
    <x v="1"/>
    <x v="1"/>
    <d v="2014-10-01T00:00:00"/>
    <n v="15"/>
    <n v="294"/>
    <n v="3"/>
    <n v="1"/>
    <m/>
    <m/>
    <s v="Roger Schmidt"/>
    <s v="Jorge Jesus"/>
    <s v="BayArena"/>
    <n v="25202"/>
    <s v="Martin Atkinson"/>
    <s v="https://www.transfermarkt.co.uk/spielbericht/index/spielbericht/2495307"/>
    <s v="4-2-3-1"/>
    <s v="4-1-3-2"/>
    <s v="Bayer 04 Leverkusen Fu√üball"/>
    <s v="Sport Lisboa e Benfica"/>
    <d v="1899-12-30T03:01:00"/>
    <s v="international_cup"/>
    <n v="1"/>
    <n v="0"/>
    <n v="1"/>
    <n v="1"/>
    <n v="0"/>
    <n v="0"/>
    <n v="0"/>
    <x v="0"/>
    <x v="1"/>
    <s v="Home Team wins at Groupstage Game"/>
  </r>
  <r>
    <n v="2495339"/>
    <s v="CL"/>
    <x v="1"/>
    <x v="12"/>
    <d v="2014-11-05T00:00:00"/>
    <n v="336"/>
    <n v="33"/>
    <n v="4"/>
    <n v="2"/>
    <m/>
    <m/>
    <s v="Marco Silva"/>
    <s v="Roberto Di Matteo"/>
    <s v="Est√°dio Jos√© Alvalade XXI"/>
    <n v="35473"/>
    <s v="Paolo Tagliavento"/>
    <s v="https://www.transfermarkt.co.uk/spielbericht/index/spielbericht/2495339"/>
    <s v="4-3-3 Attacking"/>
    <s v="4-2-3-1"/>
    <s v="Sporting Clube de Portugal"/>
    <s v="FC Schalke 04"/>
    <d v="1899-12-30T04:02:00"/>
    <s v="international_cup"/>
    <n v="1"/>
    <n v="0"/>
    <n v="1"/>
    <n v="1"/>
    <n v="0"/>
    <n v="0"/>
    <n v="0"/>
    <x v="0"/>
    <x v="1"/>
    <s v="Home Team wins at Groupstage Game"/>
  </r>
  <r>
    <n v="2517524"/>
    <s v="CL"/>
    <x v="1"/>
    <x v="9"/>
    <d v="2015-03-10T00:00:00"/>
    <n v="418"/>
    <n v="33"/>
    <n v="3"/>
    <n v="4"/>
    <m/>
    <m/>
    <s v="Carlo Ancelotti"/>
    <s v="Roberto Di Matteo"/>
    <s v="Santiago Bernab√©u"/>
    <n v="69986"/>
    <s v="Damir Skomina"/>
    <s v="https://www.transfermarkt.co.uk/spielbericht/index/spielbericht/2517524"/>
    <s v="4-4-2 double 6"/>
    <d v="2002-05-03T00:00:00"/>
    <s v="Real Madrid Club de F√∫tbol"/>
    <s v="FC Schalke 04"/>
    <d v="1899-12-30T03:04:00"/>
    <s v="international_cup"/>
    <n v="0"/>
    <n v="1"/>
    <n v="0"/>
    <n v="0"/>
    <n v="0"/>
    <n v="0"/>
    <n v="1"/>
    <x v="1"/>
    <x v="0"/>
    <s v="Home Team loses or draws at Knockout Game"/>
  </r>
  <r>
    <n v="2618622"/>
    <s v="CL"/>
    <x v="2"/>
    <x v="12"/>
    <d v="2015-11-24T00:00:00"/>
    <n v="720"/>
    <n v="338"/>
    <n v="0"/>
    <n v="2"/>
    <m/>
    <m/>
    <s v="Julen Lopetegui"/>
    <s v="Sergiy Rebrov"/>
    <s v="Est√°dio do Drag√£o"/>
    <n v="31220"/>
    <s v="Carlos Velasco Carballo"/>
    <s v="https://www.transfermarkt.co.uk/spielbericht/index/spielbericht/2618622"/>
    <s v="4-3-3 Attacking"/>
    <s v="4-1-4-1"/>
    <s v="Futebol Clube do Porto"/>
    <s v="Futbolniy Klub Dynamo Kyiv"/>
    <d v="1899-12-30T00:02:00"/>
    <s v="international_cup"/>
    <n v="0"/>
    <n v="1"/>
    <n v="1"/>
    <n v="0"/>
    <n v="0"/>
    <n v="1"/>
    <n v="0"/>
    <x v="0"/>
    <x v="0"/>
    <s v="Home Team loses or draws at Groupstage Game"/>
  </r>
  <r>
    <n v="2618633"/>
    <s v="CL"/>
    <x v="2"/>
    <x v="5"/>
    <d v="2015-12-08T00:00:00"/>
    <n v="368"/>
    <n v="506"/>
    <n v="1"/>
    <n v="0"/>
    <m/>
    <m/>
    <s v="Unai Emery"/>
    <s v="Massimiliano Allegri"/>
    <s v="Ram√≥n S√°nchez-Pizju√°n"/>
    <n v="35583"/>
    <s v="Szymon Marciniak"/>
    <s v="https://www.transfermarkt.co.uk/spielbericht/index/spielbericht/2618633"/>
    <s v="4-2-3-1"/>
    <s v="3-5-2 flat"/>
    <s v="Sevilla F√∫tbol Club S.A.D."/>
    <s v="Juventus Football Club"/>
    <d v="1899-12-30T01:00:00"/>
    <s v="international_cup"/>
    <n v="1"/>
    <n v="0"/>
    <n v="1"/>
    <n v="1"/>
    <n v="0"/>
    <n v="0"/>
    <n v="0"/>
    <x v="0"/>
    <x v="1"/>
    <s v="Home Team wins at Groupstage Game"/>
  </r>
  <r>
    <n v="3651036"/>
    <s v="CL"/>
    <x v="9"/>
    <x v="0"/>
    <d v="2021-09-14T00:00:00"/>
    <n v="496"/>
    <n v="506"/>
    <n v="0"/>
    <n v="3"/>
    <m/>
    <m/>
    <s v="Jon Dahl Tomasson"/>
    <s v="Massimiliano Allegri"/>
    <s v="Eleda Stadion"/>
    <n v="5832"/>
    <s v="Artur Soares Dias"/>
    <s v="https://www.transfermarkt.co.uk/spielbericht/index/spielbericht/3651036"/>
    <s v="3-5-2 flat"/>
    <s v="4-4-2 double 6"/>
    <m/>
    <s v="Juventus Football Club"/>
    <d v="1899-12-30T00:03:00"/>
    <s v="international_cup"/>
    <n v="0"/>
    <n v="1"/>
    <n v="1"/>
    <n v="0"/>
    <n v="0"/>
    <n v="1"/>
    <n v="0"/>
    <x v="0"/>
    <x v="0"/>
    <s v="Home Team loses or draws at Groupstage Game"/>
  </r>
  <r>
    <n v="4171267"/>
    <s v="CL"/>
    <x v="11"/>
    <x v="5"/>
    <d v="2023-11-08T00:00:00"/>
    <n v="409"/>
    <n v="46"/>
    <n v="0"/>
    <n v="1"/>
    <m/>
    <m/>
    <s v="Gerhard Struber"/>
    <s v="Simone Inzaghi"/>
    <s v="Red Bull Arena Salzburg"/>
    <n v="30071"/>
    <s v="Serdar G√∂z√ºb√ºy√ºk"/>
    <s v="https://www.transfermarkt.co.uk/spielbericht/index/spielbericht/4171267"/>
    <s v="4-3-1-2"/>
    <s v="3-5-2 flat"/>
    <m/>
    <s v="Football Club Internazionale Milano S.p.A."/>
    <d v="1899-12-30T00:01:00"/>
    <s v="international_cup"/>
    <n v="0"/>
    <n v="1"/>
    <n v="1"/>
    <n v="0"/>
    <n v="0"/>
    <n v="1"/>
    <n v="0"/>
    <x v="0"/>
    <x v="0"/>
    <s v="Home Team loses or draws at Groupstage Game"/>
  </r>
  <r>
    <n v="2367103"/>
    <s v="CL"/>
    <x v="0"/>
    <x v="4"/>
    <d v="2013-10-01T00:00:00"/>
    <n v="26"/>
    <n v="33"/>
    <n v="0"/>
    <n v="1"/>
    <m/>
    <m/>
    <s v="Murat Yakin"/>
    <s v="Jens Keller"/>
    <s v="St. Jakob-Park"/>
    <n v="33251"/>
    <s v="Undiano Mallenco"/>
    <s v="https://www.transfermarkt.co.uk/spielbericht/index/spielbericht/2367103"/>
    <s v="4-1-4-1"/>
    <s v="4-2-3-1"/>
    <m/>
    <s v="FC Schalke 04"/>
    <d v="1899-12-30T00:01:00"/>
    <s v="international_cup"/>
    <n v="0"/>
    <n v="1"/>
    <n v="1"/>
    <n v="0"/>
    <n v="0"/>
    <n v="1"/>
    <n v="0"/>
    <x v="0"/>
    <x v="0"/>
    <s v="Home Team loses or draws at Groupstage Game"/>
  </r>
  <r>
    <n v="2495327"/>
    <s v="CL"/>
    <x v="1"/>
    <x v="8"/>
    <d v="2014-11-04T00:00:00"/>
    <n v="496"/>
    <n v="13"/>
    <n v="0"/>
    <n v="2"/>
    <m/>
    <m/>
    <s v="Age Hareide"/>
    <s v="Diego Simeone"/>
    <s v="Eleda Stadion"/>
    <n v="20500"/>
    <s v="Mark Clattenburg"/>
    <s v="https://www.transfermarkt.co.uk/spielbericht/index/spielbericht/2495327"/>
    <s v="4-4-2 double 6"/>
    <s v="4-2-3-1"/>
    <m/>
    <s v="Club Atl√©tico de Madrid S.A.D."/>
    <d v="1899-12-30T00:02:00"/>
    <s v="international_cup"/>
    <n v="0"/>
    <n v="1"/>
    <n v="1"/>
    <n v="0"/>
    <n v="0"/>
    <n v="1"/>
    <n v="0"/>
    <x v="0"/>
    <x v="0"/>
    <s v="Home Team loses or draws at Groupstage Game"/>
  </r>
  <r>
    <n v="2755703"/>
    <s v="CL"/>
    <x v="3"/>
    <x v="4"/>
    <d v="2016-11-02T00:00:00"/>
    <n v="162"/>
    <n v="2410"/>
    <n v="3"/>
    <n v="0"/>
    <m/>
    <m/>
    <s v="Leonardo Jardim"/>
    <s v="Leonid Slutski"/>
    <s v="Stade Louis-II"/>
    <n v="10029"/>
    <s v="Matej Jug"/>
    <s v="https://www.transfermarkt.co.uk/spielbericht/index/spielbericht/2755703"/>
    <s v="4-4-2 double 6"/>
    <s v="4-2-3-1"/>
    <s v="Association sportive de Monaco Football Club"/>
    <s v="PFK CSKA Moskva"/>
    <d v="1899-12-30T03:00:00"/>
    <s v="international_cup"/>
    <n v="1"/>
    <n v="0"/>
    <n v="1"/>
    <n v="1"/>
    <n v="0"/>
    <n v="0"/>
    <n v="0"/>
    <x v="0"/>
    <x v="1"/>
    <s v="Home Team wins at Groupstage Game"/>
  </r>
  <r>
    <n v="2840940"/>
    <s v="CL"/>
    <x v="3"/>
    <x v="10"/>
    <d v="2017-04-19T00:00:00"/>
    <n v="162"/>
    <n v="16"/>
    <n v="3"/>
    <n v="1"/>
    <m/>
    <m/>
    <s v="Leonardo Jardim"/>
    <s v="Thomas Tuchel"/>
    <s v="Stade Louis-II"/>
    <n v="17135"/>
    <s v="Damir Skomina"/>
    <s v="https://www.transfermarkt.co.uk/spielbericht/index/spielbericht/2840940"/>
    <s v="4-4-2 double 6"/>
    <s v="4-2-3-1"/>
    <s v="Association sportive de Monaco Football Club"/>
    <s v="Borussia Dortmund"/>
    <d v="1899-12-30T03:01:00"/>
    <s v="international_cup"/>
    <n v="1"/>
    <n v="0"/>
    <n v="0"/>
    <n v="0"/>
    <n v="1"/>
    <n v="0"/>
    <n v="0"/>
    <x v="1"/>
    <x v="1"/>
    <s v="Home Team wins at Knockout Game"/>
  </r>
  <r>
    <n v="2840936"/>
    <s v="CL"/>
    <x v="3"/>
    <x v="6"/>
    <d v="2017-04-12T00:00:00"/>
    <n v="16"/>
    <n v="162"/>
    <n v="2"/>
    <n v="3"/>
    <m/>
    <m/>
    <s v="Thomas Tuchel"/>
    <s v="Leonardo Jardim"/>
    <s v="SIGNAL IDUNA PARK"/>
    <n v="65849"/>
    <s v="Daniele Orsato"/>
    <s v="https://www.transfermarkt.co.uk/spielbericht/index/spielbericht/2840936"/>
    <d v="2002-05-03T00:00:00"/>
    <s v="4-4-2 double 6"/>
    <s v="Borussia Dortmund"/>
    <s v="Association sportive de Monaco Football Club"/>
    <d v="1899-12-30T02:03:00"/>
    <s v="international_cup"/>
    <n v="0"/>
    <n v="1"/>
    <n v="0"/>
    <n v="0"/>
    <n v="0"/>
    <n v="0"/>
    <n v="1"/>
    <x v="1"/>
    <x v="0"/>
    <s v="Home Team loses or draws at Knockout Game"/>
  </r>
  <r>
    <n v="2262205"/>
    <s v="CL"/>
    <x v="5"/>
    <x v="3"/>
    <d v="2012-11-07T00:00:00"/>
    <n v="27"/>
    <n v="1082"/>
    <n v="6"/>
    <n v="1"/>
    <m/>
    <m/>
    <s v="Jupp Heynckes"/>
    <s v="Rudi Garcia"/>
    <s v="Allianz Arena"/>
    <n v="67812"/>
    <s v="Ovidiu Hategan"/>
    <s v="https://www.transfermarkt.co.uk/spielbericht/index/spielbericht/2262205"/>
    <m/>
    <m/>
    <s v="FC Bayern M√ºnchen"/>
    <s v="Lille Olympique Sporting Club Lille M√©tropole"/>
    <d v="1899-12-30T06:01:00"/>
    <s v="international_cup"/>
    <n v="1"/>
    <n v="0"/>
    <n v="1"/>
    <n v="1"/>
    <n v="0"/>
    <n v="0"/>
    <n v="0"/>
    <x v="0"/>
    <x v="1"/>
    <s v="Home Team wins at Groupstage Game"/>
  </r>
  <r>
    <n v="2262236"/>
    <s v="CL"/>
    <x v="5"/>
    <x v="4"/>
    <d v="2012-12-05T00:00:00"/>
    <n v="660"/>
    <n v="506"/>
    <n v="0"/>
    <n v="1"/>
    <m/>
    <m/>
    <s v="Mircea Lucescu"/>
    <s v="Antonio Conte"/>
    <s v="Donbass Arena"/>
    <n v="50104"/>
    <s v="Jonas Eriksson"/>
    <s v="https://www.transfermarkt.co.uk/spielbericht/index/spielbericht/2262236"/>
    <m/>
    <m/>
    <s v="FC Shakhtar Donetsk"/>
    <s v="Juventus Football Club"/>
    <d v="1899-12-30T00:01:00"/>
    <s v="international_cup"/>
    <n v="0"/>
    <n v="1"/>
    <n v="1"/>
    <n v="0"/>
    <n v="0"/>
    <n v="1"/>
    <n v="0"/>
    <x v="0"/>
    <x v="0"/>
    <s v="Home Team loses or draws at Groupstage Game"/>
  </r>
  <r>
    <n v="2284440"/>
    <s v="CL"/>
    <x v="5"/>
    <x v="7"/>
    <d v="2013-02-20T00:00:00"/>
    <n v="141"/>
    <n v="33"/>
    <n v="1"/>
    <n v="1"/>
    <m/>
    <m/>
    <s v="Fatih Terim"/>
    <s v="Jens Keller"/>
    <s v="Ali Sami Yen Spor Kompleksi RAMS Park"/>
    <n v="50734"/>
    <s v="Willie Collum"/>
    <s v="https://www.transfermarkt.co.uk/spielbericht/index/spielbericht/2284440"/>
    <m/>
    <m/>
    <s v="Galatasaray Spor Kul√ºb√º"/>
    <s v="FC Schalke 04"/>
    <d v="1899-12-30T01:01:00"/>
    <s v="international_cup"/>
    <n v="0"/>
    <n v="1"/>
    <n v="0"/>
    <n v="0"/>
    <n v="0"/>
    <n v="0"/>
    <n v="1"/>
    <x v="1"/>
    <x v="0"/>
    <s v="Home Team loses or draws at Knockout Game"/>
  </r>
  <r>
    <n v="2284445"/>
    <s v="CL"/>
    <x v="5"/>
    <x v="9"/>
    <d v="2013-03-13T00:00:00"/>
    <n v="27"/>
    <n v="11"/>
    <n v="0"/>
    <n v="2"/>
    <m/>
    <m/>
    <s v="Jupp Heynckes"/>
    <s v="Ars√®ne Wenger"/>
    <s v="Allianz Arena"/>
    <n v="68000"/>
    <s v="Pavel Kralovec"/>
    <s v="https://www.transfermarkt.co.uk/spielbericht/index/spielbericht/2284445"/>
    <m/>
    <m/>
    <s v="FC Bayern M√ºnchen"/>
    <s v="Arsenal Football Club"/>
    <d v="1899-12-30T00:02:00"/>
    <s v="international_cup"/>
    <n v="0"/>
    <n v="1"/>
    <n v="0"/>
    <n v="0"/>
    <n v="0"/>
    <n v="0"/>
    <n v="1"/>
    <x v="1"/>
    <x v="0"/>
    <s v="Home Team loses or draws at Knockout Game"/>
  </r>
  <r>
    <n v="2284447"/>
    <s v="CL"/>
    <x v="5"/>
    <x v="9"/>
    <d v="2013-03-05T00:00:00"/>
    <n v="16"/>
    <n v="660"/>
    <n v="3"/>
    <n v="0"/>
    <m/>
    <m/>
    <s v="J√ºrgen Klopp"/>
    <s v="Mircea Lucescu"/>
    <s v="SIGNAL IDUNA PARK"/>
    <n v="65413"/>
    <s v="Damir Skomina"/>
    <s v="https://www.transfermarkt.co.uk/spielbericht/index/spielbericht/2284447"/>
    <m/>
    <m/>
    <s v="Borussia Dortmund"/>
    <s v="FC Shakhtar Donetsk"/>
    <d v="1899-12-30T03:00:00"/>
    <s v="international_cup"/>
    <n v="1"/>
    <n v="0"/>
    <n v="0"/>
    <n v="0"/>
    <n v="1"/>
    <n v="0"/>
    <n v="0"/>
    <x v="1"/>
    <x v="1"/>
    <s v="Home Team wins at Knockout Game"/>
  </r>
  <r>
    <n v="2284448"/>
    <s v="CL"/>
    <x v="5"/>
    <x v="7"/>
    <d v="2013-02-20T00:00:00"/>
    <n v="5"/>
    <n v="131"/>
    <n v="2"/>
    <n v="0"/>
    <m/>
    <m/>
    <s v="Massimiliano Allegri"/>
    <s v="Jordi Roura"/>
    <s v="Giuseppe Meazza"/>
    <n v="79532"/>
    <s v="Craig Thomson"/>
    <s v="https://www.transfermarkt.co.uk/spielbericht/index/spielbericht/2284448"/>
    <m/>
    <m/>
    <s v="Associazione Calcio Milan"/>
    <s v="Futbol Club Barcelona"/>
    <d v="1899-12-30T02:00:00"/>
    <s v="international_cup"/>
    <n v="1"/>
    <n v="0"/>
    <n v="0"/>
    <n v="0"/>
    <n v="1"/>
    <n v="0"/>
    <n v="0"/>
    <x v="1"/>
    <x v="1"/>
    <s v="Home Team wins at Knockout Game"/>
  </r>
  <r>
    <n v="2917399"/>
    <s v="CL"/>
    <x v="4"/>
    <x v="3"/>
    <d v="2017-10-17T00:00:00"/>
    <n v="281"/>
    <n v="6195"/>
    <n v="2"/>
    <n v="1"/>
    <m/>
    <m/>
    <s v="Pep Guardiola"/>
    <s v="Maurizio Sarri"/>
    <s v="Etihad Stadium"/>
    <n v="48520"/>
    <s v="Mateu Lahoz"/>
    <s v="https://www.transfermarkt.co.uk/spielbericht/index/spielbericht/2917399"/>
    <s v="4-3-3 Attacking"/>
    <s v="4-3-3 Attacking"/>
    <s v="Manchester City Football Club"/>
    <s v="Societ√† Sportiva Calcio Napoli"/>
    <d v="1899-12-30T02:01:00"/>
    <s v="international_cup"/>
    <n v="1"/>
    <n v="0"/>
    <n v="1"/>
    <n v="1"/>
    <n v="0"/>
    <n v="0"/>
    <n v="0"/>
    <x v="0"/>
    <x v="1"/>
    <s v="Home Team wins at Groupstage Game"/>
  </r>
  <r>
    <n v="3097995"/>
    <s v="CL"/>
    <x v="6"/>
    <x v="8"/>
    <d v="2018-10-24T00:00:00"/>
    <n v="2282"/>
    <n v="162"/>
    <n v="1"/>
    <n v="1"/>
    <m/>
    <m/>
    <s v="Ivan Leko"/>
    <s v="Thierry Henry"/>
    <s v="Jan Breydel-Stadion"/>
    <n v="23957"/>
    <s v="Michael Oliver"/>
    <s v="https://www.transfermarkt.co.uk/spielbericht/index/spielbericht/3097995"/>
    <s v="3-5-2 flat"/>
    <s v="3-4-2-1"/>
    <s v="Club Brugge Koninklijke Voetbalvereniging"/>
    <s v="Association sportive de Monaco Football Club"/>
    <d v="1899-12-30T01:01:00"/>
    <s v="international_cup"/>
    <n v="0"/>
    <n v="1"/>
    <n v="1"/>
    <n v="0"/>
    <n v="0"/>
    <n v="1"/>
    <n v="0"/>
    <x v="0"/>
    <x v="0"/>
    <s v="Home Team loses or draws at Groupstage Game"/>
  </r>
  <r>
    <n v="3098012"/>
    <s v="CL"/>
    <x v="6"/>
    <x v="8"/>
    <d v="2018-11-06T00:00:00"/>
    <n v="162"/>
    <n v="2282"/>
    <n v="0"/>
    <n v="4"/>
    <m/>
    <m/>
    <s v="Thierry Henry"/>
    <s v="Ivan Leko"/>
    <s v="Stade Louis-II"/>
    <n v="8347"/>
    <s v="Artur Soares Dias"/>
    <s v="https://www.transfermarkt.co.uk/spielbericht/index/spielbericht/3098012"/>
    <s v="4-3-3 Attacking"/>
    <s v="3-4-2-1"/>
    <s v="Association sportive de Monaco Football Club"/>
    <s v="Club Brugge Koninklijke Voetbalvereniging"/>
    <d v="1899-12-30T00:04:00"/>
    <s v="international_cup"/>
    <n v="0"/>
    <n v="1"/>
    <n v="1"/>
    <n v="0"/>
    <n v="0"/>
    <n v="1"/>
    <n v="0"/>
    <x v="0"/>
    <x v="0"/>
    <s v="Home Team loses or draws at Groupstage Game"/>
  </r>
  <r>
    <n v="3098016"/>
    <s v="CL"/>
    <x v="6"/>
    <x v="1"/>
    <d v="2018-11-06T00:00:00"/>
    <n v="6195"/>
    <n v="583"/>
    <n v="1"/>
    <n v="1"/>
    <m/>
    <m/>
    <s v="Carlo Ancelotti"/>
    <s v="Thomas Tuchel"/>
    <s v="Stadio Diego Armando Maradona"/>
    <n v="55489"/>
    <s v="Bj√∂rn Kuipers"/>
    <s v="https://www.transfermarkt.co.uk/spielbericht/index/spielbericht/3098016"/>
    <d v="2002-04-04T00:00:00"/>
    <s v="3-5-2 Attacking"/>
    <s v="Societ√† Sportiva Calcio Napoli"/>
    <s v="Paris Saint-Germain Football Club"/>
    <d v="1899-12-30T01:01:00"/>
    <s v="international_cup"/>
    <n v="0"/>
    <n v="1"/>
    <n v="1"/>
    <n v="0"/>
    <n v="0"/>
    <n v="1"/>
    <n v="0"/>
    <x v="0"/>
    <x v="0"/>
    <s v="Home Team loses or draws at Groupstage Game"/>
  </r>
  <r>
    <n v="3098021"/>
    <s v="CL"/>
    <x v="6"/>
    <x v="3"/>
    <d v="2018-11-07T00:00:00"/>
    <n v="281"/>
    <n v="660"/>
    <n v="6"/>
    <n v="0"/>
    <m/>
    <m/>
    <s v="Pep Guardiola"/>
    <s v="Paulo Fonseca"/>
    <s v="Etihad Stadium"/>
    <n v="52286"/>
    <s v="Viktor Kassai"/>
    <s v="https://www.transfermarkt.co.uk/spielbericht/index/spielbericht/3098021"/>
    <s v="4-1-4-1"/>
    <s v="4-2-3-1"/>
    <s v="Manchester City Football Club"/>
    <s v="FC Shakhtar Donetsk"/>
    <d v="1899-12-30T06:00:00"/>
    <s v="international_cup"/>
    <n v="1"/>
    <n v="0"/>
    <n v="1"/>
    <n v="1"/>
    <n v="0"/>
    <n v="0"/>
    <n v="0"/>
    <x v="0"/>
    <x v="1"/>
    <s v="Home Team wins at Groupstage Game"/>
  </r>
  <r>
    <n v="3252174"/>
    <s v="CL"/>
    <x v="7"/>
    <x v="12"/>
    <d v="2019-10-02T00:00:00"/>
    <n v="23826"/>
    <n v="1041"/>
    <n v="0"/>
    <n v="2"/>
    <m/>
    <m/>
    <s v="Julian Nagelsmann"/>
    <s v="Sylvinho"/>
    <s v="Red Bull Arena"/>
    <n v="40194"/>
    <s v="Mateu Lahoz"/>
    <s v="https://www.transfermarkt.co.uk/spielbericht/index/spielbericht/3252174"/>
    <d v="2002-03-05T00:00:00"/>
    <d v="2002-03-05T00:00:00"/>
    <s v="RasenBallsport Leipzig"/>
    <s v="Olympique Lyonnais"/>
    <d v="1899-12-30T00:02:00"/>
    <s v="international_cup"/>
    <n v="0"/>
    <n v="1"/>
    <n v="1"/>
    <n v="0"/>
    <n v="0"/>
    <n v="1"/>
    <n v="0"/>
    <x v="0"/>
    <x v="0"/>
    <s v="Home Team loses or draws at Groupstage Game"/>
  </r>
  <r>
    <n v="3252175"/>
    <s v="CL"/>
    <x v="7"/>
    <x v="12"/>
    <d v="2019-10-02T00:00:00"/>
    <n v="964"/>
    <n v="294"/>
    <n v="3"/>
    <n v="1"/>
    <m/>
    <m/>
    <s v="Sergey Semak"/>
    <s v="Bruno Lage"/>
    <s v="Gazprom Arena"/>
    <n v="51683"/>
    <s v="Carlos del Cerro Grande"/>
    <s v="https://www.transfermarkt.co.uk/spielbericht/index/spielbericht/3252175"/>
    <s v="4-4-2 double 6"/>
    <s v="4-2-3-1"/>
    <s v="AO FK Zenit Sankt-Peterburg"/>
    <s v="Sport Lisboa e Benfica"/>
    <d v="1899-12-30T03:01:00"/>
    <s v="international_cup"/>
    <n v="1"/>
    <n v="0"/>
    <n v="1"/>
    <n v="1"/>
    <n v="0"/>
    <n v="0"/>
    <n v="0"/>
    <x v="0"/>
    <x v="1"/>
    <s v="Home Team wins at Groupstage Game"/>
  </r>
  <r>
    <n v="3291931"/>
    <s v="CL"/>
    <x v="7"/>
    <x v="7"/>
    <d v="2020-02-25T00:00:00"/>
    <n v="631"/>
    <n v="27"/>
    <n v="0"/>
    <n v="3"/>
    <m/>
    <m/>
    <s v="Frank Lampard"/>
    <s v="Hansi Flick"/>
    <s v="Stamford Bridge"/>
    <n v="36761"/>
    <s v="Cl√©ment Turpin"/>
    <s v="https://www.transfermarkt.co.uk/spielbericht/index/spielbericht/3291931"/>
    <s v="3-4-2-1"/>
    <s v="4-2-3-1"/>
    <s v="Chelsea Football Club"/>
    <s v="FC Bayern M√ºnchen"/>
    <d v="1899-12-30T00:03:00"/>
    <s v="international_cup"/>
    <n v="0"/>
    <n v="1"/>
    <n v="0"/>
    <n v="0"/>
    <n v="0"/>
    <n v="0"/>
    <n v="1"/>
    <x v="1"/>
    <x v="0"/>
    <s v="Home Team loses or draws at Knockout Game"/>
  </r>
  <r>
    <n v="3461748"/>
    <s v="CL"/>
    <x v="8"/>
    <x v="0"/>
    <d v="2020-10-28T00:00:00"/>
    <n v="985"/>
    <n v="23826"/>
    <n v="5"/>
    <n v="0"/>
    <m/>
    <m/>
    <s v="Ole Gunnar Solskjaer"/>
    <s v="Julian Nagelsmann"/>
    <s v="Old Trafford"/>
    <m/>
    <s v="Matej Jug"/>
    <s v="https://www.transfermarkt.co.uk/spielbericht/index/spielbericht/3461748"/>
    <s v="4-3-1-2"/>
    <s v="3-5-2 flat"/>
    <s v="Manchester United Football Club"/>
    <s v="RasenBallsport Leipzig"/>
    <d v="1899-12-30T05:00:00"/>
    <s v="international_cup"/>
    <n v="1"/>
    <n v="0"/>
    <n v="1"/>
    <n v="1"/>
    <n v="0"/>
    <n v="0"/>
    <n v="0"/>
    <x v="0"/>
    <x v="1"/>
    <s v="Home Team wins at Groupstage Game"/>
  </r>
  <r>
    <n v="3461755"/>
    <s v="CL"/>
    <x v="8"/>
    <x v="5"/>
    <d v="2020-11-03T00:00:00"/>
    <n v="865"/>
    <n v="610"/>
    <n v="1"/>
    <n v="2"/>
    <m/>
    <m/>
    <s v="Brian Priske"/>
    <s v="Erik ten Hag"/>
    <s v="MCH Arena"/>
    <m/>
    <s v="Bobby Madden"/>
    <s v="https://www.transfermarkt.co.uk/spielbericht/index/spielbericht/3461755"/>
    <s v="4-2-3-1"/>
    <s v="4-3-3 Attacking"/>
    <s v="Fodbold Club Midtjylland"/>
    <s v="AFC Ajax Amsterdam"/>
    <d v="1899-12-30T01:02:00"/>
    <s v="international_cup"/>
    <n v="0"/>
    <n v="1"/>
    <n v="1"/>
    <n v="0"/>
    <n v="0"/>
    <n v="1"/>
    <n v="0"/>
    <x v="0"/>
    <x v="0"/>
    <s v="Home Team loses or draws at Groupstage Game"/>
  </r>
  <r>
    <n v="3461788"/>
    <s v="CL"/>
    <x v="8"/>
    <x v="12"/>
    <d v="2020-12-02T00:00:00"/>
    <n v="506"/>
    <n v="338"/>
    <n v="3"/>
    <n v="0"/>
    <m/>
    <m/>
    <s v="Andrea Pirlo"/>
    <s v="Mircea Lucescu"/>
    <s v="Allianz Stadium"/>
    <m/>
    <s v="St√©phanie Frappart"/>
    <s v="https://www.transfermarkt.co.uk/spielbericht/index/spielbericht/3461788"/>
    <s v="3-4-1-2"/>
    <s v="4-3-3 Attacking"/>
    <s v="Juventus Football Club"/>
    <s v="Futbolniy Klub Dynamo Kyiv"/>
    <d v="1899-12-30T03:00:00"/>
    <s v="international_cup"/>
    <n v="1"/>
    <n v="0"/>
    <n v="1"/>
    <n v="1"/>
    <n v="0"/>
    <n v="0"/>
    <n v="0"/>
    <x v="0"/>
    <x v="1"/>
    <s v="Home Team wins at Groupstage Game"/>
  </r>
  <r>
    <n v="2754899"/>
    <s v="CL"/>
    <x v="3"/>
    <x v="4"/>
    <d v="2016-09-27T00:00:00"/>
    <n v="2410"/>
    <n v="148"/>
    <n v="0"/>
    <n v="1"/>
    <m/>
    <m/>
    <s v="Leonid Slutski"/>
    <s v="Mauricio Pochettino"/>
    <s v="VEB Arena"/>
    <n v="26153"/>
    <s v="Mateu Lahoz"/>
    <s v="https://www.transfermarkt.co.uk/spielbericht/index/spielbericht/2754899"/>
    <s v="4-2-3-1"/>
    <s v="4-1-4-1"/>
    <s v="PFK CSKA Moskva"/>
    <s v="Tottenham Hotspur Football Club"/>
    <d v="1899-12-30T00:01:00"/>
    <s v="international_cup"/>
    <n v="0"/>
    <n v="1"/>
    <n v="1"/>
    <n v="0"/>
    <n v="0"/>
    <n v="1"/>
    <n v="0"/>
    <x v="0"/>
    <x v="0"/>
    <s v="Home Team loses or draws at Groupstage Game"/>
  </r>
  <r>
    <n v="2262185"/>
    <s v="CL"/>
    <x v="5"/>
    <x v="0"/>
    <d v="2012-10-23T00:00:00"/>
    <n v="985"/>
    <n v="1075"/>
    <n v="3"/>
    <n v="2"/>
    <m/>
    <m/>
    <s v="Sir Alex Ferguson"/>
    <s v="Jos√© Peseiro"/>
    <s v="Old Trafford"/>
    <n v="73195"/>
    <s v="Milorad Mazic"/>
    <s v="https://www.transfermarkt.co.uk/spielbericht/index/spielbericht/2262185"/>
    <m/>
    <m/>
    <s v="Manchester United Football Club"/>
    <s v="Sporting Clube de Braga"/>
    <d v="1899-12-30T03:02:00"/>
    <s v="international_cup"/>
    <n v="1"/>
    <n v="0"/>
    <n v="1"/>
    <n v="1"/>
    <n v="0"/>
    <n v="0"/>
    <n v="0"/>
    <x v="0"/>
    <x v="1"/>
    <s v="Home Team wins at Groupstage Game"/>
  </r>
  <r>
    <n v="2917436"/>
    <s v="CL"/>
    <x v="4"/>
    <x v="0"/>
    <d v="2017-11-21T00:00:00"/>
    <n v="16"/>
    <n v="148"/>
    <n v="1"/>
    <n v="2"/>
    <m/>
    <m/>
    <s v="Peter Bosz"/>
    <s v="Mauricio Pochettino"/>
    <s v="SIGNAL IDUNA PARK"/>
    <n v="65849"/>
    <s v="Cl√©ment Turpin"/>
    <s v="https://www.transfermarkt.co.uk/spielbericht/index/spielbericht/2917436"/>
    <s v="4-1-4-1"/>
    <s v="3-4-2-1"/>
    <s v="Borussia Dortmund"/>
    <s v="Tottenham Hotspur Football Club"/>
    <d v="1899-12-30T01:02:00"/>
    <s v="international_cup"/>
    <n v="0"/>
    <n v="1"/>
    <n v="1"/>
    <n v="0"/>
    <n v="0"/>
    <n v="1"/>
    <n v="0"/>
    <x v="0"/>
    <x v="0"/>
    <s v="Home Team loses or draws at Groupstage Game"/>
  </r>
  <r>
    <n v="3177024"/>
    <s v="CL"/>
    <x v="6"/>
    <x v="13"/>
    <d v="2019-05-08T00:00:00"/>
    <n v="610"/>
    <n v="148"/>
    <n v="2"/>
    <n v="3"/>
    <m/>
    <m/>
    <s v="Erik ten Hag"/>
    <s v="Mauricio Pochettino"/>
    <s v="Johan Cruijff ArenA"/>
    <n v="52641"/>
    <s v="Dr. Felix Brych"/>
    <s v="https://www.transfermarkt.co.uk/spielbericht/index/spielbericht/3177024"/>
    <s v="4-2-3-1"/>
    <s v="4-4-2 Diamond"/>
    <s v="AFC Ajax Amsterdam"/>
    <s v="Tottenham Hotspur Football Club"/>
    <d v="1899-12-30T02:03:00"/>
    <s v="international_cup"/>
    <n v="0"/>
    <n v="1"/>
    <n v="0"/>
    <n v="0"/>
    <n v="0"/>
    <n v="0"/>
    <n v="1"/>
    <x v="1"/>
    <x v="0"/>
    <s v="Home Team loses or draws at Knockout Game"/>
  </r>
  <r>
    <n v="3252168"/>
    <s v="CL"/>
    <x v="7"/>
    <x v="5"/>
    <d v="2019-10-01T00:00:00"/>
    <n v="506"/>
    <n v="15"/>
    <n v="3"/>
    <n v="0"/>
    <m/>
    <m/>
    <s v="Maurizio Sarri"/>
    <s v="Peter Bosz"/>
    <s v="Allianz Stadium"/>
    <n v="34525"/>
    <s v="Willie Collum"/>
    <s v="https://www.transfermarkt.co.uk/spielbericht/index/spielbericht/3252168"/>
    <s v="4-3-1-2"/>
    <s v="3-4-2-1"/>
    <s v="Juventus Football Club"/>
    <s v="Bayer 04 Leverkusen Fu√üball"/>
    <d v="1899-12-30T03:00:00"/>
    <s v="international_cup"/>
    <n v="1"/>
    <n v="0"/>
    <n v="1"/>
    <n v="1"/>
    <n v="0"/>
    <n v="0"/>
    <n v="0"/>
    <x v="0"/>
    <x v="1"/>
    <s v="Home Team wins at Groupstage Game"/>
  </r>
  <r>
    <n v="2262172"/>
    <s v="CL"/>
    <x v="5"/>
    <x v="8"/>
    <d v="2012-10-03T00:00:00"/>
    <n v="720"/>
    <n v="583"/>
    <n v="1"/>
    <n v="0"/>
    <m/>
    <m/>
    <s v="V√≠tor Pereira"/>
    <s v="Carlo Ancelotti"/>
    <s v="Est√°dio do Drag√£o"/>
    <n v="36509"/>
    <s v="Howard Webb"/>
    <s v="https://www.transfermarkt.co.uk/spielbericht/index/spielbericht/2262172"/>
    <m/>
    <m/>
    <s v="Futebol Clube do Porto"/>
    <s v="Paris Saint-Germain Football Club"/>
    <d v="1899-12-30T01:00:00"/>
    <s v="international_cup"/>
    <n v="1"/>
    <n v="0"/>
    <n v="1"/>
    <n v="1"/>
    <n v="0"/>
    <n v="0"/>
    <n v="0"/>
    <x v="0"/>
    <x v="1"/>
    <s v="Home Team wins at Groupstage Game"/>
  </r>
  <r>
    <n v="2262213"/>
    <s v="CL"/>
    <x v="5"/>
    <x v="4"/>
    <d v="2012-11-20T00:00:00"/>
    <n v="2778"/>
    <n v="660"/>
    <n v="2"/>
    <n v="5"/>
    <m/>
    <m/>
    <s v="Kasper Hjulmand"/>
    <s v="Mircea Lucescu"/>
    <s v="Right to Dream Park"/>
    <n v="17054"/>
    <s v="Antony Gautier"/>
    <s v="https://www.transfermarkt.co.uk/spielbericht/index/spielbericht/2262213"/>
    <m/>
    <m/>
    <s v="Fodbold Club Nordsj√¶lland"/>
    <s v="FC Shakhtar Donetsk"/>
    <d v="1899-12-30T02:05:00"/>
    <s v="international_cup"/>
    <n v="0"/>
    <n v="1"/>
    <n v="1"/>
    <n v="0"/>
    <n v="0"/>
    <n v="1"/>
    <n v="0"/>
    <x v="0"/>
    <x v="0"/>
    <s v="Home Team loses or draws at Groupstage Game"/>
  </r>
  <r>
    <n v="2262241"/>
    <s v="CL"/>
    <x v="5"/>
    <x v="0"/>
    <d v="2012-12-05T00:00:00"/>
    <n v="1075"/>
    <n v="141"/>
    <n v="1"/>
    <n v="2"/>
    <m/>
    <m/>
    <s v="Jos√© Peseiro"/>
    <s v="Fatih Terim"/>
    <s v="Est√°dio Municipal de Braga"/>
    <n v="8964"/>
    <s v="Nicola Rizzoli"/>
    <s v="https://www.transfermarkt.co.uk/spielbericht/index/spielbericht/2262241"/>
    <m/>
    <m/>
    <s v="Sporting Clube de Braga"/>
    <s v="Galatasaray Spor Kul√ºb√º"/>
    <d v="1899-12-30T01:02:00"/>
    <s v="international_cup"/>
    <n v="0"/>
    <n v="1"/>
    <n v="1"/>
    <n v="0"/>
    <n v="0"/>
    <n v="1"/>
    <n v="0"/>
    <x v="0"/>
    <x v="0"/>
    <s v="Home Team loses or draws at Groupstage Game"/>
  </r>
  <r>
    <n v="2917411"/>
    <s v="CL"/>
    <x v="4"/>
    <x v="5"/>
    <d v="2017-10-31T00:00:00"/>
    <n v="336"/>
    <n v="506"/>
    <n v="1"/>
    <n v="1"/>
    <m/>
    <m/>
    <s v="Jorge Jesus"/>
    <s v="Massimiliano Allegri"/>
    <s v="Est√°dio Jos√© Alvalade XXI"/>
    <n v="48442"/>
    <s v="Cl√©ment Turpin"/>
    <s v="https://www.transfermarkt.co.uk/spielbericht/index/spielbericht/2917411"/>
    <s v="4-2-3-1"/>
    <s v="4-2-3-1"/>
    <s v="Sporting Clube de Portugal"/>
    <s v="Juventus Football Club"/>
    <d v="1899-12-30T01:01:00"/>
    <s v="international_cup"/>
    <n v="0"/>
    <n v="1"/>
    <n v="1"/>
    <n v="0"/>
    <n v="0"/>
    <n v="1"/>
    <n v="0"/>
    <x v="0"/>
    <x v="0"/>
    <s v="Home Team loses or draws at Groupstage Game"/>
  </r>
  <r>
    <n v="2917430"/>
    <s v="CL"/>
    <x v="4"/>
    <x v="4"/>
    <d v="2017-11-21T00:00:00"/>
    <n v="368"/>
    <n v="31"/>
    <n v="3"/>
    <n v="3"/>
    <m/>
    <m/>
    <s v="Eduardo Berizzo"/>
    <s v="J√ºrgen Klopp"/>
    <s v="Ram√≥n S√°nchez-Pizju√°n"/>
    <n v="39495"/>
    <s v="Dr. Felix Brych"/>
    <s v="https://www.transfermarkt.co.uk/spielbericht/index/spielbericht/2917430"/>
    <s v="4-3-3 Defending"/>
    <s v="4-3-3 Attacking"/>
    <s v="Sevilla F√∫tbol Club S.A.D."/>
    <s v="Liverpool Football Club"/>
    <d v="1899-12-30T03:03:00"/>
    <s v="international_cup"/>
    <n v="0"/>
    <n v="1"/>
    <n v="1"/>
    <n v="0"/>
    <n v="0"/>
    <n v="1"/>
    <n v="0"/>
    <x v="0"/>
    <x v="0"/>
    <s v="Home Team loses or draws at Groupstage Game"/>
  </r>
  <r>
    <n v="3030594"/>
    <s v="CL"/>
    <x v="4"/>
    <x v="13"/>
    <d v="2018-05-01T00:00:00"/>
    <n v="418"/>
    <n v="27"/>
    <n v="2"/>
    <n v="2"/>
    <m/>
    <m/>
    <s v="Zin√©dine Zidane"/>
    <s v="Jupp Heynckes"/>
    <s v="Santiago Bernab√©u"/>
    <n v="77459"/>
    <s v="C√ºneyt Cakir"/>
    <s v="https://www.transfermarkt.co.uk/spielbericht/index/spielbericht/3030594"/>
    <s v="4-3-1-2"/>
    <s v="4-3-3 Attacking"/>
    <s v="Real Madrid Club de F√∫tbol"/>
    <s v="FC Bayern M√ºnchen"/>
    <d v="1899-12-30T02:02:00"/>
    <s v="international_cup"/>
    <n v="0"/>
    <n v="1"/>
    <n v="0"/>
    <n v="0"/>
    <n v="0"/>
    <n v="0"/>
    <n v="1"/>
    <x v="1"/>
    <x v="0"/>
    <s v="Home Team loses or draws at Knockout Game"/>
  </r>
  <r>
    <n v="3098015"/>
    <s v="CL"/>
    <x v="6"/>
    <x v="1"/>
    <d v="2018-11-06T00:00:00"/>
    <n v="159"/>
    <n v="31"/>
    <n v="2"/>
    <n v="0"/>
    <m/>
    <m/>
    <s v="Vladan Milojevic"/>
    <s v="J√ºrgen Klopp"/>
    <s v="Rajko Mitiƒá"/>
    <n v="51318"/>
    <s v="Mateu Lahoz"/>
    <s v="https://www.transfermarkt.co.uk/spielbericht/index/spielbericht/3098015"/>
    <s v="4-4-1-1"/>
    <s v="4-4-2 double 6"/>
    <m/>
    <s v="Liverpool Football Club"/>
    <d v="1899-12-30T02:00:00"/>
    <s v="international_cup"/>
    <n v="1"/>
    <n v="0"/>
    <n v="1"/>
    <n v="1"/>
    <n v="0"/>
    <n v="0"/>
    <n v="0"/>
    <x v="0"/>
    <x v="1"/>
    <s v="Home Team wins at Groupstage Game"/>
  </r>
  <r>
    <n v="3252154"/>
    <s v="CL"/>
    <x v="7"/>
    <x v="4"/>
    <d v="2019-09-17T00:00:00"/>
    <n v="409"/>
    <n v="1184"/>
    <n v="6"/>
    <n v="2"/>
    <m/>
    <m/>
    <s v="Jesse Marsch"/>
    <s v="Felice Mazz√π"/>
    <s v="Red Bull Arena Salzburg"/>
    <n v="29520"/>
    <s v="Felix Zwayer"/>
    <s v="https://www.transfermarkt.co.uk/spielbericht/index/spielbericht/3252154"/>
    <s v="4-4-2 double 6"/>
    <s v="4-2-3-1"/>
    <m/>
    <s v="Koninklijke Racing Club Genk"/>
    <d v="1899-12-30T06:02:00"/>
    <s v="international_cup"/>
    <n v="1"/>
    <n v="0"/>
    <n v="1"/>
    <n v="1"/>
    <n v="0"/>
    <n v="0"/>
    <n v="0"/>
    <x v="0"/>
    <x v="1"/>
    <s v="Home Team wins at Groupstage Game"/>
  </r>
  <r>
    <n v="3252164"/>
    <s v="CL"/>
    <x v="7"/>
    <x v="2"/>
    <d v="2019-10-01T00:00:00"/>
    <n v="159"/>
    <n v="683"/>
    <n v="3"/>
    <n v="1"/>
    <m/>
    <m/>
    <s v="Vladan Milojevic"/>
    <s v="Pedro Martins"/>
    <s v="Rajko Mitiƒá Stadium"/>
    <n v="43291"/>
    <s v="Beno√Æt Bastien"/>
    <s v="https://www.transfermarkt.co.uk/spielbericht/index/spielbericht/3252164"/>
    <s v="4-2-3-1"/>
    <s v="4-2-3-1"/>
    <m/>
    <s v="Olympiakos Syndesmos Filathlon Peiraios"/>
    <d v="1899-12-30T03:01:00"/>
    <s v="international_cup"/>
    <n v="1"/>
    <n v="0"/>
    <n v="1"/>
    <n v="1"/>
    <n v="0"/>
    <n v="0"/>
    <n v="0"/>
    <x v="0"/>
    <x v="1"/>
    <s v="Home Team wins at Groupstage Game"/>
  </r>
  <r>
    <n v="3252220"/>
    <s v="CL"/>
    <x v="7"/>
    <x v="2"/>
    <d v="2019-11-26T00:00:00"/>
    <n v="159"/>
    <n v="27"/>
    <n v="0"/>
    <n v="6"/>
    <m/>
    <m/>
    <s v="Vladan Milojevic"/>
    <s v="Hansi Flick"/>
    <s v="Rajko Mitiƒá Stadium"/>
    <n v="44118"/>
    <s v="Bj√∂rn Kuipers"/>
    <s v="https://www.transfermarkt.co.uk/spielbericht/index/spielbericht/3252220"/>
    <s v="4-2-3-1"/>
    <s v="4-3-3 Attacking"/>
    <m/>
    <s v="FC Bayern M√ºnchen"/>
    <d v="1899-12-30T00:06:00"/>
    <s v="international_cup"/>
    <n v="0"/>
    <n v="1"/>
    <n v="1"/>
    <n v="0"/>
    <n v="0"/>
    <n v="1"/>
    <n v="0"/>
    <x v="0"/>
    <x v="0"/>
    <s v="Home Team loses or draws at Groupstage Game"/>
  </r>
  <r>
    <n v="3252246"/>
    <s v="CL"/>
    <x v="7"/>
    <x v="1"/>
    <d v="2019-12-11T00:00:00"/>
    <n v="419"/>
    <n v="281"/>
    <n v="1"/>
    <n v="4"/>
    <m/>
    <m/>
    <s v="Nenad Bjelica"/>
    <s v="Pep Guardiola"/>
    <s v="Maksimir"/>
    <n v="29385"/>
    <s v="Carlos del Cerro Grande"/>
    <s v="https://www.transfermarkt.co.uk/spielbericht/index/spielbericht/3252246"/>
    <s v="4-3-3 Attacking"/>
    <s v="4-2-3-1"/>
    <m/>
    <s v="Manchester City Football Club"/>
    <d v="1899-12-30T01:04:00"/>
    <s v="international_cup"/>
    <n v="0"/>
    <n v="1"/>
    <n v="1"/>
    <n v="0"/>
    <n v="0"/>
    <n v="1"/>
    <n v="0"/>
    <x v="0"/>
    <x v="0"/>
    <s v="Home Team loses or draws at Groupstage Game"/>
  </r>
  <r>
    <n v="3496448"/>
    <s v="CL"/>
    <x v="8"/>
    <x v="7"/>
    <d v="2021-02-24T00:00:00"/>
    <n v="18"/>
    <n v="281"/>
    <n v="0"/>
    <n v="2"/>
    <m/>
    <m/>
    <s v="Marco Rose"/>
    <s v="Pep Guardiola"/>
    <s v="Pusk√°s Ar√©na"/>
    <m/>
    <s v="Artur Soares Dias"/>
    <s v="https://www.transfermarkt.co.uk/spielbericht/index/spielbericht/3496448"/>
    <s v="4-1-4-1"/>
    <s v="4-1-4-1"/>
    <s v="Borussia Verein f√ºr Leibes√ºbungen 1900 M√∂nchengladbach"/>
    <s v="Manchester City Football Club"/>
    <d v="1899-12-30T00:02:00"/>
    <s v="international_cup"/>
    <n v="0"/>
    <n v="1"/>
    <n v="0"/>
    <n v="0"/>
    <n v="0"/>
    <n v="0"/>
    <n v="1"/>
    <x v="1"/>
    <x v="0"/>
    <s v="Home Team loses or draws at Knockout Game"/>
  </r>
  <r>
    <n v="3496450"/>
    <s v="CL"/>
    <x v="8"/>
    <x v="7"/>
    <d v="2021-02-23T00:00:00"/>
    <n v="13"/>
    <n v="631"/>
    <n v="0"/>
    <n v="1"/>
    <m/>
    <m/>
    <s v="Diego Simeone"/>
    <s v="Thomas Tuchel"/>
    <s v="Arena Na»õionalƒÉ"/>
    <m/>
    <s v="Dr. Felix Brych"/>
    <s v="https://www.transfermarkt.co.uk/spielbericht/index/spielbericht/3496450"/>
    <s v="3-4-2-1"/>
    <s v="3-4-1-2"/>
    <s v="Club Atl√©tico de Madrid S.A.D."/>
    <s v="Chelsea Football Club"/>
    <d v="1899-12-30T00:01:00"/>
    <s v="international_cup"/>
    <n v="0"/>
    <n v="1"/>
    <n v="0"/>
    <n v="0"/>
    <n v="0"/>
    <n v="0"/>
    <n v="1"/>
    <x v="1"/>
    <x v="0"/>
    <s v="Home Team loses or draws at Knockout Game"/>
  </r>
  <r>
    <n v="3537803"/>
    <s v="CL"/>
    <x v="8"/>
    <x v="10"/>
    <d v="2021-04-14T00:00:00"/>
    <n v="16"/>
    <n v="281"/>
    <n v="1"/>
    <n v="2"/>
    <m/>
    <m/>
    <s v="Edin Terzic"/>
    <s v="Pep Guardiola"/>
    <s v="SIGNAL IDUNA PARK"/>
    <m/>
    <s v="Carlos del Cerro Grande"/>
    <s v="https://www.transfermarkt.co.uk/spielbericht/index/spielbericht/3537803"/>
    <s v="4-3-3 Attacking"/>
    <s v="4-3-3 Attacking"/>
    <s v="Borussia Dortmund"/>
    <s v="Manchester City Football Club"/>
    <d v="1899-12-30T01:02:00"/>
    <s v="international_cup"/>
    <n v="0"/>
    <n v="1"/>
    <n v="0"/>
    <n v="0"/>
    <n v="0"/>
    <n v="0"/>
    <n v="1"/>
    <x v="1"/>
    <x v="0"/>
    <s v="Home Team loses or draws at Knockout Game"/>
  </r>
  <r>
    <n v="3537805"/>
    <s v="CL"/>
    <x v="8"/>
    <x v="10"/>
    <d v="2021-04-13T00:00:00"/>
    <n v="583"/>
    <n v="27"/>
    <n v="0"/>
    <n v="1"/>
    <m/>
    <m/>
    <s v="Mauricio Pochettino"/>
    <s v="Hansi Flick"/>
    <s v="Parc des Princes"/>
    <m/>
    <s v="Daniele Orsato"/>
    <s v="https://www.transfermarkt.co.uk/spielbericht/index/spielbericht/3537805"/>
    <s v="4-2-3-1"/>
    <s v="4-2-3-1"/>
    <s v="Paris Saint-Germain Football Club"/>
    <s v="FC Bayern M√ºnchen"/>
    <d v="1899-12-30T00:01:00"/>
    <s v="international_cup"/>
    <n v="0"/>
    <n v="1"/>
    <n v="0"/>
    <n v="0"/>
    <n v="0"/>
    <n v="0"/>
    <n v="1"/>
    <x v="1"/>
    <x v="0"/>
    <s v="Home Team loses or draws at Knockout Game"/>
  </r>
  <r>
    <n v="3552988"/>
    <s v="CL"/>
    <x v="8"/>
    <x v="11"/>
    <d v="2021-04-28T00:00:00"/>
    <n v="583"/>
    <n v="281"/>
    <n v="1"/>
    <n v="2"/>
    <m/>
    <m/>
    <s v="Mauricio Pochettino"/>
    <s v="Pep Guardiola"/>
    <s v="Parc des Princes"/>
    <m/>
    <s v="Dr. Felix Brych"/>
    <s v="https://www.transfermarkt.co.uk/spielbericht/index/spielbericht/3552988"/>
    <s v="4-2-3-1"/>
    <s v="4-3-3 Attacking"/>
    <s v="Paris Saint-Germain Football Club"/>
    <s v="Manchester City Football Club"/>
    <d v="1899-12-30T01:02:00"/>
    <s v="international_cup"/>
    <n v="0"/>
    <n v="1"/>
    <n v="0"/>
    <n v="0"/>
    <n v="0"/>
    <n v="0"/>
    <n v="1"/>
    <x v="1"/>
    <x v="0"/>
    <s v="Home Team loses or draws at Knockout Game"/>
  </r>
  <r>
    <n v="3651092"/>
    <s v="CL"/>
    <x v="9"/>
    <x v="0"/>
    <d v="2021-10-20T00:00:00"/>
    <n v="964"/>
    <n v="506"/>
    <n v="0"/>
    <n v="1"/>
    <m/>
    <m/>
    <s v="Sergey Semak"/>
    <s v="Massimiliano Allegri"/>
    <s v="Gazprom Arena"/>
    <n v="18717"/>
    <s v="Sandro Sch√§rer"/>
    <s v="https://www.transfermarkt.co.uk/spielbericht/index/spielbericht/3651092"/>
    <s v="3-4-2-1"/>
    <s v="4-3-3 Attacking"/>
    <s v="AO FK Zenit Sankt-Peterburg"/>
    <s v="Juventus Football Club"/>
    <d v="1899-12-30T00:01:00"/>
    <s v="international_cup"/>
    <n v="0"/>
    <n v="1"/>
    <n v="1"/>
    <n v="0"/>
    <n v="0"/>
    <n v="1"/>
    <n v="0"/>
    <x v="0"/>
    <x v="0"/>
    <s v="Home Team loses or draws at Groupstage Game"/>
  </r>
  <r>
    <n v="4041604"/>
    <s v="CL"/>
    <x v="10"/>
    <x v="10"/>
    <d v="2023-04-19T00:00:00"/>
    <n v="46"/>
    <n v="294"/>
    <n v="3"/>
    <n v="3"/>
    <m/>
    <m/>
    <s v="Simone Inzaghi"/>
    <s v="Roger Schmidt"/>
    <s v="Giuseppe Meazza"/>
    <n v="75380"/>
    <s v="Carlos del Cerro Grande"/>
    <s v="https://www.transfermarkt.co.uk/spielbericht/index/spielbericht/4041604"/>
    <s v="3-5-2 flat"/>
    <s v="4-2-3-1"/>
    <s v="Football Club Internazionale Milano S.p.A."/>
    <s v="Sport Lisboa e Benfica"/>
    <d v="1899-12-30T03:03:00"/>
    <s v="international_cup"/>
    <n v="0"/>
    <n v="1"/>
    <n v="0"/>
    <n v="0"/>
    <n v="0"/>
    <n v="0"/>
    <n v="1"/>
    <x v="1"/>
    <x v="0"/>
    <s v="Home Team loses or draws at Knockout Game"/>
  </r>
  <r>
    <n v="2917367"/>
    <s v="CL"/>
    <x v="4"/>
    <x v="3"/>
    <d v="2017-09-13T00:00:00"/>
    <n v="234"/>
    <n v="281"/>
    <n v="0"/>
    <n v="4"/>
    <m/>
    <m/>
    <s v="Giovanni van Bronckhorst"/>
    <s v="Pep Guardiola"/>
    <s v="Stadion Feyenoord &quot;De Kuip&quot;"/>
    <n v="43500"/>
    <s v="Szymon Marciniak"/>
    <s v="https://www.transfermarkt.co.uk/spielbericht/index/spielbericht/2917367"/>
    <s v="4-3-3 Attacking"/>
    <d v="2002-04-04T00:00:00"/>
    <s v="Feyenoord Rotterdam"/>
    <s v="Manchester City Football Club"/>
    <d v="1899-12-30T00:04:00"/>
    <s v="international_cup"/>
    <n v="0"/>
    <n v="1"/>
    <n v="1"/>
    <n v="0"/>
    <n v="0"/>
    <n v="1"/>
    <n v="0"/>
    <x v="0"/>
    <x v="0"/>
    <s v="Home Team loses or draws at Groupstage Game"/>
  </r>
  <r>
    <n v="4171250"/>
    <s v="CL"/>
    <x v="11"/>
    <x v="1"/>
    <d v="2023-11-08T00:00:00"/>
    <n v="6195"/>
    <n v="89"/>
    <n v="1"/>
    <n v="1"/>
    <m/>
    <m/>
    <s v="Rudi Garcia"/>
    <s v="Urs Fischer"/>
    <s v="Stadio Diego Armando Maradona"/>
    <n v="42449"/>
    <s v="Danny Makkelie"/>
    <s v="https://www.transfermarkt.co.uk/spielbericht/index/spielbericht/4171250"/>
    <s v="4-3-3 Attacking"/>
    <s v="3-5-2 flat"/>
    <s v="Societ√† Sportiva Calcio Napoli"/>
    <s v="1. FC Union Berlin"/>
    <d v="1899-12-30T01:01:00"/>
    <s v="international_cup"/>
    <n v="0"/>
    <n v="1"/>
    <n v="1"/>
    <n v="0"/>
    <n v="0"/>
    <n v="1"/>
    <n v="0"/>
    <x v="0"/>
    <x v="0"/>
    <s v="Home Team loses or draws at Groupstage Game"/>
  </r>
  <r>
    <n v="4312026"/>
    <s v="CL"/>
    <x v="11"/>
    <x v="10"/>
    <d v="2024-04-16T00:00:00"/>
    <n v="16"/>
    <n v="13"/>
    <n v="4"/>
    <n v="2"/>
    <m/>
    <m/>
    <s v="Edin Terzic"/>
    <s v="Diego Simeone"/>
    <s v="SIGNAL IDUNA PARK"/>
    <n v="81365"/>
    <s v="Slavko Vincic"/>
    <s v="https://www.transfermarkt.co.uk/spielbericht/index/spielbericht/4312026"/>
    <s v="4-2-3-1"/>
    <s v="3-5-2 flat"/>
    <s v="Borussia Dortmund"/>
    <s v="Club Atl√©tico de Madrid S.A.D."/>
    <d v="1899-12-30T04:02:00"/>
    <s v="international_cup"/>
    <n v="1"/>
    <n v="0"/>
    <n v="0"/>
    <n v="0"/>
    <n v="1"/>
    <n v="0"/>
    <n v="0"/>
    <x v="1"/>
    <x v="1"/>
    <s v="Home Team wins at Knockout Game"/>
  </r>
  <r>
    <n v="4329888"/>
    <s v="CL"/>
    <x v="11"/>
    <x v="13"/>
    <d v="2024-05-07T00:00:00"/>
    <n v="583"/>
    <n v="16"/>
    <n v="0"/>
    <n v="1"/>
    <m/>
    <m/>
    <s v="Luis Enrique"/>
    <s v="Edin Terzic"/>
    <s v="Parc des Princes"/>
    <n v="46435"/>
    <s v="Daniele Orsato"/>
    <s v="https://www.transfermarkt.co.uk/spielbericht/index/spielbericht/4329888"/>
    <s v="4-3-3 Attacking"/>
    <s v="4-2-3-1"/>
    <s v="Paris Saint-Germain Football Club"/>
    <s v="Borussia Dortmund"/>
    <d v="1899-12-30T00:01:00"/>
    <s v="international_cup"/>
    <n v="0"/>
    <n v="1"/>
    <n v="0"/>
    <n v="0"/>
    <n v="0"/>
    <n v="0"/>
    <n v="1"/>
    <x v="1"/>
    <x v="0"/>
    <s v="Home Team loses or draws at Knockout Game"/>
  </r>
  <r>
    <n v="2368431"/>
    <s v="CL"/>
    <x v="0"/>
    <x v="4"/>
    <d v="2013-10-22T00:00:00"/>
    <n v="33"/>
    <n v="631"/>
    <n v="0"/>
    <n v="3"/>
    <m/>
    <m/>
    <s v="Jens Keller"/>
    <s v="Jos√© Mourinho"/>
    <s v="Veltins-Arena"/>
    <n v="54442"/>
    <s v="Viktor Kassai"/>
    <s v="https://www.transfermarkt.co.uk/spielbericht/index/spielbericht/2368431"/>
    <s v="4-2-3-1"/>
    <s v="4-2-3-1"/>
    <s v="FC Schalke 04"/>
    <s v="Chelsea Football Club"/>
    <d v="1899-12-30T00:03:00"/>
    <s v="international_cup"/>
    <n v="0"/>
    <n v="1"/>
    <n v="1"/>
    <n v="0"/>
    <n v="0"/>
    <n v="1"/>
    <n v="0"/>
    <x v="0"/>
    <x v="0"/>
    <s v="Home Team loses or draws at Groupstage Game"/>
  </r>
  <r>
    <n v="2368459"/>
    <s v="CL"/>
    <x v="0"/>
    <x v="0"/>
    <d v="2013-11-06T00:00:00"/>
    <n v="131"/>
    <n v="5"/>
    <n v="3"/>
    <n v="1"/>
    <m/>
    <m/>
    <s v="Gerardo Martino"/>
    <s v="Massimiliano Allegri"/>
    <s v="Spotify Camp Nou"/>
    <n v="80517"/>
    <s v="Milorad Mazic"/>
    <s v="https://www.transfermarkt.co.uk/spielbericht/index/spielbericht/2368459"/>
    <s v="4-3-3 Attacking"/>
    <s v="4-2-3-1"/>
    <s v="Futbol Club Barcelona"/>
    <s v="Associazione Calcio Milan"/>
    <d v="1899-12-30T03:01:00"/>
    <s v="international_cup"/>
    <n v="1"/>
    <n v="0"/>
    <n v="1"/>
    <n v="1"/>
    <n v="0"/>
    <n v="0"/>
    <n v="0"/>
    <x v="0"/>
    <x v="1"/>
    <s v="Home Team wins at Groupstage Game"/>
  </r>
  <r>
    <n v="2449282"/>
    <s v="CL"/>
    <x v="0"/>
    <x v="10"/>
    <d v="2014-04-09T00:00:00"/>
    <n v="13"/>
    <n v="131"/>
    <n v="1"/>
    <n v="0"/>
    <m/>
    <m/>
    <s v="Diego Simeone"/>
    <s v="Gerardo Martino"/>
    <s v="Vicente Calder√≥n"/>
    <n v="53592"/>
    <s v="Howard Webb"/>
    <s v="https://www.transfermarkt.co.uk/spielbericht/index/spielbericht/2449282"/>
    <d v="2002-04-04T00:00:00"/>
    <s v="4-3-3 Attacking"/>
    <s v="Club Atl√©tico de Madrid S.A.D."/>
    <s v="Futbol Club Barcelona"/>
    <d v="1899-12-30T01:00:00"/>
    <s v="international_cup"/>
    <n v="1"/>
    <n v="0"/>
    <n v="0"/>
    <n v="0"/>
    <n v="1"/>
    <n v="0"/>
    <n v="0"/>
    <x v="1"/>
    <x v="1"/>
    <s v="Home Team wins at Knockout Game"/>
  </r>
  <r>
    <n v="2495308"/>
    <s v="CL"/>
    <x v="1"/>
    <x v="5"/>
    <d v="2014-10-01T00:00:00"/>
    <n v="58"/>
    <n v="16"/>
    <n v="0"/>
    <n v="3"/>
    <m/>
    <m/>
    <s v="Besnik Hasi"/>
    <s v="J√ºrgen Klopp"/>
    <s v="Constant Vanden Stock Stadion"/>
    <n v="18649"/>
    <s v="Paolo Tagliavento"/>
    <s v="https://www.transfermarkt.co.uk/spielbericht/index/spielbericht/2495308"/>
    <d v="2002-04-04T00:00:00"/>
    <s v="4-2-3-1"/>
    <s v="Royal Sporting Club Anderlecht"/>
    <s v="Borussia Dortmund"/>
    <d v="1899-12-30T00:03:00"/>
    <s v="international_cup"/>
    <n v="0"/>
    <n v="1"/>
    <n v="1"/>
    <n v="0"/>
    <n v="0"/>
    <n v="1"/>
    <n v="0"/>
    <x v="0"/>
    <x v="0"/>
    <s v="Home Team loses or draws at Groupstage Game"/>
  </r>
  <r>
    <n v="2495349"/>
    <s v="CL"/>
    <x v="1"/>
    <x v="0"/>
    <d v="2014-11-25T00:00:00"/>
    <n v="660"/>
    <n v="621"/>
    <n v="0"/>
    <n v="1"/>
    <m/>
    <m/>
    <s v="Mircea Lucescu"/>
    <s v="Ernesto Valverde"/>
    <s v="Arena Lviv"/>
    <n v="33491"/>
    <s v="Mark Clattenburg"/>
    <s v="https://www.transfermarkt.co.uk/spielbericht/index/spielbericht/2495349"/>
    <s v="4-2-3-1"/>
    <s v="4-2-3-1"/>
    <s v="FC Shakhtar Donetsk"/>
    <s v="Athletic Club Bilbao"/>
    <d v="1899-12-30T00:01:00"/>
    <s v="international_cup"/>
    <n v="0"/>
    <n v="1"/>
    <n v="1"/>
    <n v="0"/>
    <n v="0"/>
    <n v="1"/>
    <n v="0"/>
    <x v="0"/>
    <x v="0"/>
    <s v="Home Team loses or draws at Groupstage Game"/>
  </r>
  <r>
    <n v="2547349"/>
    <s v="CL"/>
    <x v="1"/>
    <x v="6"/>
    <d v="2015-04-15T00:00:00"/>
    <n v="583"/>
    <n v="131"/>
    <n v="1"/>
    <n v="3"/>
    <m/>
    <m/>
    <s v="Laurent Blanc"/>
    <s v="Luis Enrique"/>
    <s v="Parc des Princes"/>
    <n v="45893"/>
    <s v="Mark Clattenburg"/>
    <s v="https://www.transfermarkt.co.uk/spielbericht/index/spielbericht/2547349"/>
    <s v="4-3-3 Attacking"/>
    <s v="4-3-3 Attacking"/>
    <s v="Paris Saint-Germain Football Club"/>
    <s v="Futbol Club Barcelona"/>
    <d v="1899-12-30T01:03:00"/>
    <s v="international_cup"/>
    <n v="0"/>
    <n v="1"/>
    <n v="0"/>
    <n v="0"/>
    <n v="0"/>
    <n v="0"/>
    <n v="1"/>
    <x v="1"/>
    <x v="0"/>
    <s v="Home Team loses or draws at Knockout Game"/>
  </r>
  <r>
    <n v="3651065"/>
    <s v="CL"/>
    <x v="9"/>
    <x v="1"/>
    <d v="2021-09-28T00:00:00"/>
    <n v="610"/>
    <n v="114"/>
    <n v="2"/>
    <n v="0"/>
    <m/>
    <m/>
    <s v="Erik ten Hag"/>
    <s v="Sergen Yalcin"/>
    <s v="Johan Cruijff ArenA"/>
    <n v="52628"/>
    <s v="Beno√Æt Bastien"/>
    <s v="https://www.transfermarkt.co.uk/spielbericht/index/spielbericht/3651065"/>
    <s v="4-3-3 Defending"/>
    <s v="4-1-4-1"/>
    <s v="AFC Ajax Amsterdam"/>
    <s v="Be≈üikta≈ü Jimnastik Kul√ºb√º"/>
    <d v="1899-12-30T02:00:00"/>
    <s v="international_cup"/>
    <n v="1"/>
    <n v="0"/>
    <n v="1"/>
    <n v="1"/>
    <n v="0"/>
    <n v="0"/>
    <n v="0"/>
    <x v="0"/>
    <x v="1"/>
    <s v="Home Team wins at Groupstage Game"/>
  </r>
  <r>
    <n v="3912632"/>
    <s v="CL"/>
    <x v="10"/>
    <x v="3"/>
    <d v="2022-10-25T00:00:00"/>
    <n v="23826"/>
    <n v="418"/>
    <n v="3"/>
    <n v="2"/>
    <m/>
    <m/>
    <s v="Marco Rose"/>
    <s v="Carlo Ancelotti"/>
    <s v="Red Bull Arena"/>
    <n v="45228"/>
    <s v="Daniele Orsato"/>
    <s v="https://www.transfermarkt.co.uk/spielbericht/index/spielbericht/3912632"/>
    <s v="4-2-3-1"/>
    <s v="4-3-3 Attacking"/>
    <s v="RasenBallsport Leipzig"/>
    <s v="Real Madrid Club de F√∫tbol"/>
    <d v="1899-12-30T03:02:00"/>
    <s v="international_cup"/>
    <n v="1"/>
    <n v="0"/>
    <n v="1"/>
    <n v="1"/>
    <n v="0"/>
    <n v="0"/>
    <n v="0"/>
    <x v="0"/>
    <x v="1"/>
    <s v="Home Team wins at Groupstage Game"/>
  </r>
  <r>
    <n v="2368488"/>
    <s v="CL"/>
    <x v="0"/>
    <x v="12"/>
    <d v="2013-12-11T00:00:00"/>
    <n v="13"/>
    <n v="720"/>
    <n v="2"/>
    <n v="0"/>
    <m/>
    <m/>
    <s v="Diego Simeone"/>
    <s v="Paulo Fonseca"/>
    <s v="Vicente Calder√≥n"/>
    <n v="24629"/>
    <s v="Deniz Aytekin"/>
    <s v="https://www.transfermarkt.co.uk/spielbericht/index/spielbericht/2368488"/>
    <s v="4-4-2 double 6"/>
    <s v="4-2-3-1"/>
    <s v="Club Atl√©tico de Madrid S.A.D."/>
    <s v="Futebol Clube do Porto"/>
    <d v="1899-12-30T02:00:00"/>
    <s v="international_cup"/>
    <n v="1"/>
    <n v="0"/>
    <n v="1"/>
    <n v="1"/>
    <n v="0"/>
    <n v="0"/>
    <n v="0"/>
    <x v="0"/>
    <x v="1"/>
    <s v="Home Team wins at Groupstage Game"/>
  </r>
  <r>
    <n v="4171271"/>
    <s v="CL"/>
    <x v="11"/>
    <x v="5"/>
    <d v="2023-11-29T00:00:00"/>
    <n v="681"/>
    <n v="409"/>
    <n v="0"/>
    <n v="0"/>
    <m/>
    <m/>
    <s v="Imanol Alguacil"/>
    <s v="Gerhard Struber"/>
    <s v="Reale Arena"/>
    <n v="34419"/>
    <s v="Mykola Balakin"/>
    <s v="https://www.transfermarkt.co.uk/spielbericht/index/spielbericht/4171271"/>
    <s v="4-3-3 Attacking"/>
    <s v="4-2-3-1"/>
    <s v="Real Sociedad de F√∫tbol S.A.D."/>
    <m/>
    <d v="1899-12-30T00:00:00"/>
    <s v="international_cup"/>
    <n v="0"/>
    <n v="1"/>
    <n v="1"/>
    <n v="0"/>
    <n v="0"/>
    <n v="1"/>
    <n v="0"/>
    <x v="0"/>
    <x v="0"/>
    <s v="Home Team loses or draws at Groupstage Game"/>
  </r>
  <r>
    <n v="2618618"/>
    <s v="CL"/>
    <x v="2"/>
    <x v="4"/>
    <d v="2015-11-24T00:00:00"/>
    <n v="713"/>
    <n v="15"/>
    <n v="1"/>
    <n v="1"/>
    <m/>
    <m/>
    <s v="Aleksandr Ermakovich"/>
    <s v="Roger Schmidt"/>
    <s v="Borisov-Arena"/>
    <n v="12601"/>
    <s v="Cl√©ment Turpin"/>
    <s v="https://www.transfermarkt.co.uk/spielbericht/index/spielbericht/2618618"/>
    <s v="4-1-4-1"/>
    <s v="4-4-2 double 6"/>
    <m/>
    <s v="Bayer 04 Leverkusen Fu√üball"/>
    <d v="1899-12-30T01:01:00"/>
    <s v="international_cup"/>
    <n v="0"/>
    <n v="1"/>
    <n v="1"/>
    <n v="0"/>
    <n v="0"/>
    <n v="1"/>
    <n v="0"/>
    <x v="0"/>
    <x v="0"/>
    <s v="Home Team loses or draws at Groupstage Game"/>
  </r>
  <r>
    <n v="3252213"/>
    <s v="CL"/>
    <x v="7"/>
    <x v="2"/>
    <d v="2019-11-06T00:00:00"/>
    <n v="159"/>
    <n v="148"/>
    <n v="0"/>
    <n v="4"/>
    <m/>
    <m/>
    <s v="Vladan Milojevic"/>
    <s v="Mauricio Pochettino"/>
    <s v="Rajko Mitiƒá Stadium"/>
    <n v="42381"/>
    <s v="Carlos del Cerro Grande"/>
    <s v="https://www.transfermarkt.co.uk/spielbericht/index/spielbericht/3252213"/>
    <s v="4-2-3-1"/>
    <s v="4-2-3-1"/>
    <m/>
    <s v="Tottenham Hotspur Football Club"/>
    <d v="1899-12-30T00:04:00"/>
    <s v="international_cup"/>
    <n v="0"/>
    <n v="1"/>
    <n v="1"/>
    <n v="0"/>
    <n v="0"/>
    <n v="1"/>
    <n v="0"/>
    <x v="0"/>
    <x v="0"/>
    <s v="Home Team loses or draws at Groupstage Game"/>
  </r>
  <r>
    <n v="2367094"/>
    <s v="CL"/>
    <x v="0"/>
    <x v="4"/>
    <d v="2013-09-18T00:00:00"/>
    <n v="631"/>
    <n v="26"/>
    <n v="1"/>
    <n v="2"/>
    <m/>
    <m/>
    <s v="Jos√© Mourinho"/>
    <s v="Murat Yakin"/>
    <s v="Stamford Bridge"/>
    <n v="40358"/>
    <s v="Daniele Orsato"/>
    <s v="https://www.transfermarkt.co.uk/spielbericht/index/spielbericht/2367094"/>
    <s v="4-2-3-1"/>
    <s v="4-4-2 double 6"/>
    <s v="Chelsea Football Club"/>
    <m/>
    <d v="1899-12-30T01:02:00"/>
    <s v="international_cup"/>
    <n v="0"/>
    <n v="1"/>
    <n v="1"/>
    <n v="0"/>
    <n v="0"/>
    <n v="1"/>
    <n v="0"/>
    <x v="0"/>
    <x v="0"/>
    <s v="Home Team loses or draws at Groupstage Game"/>
  </r>
  <r>
    <n v="2368485"/>
    <s v="CL"/>
    <x v="0"/>
    <x v="4"/>
    <d v="2013-12-11T00:00:00"/>
    <n v="631"/>
    <n v="301"/>
    <n v="1"/>
    <n v="0"/>
    <m/>
    <m/>
    <s v="Jos√© Mourinho"/>
    <s v="Laurentiu Reghecampf"/>
    <s v="Stamford Bridge"/>
    <n v="41181"/>
    <s v="Gianluca Rocchi"/>
    <s v="https://www.transfermarkt.co.uk/spielbericht/index/spielbericht/2368485"/>
    <s v="4-2-3-1"/>
    <s v="4-1-4-1"/>
    <s v="Chelsea Football Club"/>
    <m/>
    <d v="1899-12-30T01:00:00"/>
    <s v="international_cup"/>
    <n v="1"/>
    <n v="0"/>
    <n v="1"/>
    <n v="1"/>
    <n v="0"/>
    <n v="0"/>
    <n v="0"/>
    <x v="0"/>
    <x v="1"/>
    <s v="Home Team wins at Groupstage Game"/>
  </r>
  <r>
    <n v="2755731"/>
    <s v="CL"/>
    <x v="3"/>
    <x v="8"/>
    <d v="2016-12-06T00:00:00"/>
    <n v="583"/>
    <n v="31614"/>
    <n v="2"/>
    <n v="2"/>
    <m/>
    <m/>
    <s v="Unai Emery"/>
    <s v="Georgi Dermendzhiev"/>
    <s v="Parc des Princes"/>
    <n v="42650"/>
    <s v="Anastasios Sidiropoulos"/>
    <s v="https://www.transfermarkt.co.uk/spielbericht/index/spielbericht/2755731"/>
    <s v="4-2-3-1"/>
    <s v="4-2-3-1"/>
    <s v="Paris Saint-Germain Football Club"/>
    <m/>
    <d v="1899-12-30T02:02:00"/>
    <s v="international_cup"/>
    <n v="0"/>
    <n v="1"/>
    <n v="1"/>
    <n v="0"/>
    <n v="0"/>
    <n v="1"/>
    <n v="0"/>
    <x v="0"/>
    <x v="0"/>
    <s v="Home Team loses or draws at Groupstage Game"/>
  </r>
  <r>
    <n v="2917437"/>
    <s v="CL"/>
    <x v="4"/>
    <x v="8"/>
    <d v="2017-12-05T00:00:00"/>
    <n v="294"/>
    <n v="26"/>
    <n v="0"/>
    <n v="2"/>
    <m/>
    <m/>
    <s v="Rui Vit√≥ria"/>
    <s v="Raphael Wicky"/>
    <s v="Est√°dio da Luz"/>
    <n v="22470"/>
    <s v="Jes√∫s Gil Manzano"/>
    <s v="https://www.transfermarkt.co.uk/spielbericht/index/spielbericht/2917437"/>
    <s v="4-1-4-1"/>
    <d v="2001-04-05T00:00:00"/>
    <s v="Sport Lisboa e Benfica"/>
    <m/>
    <d v="1899-12-30T00:02:00"/>
    <s v="international_cup"/>
    <n v="0"/>
    <n v="1"/>
    <n v="1"/>
    <n v="0"/>
    <n v="0"/>
    <n v="1"/>
    <n v="0"/>
    <x v="0"/>
    <x v="0"/>
    <s v="Home Team loses or draws at Groupstage Game"/>
  </r>
  <r>
    <n v="2755710"/>
    <s v="CL"/>
    <x v="3"/>
    <x v="3"/>
    <d v="2016-11-22T00:00:00"/>
    <n v="336"/>
    <n v="418"/>
    <n v="1"/>
    <n v="2"/>
    <m/>
    <m/>
    <s v="Jorge Jesus"/>
    <s v="Zin√©dine Zidane"/>
    <s v="Est√°dio Jos√© Alvalade XXI"/>
    <n v="50046"/>
    <s v="Willie Collum"/>
    <s v="https://www.transfermarkt.co.uk/spielbericht/index/spielbericht/2755710"/>
    <s v="4-1-3-2"/>
    <s v="4-4-2 double 6"/>
    <s v="Sporting Clube de Portugal"/>
    <s v="Real Madrid Club de F√∫tbol"/>
    <d v="1899-12-30T01:02:00"/>
    <s v="international_cup"/>
    <n v="0"/>
    <n v="1"/>
    <n v="1"/>
    <n v="0"/>
    <n v="0"/>
    <n v="1"/>
    <n v="0"/>
    <x v="0"/>
    <x v="0"/>
    <s v="Home Team loses or draws at Groupstage Game"/>
  </r>
  <r>
    <n v="2495343"/>
    <s v="CL"/>
    <x v="1"/>
    <x v="0"/>
    <d v="2014-11-25T00:00:00"/>
    <n v="713"/>
    <n v="720"/>
    <n v="0"/>
    <n v="3"/>
    <m/>
    <m/>
    <s v="Aleksandr Ermakovich"/>
    <s v="Julen Lopetegui"/>
    <s v="Borisov-Arena"/>
    <n v="10147"/>
    <s v="Ovidiu Hategan"/>
    <s v="https://www.transfermarkt.co.uk/spielbericht/index/spielbericht/2495343"/>
    <s v="4-2-3-1"/>
    <s v="4-3-3 Attacking"/>
    <m/>
    <s v="Futebol Clube do Porto"/>
    <d v="1899-12-30T00:03:00"/>
    <s v="international_cup"/>
    <n v="0"/>
    <n v="1"/>
    <n v="1"/>
    <n v="0"/>
    <n v="0"/>
    <n v="1"/>
    <n v="0"/>
    <x v="0"/>
    <x v="0"/>
    <s v="Home Team loses or draws at Groupstage Game"/>
  </r>
  <r>
    <n v="2755705"/>
    <s v="CL"/>
    <x v="3"/>
    <x v="3"/>
    <d v="2016-11-02T00:00:00"/>
    <n v="255"/>
    <n v="418"/>
    <n v="3"/>
    <n v="3"/>
    <m/>
    <m/>
    <s v="Jacek Magiera"/>
    <s v="Zin√©dine Zidane"/>
    <s v="Stadion Miejski im. Marsza≈Çka J√≥zefa Pi≈Çsudskiego"/>
    <m/>
    <s v="Pavel Kralovec"/>
    <s v="https://www.transfermarkt.co.uk/spielbericht/index/spielbericht/2755705"/>
    <s v="4-2-3-1"/>
    <s v="4-4-2 double 6"/>
    <m/>
    <s v="Real Madrid Club de F√∫tbol"/>
    <d v="1899-12-30T03:03:00"/>
    <s v="international_cup"/>
    <n v="0"/>
    <n v="1"/>
    <n v="1"/>
    <n v="0"/>
    <n v="0"/>
    <n v="1"/>
    <n v="0"/>
    <x v="0"/>
    <x v="0"/>
    <s v="Home Team loses or draws at Groupstage Game"/>
  </r>
  <r>
    <n v="3252222"/>
    <s v="CL"/>
    <x v="7"/>
    <x v="1"/>
    <d v="2019-11-26T00:00:00"/>
    <n v="800"/>
    <n v="419"/>
    <n v="2"/>
    <n v="0"/>
    <m/>
    <m/>
    <s v="Gian Piero Gasperini"/>
    <s v="Nenad Bjelica"/>
    <s v="Giuseppe Meazza"/>
    <n v="28365"/>
    <s v="Sergey Karasev"/>
    <s v="https://www.transfermarkt.co.uk/spielbericht/index/spielbericht/3252222"/>
    <s v="3-4-2-1"/>
    <s v="3-4-2-1"/>
    <s v="Atalanta Bergamasca Calcio S.p.a."/>
    <m/>
    <d v="1899-12-30T02:00:00"/>
    <s v="international_cup"/>
    <n v="1"/>
    <n v="0"/>
    <n v="1"/>
    <n v="1"/>
    <n v="0"/>
    <n v="0"/>
    <n v="0"/>
    <x v="0"/>
    <x v="1"/>
    <s v="Home Team wins at Groupstage Game"/>
  </r>
  <r>
    <n v="2495359"/>
    <s v="CL"/>
    <x v="1"/>
    <x v="8"/>
    <d v="2014-12-09T00:00:00"/>
    <n v="683"/>
    <n v="496"/>
    <n v="4"/>
    <n v="2"/>
    <m/>
    <m/>
    <s v="Michel"/>
    <s v="Age Hareide"/>
    <s v="Stadio Georgios Karaiskakis"/>
    <n v="27562"/>
    <s v="St√©phane Lannoy"/>
    <s v="https://www.transfermarkt.co.uk/spielbericht/index/spielbericht/2495359"/>
    <s v="4-2-3-1"/>
    <s v="4-4-2 double 6"/>
    <s v="Olympiakos Syndesmos Filathlon Peiraios"/>
    <m/>
    <d v="1899-12-30T04:02:00"/>
    <s v="international_cup"/>
    <n v="1"/>
    <n v="0"/>
    <n v="1"/>
    <n v="1"/>
    <n v="0"/>
    <n v="0"/>
    <n v="0"/>
    <x v="0"/>
    <x v="1"/>
    <s v="Home Team wins at Groupstage Game"/>
  </r>
  <r>
    <n v="2618590"/>
    <s v="CL"/>
    <x v="2"/>
    <x v="1"/>
    <d v="2015-10-21T00:00:00"/>
    <n v="13"/>
    <n v="22220"/>
    <n v="4"/>
    <n v="0"/>
    <m/>
    <m/>
    <s v="Diego Simeone"/>
    <s v="Stanimir Stoilov"/>
    <s v="Vicente Calder√≥n"/>
    <n v="33853"/>
    <s v="Aleksey Kulbakov"/>
    <s v="https://www.transfermarkt.co.uk/spielbericht/index/spielbericht/2618590"/>
    <s v="4-2-3-1"/>
    <s v="4-5-1 flat"/>
    <s v="Club Atl√©tico de Madrid S.A.D."/>
    <m/>
    <d v="1899-12-30T04:00:00"/>
    <s v="international_cup"/>
    <n v="1"/>
    <n v="0"/>
    <n v="1"/>
    <n v="1"/>
    <n v="0"/>
    <n v="0"/>
    <n v="0"/>
    <x v="0"/>
    <x v="1"/>
    <s v="Home Team wins at Groupstage Game"/>
  </r>
  <r>
    <n v="2917409"/>
    <s v="CL"/>
    <x v="4"/>
    <x v="1"/>
    <d v="2017-10-31T00:00:00"/>
    <n v="13"/>
    <n v="10625"/>
    <n v="1"/>
    <n v="1"/>
    <m/>
    <m/>
    <s v="Diego Simeone"/>
    <s v="Qurban Qurbanov"/>
    <s v="Civitas Metropolitano"/>
    <n v="55893"/>
    <s v="Deniz Aytekin"/>
    <s v="https://www.transfermarkt.co.uk/spielbericht/index/spielbericht/2917409"/>
    <s v="4-4-2 double 6"/>
    <s v="4-1-4-1"/>
    <s v="Club Atl√©tico de Madrid S.A.D."/>
    <m/>
    <d v="1899-12-30T01:01:00"/>
    <s v="international_cup"/>
    <n v="0"/>
    <n v="1"/>
    <n v="1"/>
    <n v="0"/>
    <n v="0"/>
    <n v="1"/>
    <n v="0"/>
    <x v="0"/>
    <x v="0"/>
    <s v="Home Team loses or draws at Groupstage Game"/>
  </r>
  <r>
    <n v="2917420"/>
    <s v="CL"/>
    <x v="4"/>
    <x v="0"/>
    <d v="2017-11-01T00:00:00"/>
    <n v="148"/>
    <n v="418"/>
    <n v="3"/>
    <n v="1"/>
    <m/>
    <m/>
    <s v="Mauricio Pochettino"/>
    <s v="Zin√©dine Zidane"/>
    <s v="Wembley Stadium"/>
    <n v="83782"/>
    <s v="C√ºneyt Cakir"/>
    <s v="https://www.transfermarkt.co.uk/spielbericht/index/spielbericht/2917420"/>
    <s v="3-4-2-1"/>
    <s v="4-3-3 Attacking"/>
    <s v="Tottenham Hotspur Football Club"/>
    <s v="Real Madrid Club de F√∫tbol"/>
    <d v="1899-12-30T03:01:00"/>
    <s v="international_cup"/>
    <n v="1"/>
    <n v="0"/>
    <n v="1"/>
    <n v="1"/>
    <n v="0"/>
    <n v="0"/>
    <n v="0"/>
    <x v="0"/>
    <x v="1"/>
    <s v="Home Team wins at Groupstage Game"/>
  </r>
  <r>
    <n v="2618582"/>
    <s v="CL"/>
    <x v="2"/>
    <x v="12"/>
    <d v="2015-10-20T00:00:00"/>
    <n v="720"/>
    <n v="119"/>
    <n v="2"/>
    <n v="0"/>
    <m/>
    <m/>
    <s v="Julen Lopetegui"/>
    <s v="Slavisa Jokanovic"/>
    <s v="Est√°dio do Drag√£o"/>
    <n v="35209"/>
    <s v="Cl√©ment Turpin"/>
    <s v="https://www.transfermarkt.co.uk/spielbericht/index/spielbericht/2618582"/>
    <s v="4-3-3 Attacking"/>
    <s v="4-3-3 Attacking"/>
    <s v="Futebol Clube do Porto"/>
    <m/>
    <d v="1899-12-30T02:00:00"/>
    <s v="international_cup"/>
    <n v="1"/>
    <n v="0"/>
    <n v="1"/>
    <n v="1"/>
    <n v="0"/>
    <n v="0"/>
    <n v="0"/>
    <x v="0"/>
    <x v="1"/>
    <s v="Home Team wins at Groupstage Game"/>
  </r>
  <r>
    <n v="2495305"/>
    <s v="CL"/>
    <x v="1"/>
    <x v="2"/>
    <d v="2014-10-01T00:00:00"/>
    <n v="31614"/>
    <n v="418"/>
    <n v="1"/>
    <n v="2"/>
    <m/>
    <m/>
    <s v="Georgi Dermendzhiev"/>
    <s v="Carlo Ancelotti"/>
    <s v="Vasil Levski"/>
    <n v="42000"/>
    <s v="Craig Thomson"/>
    <s v="https://www.transfermarkt.co.uk/spielbericht/index/spielbericht/2495305"/>
    <s v="4-2-3-1"/>
    <s v="4-4-2 double 6"/>
    <m/>
    <s v="Real Madrid Club de F√∫tbol"/>
    <d v="1899-12-30T01:02:00"/>
    <s v="international_cup"/>
    <n v="0"/>
    <n v="1"/>
    <n v="1"/>
    <n v="0"/>
    <n v="0"/>
    <n v="1"/>
    <n v="0"/>
    <x v="0"/>
    <x v="0"/>
    <s v="Home Team loses or draws at Groupstage Game"/>
  </r>
  <r>
    <n v="2495353"/>
    <s v="CL"/>
    <x v="1"/>
    <x v="2"/>
    <d v="2014-11-26T00:00:00"/>
    <n v="26"/>
    <n v="418"/>
    <n v="0"/>
    <n v="1"/>
    <m/>
    <m/>
    <s v="Paulo Sousa"/>
    <s v="Carlo Ancelotti"/>
    <s v="St. Jakob-Park"/>
    <n v="36000"/>
    <s v="Milorad Mazic"/>
    <s v="https://www.transfermarkt.co.uk/spielbericht/index/spielbericht/2495353"/>
    <s v="4-3-3 Attacking"/>
    <s v="4-3-3 Attacking"/>
    <m/>
    <s v="Real Madrid Club de F√∫tbol"/>
    <d v="1899-12-30T00:01:00"/>
    <s v="international_cup"/>
    <n v="0"/>
    <n v="1"/>
    <n v="1"/>
    <n v="0"/>
    <n v="0"/>
    <n v="1"/>
    <n v="0"/>
    <x v="0"/>
    <x v="0"/>
    <s v="Home Team loses or draws at Groupstage Game"/>
  </r>
  <r>
    <n v="2754928"/>
    <s v="CL"/>
    <x v="3"/>
    <x v="0"/>
    <d v="2016-10-18T00:00:00"/>
    <n v="419"/>
    <n v="368"/>
    <n v="0"/>
    <n v="1"/>
    <m/>
    <m/>
    <s v="Ivaylo Petev"/>
    <s v="Jorge Sampaoli"/>
    <s v="Maksimir"/>
    <n v="6021"/>
    <s v="Michael Oliver"/>
    <s v="https://www.transfermarkt.co.uk/spielbericht/index/spielbericht/2754928"/>
    <s v="4-1-4-1"/>
    <s v="4-1-4-1"/>
    <m/>
    <s v="Sevilla F√∫tbol Club S.A.D."/>
    <d v="1899-12-30T00:01:00"/>
    <s v="international_cup"/>
    <n v="0"/>
    <n v="1"/>
    <n v="1"/>
    <n v="0"/>
    <n v="0"/>
    <n v="1"/>
    <n v="0"/>
    <x v="0"/>
    <x v="0"/>
    <s v="Home Team loses or draws at Groupstage Game"/>
  </r>
  <r>
    <n v="3252167"/>
    <s v="CL"/>
    <x v="7"/>
    <x v="1"/>
    <d v="2019-10-01T00:00:00"/>
    <n v="281"/>
    <n v="419"/>
    <n v="2"/>
    <n v="0"/>
    <m/>
    <m/>
    <s v="Pep Guardiola"/>
    <s v="Nenad Bjelica"/>
    <s v="Etihad Stadium"/>
    <n v="49046"/>
    <s v="Serdar G√∂z√ºb√ºy√ºk"/>
    <s v="https://www.transfermarkt.co.uk/spielbericht/index/spielbericht/3252167"/>
    <s v="4-3-3 Attacking"/>
    <d v="2002-03-05T00:00:00"/>
    <s v="Manchester City Football Club"/>
    <m/>
    <d v="1899-12-30T02:00:00"/>
    <s v="international_cup"/>
    <n v="1"/>
    <n v="0"/>
    <n v="1"/>
    <n v="1"/>
    <n v="0"/>
    <n v="0"/>
    <n v="0"/>
    <x v="0"/>
    <x v="1"/>
    <s v="Home Team wins at Groupstage Game"/>
  </r>
  <r>
    <n v="3252203"/>
    <s v="CL"/>
    <x v="7"/>
    <x v="4"/>
    <d v="2019-11-05T00:00:00"/>
    <n v="6195"/>
    <n v="409"/>
    <n v="1"/>
    <n v="1"/>
    <m/>
    <m/>
    <s v="Carlo Ancelotti"/>
    <s v="Jesse Marsch"/>
    <s v="Stadio Diego Armando Maradona"/>
    <n v="32862"/>
    <s v="Szymon Marciniak"/>
    <s v="https://www.transfermarkt.co.uk/spielbericht/index/spielbericht/3252203"/>
    <d v="2002-04-04T00:00:00"/>
    <s v="3-5-2 Attacking"/>
    <s v="Societ√† Sportiva Calcio Napoli"/>
    <m/>
    <d v="1899-12-30T01:01:00"/>
    <s v="international_cup"/>
    <n v="0"/>
    <n v="1"/>
    <n v="1"/>
    <n v="0"/>
    <n v="0"/>
    <n v="1"/>
    <n v="0"/>
    <x v="0"/>
    <x v="0"/>
    <s v="Home Team loses or draws at Groupstage Game"/>
  </r>
  <r>
    <n v="2754187"/>
    <s v="CL"/>
    <x v="3"/>
    <x v="3"/>
    <d v="2016-09-14T00:00:00"/>
    <n v="418"/>
    <n v="336"/>
    <n v="2"/>
    <n v="1"/>
    <m/>
    <m/>
    <s v="Zin√©dine Zidane"/>
    <s v="Jorge Jesus"/>
    <s v="Santiago Bernab√©u"/>
    <n v="72179"/>
    <s v="Paolo Tagliavento"/>
    <s v="https://www.transfermarkt.co.uk/spielbericht/index/spielbericht/2754187"/>
    <s v="4-3-3 Attacking"/>
    <s v="4-1-3-2"/>
    <s v="Real Madrid Club de F√∫tbol"/>
    <s v="Sporting Clube de Portugal"/>
    <d v="1899-12-30T02:01:00"/>
    <s v="international_cup"/>
    <n v="1"/>
    <n v="0"/>
    <n v="1"/>
    <n v="1"/>
    <n v="0"/>
    <n v="0"/>
    <n v="0"/>
    <x v="0"/>
    <x v="1"/>
    <s v="Home Team wins at Groupstage Game"/>
  </r>
  <r>
    <n v="3911798"/>
    <s v="CL"/>
    <x v="10"/>
    <x v="5"/>
    <d v="2022-10-26T00:00:00"/>
    <n v="148"/>
    <n v="336"/>
    <n v="1"/>
    <n v="1"/>
    <m/>
    <m/>
    <s v="Antonio Conte"/>
    <s v="R√∫ben Amorim"/>
    <s v="Tottenham Hotspur Stadium"/>
    <n v="59588"/>
    <s v="Danny Makkelie"/>
    <s v="https://www.transfermarkt.co.uk/spielbericht/index/spielbericht/3911798"/>
    <d v="2003-04-03T00:00:00"/>
    <d v="2003-04-03T00:00:00"/>
    <s v="Tottenham Hotspur Football Club"/>
    <s v="Sporting Clube de Portugal"/>
    <d v="1899-12-30T01:01:00"/>
    <s v="international_cup"/>
    <n v="0"/>
    <n v="1"/>
    <n v="1"/>
    <n v="0"/>
    <n v="0"/>
    <n v="1"/>
    <n v="0"/>
    <x v="0"/>
    <x v="0"/>
    <s v="Home Team loses or draws at Groupstage Game"/>
  </r>
  <r>
    <n v="2618602"/>
    <s v="CL"/>
    <x v="2"/>
    <x v="4"/>
    <d v="2015-11-04T00:00:00"/>
    <n v="131"/>
    <n v="713"/>
    <n v="3"/>
    <n v="0"/>
    <m/>
    <m/>
    <s v="Luis Enrique"/>
    <s v="Aleksandr Ermakovich"/>
    <s v="Spotify Camp Nou"/>
    <n v="68502"/>
    <s v="Istv√°n Vad"/>
    <s v="https://www.transfermarkt.co.uk/spielbericht/index/spielbericht/2618602"/>
    <s v="4-3-3 Attacking"/>
    <s v="4-2-3-1"/>
    <s v="Futbol Club Barcelona"/>
    <m/>
    <d v="1899-12-30T03:00:00"/>
    <s v="international_cup"/>
    <n v="1"/>
    <n v="0"/>
    <n v="1"/>
    <n v="1"/>
    <n v="0"/>
    <n v="0"/>
    <n v="0"/>
    <x v="0"/>
    <x v="1"/>
    <s v="Home Team wins at Groupstage Game"/>
  </r>
  <r>
    <n v="3651068"/>
    <s v="CL"/>
    <x v="9"/>
    <x v="5"/>
    <d v="2021-09-28T00:00:00"/>
    <n v="418"/>
    <n v="2481"/>
    <n v="1"/>
    <n v="2"/>
    <m/>
    <m/>
    <s v="Carlo Ancelotti"/>
    <s v="Yuriy Vernydub"/>
    <s v="Santiago Bernab√©u"/>
    <n v="24522"/>
    <s v="Lawrence Visser"/>
    <s v="https://www.transfermarkt.co.uk/spielbericht/index/spielbericht/3651068"/>
    <s v="4-3-3 Attacking"/>
    <s v="4-2-3-1"/>
    <s v="Real Madrid Club de F√∫tbol"/>
    <m/>
    <d v="1899-12-30T01:02:00"/>
    <s v="international_cup"/>
    <n v="0"/>
    <n v="1"/>
    <n v="1"/>
    <n v="0"/>
    <n v="0"/>
    <n v="1"/>
    <n v="0"/>
    <x v="0"/>
    <x v="0"/>
    <s v="Home Team loses or draws at Groupstage Game"/>
  </r>
  <r>
    <n v="2754913"/>
    <s v="CL"/>
    <x v="3"/>
    <x v="5"/>
    <d v="2016-09-28T00:00:00"/>
    <n v="1083"/>
    <n v="383"/>
    <n v="2"/>
    <n v="2"/>
    <m/>
    <m/>
    <s v="Ivan Daniliant"/>
    <s v="Phillip Cocu"/>
    <s v="Olimp-2"/>
    <n v="12646"/>
    <s v="Cl√©ment Turpin"/>
    <s v="https://www.transfermarkt.co.uk/spielbericht/index/spielbericht/2754913"/>
    <s v="3-5-2 flat"/>
    <s v="3-5-2 flat"/>
    <s v="FK Rostov"/>
    <s v="Eindhovense Voetbalvereniging Philips Sport Vereniging"/>
    <d v="1899-12-30T02:02:00"/>
    <s v="international_cup"/>
    <n v="0"/>
    <n v="1"/>
    <n v="1"/>
    <n v="0"/>
    <n v="0"/>
    <n v="1"/>
    <n v="0"/>
    <x v="0"/>
    <x v="0"/>
    <s v="Home Team loses or draws at Groupstage Game"/>
  </r>
  <r>
    <n v="3097993"/>
    <s v="CL"/>
    <x v="6"/>
    <x v="0"/>
    <d v="2018-10-02T00:00:00"/>
    <n v="506"/>
    <n v="452"/>
    <n v="3"/>
    <n v="0"/>
    <m/>
    <m/>
    <s v="Massimiliano Allegri"/>
    <s v="Gerardo Seoane"/>
    <s v="Allianz Stadium"/>
    <n v="40961"/>
    <s v="Sergey Karasev"/>
    <s v="https://www.transfermarkt.co.uk/spielbericht/index/spielbericht/3097993"/>
    <s v="3-4-2-1"/>
    <s v="4-1-4-1"/>
    <s v="Juventus Football Club"/>
    <m/>
    <d v="1899-12-30T03:00:00"/>
    <s v="international_cup"/>
    <n v="1"/>
    <n v="0"/>
    <n v="1"/>
    <n v="1"/>
    <n v="0"/>
    <n v="0"/>
    <n v="0"/>
    <x v="0"/>
    <x v="1"/>
    <s v="Home Team wins at Groupstage Game"/>
  </r>
  <r>
    <n v="3651091"/>
    <s v="CL"/>
    <x v="9"/>
    <x v="0"/>
    <d v="2021-10-20T00:00:00"/>
    <n v="631"/>
    <n v="496"/>
    <n v="4"/>
    <n v="0"/>
    <m/>
    <m/>
    <s v="Thomas Tuchel"/>
    <s v="Jon Dahl Tomasson"/>
    <s v="Stamford Bridge"/>
    <n v="39095"/>
    <s v="Fran√ßois Letexier"/>
    <s v="https://www.transfermarkt.co.uk/spielbericht/index/spielbericht/3651091"/>
    <s v="3-4-2-1"/>
    <s v="3-5-2 flat"/>
    <s v="Chelsea Football Club"/>
    <m/>
    <d v="1899-12-30T04:00:00"/>
    <s v="international_cup"/>
    <n v="1"/>
    <n v="0"/>
    <n v="1"/>
    <n v="1"/>
    <n v="0"/>
    <n v="0"/>
    <n v="0"/>
    <x v="0"/>
    <x v="1"/>
    <s v="Home Team wins at Groupstage Game"/>
  </r>
  <r>
    <n v="2262221"/>
    <s v="CL"/>
    <x v="5"/>
    <x v="8"/>
    <d v="2012-11-21T00:00:00"/>
    <n v="720"/>
    <n v="419"/>
    <n v="3"/>
    <n v="0"/>
    <m/>
    <m/>
    <s v="V√≠tor Pereira"/>
    <s v="Ante Cacic"/>
    <s v="Est√°dio do Drag√£o"/>
    <n v="27603"/>
    <s v="Paolo Tagliavento"/>
    <s v="https://www.transfermarkt.co.uk/spielbericht/index/spielbericht/2262221"/>
    <m/>
    <m/>
    <s v="Futebol Clube do Porto"/>
    <m/>
    <d v="1899-12-30T03:00:00"/>
    <s v="international_cup"/>
    <n v="1"/>
    <n v="0"/>
    <n v="1"/>
    <n v="1"/>
    <n v="0"/>
    <n v="0"/>
    <n v="0"/>
    <x v="0"/>
    <x v="1"/>
    <s v="Home Team wins at Groupstage Game"/>
  </r>
  <r>
    <n v="2754921"/>
    <s v="CL"/>
    <x v="3"/>
    <x v="5"/>
    <d v="2016-10-19T00:00:00"/>
    <n v="27"/>
    <n v="383"/>
    <n v="4"/>
    <n v="1"/>
    <m/>
    <m/>
    <s v="Carlo Ancelotti"/>
    <s v="Phillip Cocu"/>
    <s v="Allianz Arena"/>
    <n v="70000"/>
    <s v="Willie Collum"/>
    <s v="https://www.transfermarkt.co.uk/spielbericht/index/spielbericht/2754921"/>
    <s v="4-3-3 Attacking"/>
    <s v="4-2-3-1"/>
    <s v="FC Bayern M√ºnchen"/>
    <s v="Eindhovense Voetbalvereniging Philips Sport Vereniging"/>
    <d v="1899-12-30T04:01:00"/>
    <s v="international_cup"/>
    <n v="1"/>
    <n v="0"/>
    <n v="1"/>
    <n v="1"/>
    <n v="0"/>
    <n v="0"/>
    <n v="0"/>
    <x v="0"/>
    <x v="1"/>
    <s v="Home Team wins at Groupstage Game"/>
  </r>
  <r>
    <n v="2917358"/>
    <s v="CL"/>
    <x v="4"/>
    <x v="8"/>
    <d v="2017-09-12T00:00:00"/>
    <n v="985"/>
    <n v="26"/>
    <n v="3"/>
    <n v="0"/>
    <m/>
    <m/>
    <s v="Jos√© Mourinho"/>
    <s v="Raphael Wicky"/>
    <s v="Old Trafford"/>
    <n v="73854"/>
    <s v="Ruddy Buquet"/>
    <s v="https://www.transfermarkt.co.uk/spielbericht/index/spielbericht/2917358"/>
    <s v="4-2-3-1"/>
    <d v="2001-04-05T00:00:00"/>
    <s v="Manchester United Football Club"/>
    <m/>
    <d v="1899-12-30T03:00:00"/>
    <s v="international_cup"/>
    <n v="1"/>
    <n v="0"/>
    <n v="1"/>
    <n v="1"/>
    <n v="0"/>
    <n v="0"/>
    <n v="0"/>
    <x v="0"/>
    <x v="1"/>
    <s v="Home Team wins at Groupstage Game"/>
  </r>
  <r>
    <n v="4171261"/>
    <s v="CL"/>
    <x v="11"/>
    <x v="5"/>
    <d v="2023-09-20T00:00:00"/>
    <n v="294"/>
    <n v="409"/>
    <n v="0"/>
    <n v="2"/>
    <m/>
    <m/>
    <s v="Roger Schmidt"/>
    <s v="Gerhard Struber"/>
    <s v="Est√°dio da Luz"/>
    <n v="60917"/>
    <s v="Halil Umut Meler"/>
    <s v="https://www.transfermarkt.co.uk/spielbericht/index/spielbericht/4171261"/>
    <s v="4-2-3-1"/>
    <s v="4-3-1-2"/>
    <s v="Sport Lisboa e Benfica"/>
    <m/>
    <d v="1899-12-30T00:02:00"/>
    <s v="international_cup"/>
    <n v="0"/>
    <n v="1"/>
    <n v="1"/>
    <n v="0"/>
    <n v="0"/>
    <n v="1"/>
    <n v="0"/>
    <x v="0"/>
    <x v="0"/>
    <s v="Home Team loses or draws at Groupstage Game"/>
  </r>
  <r>
    <n v="2495369"/>
    <s v="CL"/>
    <x v="1"/>
    <x v="3"/>
    <d v="2014-12-10T00:00:00"/>
    <n v="610"/>
    <n v="2784"/>
    <n v="4"/>
    <n v="0"/>
    <m/>
    <m/>
    <s v="Frank de Boer"/>
    <s v="Georgios Donis"/>
    <s v="Johan Cruijff ArenA"/>
    <n v="51796"/>
    <s v="Carlos Velasco Carballo"/>
    <s v="https://www.transfermarkt.co.uk/spielbericht/index/spielbericht/2495369"/>
    <s v="4-3-3 Attacking"/>
    <s v="4-2-3-1"/>
    <s v="AFC Ajax Amsterdam"/>
    <m/>
    <d v="1899-12-30T04:00:00"/>
    <s v="international_cup"/>
    <n v="1"/>
    <n v="0"/>
    <n v="1"/>
    <n v="1"/>
    <n v="0"/>
    <n v="0"/>
    <n v="0"/>
    <x v="0"/>
    <x v="1"/>
    <s v="Home Team wins at Groupstage Game"/>
  </r>
  <r>
    <n v="2618540"/>
    <s v="CL"/>
    <x v="2"/>
    <x v="1"/>
    <d v="2015-09-15T00:00:00"/>
    <n v="294"/>
    <n v="22220"/>
    <n v="2"/>
    <n v="0"/>
    <m/>
    <m/>
    <s v="Rui Vit√≥ria"/>
    <s v="Stanimir Stoilov"/>
    <s v="Est√°dio da Luz"/>
    <n v="32799"/>
    <s v="Anastasios Sidiropoulos"/>
    <s v="https://www.transfermarkt.co.uk/spielbericht/index/spielbericht/2618540"/>
    <d v="2002-04-04T00:00:00"/>
    <s v="4-5-1 flat"/>
    <s v="Sport Lisboa e Benfica"/>
    <m/>
    <d v="1899-12-30T02:00:00"/>
    <s v="international_cup"/>
    <n v="1"/>
    <n v="0"/>
    <n v="1"/>
    <n v="1"/>
    <n v="0"/>
    <n v="0"/>
    <n v="0"/>
    <x v="0"/>
    <x v="1"/>
    <s v="Home Team wins at Groupstage Game"/>
  </r>
  <r>
    <n v="3911733"/>
    <s v="CL"/>
    <x v="10"/>
    <x v="2"/>
    <d v="2022-10-04T00:00:00"/>
    <n v="720"/>
    <n v="15"/>
    <n v="2"/>
    <n v="0"/>
    <m/>
    <m/>
    <s v="S√©rgio Concei√ß√£o"/>
    <s v="Gerardo Seoane"/>
    <s v="Est√°dio do Drag√£o"/>
    <n v="42399"/>
    <s v="Anthony Taylor"/>
    <s v="https://www.transfermarkt.co.uk/spielbericht/index/spielbericht/3911733"/>
    <s v="4-4-2 double 6"/>
    <s v="4-2-3-1"/>
    <s v="Futebol Clube do Porto"/>
    <s v="Bayer 04 Leverkusen Fu√üball"/>
    <d v="1899-12-30T02:00:00"/>
    <s v="international_cup"/>
    <n v="1"/>
    <n v="0"/>
    <n v="1"/>
    <n v="1"/>
    <n v="0"/>
    <n v="0"/>
    <n v="0"/>
    <x v="0"/>
    <x v="1"/>
    <s v="Home Team wins at Groupstage Game"/>
  </r>
  <r>
    <n v="3911738"/>
    <s v="CL"/>
    <x v="10"/>
    <x v="2"/>
    <d v="2022-10-12T00:00:00"/>
    <n v="15"/>
    <n v="720"/>
    <n v="0"/>
    <n v="3"/>
    <m/>
    <m/>
    <s v="Xabi Alonso"/>
    <s v="S√©rgio Concei√ß√£o"/>
    <s v="BayArena"/>
    <n v="30210"/>
    <s v="Istvan Kovacs"/>
    <s v="https://www.transfermarkt.co.uk/spielbericht/index/spielbericht/3911738"/>
    <d v="2003-04-03T00:00:00"/>
    <s v="4-2-3-1"/>
    <s v="Bayer 04 Leverkusen Fu√üball"/>
    <s v="Futebol Clube do Porto"/>
    <d v="1899-12-30T00:03:00"/>
    <s v="international_cup"/>
    <n v="0"/>
    <n v="1"/>
    <n v="1"/>
    <n v="0"/>
    <n v="0"/>
    <n v="1"/>
    <n v="0"/>
    <x v="0"/>
    <x v="0"/>
    <s v="Home Team loses or draws at Groupstage Game"/>
  </r>
  <r>
    <n v="2618543"/>
    <s v="CL"/>
    <x v="2"/>
    <x v="4"/>
    <d v="2015-09-16T00:00:00"/>
    <n v="15"/>
    <n v="713"/>
    <n v="4"/>
    <n v="1"/>
    <m/>
    <m/>
    <s v="Roger Schmidt"/>
    <s v="Aleksandr Ermakovich"/>
    <s v="BayArena"/>
    <n v="24280"/>
    <s v="Danny Makkelie"/>
    <s v="https://www.transfermarkt.co.uk/spielbericht/index/spielbericht/2618543"/>
    <s v="4-4-2 double 6"/>
    <s v="4-2-3-1"/>
    <s v="Bayer 04 Leverkusen Fu√üball"/>
    <m/>
    <d v="1899-12-30T04:01:00"/>
    <s v="international_cup"/>
    <n v="1"/>
    <n v="0"/>
    <n v="1"/>
    <n v="1"/>
    <n v="0"/>
    <n v="0"/>
    <n v="0"/>
    <x v="0"/>
    <x v="1"/>
    <s v="Home Team wins at Groupstage Game"/>
  </r>
  <r>
    <n v="2754925"/>
    <s v="CL"/>
    <x v="3"/>
    <x v="3"/>
    <d v="2016-10-18T00:00:00"/>
    <n v="418"/>
    <n v="255"/>
    <n v="5"/>
    <n v="1"/>
    <m/>
    <m/>
    <s v="Zin√©dine Zidane"/>
    <s v="Jacek Magiera"/>
    <s v="Santiago Bernab√©u"/>
    <n v="70251"/>
    <s v="Ruddy Buquet"/>
    <s v="https://www.transfermarkt.co.uk/spielbericht/index/spielbericht/2754925"/>
    <s v="4-3-3 Attacking"/>
    <s v="4-2-3-1"/>
    <s v="Real Madrid Club de F√∫tbol"/>
    <m/>
    <d v="1899-12-30T05:01:00"/>
    <s v="international_cup"/>
    <n v="1"/>
    <n v="0"/>
    <n v="1"/>
    <n v="1"/>
    <n v="0"/>
    <n v="0"/>
    <n v="0"/>
    <x v="0"/>
    <x v="1"/>
    <s v="Home Team wins at Groupstage Game"/>
  </r>
  <r>
    <n v="2917370"/>
    <s v="CL"/>
    <x v="4"/>
    <x v="12"/>
    <d v="2017-09-13T00:00:00"/>
    <n v="720"/>
    <n v="114"/>
    <n v="1"/>
    <n v="3"/>
    <m/>
    <m/>
    <s v="S√©rgio Concei√ß√£o"/>
    <s v="Senol G√ºnes"/>
    <s v="Est√°dio do Drag√£o"/>
    <n v="42429"/>
    <s v="Anthony Taylor"/>
    <s v="https://www.transfermarkt.co.uk/spielbericht/index/spielbericht/2917370"/>
    <s v="4-1-3-2"/>
    <s v="4-2-3-1"/>
    <s v="Futebol Clube do Porto"/>
    <s v="Be≈üikta≈ü Jimnastik Kul√ºb√º"/>
    <d v="1899-12-30T01:03:00"/>
    <s v="international_cup"/>
    <n v="0"/>
    <n v="1"/>
    <n v="1"/>
    <n v="0"/>
    <n v="0"/>
    <n v="1"/>
    <n v="0"/>
    <x v="0"/>
    <x v="0"/>
    <s v="Home Team loses or draws at Groupstage Game"/>
  </r>
  <r>
    <n v="2917373"/>
    <s v="CL"/>
    <x v="4"/>
    <x v="4"/>
    <d v="2017-09-26T00:00:00"/>
    <n v="368"/>
    <n v="790"/>
    <n v="3"/>
    <n v="0"/>
    <m/>
    <m/>
    <s v="Eduardo Berizzo"/>
    <s v="Darko Milanic"/>
    <s v="Ram√≥n S√°nchez-Pizju√°n"/>
    <n v="34705"/>
    <s v="Aleksey Kulbakov"/>
    <s v="https://www.transfermarkt.co.uk/spielbericht/index/spielbericht/2917373"/>
    <s v="4-1-4-1"/>
    <s v="4-2-3-1"/>
    <s v="Sevilla F√∫tbol Club S.A.D."/>
    <m/>
    <d v="1899-12-30T03:00:00"/>
    <s v="international_cup"/>
    <n v="1"/>
    <n v="0"/>
    <n v="1"/>
    <n v="1"/>
    <n v="0"/>
    <n v="0"/>
    <n v="0"/>
    <x v="0"/>
    <x v="1"/>
    <s v="Home Team wins at Groupstage Game"/>
  </r>
  <r>
    <n v="4171255"/>
    <s v="CL"/>
    <x v="11"/>
    <x v="1"/>
    <d v="2023-10-24T00:00:00"/>
    <n v="1075"/>
    <n v="418"/>
    <n v="1"/>
    <n v="2"/>
    <m/>
    <m/>
    <s v="Artur Jorge"/>
    <s v="Carlo Ancelotti"/>
    <s v="Est√°dio Municipal de Braga"/>
    <n v="29820"/>
    <s v="Michael Oliver"/>
    <s v="https://www.transfermarkt.co.uk/spielbericht/index/spielbericht/4171255"/>
    <s v="4-2-3-1"/>
    <s v="4-3-1-2"/>
    <s v="Sporting Clube de Braga"/>
    <s v="Real Madrid Club de F√∫tbol"/>
    <d v="1899-12-30T01:02:00"/>
    <s v="international_cup"/>
    <n v="0"/>
    <n v="1"/>
    <n v="1"/>
    <n v="0"/>
    <n v="0"/>
    <n v="1"/>
    <n v="0"/>
    <x v="0"/>
    <x v="0"/>
    <s v="Home Team loses or draws at Groupstage Game"/>
  </r>
  <r>
    <n v="2618606"/>
    <s v="CL"/>
    <x v="2"/>
    <x v="12"/>
    <d v="2015-11-04T00:00:00"/>
    <n v="119"/>
    <n v="720"/>
    <n v="1"/>
    <n v="3"/>
    <m/>
    <m/>
    <s v="Slavisa Jokanovic"/>
    <s v="Julen Lopetegui"/>
    <s v="Sammy Ofer Stadium"/>
    <n v="26646"/>
    <s v="Anastasios Sidiropoulos"/>
    <s v="https://www.transfermarkt.co.uk/spielbericht/index/spielbericht/2618606"/>
    <s v="4-3-3 Attacking"/>
    <s v="4-3-3 Attacking"/>
    <m/>
    <s v="Futebol Clube do Porto"/>
    <d v="1899-12-30T01:03:00"/>
    <s v="international_cup"/>
    <n v="0"/>
    <n v="1"/>
    <n v="1"/>
    <n v="0"/>
    <n v="0"/>
    <n v="1"/>
    <n v="0"/>
    <x v="0"/>
    <x v="0"/>
    <s v="Home Team loses or draws at Groupstage Game"/>
  </r>
  <r>
    <n v="2755701"/>
    <s v="CL"/>
    <x v="3"/>
    <x v="4"/>
    <d v="2016-11-02T00:00:00"/>
    <n v="148"/>
    <n v="15"/>
    <n v="0"/>
    <n v="1"/>
    <m/>
    <m/>
    <s v="Mauricio Pochettino"/>
    <s v="Roger Schmidt"/>
    <s v="Wembley Stadium"/>
    <n v="85512"/>
    <s v="Jonas Eriksson"/>
    <s v="https://www.transfermarkt.co.uk/spielbericht/index/spielbericht/2755701"/>
    <s v="4-2-3-1"/>
    <s v="4-4-2 double 6"/>
    <s v="Tottenham Hotspur Football Club"/>
    <s v="Bayer 04 Leverkusen Fu√üball"/>
    <d v="1899-12-30T00:01:00"/>
    <s v="international_cup"/>
    <n v="0"/>
    <n v="1"/>
    <n v="1"/>
    <n v="0"/>
    <n v="0"/>
    <n v="1"/>
    <n v="0"/>
    <x v="0"/>
    <x v="0"/>
    <s v="Home Team loses or draws at Groupstage Game"/>
  </r>
  <r>
    <n v="2917404"/>
    <s v="CL"/>
    <x v="4"/>
    <x v="0"/>
    <d v="2017-10-17T00:00:00"/>
    <n v="418"/>
    <n v="148"/>
    <n v="1"/>
    <n v="1"/>
    <m/>
    <m/>
    <s v="Zin√©dine Zidane"/>
    <s v="Mauricio Pochettino"/>
    <s v="Santiago Bernab√©u"/>
    <n v="76589"/>
    <s v="Szymon Marciniak"/>
    <s v="https://www.transfermarkt.co.uk/spielbericht/index/spielbericht/2917404"/>
    <s v="4-3-3 Attacking"/>
    <d v="2002-03-05T00:00:00"/>
    <s v="Real Madrid Club de F√∫tbol"/>
    <s v="Tottenham Hotspur Football Club"/>
    <d v="1899-12-30T01:01:00"/>
    <s v="international_cup"/>
    <n v="0"/>
    <n v="1"/>
    <n v="1"/>
    <n v="0"/>
    <n v="0"/>
    <n v="1"/>
    <n v="0"/>
    <x v="0"/>
    <x v="0"/>
    <s v="Home Team loses or draws at Groupstage Game"/>
  </r>
  <r>
    <n v="2917380"/>
    <s v="CL"/>
    <x v="4"/>
    <x v="0"/>
    <d v="2017-09-26T00:00:00"/>
    <n v="2784"/>
    <n v="148"/>
    <n v="0"/>
    <n v="3"/>
    <m/>
    <m/>
    <s v="Georgios Donis"/>
    <s v="Mauricio Pochettino"/>
    <s v="GSP Stadium"/>
    <n v="16324"/>
    <s v="Pavel Kralovec"/>
    <s v="https://www.transfermarkt.co.uk/spielbericht/index/spielbericht/2917380"/>
    <s v="4-2-3-1"/>
    <s v="4-2-3-1"/>
    <m/>
    <s v="Tottenham Hotspur Football Club"/>
    <d v="1899-12-30T00:03:00"/>
    <s v="international_cup"/>
    <n v="0"/>
    <n v="1"/>
    <n v="1"/>
    <n v="0"/>
    <n v="0"/>
    <n v="1"/>
    <n v="0"/>
    <x v="0"/>
    <x v="0"/>
    <s v="Home Team loses or draws at Groupstage Game"/>
  </r>
  <r>
    <n v="2490845"/>
    <s v="CL"/>
    <x v="1"/>
    <x v="2"/>
    <d v="2014-09-16T00:00:00"/>
    <n v="418"/>
    <n v="26"/>
    <n v="5"/>
    <n v="1"/>
    <m/>
    <m/>
    <s v="Carlo Ancelotti"/>
    <s v="Paulo Sousa"/>
    <s v="Santiago Bernab√©u"/>
    <n v="65364"/>
    <s v="Damir Skomina"/>
    <s v="https://www.transfermarkt.co.uk/spielbericht/index/spielbericht/2490845"/>
    <s v="4-3-3 Attacking"/>
    <s v="3-4-2-1"/>
    <s v="Real Madrid Club de F√∫tbol"/>
    <m/>
    <d v="1899-12-30T05:01:00"/>
    <s v="international_cup"/>
    <n v="1"/>
    <n v="0"/>
    <n v="1"/>
    <n v="1"/>
    <n v="0"/>
    <n v="0"/>
    <n v="0"/>
    <x v="0"/>
    <x v="1"/>
    <s v="Home Team wins at Groupstage Game"/>
  </r>
  <r>
    <n v="2917419"/>
    <s v="CL"/>
    <x v="4"/>
    <x v="0"/>
    <d v="2017-11-01T00:00:00"/>
    <n v="16"/>
    <n v="2784"/>
    <n v="1"/>
    <n v="1"/>
    <m/>
    <m/>
    <s v="Peter Bosz"/>
    <s v="Georgios Donis"/>
    <s v="SIGNAL IDUNA PARK"/>
    <n v="64500"/>
    <s v="Matej Jug"/>
    <s v="https://www.transfermarkt.co.uk/spielbericht/index/spielbericht/2917419"/>
    <s v="4-3-3 Attacking"/>
    <d v="2002-03-05T00:00:00"/>
    <s v="Borussia Dortmund"/>
    <m/>
    <d v="1899-12-30T01:01:00"/>
    <s v="international_cup"/>
    <n v="0"/>
    <n v="1"/>
    <n v="1"/>
    <n v="0"/>
    <n v="0"/>
    <n v="1"/>
    <n v="0"/>
    <x v="0"/>
    <x v="0"/>
    <s v="Home Team loses or draws at Groupstage Game"/>
  </r>
  <r>
    <n v="2262243"/>
    <s v="CL"/>
    <x v="5"/>
    <x v="3"/>
    <d v="2012-11-07T00:00:00"/>
    <n v="1049"/>
    <n v="713"/>
    <n v="4"/>
    <n v="2"/>
    <m/>
    <m/>
    <s v="Mauricio Pellegrino"/>
    <s v="Viktor Goncharenko"/>
    <s v="Mestalla"/>
    <n v="22795"/>
    <s v="Tom Harald Hagen"/>
    <s v="https://www.transfermarkt.co.uk/spielbericht/index/spielbericht/2262243"/>
    <m/>
    <m/>
    <s v="Valencia Club de F√∫tbol S. A. D."/>
    <m/>
    <d v="1899-12-30T04:02:00"/>
    <s v="international_cup"/>
    <n v="1"/>
    <n v="0"/>
    <n v="1"/>
    <n v="1"/>
    <n v="0"/>
    <n v="0"/>
    <n v="0"/>
    <x v="0"/>
    <x v="1"/>
    <s v="Home Team wins at Groupstage Game"/>
  </r>
  <r>
    <n v="2262147"/>
    <s v="CL"/>
    <x v="5"/>
    <x v="8"/>
    <d v="2012-09-18T00:00:00"/>
    <n v="419"/>
    <n v="720"/>
    <n v="0"/>
    <n v="2"/>
    <m/>
    <m/>
    <s v="Ante Cacic"/>
    <s v="V√≠tor Pereira"/>
    <s v="Maksimir"/>
    <n v="4683"/>
    <s v="Daniele Orsato"/>
    <s v="https://www.transfermarkt.co.uk/spielbericht/index/spielbericht/2262147"/>
    <m/>
    <m/>
    <m/>
    <s v="Futebol Clube do Porto"/>
    <d v="1899-12-30T00:02:00"/>
    <s v="international_cup"/>
    <n v="0"/>
    <n v="1"/>
    <n v="1"/>
    <n v="0"/>
    <n v="0"/>
    <n v="1"/>
    <n v="0"/>
    <x v="0"/>
    <x v="0"/>
    <s v="Home Team loses or draws at Groupstage Game"/>
  </r>
  <r>
    <n v="4171232"/>
    <s v="CL"/>
    <x v="11"/>
    <x v="2"/>
    <d v="2023-09-20T00:00:00"/>
    <n v="11"/>
    <n v="383"/>
    <n v="4"/>
    <n v="0"/>
    <m/>
    <m/>
    <s v="Mikel Arteta"/>
    <s v="Peter Bosz"/>
    <s v="Emirates Stadium"/>
    <n v="58000"/>
    <s v="Felix Zwayer"/>
    <s v="https://www.transfermarkt.co.uk/spielbericht/index/spielbericht/4171232"/>
    <s v="4-3-3 Attacking"/>
    <s v="4-3-3 Attacking"/>
    <s v="Arsenal Football Club"/>
    <s v="Eindhovense Voetbalvereniging Philips Sport Vereniging"/>
    <d v="1899-12-30T04:00:00"/>
    <s v="international_cup"/>
    <n v="1"/>
    <n v="0"/>
    <n v="1"/>
    <n v="1"/>
    <n v="0"/>
    <n v="0"/>
    <n v="0"/>
    <x v="0"/>
    <x v="1"/>
    <s v="Home Team wins at Groupstage Game"/>
  </r>
  <r>
    <n v="3461821"/>
    <s v="CL"/>
    <x v="8"/>
    <x v="12"/>
    <d v="2020-12-08T00:00:00"/>
    <n v="338"/>
    <n v="279"/>
    <n v="1"/>
    <n v="0"/>
    <m/>
    <m/>
    <s v="Mircea Lucescu"/>
    <s v="Sergiy Rebrov"/>
    <s v="NSK Olimpisky"/>
    <m/>
    <s v="Andreas Ekberg"/>
    <s v="https://www.transfermarkt.co.uk/spielbericht/index/spielbericht/3461821"/>
    <s v="4-2-3-1"/>
    <s v="4-3-3 Attacking"/>
    <s v="Futbolniy Klub Dynamo Kyiv"/>
    <m/>
    <d v="1899-12-30T01:00:00"/>
    <s v="international_cup"/>
    <n v="1"/>
    <n v="0"/>
    <n v="1"/>
    <n v="1"/>
    <n v="0"/>
    <n v="0"/>
    <n v="0"/>
    <x v="0"/>
    <x v="1"/>
    <s v="Home Team wins at Groupstage Game"/>
  </r>
  <r>
    <n v="2495315"/>
    <s v="CL"/>
    <x v="1"/>
    <x v="12"/>
    <d v="2014-10-21T00:00:00"/>
    <n v="631"/>
    <n v="790"/>
    <n v="6"/>
    <n v="0"/>
    <m/>
    <m/>
    <s v="Jos√© Mourinho"/>
    <s v="Ante Simundza"/>
    <s v="Stamford Bridge"/>
    <n v="41126"/>
    <s v="Danny Makkelie"/>
    <s v="https://www.transfermarkt.co.uk/spielbericht/index/spielbericht/2495315"/>
    <s v="4-2-3-1"/>
    <s v="4-4-2 double 6"/>
    <s v="Chelsea Football Club"/>
    <m/>
    <d v="1899-12-30T06:00:00"/>
    <s v="international_cup"/>
    <n v="1"/>
    <n v="0"/>
    <n v="1"/>
    <n v="1"/>
    <n v="0"/>
    <n v="0"/>
    <n v="0"/>
    <x v="0"/>
    <x v="1"/>
    <s v="Home Team wins at Groupstage Game"/>
  </r>
  <r>
    <n v="3651033"/>
    <s v="CL"/>
    <x v="9"/>
    <x v="12"/>
    <d v="2021-09-14T00:00:00"/>
    <n v="368"/>
    <n v="409"/>
    <n v="1"/>
    <n v="1"/>
    <m/>
    <m/>
    <s v="Julen Lopetegui"/>
    <s v="Matthias Jaissle"/>
    <s v="Ram√≥n S√°nchez-Pizju√°n"/>
    <n v="18373"/>
    <s v="Aleksey Kulbakov"/>
    <s v="https://www.transfermarkt.co.uk/spielbericht/index/spielbericht/3651033"/>
    <s v="4-3-3 Attacking"/>
    <s v="4-3-1-2"/>
    <s v="Sevilla F√∫tbol Club S.A.D."/>
    <m/>
    <d v="1899-12-30T01:01:00"/>
    <s v="international_cup"/>
    <n v="0"/>
    <n v="1"/>
    <n v="1"/>
    <n v="0"/>
    <n v="0"/>
    <n v="1"/>
    <n v="0"/>
    <x v="0"/>
    <x v="0"/>
    <s v="Home Team loses or draws at Groupstage Game"/>
  </r>
  <r>
    <n v="2490856"/>
    <s v="CL"/>
    <x v="1"/>
    <x v="0"/>
    <d v="2014-09-17T00:00:00"/>
    <n v="720"/>
    <n v="713"/>
    <n v="6"/>
    <n v="0"/>
    <m/>
    <m/>
    <s v="Julen Lopetegui"/>
    <s v="Aleksandr Ermakovich"/>
    <s v="Est√°dio do Drag√£o"/>
    <n v="35108"/>
    <s v="Bas Nijhuis"/>
    <s v="https://www.transfermarkt.co.uk/spielbericht/index/spielbericht/2490856"/>
    <s v="4-4-2 double 6"/>
    <s v="4-3-1-2"/>
    <s v="Futebol Clube do Porto"/>
    <m/>
    <d v="1899-12-30T06:00:00"/>
    <s v="international_cup"/>
    <n v="1"/>
    <n v="0"/>
    <n v="1"/>
    <n v="1"/>
    <n v="0"/>
    <n v="0"/>
    <n v="0"/>
    <x v="0"/>
    <x v="1"/>
    <s v="Home Team wins at Groupstage Game"/>
  </r>
  <r>
    <n v="2618568"/>
    <s v="CL"/>
    <x v="2"/>
    <x v="2"/>
    <d v="2015-09-30T00:00:00"/>
    <n v="2410"/>
    <n v="383"/>
    <n v="3"/>
    <n v="2"/>
    <m/>
    <m/>
    <s v="Leonid Slutski"/>
    <s v="Phillip Cocu"/>
    <s v="Arena Khimki"/>
    <n v="16152"/>
    <s v="Ruddy Buquet"/>
    <s v="https://www.transfermarkt.co.uk/spielbericht/index/spielbericht/2618568"/>
    <s v="4-2-3-1"/>
    <s v="4-3-3 Attacking"/>
    <s v="PFK CSKA Moskva"/>
    <s v="Eindhovense Voetbalvereniging Philips Sport Vereniging"/>
    <d v="1899-12-30T03:02:00"/>
    <s v="international_cup"/>
    <n v="1"/>
    <n v="0"/>
    <n v="1"/>
    <n v="1"/>
    <n v="0"/>
    <n v="0"/>
    <n v="0"/>
    <x v="0"/>
    <x v="1"/>
    <s v="Home Team wins at Groupstage Game"/>
  </r>
  <r>
    <n v="2754191"/>
    <s v="CL"/>
    <x v="3"/>
    <x v="0"/>
    <d v="2016-09-14T00:00:00"/>
    <n v="1041"/>
    <n v="419"/>
    <n v="3"/>
    <n v="0"/>
    <m/>
    <m/>
    <s v="Bruno G√©n√©sio"/>
    <s v="Zlatko Kranjcar"/>
    <s v="Groupama Stadium"/>
    <n v="43754"/>
    <s v="Martin Str√∂mbergsson"/>
    <s v="https://www.transfermarkt.co.uk/spielbericht/index/spielbericht/2754191"/>
    <s v="3-5-2 flat"/>
    <d v="2002-04-04T00:00:00"/>
    <s v="Olympique Lyonnais"/>
    <m/>
    <d v="1899-12-30T03:00:00"/>
    <s v="international_cup"/>
    <n v="1"/>
    <n v="0"/>
    <n v="1"/>
    <n v="1"/>
    <n v="0"/>
    <n v="0"/>
    <n v="0"/>
    <x v="0"/>
    <x v="1"/>
    <s v="Home Team wins at Groupstage Game"/>
  </r>
  <r>
    <n v="2262162"/>
    <s v="CL"/>
    <x v="5"/>
    <x v="0"/>
    <d v="2012-09-19T00:00:00"/>
    <n v="1075"/>
    <n v="7769"/>
    <n v="0"/>
    <n v="2"/>
    <m/>
    <m/>
    <s v="Jos√© Peseiro"/>
    <s v="Ioan Andone"/>
    <s v="Est√°dio Municipal de Braga"/>
    <n v="10922"/>
    <s v="Peter Rasmussen"/>
    <s v="https://www.transfermarkt.co.uk/spielbericht/index/spielbericht/2262162"/>
    <m/>
    <m/>
    <s v="Sporting Clube de Braga"/>
    <m/>
    <d v="1899-12-30T00:02:00"/>
    <s v="international_cup"/>
    <n v="0"/>
    <n v="1"/>
    <n v="1"/>
    <n v="0"/>
    <n v="0"/>
    <n v="1"/>
    <n v="0"/>
    <x v="0"/>
    <x v="0"/>
    <s v="Home Team loses or draws at Groupstage Game"/>
  </r>
  <r>
    <n v="3098007"/>
    <s v="CL"/>
    <x v="6"/>
    <x v="12"/>
    <d v="2018-10-23T00:00:00"/>
    <n v="418"/>
    <n v="941"/>
    <n v="2"/>
    <n v="1"/>
    <m/>
    <m/>
    <s v="Julen Lopetegui"/>
    <s v="Pavel Vrba"/>
    <s v="Santiago Bernab√©u"/>
    <n v="67356"/>
    <s v="Orel Grinfeld"/>
    <s v="https://www.transfermarkt.co.uk/spielbericht/index/spielbericht/3098007"/>
    <s v="4-3-3 Attacking"/>
    <s v="4-2-3-1"/>
    <s v="Real Madrid Club de F√∫tbol"/>
    <m/>
    <d v="1899-12-30T02:01:00"/>
    <s v="international_cup"/>
    <n v="1"/>
    <n v="0"/>
    <n v="1"/>
    <n v="1"/>
    <n v="0"/>
    <n v="0"/>
    <n v="0"/>
    <x v="0"/>
    <x v="1"/>
    <s v="Home Team wins at Groupstage Game"/>
  </r>
  <r>
    <n v="3482811"/>
    <s v="CL"/>
    <x v="8"/>
    <x v="1"/>
    <d v="2020-11-03T00:00:00"/>
    <n v="720"/>
    <n v="244"/>
    <n v="3"/>
    <n v="0"/>
    <m/>
    <m/>
    <s v="S√©rgio Concei√ß√£o"/>
    <s v="Andr√© Villas-Boas"/>
    <s v="Est√°dio do Drag√£o"/>
    <m/>
    <s v="Mateu Lahoz"/>
    <s v="https://www.transfermarkt.co.uk/spielbericht/index/spielbericht/3482811"/>
    <s v="4-3-3 Attacking"/>
    <s v="4-3-1-2"/>
    <s v="Futebol Clube do Porto"/>
    <s v="Olympique de Marseille"/>
    <d v="1899-12-30T03:00:00"/>
    <s v="international_cup"/>
    <n v="1"/>
    <n v="0"/>
    <n v="1"/>
    <n v="1"/>
    <n v="0"/>
    <n v="0"/>
    <n v="0"/>
    <x v="0"/>
    <x v="1"/>
    <s v="Home Team wins at Groupstage Game"/>
  </r>
  <r>
    <n v="3956687"/>
    <s v="CL"/>
    <x v="10"/>
    <x v="9"/>
    <d v="2023-03-08T00:00:00"/>
    <n v="148"/>
    <n v="5"/>
    <n v="0"/>
    <n v="0"/>
    <m/>
    <m/>
    <s v="Antonio Conte"/>
    <s v="Stefano Pioli"/>
    <s v="Tottenham Hotspur Stadium"/>
    <n v="61602"/>
    <s v="Cl√©ment Turpin"/>
    <s v="https://www.transfermarkt.co.uk/spielbericht/index/spielbericht/3956687"/>
    <s v="3-4-2-1"/>
    <s v="3-4-2-1"/>
    <s v="Tottenham Hotspur Football Club"/>
    <s v="Associazione Calcio Milan"/>
    <d v="1899-12-30T00:00:00"/>
    <s v="international_cup"/>
    <n v="0"/>
    <n v="1"/>
    <n v="0"/>
    <n v="0"/>
    <n v="0"/>
    <n v="0"/>
    <n v="1"/>
    <x v="1"/>
    <x v="0"/>
    <s v="Home Team loses or draws at Knockout Game"/>
  </r>
  <r>
    <n v="4041600"/>
    <s v="CL"/>
    <x v="10"/>
    <x v="6"/>
    <d v="2023-04-12T00:00:00"/>
    <n v="418"/>
    <n v="631"/>
    <n v="2"/>
    <n v="0"/>
    <m/>
    <m/>
    <s v="Carlo Ancelotti"/>
    <s v="Frank Lampard"/>
    <s v="Santiago Bernab√©u"/>
    <n v="63142"/>
    <s v="Fran√ßois Letexier"/>
    <s v="https://www.transfermarkt.co.uk/spielbericht/index/spielbericht/4041600"/>
    <s v="4-3-3 Attacking"/>
    <s v="3-5-2 flat"/>
    <s v="Real Madrid Club de F√∫tbol"/>
    <s v="Chelsea Football Club"/>
    <d v="1899-12-30T02:00:00"/>
    <s v="international_cup"/>
    <n v="1"/>
    <n v="0"/>
    <n v="0"/>
    <n v="0"/>
    <n v="1"/>
    <n v="0"/>
    <n v="0"/>
    <x v="1"/>
    <x v="1"/>
    <s v="Home Team wins at Knockout Game"/>
  </r>
  <r>
    <n v="2368435"/>
    <s v="CL"/>
    <x v="0"/>
    <x v="12"/>
    <d v="2013-10-22T00:00:00"/>
    <n v="720"/>
    <n v="964"/>
    <n v="0"/>
    <n v="1"/>
    <m/>
    <m/>
    <s v="Paulo Fonseca"/>
    <s v="Luciano Spalletti"/>
    <s v="Est√°dio do Drag√£o"/>
    <n v="31109"/>
    <s v="Paolo Tagliavento"/>
    <s v="https://www.transfermarkt.co.uk/spielbericht/index/spielbericht/2368435"/>
    <s v="4-3-1-2"/>
    <s v="4-3-3 Defending"/>
    <s v="Futebol Clube do Porto"/>
    <s v="AO FK Zenit Sankt-Peterburg"/>
    <d v="1899-12-30T00:01:00"/>
    <s v="international_cup"/>
    <n v="0"/>
    <n v="1"/>
    <n v="1"/>
    <n v="0"/>
    <n v="0"/>
    <n v="1"/>
    <n v="0"/>
    <x v="0"/>
    <x v="0"/>
    <s v="Home Team loses or draws at Groupstage Game"/>
  </r>
  <r>
    <n v="3651115"/>
    <s v="CL"/>
    <x v="9"/>
    <x v="0"/>
    <d v="2021-11-23T00:00:00"/>
    <n v="496"/>
    <n v="964"/>
    <n v="1"/>
    <n v="1"/>
    <m/>
    <m/>
    <s v="Jon Dahl Tomasson"/>
    <s v="Sergey Semak"/>
    <s v="Eleda Stadion"/>
    <n v="15520"/>
    <s v="Andris Treimanis"/>
    <s v="https://www.transfermarkt.co.uk/spielbericht/index/spielbericht/3651115"/>
    <d v="2003-04-03T00:00:00"/>
    <s v="3-4-2-1"/>
    <m/>
    <s v="AO FK Zenit Sankt-Peterburg"/>
    <d v="1899-12-30T01:01:00"/>
    <s v="international_cup"/>
    <n v="0"/>
    <n v="1"/>
    <n v="1"/>
    <n v="0"/>
    <n v="0"/>
    <n v="1"/>
    <n v="0"/>
    <x v="0"/>
    <x v="0"/>
    <s v="Home Team loses or draws at Groupstage Game"/>
  </r>
  <r>
    <n v="3911763"/>
    <s v="CL"/>
    <x v="10"/>
    <x v="1"/>
    <d v="2022-11-01T00:00:00"/>
    <n v="941"/>
    <n v="131"/>
    <n v="2"/>
    <n v="4"/>
    <m/>
    <m/>
    <s v="Michal Bilek"/>
    <s v="Xavi"/>
    <s v="Doosan Ar√©na"/>
    <n v="11258"/>
    <s v="Radu Petrescu"/>
    <s v="https://www.transfermarkt.co.uk/spielbericht/index/spielbericht/3911763"/>
    <s v="4-2-3-1"/>
    <s v="4-3-3 Attacking"/>
    <m/>
    <s v="Futbol Club Barcelona"/>
    <d v="1899-12-30T02:04:00"/>
    <s v="international_cup"/>
    <n v="0"/>
    <n v="1"/>
    <n v="1"/>
    <n v="0"/>
    <n v="0"/>
    <n v="1"/>
    <n v="0"/>
    <x v="0"/>
    <x v="0"/>
    <s v="Home Team loses or draws at Groupstage Game"/>
  </r>
  <r>
    <n v="2368482"/>
    <s v="CL"/>
    <x v="0"/>
    <x v="5"/>
    <d v="2013-12-10T00:00:00"/>
    <n v="941"/>
    <n v="2410"/>
    <n v="2"/>
    <n v="1"/>
    <m/>
    <m/>
    <s v="Pavel Vrba"/>
    <s v="Leonid Slutski"/>
    <s v="Doosan Ar√©na"/>
    <n v="11025"/>
    <s v="Damir Skomina"/>
    <s v="https://www.transfermarkt.co.uk/spielbericht/index/spielbericht/2368482"/>
    <s v="4-2-3-1"/>
    <s v="4-2-3-1"/>
    <m/>
    <s v="PFK CSKA Moskva"/>
    <d v="1899-12-30T02:01:00"/>
    <s v="international_cup"/>
    <n v="1"/>
    <n v="0"/>
    <n v="1"/>
    <n v="1"/>
    <n v="0"/>
    <n v="0"/>
    <n v="0"/>
    <x v="0"/>
    <x v="1"/>
    <s v="Home Team wins at Groupstage Game"/>
  </r>
  <r>
    <n v="2618588"/>
    <s v="CL"/>
    <x v="2"/>
    <x v="2"/>
    <d v="2015-10-21T00:00:00"/>
    <n v="2410"/>
    <n v="985"/>
    <n v="1"/>
    <n v="1"/>
    <m/>
    <m/>
    <s v="Leonid Slutski"/>
    <s v="Louis van Gaal"/>
    <s v="Arena Khimki"/>
    <n v="18456"/>
    <s v="Carlos Velasco Carballo"/>
    <s v="https://www.transfermarkt.co.uk/spielbericht/index/spielbericht/2618588"/>
    <s v="4-2-3-1"/>
    <s v="4-2-3-1"/>
    <s v="PFK CSKA Moskva"/>
    <s v="Manchester United Football Club"/>
    <d v="1899-12-30T01:01:00"/>
    <s v="international_cup"/>
    <n v="0"/>
    <n v="1"/>
    <n v="1"/>
    <n v="0"/>
    <n v="0"/>
    <n v="1"/>
    <n v="0"/>
    <x v="0"/>
    <x v="0"/>
    <s v="Home Team loses or draws at Groupstage Game"/>
  </r>
  <r>
    <n v="2618631"/>
    <s v="CL"/>
    <x v="2"/>
    <x v="1"/>
    <d v="2015-12-08T00:00:00"/>
    <n v="294"/>
    <n v="13"/>
    <n v="1"/>
    <n v="2"/>
    <m/>
    <m/>
    <s v="Rui Vit√≥ria"/>
    <s v="Diego Simeone"/>
    <s v="Est√°dio da Luz"/>
    <n v="47630"/>
    <s v="Ovidiu Hategan"/>
    <s v="https://www.transfermarkt.co.uk/spielbericht/index/spielbericht/2618631"/>
    <s v="4-4-2 double 6"/>
    <s v="4-3-3 Attacking"/>
    <s v="Sport Lisboa e Benfica"/>
    <s v="Club Atl√©tico de Madrid S.A.D."/>
    <d v="1899-12-30T01:02:00"/>
    <s v="international_cup"/>
    <n v="0"/>
    <n v="1"/>
    <n v="1"/>
    <n v="0"/>
    <n v="0"/>
    <n v="1"/>
    <n v="0"/>
    <x v="0"/>
    <x v="0"/>
    <s v="Home Team loses or draws at Groupstage Game"/>
  </r>
  <r>
    <n v="2675299"/>
    <s v="CL"/>
    <x v="2"/>
    <x v="10"/>
    <d v="2016-04-13T00:00:00"/>
    <n v="13"/>
    <n v="131"/>
    <n v="2"/>
    <n v="0"/>
    <m/>
    <m/>
    <s v="Diego Simeone"/>
    <s v="Luis Enrique"/>
    <s v="Vicente Calder√≥n"/>
    <n v="52851"/>
    <s v="Nicola Rizzoli"/>
    <s v="https://www.transfermarkt.co.uk/spielbericht/index/spielbericht/2675299"/>
    <s v="4-4-2 double 6"/>
    <s v="4-3-3 Attacking"/>
    <s v="Club Atl√©tico de Madrid S.A.D."/>
    <s v="Futbol Club Barcelona"/>
    <d v="1899-12-30T02:00:00"/>
    <s v="international_cup"/>
    <n v="1"/>
    <n v="0"/>
    <n v="0"/>
    <n v="0"/>
    <n v="1"/>
    <n v="0"/>
    <n v="0"/>
    <x v="1"/>
    <x v="1"/>
    <s v="Home Team wins at Knockout Game"/>
  </r>
  <r>
    <n v="2754910"/>
    <s v="CL"/>
    <x v="3"/>
    <x v="1"/>
    <d v="2016-09-28T00:00:00"/>
    <n v="18"/>
    <n v="131"/>
    <n v="1"/>
    <n v="2"/>
    <m/>
    <m/>
    <s v="Andr√© Schubert"/>
    <s v="Luis Enrique"/>
    <s v="Stadion im Borussia-Park"/>
    <n v="46283"/>
    <s v="Damir Skomina"/>
    <s v="https://www.transfermarkt.co.uk/spielbericht/index/spielbericht/2754910"/>
    <d v="2002-05-03T00:00:00"/>
    <s v="4-3-3 Attacking"/>
    <s v="Borussia Verein f√ºr Leibes√ºbungen 1900 M√∂nchengladbach"/>
    <s v="Futbol Club Barcelona"/>
    <d v="1899-12-30T01:02:00"/>
    <s v="international_cup"/>
    <n v="0"/>
    <n v="1"/>
    <n v="1"/>
    <n v="0"/>
    <n v="0"/>
    <n v="1"/>
    <n v="0"/>
    <x v="0"/>
    <x v="0"/>
    <s v="Home Team loses or draws at Groupstage Game"/>
  </r>
  <r>
    <n v="2754926"/>
    <s v="CL"/>
    <x v="3"/>
    <x v="12"/>
    <d v="2016-10-18T00:00:00"/>
    <n v="1003"/>
    <n v="190"/>
    <n v="1"/>
    <n v="0"/>
    <m/>
    <m/>
    <s v="Claudio Ranieri"/>
    <s v="Stale Solbakken"/>
    <s v="King Power Stadium"/>
    <n v="31037"/>
    <s v="Nicola Rizzoli"/>
    <s v="https://www.transfermarkt.co.uk/spielbericht/index/spielbericht/2754926"/>
    <s v="4-4-2 double 6"/>
    <s v="4-4-2 double 6"/>
    <s v="Leicester City"/>
    <s v="Football Club K√∏benhavn"/>
    <d v="1899-12-30T01:00:00"/>
    <s v="international_cup"/>
    <n v="1"/>
    <n v="0"/>
    <n v="1"/>
    <n v="1"/>
    <n v="0"/>
    <n v="0"/>
    <n v="0"/>
    <x v="0"/>
    <x v="1"/>
    <s v="Home Team wins at Groupstage Game"/>
  </r>
  <r>
    <n v="2755737"/>
    <s v="CL"/>
    <x v="3"/>
    <x v="12"/>
    <d v="2016-12-07T00:00:00"/>
    <n v="2282"/>
    <n v="190"/>
    <n v="0"/>
    <n v="2"/>
    <m/>
    <m/>
    <s v="Michel Preud'homme"/>
    <s v="Stale Solbakken"/>
    <s v="Jan-Breydel-Stadion"/>
    <n v="18981"/>
    <s v="Michael Oliver"/>
    <s v="https://www.transfermarkt.co.uk/spielbericht/index/spielbericht/2755737"/>
    <s v="4-1-4-1"/>
    <s v="4-4-2 double 6"/>
    <s v="Club Brugge Koninklijke Voetbalvereniging"/>
    <s v="Football Club K√∏benhavn"/>
    <d v="1899-12-30T00:02:00"/>
    <s v="international_cup"/>
    <n v="0"/>
    <n v="1"/>
    <n v="1"/>
    <n v="0"/>
    <n v="0"/>
    <n v="1"/>
    <n v="0"/>
    <x v="0"/>
    <x v="0"/>
    <s v="Home Team loses or draws at Groupstage Game"/>
  </r>
  <r>
    <n v="2840942"/>
    <s v="CL"/>
    <x v="3"/>
    <x v="10"/>
    <d v="2017-04-19T00:00:00"/>
    <n v="131"/>
    <n v="506"/>
    <n v="0"/>
    <n v="0"/>
    <m/>
    <m/>
    <s v="Luis Enrique"/>
    <s v="Massimiliano Allegri"/>
    <s v="Spotify Camp Nou"/>
    <n v="96290"/>
    <s v="Bj√∂rn Kuipers"/>
    <s v="https://www.transfermarkt.co.uk/spielbericht/index/spielbericht/2840942"/>
    <s v="4-3-3 Attacking"/>
    <s v="4-2-3-1"/>
    <s v="Futbol Club Barcelona"/>
    <s v="Juventus Football Club"/>
    <d v="1899-12-30T00:00:00"/>
    <s v="international_cup"/>
    <n v="0"/>
    <n v="1"/>
    <n v="0"/>
    <n v="0"/>
    <n v="0"/>
    <n v="0"/>
    <n v="1"/>
    <x v="1"/>
    <x v="0"/>
    <s v="Home Team loses or draws at Knockout Game"/>
  </r>
  <r>
    <n v="2917438"/>
    <s v="CL"/>
    <x v="4"/>
    <x v="8"/>
    <d v="2017-12-05T00:00:00"/>
    <n v="985"/>
    <n v="2410"/>
    <n v="2"/>
    <n v="1"/>
    <m/>
    <m/>
    <s v="Jos√© Mourinho"/>
    <s v="Viktor Goncharenko"/>
    <s v="Old Trafford"/>
    <n v="74669"/>
    <s v="Gianluca Rocchi"/>
    <s v="https://www.transfermarkt.co.uk/spielbericht/index/spielbericht/2917438"/>
    <d v="2002-05-03T00:00:00"/>
    <s v="3-4-2-1"/>
    <s v="Manchester United Football Club"/>
    <s v="PFK CSKA Moskva"/>
    <d v="1899-12-30T02:01:00"/>
    <s v="international_cup"/>
    <n v="1"/>
    <n v="0"/>
    <n v="1"/>
    <n v="1"/>
    <n v="0"/>
    <n v="0"/>
    <n v="0"/>
    <x v="0"/>
    <x v="1"/>
    <s v="Home Team wins at Groupstage Game"/>
  </r>
  <r>
    <n v="2547352"/>
    <s v="CL"/>
    <x v="1"/>
    <x v="6"/>
    <d v="2015-04-14T00:00:00"/>
    <n v="506"/>
    <n v="162"/>
    <n v="1"/>
    <n v="0"/>
    <m/>
    <m/>
    <s v="Massimiliano Allegri"/>
    <s v="Leonardo Jardim"/>
    <s v="Allianz Stadium"/>
    <n v="40801"/>
    <s v="Pavel Kralovec"/>
    <s v="https://www.transfermarkt.co.uk/spielbericht/index/spielbericht/2547352"/>
    <s v="4-3-1-2"/>
    <s v="4-2-3-1"/>
    <s v="Juventus Football Club"/>
    <s v="Association sportive de Monaco Football Club"/>
    <d v="1899-12-30T01:00:00"/>
    <s v="international_cup"/>
    <n v="1"/>
    <n v="0"/>
    <n v="0"/>
    <n v="0"/>
    <n v="1"/>
    <n v="0"/>
    <n v="0"/>
    <x v="1"/>
    <x v="1"/>
    <s v="Home Team wins at Knockout Game"/>
  </r>
  <r>
    <n v="2262150"/>
    <s v="CL"/>
    <x v="5"/>
    <x v="2"/>
    <d v="2012-09-18T00:00:00"/>
    <n v="683"/>
    <n v="33"/>
    <n v="1"/>
    <n v="2"/>
    <m/>
    <m/>
    <s v="Leonardo Jardim"/>
    <s v="Huub Stevens"/>
    <s v="Stadio Georgios Karaiskakis"/>
    <n v="30922"/>
    <s v="David Fern√°ndez Borbal√°n"/>
    <s v="https://www.transfermarkt.co.uk/spielbericht/index/spielbericht/2262150"/>
    <m/>
    <m/>
    <s v="Olympiakos Syndesmos Filathlon Peiraios"/>
    <s v="FC Schalke 04"/>
    <d v="1899-12-30T01:02:00"/>
    <s v="international_cup"/>
    <n v="0"/>
    <n v="1"/>
    <n v="1"/>
    <n v="0"/>
    <n v="0"/>
    <n v="1"/>
    <n v="0"/>
    <x v="0"/>
    <x v="0"/>
    <s v="Home Team loses or draws at Groupstage Game"/>
  </r>
  <r>
    <n v="2262161"/>
    <s v="CL"/>
    <x v="5"/>
    <x v="0"/>
    <d v="2012-09-19T00:00:00"/>
    <n v="985"/>
    <n v="141"/>
    <n v="1"/>
    <n v="0"/>
    <m/>
    <m/>
    <s v="Sir Alex Ferguson"/>
    <s v="Fatih Terim"/>
    <s v="Old Trafford"/>
    <n v="74653"/>
    <s v="Wolfgang Stark"/>
    <s v="https://www.transfermarkt.co.uk/spielbericht/index/spielbericht/2262161"/>
    <m/>
    <m/>
    <s v="Manchester United Football Club"/>
    <s v="Galatasaray Spor Kul√ºb√º"/>
    <d v="1899-12-30T01:00:00"/>
    <s v="international_cup"/>
    <n v="1"/>
    <n v="0"/>
    <n v="1"/>
    <n v="1"/>
    <n v="0"/>
    <n v="0"/>
    <n v="0"/>
    <x v="0"/>
    <x v="1"/>
    <s v="Home Team wins at Groupstage Game"/>
  </r>
  <r>
    <n v="2262167"/>
    <s v="CL"/>
    <x v="5"/>
    <x v="3"/>
    <d v="2012-10-02T00:00:00"/>
    <n v="1049"/>
    <n v="1082"/>
    <n v="2"/>
    <n v="0"/>
    <m/>
    <m/>
    <s v="Mauricio Pellegrino"/>
    <s v="Rudi Garcia"/>
    <s v="Mestalla"/>
    <n v="28517"/>
    <s v="Gianluca Rocchi"/>
    <s v="https://www.transfermarkt.co.uk/spielbericht/index/spielbericht/2262167"/>
    <m/>
    <m/>
    <s v="Valencia Club de F√∫tbol S. A. D."/>
    <s v="Lille Olympique Sporting Club Lille M√©tropole"/>
    <d v="1899-12-30T02:00:00"/>
    <s v="international_cup"/>
    <n v="1"/>
    <n v="0"/>
    <n v="1"/>
    <n v="1"/>
    <n v="0"/>
    <n v="0"/>
    <n v="0"/>
    <x v="0"/>
    <x v="1"/>
    <s v="Home Team wins at Groupstage Game"/>
  </r>
  <r>
    <n v="2262211"/>
    <s v="CL"/>
    <x v="5"/>
    <x v="12"/>
    <d v="2012-11-20T00:00:00"/>
    <n v="232"/>
    <n v="131"/>
    <n v="0"/>
    <n v="3"/>
    <m/>
    <m/>
    <s v="Unai Emery"/>
    <s v="Tito Vilanova"/>
    <m/>
    <n v="67325"/>
    <s v="Ivan Bebek"/>
    <s v="https://www.transfermarkt.co.uk/spielbericht/index/spielbericht/2262211"/>
    <m/>
    <m/>
    <s v="FK Spartak Moskva"/>
    <s v="Futbol Club Barcelona"/>
    <d v="1899-12-30T00:03:00"/>
    <s v="international_cup"/>
    <n v="0"/>
    <n v="1"/>
    <n v="1"/>
    <n v="0"/>
    <n v="0"/>
    <n v="1"/>
    <n v="0"/>
    <x v="0"/>
    <x v="0"/>
    <s v="Home Team loses or draws at Groupstage Game"/>
  </r>
  <r>
    <n v="2262219"/>
    <s v="CL"/>
    <x v="5"/>
    <x v="1"/>
    <d v="2012-11-21T00:00:00"/>
    <n v="964"/>
    <n v="1084"/>
    <n v="2"/>
    <n v="2"/>
    <m/>
    <m/>
    <s v="Luciano Spalletti"/>
    <s v="Manuel Pellegrini"/>
    <s v="Petrovsky"/>
    <n v="18347"/>
    <s v="Oleg√°rio Benqueren√ßa"/>
    <s v="https://www.transfermarkt.co.uk/spielbericht/index/spielbericht/2262219"/>
    <m/>
    <m/>
    <s v="AO FK Zenit Sankt-Peterburg"/>
    <s v="M√°laga CF"/>
    <d v="1899-12-30T02:02:00"/>
    <s v="international_cup"/>
    <n v="0"/>
    <n v="1"/>
    <n v="1"/>
    <n v="0"/>
    <n v="0"/>
    <n v="1"/>
    <n v="0"/>
    <x v="0"/>
    <x v="0"/>
    <s v="Home Team loses or draws at Groupstage Game"/>
  </r>
  <r>
    <n v="2262233"/>
    <s v="CL"/>
    <x v="5"/>
    <x v="5"/>
    <d v="2012-12-04T00:00:00"/>
    <n v="16"/>
    <n v="281"/>
    <n v="1"/>
    <n v="0"/>
    <m/>
    <m/>
    <s v="J√ºrgen Klopp"/>
    <s v="Roberto Mancini"/>
    <s v="SIGNAL IDUNA PARK"/>
    <n v="62000"/>
    <s v="Milorad Mazic"/>
    <s v="https://www.transfermarkt.co.uk/spielbericht/index/spielbericht/2262233"/>
    <m/>
    <m/>
    <s v="Borussia Dortmund"/>
    <s v="Manchester City Football Club"/>
    <d v="1899-12-30T01:00:00"/>
    <s v="international_cup"/>
    <n v="1"/>
    <n v="0"/>
    <n v="1"/>
    <n v="1"/>
    <n v="0"/>
    <n v="0"/>
    <n v="0"/>
    <x v="0"/>
    <x v="1"/>
    <s v="Home Team wins at Groupstage Game"/>
  </r>
  <r>
    <n v="3097999"/>
    <s v="CL"/>
    <x v="6"/>
    <x v="1"/>
    <d v="2018-10-24T00:00:00"/>
    <n v="583"/>
    <n v="6195"/>
    <n v="2"/>
    <n v="2"/>
    <m/>
    <m/>
    <s v="Thomas Tuchel"/>
    <s v="Carlo Ancelotti"/>
    <s v="Parc des Princes"/>
    <n v="46274"/>
    <s v="Felix Zwayer"/>
    <s v="https://www.transfermarkt.co.uk/spielbericht/index/spielbericht/3097999"/>
    <s v="4-2-3-1"/>
    <d v="2002-04-04T00:00:00"/>
    <s v="Paris Saint-Germain Football Club"/>
    <s v="Societ√† Sportiva Calcio Napoli"/>
    <d v="1899-12-30T02:02:00"/>
    <s v="international_cup"/>
    <n v="0"/>
    <n v="1"/>
    <n v="1"/>
    <n v="0"/>
    <n v="0"/>
    <n v="1"/>
    <n v="0"/>
    <x v="0"/>
    <x v="0"/>
    <s v="Home Team loses or draws at Groupstage Game"/>
  </r>
  <r>
    <n v="3098004"/>
    <s v="CL"/>
    <x v="6"/>
    <x v="4"/>
    <d v="2018-10-23T00:00:00"/>
    <n v="2441"/>
    <n v="27"/>
    <n v="0"/>
    <n v="2"/>
    <m/>
    <m/>
    <s v="Marinos Ouzounidis"/>
    <s v="Niko Kovac"/>
    <s v="Olympiak√≥ St√°dio Athinon &quot;Spyros Louis&quot;"/>
    <n v="61221"/>
    <s v="Aleksey Kulbakov"/>
    <s v="https://www.transfermarkt.co.uk/spielbericht/index/spielbericht/3098004"/>
    <s v="4-4-1-1"/>
    <s v="4-3-3 Attacking"/>
    <s v="Athlitiki Enosi Konstantinoupoleos"/>
    <s v="FC Bayern M√ºnchen"/>
    <d v="1899-12-30T00:02:00"/>
    <s v="international_cup"/>
    <n v="0"/>
    <n v="1"/>
    <n v="1"/>
    <n v="0"/>
    <n v="0"/>
    <n v="1"/>
    <n v="0"/>
    <x v="0"/>
    <x v="0"/>
    <s v="Home Team loses or draws at Groupstage Game"/>
  </r>
  <r>
    <n v="3098010"/>
    <s v="CL"/>
    <x v="6"/>
    <x v="0"/>
    <d v="2018-10-23T00:00:00"/>
    <n v="985"/>
    <n v="506"/>
    <n v="0"/>
    <n v="1"/>
    <m/>
    <m/>
    <s v="Jos√© Mourinho"/>
    <s v="Massimiliano Allegri"/>
    <s v="Old Trafford"/>
    <n v="73946"/>
    <s v="Milorad Mazic"/>
    <s v="https://www.transfermarkt.co.uk/spielbericht/index/spielbericht/3098010"/>
    <s v="4-2-3-1"/>
    <s v="4-3-3 Attacking"/>
    <s v="Manchester United Football Club"/>
    <s v="Juventus Football Club"/>
    <d v="1899-12-30T00:01:00"/>
    <s v="international_cup"/>
    <n v="0"/>
    <n v="1"/>
    <n v="1"/>
    <n v="0"/>
    <n v="0"/>
    <n v="1"/>
    <n v="0"/>
    <x v="0"/>
    <x v="0"/>
    <s v="Home Team loses or draws at Groupstage Game"/>
  </r>
  <r>
    <n v="3098022"/>
    <s v="CL"/>
    <x v="6"/>
    <x v="3"/>
    <d v="2018-11-07T00:00:00"/>
    <n v="1041"/>
    <n v="533"/>
    <n v="2"/>
    <n v="2"/>
    <m/>
    <m/>
    <s v="Bruno G√©n√©sio"/>
    <s v="Julian Nagelsmann"/>
    <s v="Groupama Stadium"/>
    <n v="53850"/>
    <s v="Danny Makkelie"/>
    <s v="https://www.transfermarkt.co.uk/spielbericht/index/spielbericht/3098022"/>
    <s v="3-5-2 flat"/>
    <d v="2002-05-03T00:00:00"/>
    <s v="Olympique Lyonnais"/>
    <s v="TSG 1899 Hoffenheim Fu√üball-Spielbetriebs GmbH"/>
    <d v="1899-12-30T02:02:00"/>
    <s v="international_cup"/>
    <n v="0"/>
    <n v="1"/>
    <n v="1"/>
    <n v="0"/>
    <n v="0"/>
    <n v="1"/>
    <n v="0"/>
    <x v="0"/>
    <x v="0"/>
    <s v="Home Team loses or draws at Groupstage Game"/>
  </r>
  <r>
    <n v="3098036"/>
    <s v="CL"/>
    <x v="6"/>
    <x v="4"/>
    <d v="2018-11-27T00:00:00"/>
    <n v="2441"/>
    <n v="610"/>
    <n v="0"/>
    <n v="2"/>
    <m/>
    <m/>
    <s v="Marinos Ouzounidis"/>
    <s v="Erik ten Hag"/>
    <s v="Olympiak√≥ St√°dio Athinon &quot;Spyros Louis&quot;"/>
    <n v="25756"/>
    <s v="Michael Oliver"/>
    <s v="https://www.transfermarkt.co.uk/spielbericht/index/spielbericht/3098036"/>
    <s v="4-4-1-1"/>
    <s v="4-3-3 Defending"/>
    <s v="Athlitiki Enosi Konstantinoupoleos"/>
    <s v="AFC Ajax Amsterdam"/>
    <d v="1899-12-30T00:02:00"/>
    <s v="international_cup"/>
    <n v="0"/>
    <n v="1"/>
    <n v="1"/>
    <n v="0"/>
    <n v="0"/>
    <n v="1"/>
    <n v="0"/>
    <x v="0"/>
    <x v="0"/>
    <s v="Home Team loses or draws at Groupstage Game"/>
  </r>
  <r>
    <n v="3135801"/>
    <s v="CL"/>
    <x v="6"/>
    <x v="7"/>
    <d v="2019-02-12T00:00:00"/>
    <n v="985"/>
    <n v="583"/>
    <n v="0"/>
    <n v="2"/>
    <m/>
    <m/>
    <s v="Ole Gunnar Solskj√¶r"/>
    <s v="Thomas Tuchel"/>
    <s v="Old Trafford"/>
    <n v="74054"/>
    <s v="Daniele Orsato"/>
    <s v="https://www.transfermarkt.co.uk/spielbericht/index/spielbericht/3135801"/>
    <s v="4-3-3 Attacking"/>
    <s v="4-2-3-1"/>
    <s v="Manchester United Football Club"/>
    <s v="Paris Saint-Germain Football Club"/>
    <d v="1899-12-30T00:02:00"/>
    <s v="international_cup"/>
    <n v="0"/>
    <n v="1"/>
    <n v="0"/>
    <n v="0"/>
    <n v="0"/>
    <n v="0"/>
    <n v="1"/>
    <x v="1"/>
    <x v="0"/>
    <s v="Home Team loses or draws at Knockout Game"/>
  </r>
  <r>
    <n v="3252151"/>
    <s v="CL"/>
    <x v="7"/>
    <x v="1"/>
    <d v="2019-09-18T00:00:00"/>
    <n v="660"/>
    <n v="281"/>
    <n v="0"/>
    <n v="3"/>
    <m/>
    <m/>
    <s v="Lu√≠s Castro"/>
    <s v="Pep Guardiola"/>
    <s v="OSK Metalist"/>
    <n v="36675"/>
    <s v="Artur Soares Dias"/>
    <s v="https://www.transfermarkt.co.uk/spielbericht/index/spielbericht/3252151"/>
    <s v="4-2-3-1"/>
    <s v="4-2-3-1"/>
    <s v="FC Shakhtar Donetsk"/>
    <s v="Manchester City Football Club"/>
    <d v="1899-12-30T00:03:00"/>
    <s v="international_cup"/>
    <n v="0"/>
    <n v="1"/>
    <n v="1"/>
    <n v="0"/>
    <n v="0"/>
    <n v="1"/>
    <n v="0"/>
    <x v="0"/>
    <x v="0"/>
    <s v="Home Team loses or draws at Groupstage Game"/>
  </r>
  <r>
    <n v="3252205"/>
    <s v="CL"/>
    <x v="7"/>
    <x v="3"/>
    <d v="2019-11-05T00:00:00"/>
    <n v="16"/>
    <n v="46"/>
    <n v="3"/>
    <n v="2"/>
    <m/>
    <m/>
    <s v="Lucien Favre"/>
    <s v="Antonio Conte"/>
    <s v="SIGNAL IDUNA PARK"/>
    <n v="66099"/>
    <s v="Danny Makkelie"/>
    <s v="https://www.transfermarkt.co.uk/spielbericht/index/spielbericht/3252205"/>
    <s v="4-2-3-1"/>
    <s v="3-5-2 flat"/>
    <s v="Borussia Dortmund"/>
    <s v="Football Club Internazionale Milano S.p.A."/>
    <d v="1899-12-30T03:02:00"/>
    <s v="international_cup"/>
    <n v="1"/>
    <n v="0"/>
    <n v="1"/>
    <n v="1"/>
    <n v="0"/>
    <n v="0"/>
    <n v="0"/>
    <x v="0"/>
    <x v="1"/>
    <s v="Home Team wins at Groupstage Game"/>
  </r>
  <r>
    <n v="3252209"/>
    <s v="CL"/>
    <x v="7"/>
    <x v="0"/>
    <d v="2019-11-05T00:00:00"/>
    <n v="1049"/>
    <n v="1082"/>
    <n v="4"/>
    <n v="1"/>
    <m/>
    <m/>
    <s v="Albert Celades"/>
    <s v="Christophe Galtier"/>
    <s v="Mestalla"/>
    <n v="38252"/>
    <s v="Sergey Karasev"/>
    <s v="https://www.transfermarkt.co.uk/spielbericht/index/spielbericht/3252209"/>
    <s v="4-2-3-1"/>
    <d v="2003-04-03T00:00:00"/>
    <s v="Valencia Club de F√∫tbol S. A. D."/>
    <s v="Lille Olympique Sporting Club Lille M√©tropole"/>
    <d v="1899-12-30T04:01:00"/>
    <s v="international_cup"/>
    <n v="1"/>
    <n v="0"/>
    <n v="1"/>
    <n v="1"/>
    <n v="0"/>
    <n v="0"/>
    <n v="0"/>
    <x v="0"/>
    <x v="1"/>
    <s v="Home Team wins at Groupstage Game"/>
  </r>
  <r>
    <n v="3252231"/>
    <s v="CL"/>
    <x v="7"/>
    <x v="12"/>
    <d v="2019-11-27T00:00:00"/>
    <n v="23826"/>
    <n v="294"/>
    <n v="2"/>
    <n v="2"/>
    <m/>
    <m/>
    <s v="Julian Nagelsmann"/>
    <s v="Bruno Lage"/>
    <s v="Red Bull Arena"/>
    <n v="38339"/>
    <s v="Jes√∫s Gil Manzano"/>
    <s v="https://www.transfermarkt.co.uk/spielbericht/index/spielbericht/3252231"/>
    <s v="3-4-1-2"/>
    <s v="4-4-2 double 6"/>
    <s v="RasenBallsport Leipzig"/>
    <s v="Sport Lisboa e Benfica"/>
    <d v="1899-12-30T02:02:00"/>
    <s v="international_cup"/>
    <n v="0"/>
    <n v="1"/>
    <n v="1"/>
    <n v="0"/>
    <n v="0"/>
    <n v="1"/>
    <n v="0"/>
    <x v="0"/>
    <x v="0"/>
    <s v="Home Team loses or draws at Groupstage Game"/>
  </r>
  <r>
    <n v="3291932"/>
    <s v="CL"/>
    <x v="7"/>
    <x v="7"/>
    <d v="2020-02-26T00:00:00"/>
    <n v="1041"/>
    <n v="506"/>
    <n v="1"/>
    <n v="0"/>
    <m/>
    <m/>
    <s v="Rudi Garcia"/>
    <s v="Maurizio Sarri"/>
    <s v="Groupama Stadium"/>
    <n v="57335"/>
    <s v="Jes√∫s Gil Manzano"/>
    <s v="https://www.transfermarkt.co.uk/spielbericht/index/spielbericht/3291932"/>
    <s v="3-5-2 flat"/>
    <s v="4-3-3 Attacking"/>
    <s v="Olympique Lyonnais"/>
    <s v="Juventus Football Club"/>
    <d v="1899-12-30T01:00:00"/>
    <s v="international_cup"/>
    <n v="1"/>
    <n v="0"/>
    <n v="0"/>
    <n v="0"/>
    <n v="1"/>
    <n v="0"/>
    <n v="0"/>
    <x v="1"/>
    <x v="1"/>
    <s v="Home Team wins at Knockout Game"/>
  </r>
  <r>
    <n v="3291935"/>
    <s v="CL"/>
    <x v="7"/>
    <x v="9"/>
    <d v="2020-03-11T00:00:00"/>
    <n v="583"/>
    <n v="16"/>
    <n v="2"/>
    <n v="0"/>
    <m/>
    <m/>
    <s v="Thomas Tuchel"/>
    <s v="Lucien Favre"/>
    <s v="Parc des Princes"/>
    <m/>
    <s v="Anthony Taylor"/>
    <s v="https://www.transfermarkt.co.uk/spielbericht/index/spielbericht/3291935"/>
    <s v="4-4-2 double 6"/>
    <d v="2003-04-03T00:00:00"/>
    <s v="Paris Saint-Germain Football Club"/>
    <s v="Borussia Dortmund"/>
    <d v="1899-12-30T02:00:00"/>
    <s v="international_cup"/>
    <n v="1"/>
    <n v="0"/>
    <n v="0"/>
    <n v="0"/>
    <n v="1"/>
    <n v="0"/>
    <n v="0"/>
    <x v="1"/>
    <x v="1"/>
    <s v="Home Team wins at Knockout Game"/>
  </r>
  <r>
    <n v="2262177"/>
    <s v="CL"/>
    <x v="5"/>
    <x v="5"/>
    <d v="2012-10-03T00:00:00"/>
    <n v="610"/>
    <n v="418"/>
    <n v="1"/>
    <n v="4"/>
    <m/>
    <m/>
    <s v="Frank de Boer"/>
    <s v="Jos√© Mourinho"/>
    <s v="Johan Cruijff ArenA"/>
    <n v="49491"/>
    <s v="Jonas Eriksson"/>
    <s v="https://www.transfermarkt.co.uk/spielbericht/index/spielbericht/2262177"/>
    <m/>
    <m/>
    <s v="AFC Ajax Amsterdam"/>
    <s v="Real Madrid Club de F√∫tbol"/>
    <d v="1899-12-30T01:04:00"/>
    <s v="international_cup"/>
    <n v="0"/>
    <n v="1"/>
    <n v="1"/>
    <n v="0"/>
    <n v="0"/>
    <n v="1"/>
    <n v="0"/>
    <x v="0"/>
    <x v="0"/>
    <s v="Home Team loses or draws at Groupstage Game"/>
  </r>
  <r>
    <n v="3030592"/>
    <s v="CL"/>
    <x v="4"/>
    <x v="11"/>
    <d v="2018-04-25T00:00:00"/>
    <n v="27"/>
    <n v="418"/>
    <n v="1"/>
    <n v="2"/>
    <m/>
    <m/>
    <s v="Jupp Heynckes"/>
    <s v="Zin√©dine Zidane"/>
    <s v="Allianz Arena"/>
    <n v="70000"/>
    <s v="Bj√∂rn Kuipers"/>
    <s v="https://www.transfermarkt.co.uk/spielbericht/index/spielbericht/3030592"/>
    <s v="4-1-4-1"/>
    <s v="4-3-3 Attacking"/>
    <s v="FC Bayern M√ºnchen"/>
    <s v="Real Madrid Club de F√∫tbol"/>
    <d v="1899-12-30T01:02:00"/>
    <s v="international_cup"/>
    <n v="0"/>
    <n v="1"/>
    <n v="0"/>
    <n v="0"/>
    <n v="0"/>
    <n v="0"/>
    <n v="1"/>
    <x v="1"/>
    <x v="0"/>
    <s v="Home Team loses or draws at Knockout Game"/>
  </r>
  <r>
    <n v="3098001"/>
    <s v="CL"/>
    <x v="6"/>
    <x v="5"/>
    <d v="2018-10-24T00:00:00"/>
    <n v="932"/>
    <n v="720"/>
    <n v="1"/>
    <n v="3"/>
    <m/>
    <m/>
    <s v="Yuriy Semin"/>
    <s v="S√©rgio Concei√ß√£o"/>
    <s v="RZD Arena"/>
    <n v="16034"/>
    <s v="Bobby Madden"/>
    <s v="https://www.transfermarkt.co.uk/spielbericht/index/spielbericht/3098001"/>
    <s v="4-3-3 Attacking"/>
    <s v="4-2-3-1"/>
    <s v="–§—É—Ç–±–æ–ª—å–Ω—ã–π –∫–ª—É–± &quot;–õ–æ–∫–æ–º–æ—Ç–∏–≤&quot; –ú–æ—Å–∫–≤–∞"/>
    <s v="Futebol Clube do Porto"/>
    <d v="1899-12-30T01:03:00"/>
    <s v="international_cup"/>
    <n v="0"/>
    <n v="1"/>
    <n v="1"/>
    <n v="0"/>
    <n v="0"/>
    <n v="1"/>
    <n v="0"/>
    <x v="0"/>
    <x v="0"/>
    <s v="Home Team loses or draws at Groupstage Game"/>
  </r>
  <r>
    <n v="2618542"/>
    <s v="CL"/>
    <x v="2"/>
    <x v="5"/>
    <d v="2015-09-15T00:00:00"/>
    <n v="368"/>
    <n v="18"/>
    <n v="3"/>
    <n v="0"/>
    <m/>
    <m/>
    <s v="Unai Emery"/>
    <s v="Lucien Favre"/>
    <s v="Ram√≥n S√°nchez-Pizju√°n"/>
    <n v="36959"/>
    <s v="Pavel Kralovec"/>
    <s v="https://www.transfermarkt.co.uk/spielbericht/index/spielbericht/2618542"/>
    <s v="4-2-3-1"/>
    <s v="4-4-2 double 6"/>
    <s v="Sevilla F√∫tbol Club S.A.D."/>
    <s v="Borussia Verein f√ºr Leibes√ºbungen 1900 M√∂nchengladbach"/>
    <d v="1899-12-30T03:00:00"/>
    <s v="international_cup"/>
    <n v="1"/>
    <n v="0"/>
    <n v="1"/>
    <n v="1"/>
    <n v="0"/>
    <n v="0"/>
    <n v="0"/>
    <x v="0"/>
    <x v="1"/>
    <s v="Home Team wins at Groupstage Game"/>
  </r>
  <r>
    <n v="2754908"/>
    <s v="CL"/>
    <x v="3"/>
    <x v="2"/>
    <d v="2016-09-28T00:00:00"/>
    <n v="114"/>
    <n v="338"/>
    <n v="1"/>
    <n v="1"/>
    <m/>
    <m/>
    <s v="Senol G√ºnes"/>
    <s v="Sergiy Rebrov"/>
    <s v="Vodafone Park"/>
    <n v="33938"/>
    <s v="Felix Zwayer"/>
    <s v="https://www.transfermarkt.co.uk/spielbericht/index/spielbericht/2754908"/>
    <s v="4-2-3-1"/>
    <s v="4-3-3 Attacking"/>
    <s v="Be≈üikta≈ü Jimnastik Kul√ºb√º"/>
    <s v="Futbolniy Klub Dynamo Kyiv"/>
    <d v="1899-12-30T01:01:00"/>
    <s v="international_cup"/>
    <n v="0"/>
    <n v="1"/>
    <n v="1"/>
    <n v="0"/>
    <n v="0"/>
    <n v="1"/>
    <n v="0"/>
    <x v="0"/>
    <x v="0"/>
    <s v="Home Team loses or draws at Groupstage Game"/>
  </r>
  <r>
    <n v="2982008"/>
    <s v="CL"/>
    <x v="4"/>
    <x v="9"/>
    <d v="2018-03-14T00:00:00"/>
    <n v="114"/>
    <n v="27"/>
    <n v="1"/>
    <n v="3"/>
    <m/>
    <m/>
    <s v="Senol G√ºnes"/>
    <s v="Jupp Heynckes"/>
    <s v="Vodafone Park"/>
    <n v="36885"/>
    <s v="Michael Oliver"/>
    <s v="https://www.transfermarkt.co.uk/spielbericht/index/spielbericht/2982008"/>
    <s v="4-4-2 double 6"/>
    <s v="4-3-3 Attacking"/>
    <s v="Be≈üikta≈ü Jimnastik Kul√ºb√º"/>
    <s v="FC Bayern M√ºnchen"/>
    <d v="1899-12-30T01:03:00"/>
    <s v="international_cup"/>
    <n v="0"/>
    <n v="1"/>
    <n v="0"/>
    <n v="0"/>
    <n v="0"/>
    <n v="0"/>
    <n v="1"/>
    <x v="1"/>
    <x v="0"/>
    <s v="Home Team loses or draws at Knockout Game"/>
  </r>
  <r>
    <n v="2618557"/>
    <s v="CL"/>
    <x v="2"/>
    <x v="4"/>
    <d v="2015-09-29T00:00:00"/>
    <n v="713"/>
    <n v="12"/>
    <n v="3"/>
    <n v="2"/>
    <m/>
    <m/>
    <s v="Aleksandr Ermakovich"/>
    <s v="Rudi Garcia"/>
    <s v="Borisov-Arena"/>
    <n v="12767"/>
    <s v="Mark Clattenburg"/>
    <s v="https://www.transfermarkt.co.uk/spielbericht/index/spielbericht/2618557"/>
    <s v="4-2-3-1"/>
    <s v="4-3-3 Attacking"/>
    <m/>
    <s v="Associazione Sportiva Roma"/>
    <d v="1899-12-30T03:02:00"/>
    <s v="international_cup"/>
    <n v="1"/>
    <n v="0"/>
    <n v="1"/>
    <n v="1"/>
    <n v="0"/>
    <n v="0"/>
    <n v="0"/>
    <x v="0"/>
    <x v="1"/>
    <s v="Home Team wins at Groupstage Game"/>
  </r>
  <r>
    <n v="2495304"/>
    <s v="CL"/>
    <x v="1"/>
    <x v="8"/>
    <d v="2014-10-01T00:00:00"/>
    <n v="496"/>
    <n v="683"/>
    <n v="2"/>
    <n v="0"/>
    <m/>
    <m/>
    <s v="Age Hareide"/>
    <s v="Michel"/>
    <s v="Eleda Stadion"/>
    <n v="20500"/>
    <s v="Sergey Karasev"/>
    <s v="https://www.transfermarkt.co.uk/spielbericht/index/spielbericht/2495304"/>
    <s v="4-4-2 double 6"/>
    <s v="4-1-4-1"/>
    <m/>
    <s v="Olympiakos Syndesmos Filathlon Peiraios"/>
    <d v="1899-12-30T02:00:00"/>
    <s v="international_cup"/>
    <n v="1"/>
    <n v="0"/>
    <n v="1"/>
    <n v="1"/>
    <n v="0"/>
    <n v="0"/>
    <n v="0"/>
    <x v="0"/>
    <x v="1"/>
    <s v="Home Team wins at Groupstage Game"/>
  </r>
  <r>
    <n v="3252150"/>
    <s v="CL"/>
    <x v="7"/>
    <x v="1"/>
    <d v="2019-09-18T00:00:00"/>
    <n v="419"/>
    <n v="800"/>
    <n v="4"/>
    <n v="0"/>
    <m/>
    <m/>
    <s v="Nenad Bjelica"/>
    <s v="Gian Piero Gasperini"/>
    <s v="Maksimir"/>
    <n v="28863"/>
    <s v="Jes√∫s Gil Manzano"/>
    <s v="https://www.transfermarkt.co.uk/spielbericht/index/spielbericht/3252150"/>
    <s v="3-4-2-1"/>
    <s v="3-4-2-1"/>
    <m/>
    <s v="Atalanta Bergamasca Calcio S.p.a."/>
    <d v="1899-12-30T04:00:00"/>
    <s v="international_cup"/>
    <n v="1"/>
    <n v="0"/>
    <n v="1"/>
    <n v="1"/>
    <n v="0"/>
    <n v="0"/>
    <n v="0"/>
    <x v="0"/>
    <x v="1"/>
    <s v="Home Team wins at Groupstage Game"/>
  </r>
  <r>
    <n v="3461715"/>
    <s v="CL"/>
    <x v="8"/>
    <x v="1"/>
    <d v="2020-10-21T00:00:00"/>
    <n v="683"/>
    <n v="244"/>
    <n v="1"/>
    <n v="0"/>
    <m/>
    <m/>
    <s v="Pedro Martins"/>
    <s v="Andr√© Villas-Boas"/>
    <s v="Stadio Georgios Karaiskakis"/>
    <m/>
    <s v="Daniele Orsato"/>
    <s v="https://www.transfermarkt.co.uk/spielbericht/index/spielbericht/3461715"/>
    <s v="4-2-3-1"/>
    <s v="4-3-3 Attacking"/>
    <s v="Olympiakos Syndesmos Filathlon Peiraios"/>
    <s v="Olympique de Marseille"/>
    <d v="1899-12-30T01:00:00"/>
    <s v="international_cup"/>
    <n v="1"/>
    <n v="0"/>
    <n v="1"/>
    <n v="1"/>
    <n v="0"/>
    <n v="0"/>
    <n v="0"/>
    <x v="0"/>
    <x v="1"/>
    <s v="Home Team wins at Groupstage Game"/>
  </r>
  <r>
    <n v="3461739"/>
    <s v="CL"/>
    <x v="8"/>
    <x v="5"/>
    <d v="2020-10-27T00:00:00"/>
    <n v="31"/>
    <n v="865"/>
    <n v="2"/>
    <n v="0"/>
    <m/>
    <m/>
    <s v="J√ºrgen Klopp"/>
    <s v="Brian Priske"/>
    <s v="Anfield"/>
    <m/>
    <s v="Pawel Raczkowski"/>
    <s v="https://www.transfermarkt.co.uk/spielbericht/index/spielbericht/3461739"/>
    <s v="4-3-3 Attacking"/>
    <s v="4-2-3-1"/>
    <s v="Liverpool Football Club"/>
    <s v="Fodbold Club Midtjylland"/>
    <d v="1899-12-30T02:00:00"/>
    <s v="international_cup"/>
    <n v="1"/>
    <n v="0"/>
    <n v="1"/>
    <n v="1"/>
    <n v="0"/>
    <n v="0"/>
    <n v="0"/>
    <x v="0"/>
    <x v="1"/>
    <s v="Home Team wins at Groupstage Game"/>
  </r>
  <r>
    <n v="3461740"/>
    <s v="CL"/>
    <x v="8"/>
    <x v="5"/>
    <d v="2020-10-27T00:00:00"/>
    <n v="800"/>
    <n v="610"/>
    <n v="2"/>
    <n v="2"/>
    <m/>
    <m/>
    <s v="Gian Piero Gasperini"/>
    <s v="Erik ten Hag"/>
    <s v="Gewiss Stadium"/>
    <m/>
    <s v="Damir Skomina"/>
    <s v="https://www.transfermarkt.co.uk/spielbericht/index/spielbericht/3461740"/>
    <s v="3-4-2-1"/>
    <s v="4-3-3 Defending"/>
    <s v="Atalanta Bergamasca Calcio S.p.a."/>
    <s v="AFC Ajax Amsterdam"/>
    <d v="1899-12-30T02:02:00"/>
    <s v="international_cup"/>
    <n v="0"/>
    <n v="1"/>
    <n v="1"/>
    <n v="0"/>
    <n v="0"/>
    <n v="1"/>
    <n v="0"/>
    <x v="0"/>
    <x v="0"/>
    <s v="Home Team loses or draws at Groupstage Game"/>
  </r>
  <r>
    <n v="3461744"/>
    <s v="CL"/>
    <x v="8"/>
    <x v="3"/>
    <d v="2020-10-28T00:00:00"/>
    <n v="2282"/>
    <n v="398"/>
    <n v="1"/>
    <n v="1"/>
    <m/>
    <m/>
    <s v="Philippe Clement"/>
    <s v="Simone Inzaghi"/>
    <s v="Jan-Breydel-Stadion"/>
    <m/>
    <s v="Anthony Taylor"/>
    <s v="https://www.transfermarkt.co.uk/spielbericht/index/spielbericht/3461744"/>
    <s v="3-5-2 flat"/>
    <s v="3-5-2 flat"/>
    <s v="Club Brugge Koninklijke Voetbalvereniging"/>
    <s v="Societ√† Sportiva Lazio S.p.A."/>
    <d v="1899-12-30T01:01:00"/>
    <s v="international_cup"/>
    <n v="0"/>
    <n v="1"/>
    <n v="1"/>
    <n v="0"/>
    <n v="0"/>
    <n v="1"/>
    <n v="0"/>
    <x v="0"/>
    <x v="0"/>
    <s v="Home Team loses or draws at Groupstage Game"/>
  </r>
  <r>
    <n v="3461780"/>
    <s v="CL"/>
    <x v="8"/>
    <x v="0"/>
    <d v="2020-11-24T00:00:00"/>
    <n v="985"/>
    <n v="6890"/>
    <n v="4"/>
    <n v="1"/>
    <m/>
    <m/>
    <s v="Ole Gunnar Solskjaer"/>
    <s v="Okan Buruk"/>
    <s v="Old Trafford"/>
    <m/>
    <s v="Ovidiu Hategan"/>
    <s v="https://www.transfermarkt.co.uk/spielbericht/index/spielbericht/3461780"/>
    <s v="4-2-3-1"/>
    <s v="4-1-4-1"/>
    <s v="Manchester United Football Club"/>
    <s v="ƒ∞stanbul Ba≈üak≈üehir Futbol Kul√ºb√º"/>
    <d v="1899-12-30T04:01:00"/>
    <s v="international_cup"/>
    <n v="1"/>
    <n v="0"/>
    <n v="1"/>
    <n v="1"/>
    <n v="0"/>
    <n v="0"/>
    <n v="0"/>
    <x v="0"/>
    <x v="1"/>
    <s v="Home Team wins at Groupstage Game"/>
  </r>
  <r>
    <n v="3461816"/>
    <s v="CL"/>
    <x v="8"/>
    <x v="4"/>
    <d v="2020-12-08T00:00:00"/>
    <n v="631"/>
    <n v="16704"/>
    <n v="1"/>
    <n v="1"/>
    <m/>
    <m/>
    <s v="Frank Lampard"/>
    <s v="Murad Musaev"/>
    <s v="Stamford Bridge"/>
    <n v="2000"/>
    <s v="Pavel Kralovec"/>
    <s v="https://www.transfermarkt.co.uk/spielbericht/index/spielbericht/3461816"/>
    <s v="4-1-4-1"/>
    <s v="4-2-3-1"/>
    <s v="Chelsea Football Club"/>
    <s v="FK Krasnodar"/>
    <d v="1899-12-30T01:01:00"/>
    <s v="international_cup"/>
    <n v="0"/>
    <n v="1"/>
    <n v="1"/>
    <n v="0"/>
    <n v="0"/>
    <n v="1"/>
    <n v="0"/>
    <x v="0"/>
    <x v="0"/>
    <s v="Home Team loses or draws at Groupstage Game"/>
  </r>
  <r>
    <n v="3461819"/>
    <s v="CL"/>
    <x v="8"/>
    <x v="3"/>
    <d v="2020-12-08T00:00:00"/>
    <n v="398"/>
    <n v="2282"/>
    <n v="2"/>
    <n v="2"/>
    <m/>
    <m/>
    <s v="Simone Inzaghi"/>
    <s v="Philippe Clement"/>
    <s v="Olimpico di Roma"/>
    <m/>
    <s v="C√ºneyt Cakir"/>
    <s v="https://www.transfermarkt.co.uk/spielbericht/index/spielbericht/3461819"/>
    <s v="3-5-2 flat"/>
    <s v="4-3-3 Attacking"/>
    <s v="Societ√† Sportiva Lazio S.p.A."/>
    <s v="Club Brugge Koninklijke Voetbalvereniging"/>
    <d v="1899-12-30T02:02:00"/>
    <s v="international_cup"/>
    <n v="0"/>
    <n v="1"/>
    <n v="1"/>
    <n v="0"/>
    <n v="0"/>
    <n v="1"/>
    <n v="0"/>
    <x v="0"/>
    <x v="0"/>
    <s v="Home Team loses or draws at Groupstage Game"/>
  </r>
  <r>
    <n v="3461820"/>
    <s v="CL"/>
    <x v="8"/>
    <x v="12"/>
    <d v="2020-12-08T00:00:00"/>
    <n v="131"/>
    <n v="506"/>
    <n v="0"/>
    <n v="3"/>
    <m/>
    <m/>
    <s v="Ronald Koeman"/>
    <s v="Andrea Pirlo"/>
    <s v="Spotify Camp Nou"/>
    <m/>
    <s v="Tobias Stieler"/>
    <s v="https://www.transfermarkt.co.uk/spielbericht/index/spielbericht/3461820"/>
    <s v="4-2-3-1"/>
    <s v="3-5-2 flat"/>
    <s v="Futbol Club Barcelona"/>
    <s v="Juventus Football Club"/>
    <d v="1899-12-30T00:03:00"/>
    <s v="international_cup"/>
    <n v="0"/>
    <n v="1"/>
    <n v="1"/>
    <n v="0"/>
    <n v="0"/>
    <n v="1"/>
    <n v="0"/>
    <x v="0"/>
    <x v="0"/>
    <s v="Home Team loses or draws at Groupstage Game"/>
  </r>
  <r>
    <n v="3496458"/>
    <s v="CL"/>
    <x v="8"/>
    <x v="9"/>
    <d v="2021-03-17T00:00:00"/>
    <n v="631"/>
    <n v="13"/>
    <n v="2"/>
    <n v="0"/>
    <m/>
    <m/>
    <s v="Thomas Tuchel"/>
    <s v="Diego Simeone"/>
    <s v="Stamford Bridge"/>
    <m/>
    <s v="Daniele Orsato"/>
    <s v="https://www.transfermarkt.co.uk/spielbericht/index/spielbericht/3496458"/>
    <s v="3-4-2-1"/>
    <d v="2002-04-04T00:00:00"/>
    <s v="Chelsea Football Club"/>
    <s v="Club Atl√©tico de Madrid S.A.D."/>
    <d v="1899-12-30T02:00:00"/>
    <s v="international_cup"/>
    <n v="1"/>
    <n v="0"/>
    <n v="0"/>
    <n v="0"/>
    <n v="1"/>
    <n v="0"/>
    <n v="0"/>
    <x v="1"/>
    <x v="1"/>
    <s v="Home Team wins at Knockout Game"/>
  </r>
  <r>
    <n v="3714220"/>
    <s v="CL"/>
    <x v="9"/>
    <x v="7"/>
    <d v="2022-02-16T00:00:00"/>
    <n v="46"/>
    <n v="31"/>
    <n v="0"/>
    <n v="2"/>
    <m/>
    <m/>
    <s v="Simone Inzaghi"/>
    <s v="J√ºrgen Klopp"/>
    <s v="Giuseppe Meazza"/>
    <n v="37918"/>
    <s v="Szymon Marciniak"/>
    <s v="https://www.transfermarkt.co.uk/spielbericht/index/spielbericht/3714220"/>
    <s v="3-5-2 flat"/>
    <s v="4-3-3 Attacking"/>
    <s v="Football Club Internazionale Milano S.p.A."/>
    <s v="Liverpool Football Club"/>
    <d v="1899-12-30T00:02:00"/>
    <s v="international_cup"/>
    <n v="0"/>
    <n v="1"/>
    <n v="0"/>
    <n v="0"/>
    <n v="0"/>
    <n v="0"/>
    <n v="1"/>
    <x v="1"/>
    <x v="0"/>
    <s v="Home Team loses or draws at Knockout Game"/>
  </r>
  <r>
    <n v="3911729"/>
    <s v="CL"/>
    <x v="10"/>
    <x v="8"/>
    <d v="2022-11-01T00:00:00"/>
    <n v="124"/>
    <n v="610"/>
    <n v="1"/>
    <n v="3"/>
    <m/>
    <m/>
    <s v="Giovanni van Bronckhorst"/>
    <s v="Alfred Schreuder"/>
    <s v="Ibrox Stadium"/>
    <n v="48817"/>
    <s v="Glenn Nyberg"/>
    <s v="https://www.transfermarkt.co.uk/spielbericht/index/spielbericht/3911729"/>
    <s v="4-3-3 Defending"/>
    <s v="4-3-3 Defending"/>
    <s v="Rangers Football Club"/>
    <s v="AFC Ajax Amsterdam"/>
    <d v="1899-12-30T01:03:00"/>
    <s v="international_cup"/>
    <n v="0"/>
    <n v="1"/>
    <n v="1"/>
    <n v="0"/>
    <n v="0"/>
    <n v="1"/>
    <n v="0"/>
    <x v="0"/>
    <x v="0"/>
    <s v="Home Team loses or draws at Groupstage Game"/>
  </r>
  <r>
    <n v="3911767"/>
    <s v="CL"/>
    <x v="10"/>
    <x v="1"/>
    <d v="2022-10-12T00:00:00"/>
    <n v="131"/>
    <n v="46"/>
    <n v="3"/>
    <n v="3"/>
    <m/>
    <m/>
    <s v="Xavi"/>
    <s v="Simone Inzaghi"/>
    <s v="Spotify Camp Nou"/>
    <n v="92302"/>
    <s v="Szymon Marciniak"/>
    <s v="https://www.transfermarkt.co.uk/spielbericht/index/spielbericht/3911767"/>
    <s v="4-3-3 Attacking"/>
    <s v="3-5-2 flat"/>
    <s v="Futbol Club Barcelona"/>
    <s v="Football Club Internazionale Milano S.p.A."/>
    <d v="1899-12-30T03:03:00"/>
    <s v="international_cup"/>
    <n v="0"/>
    <n v="1"/>
    <n v="1"/>
    <n v="0"/>
    <n v="0"/>
    <n v="1"/>
    <n v="0"/>
    <x v="0"/>
    <x v="0"/>
    <s v="Home Team loses or draws at Groupstage Game"/>
  </r>
  <r>
    <n v="3911803"/>
    <s v="CL"/>
    <x v="10"/>
    <x v="5"/>
    <d v="2022-09-13T00:00:00"/>
    <n v="244"/>
    <n v="24"/>
    <n v="0"/>
    <n v="1"/>
    <m/>
    <m/>
    <s v="Igor Tudor"/>
    <s v="Oliver Glasner"/>
    <s v="Orange V√©lodrome"/>
    <n v="62500"/>
    <s v="Jos√© Mar√≠a S√°nchez Mart√≠nez"/>
    <s v="https://www.transfermarkt.co.uk/spielbericht/index/spielbericht/3911803"/>
    <s v="3-4-2-1"/>
    <s v="3-4-2-1"/>
    <s v="Olympique de Marseille"/>
    <s v="Eintracht Frankfurt Fu√üball AG"/>
    <d v="1899-12-30T00:01:00"/>
    <s v="international_cup"/>
    <n v="0"/>
    <n v="1"/>
    <n v="1"/>
    <n v="0"/>
    <n v="0"/>
    <n v="1"/>
    <n v="0"/>
    <x v="0"/>
    <x v="0"/>
    <s v="Home Team loses or draws at Groupstage Game"/>
  </r>
  <r>
    <n v="3913700"/>
    <s v="CL"/>
    <x v="10"/>
    <x v="12"/>
    <d v="2022-10-25T00:00:00"/>
    <n v="16"/>
    <n v="281"/>
    <n v="0"/>
    <n v="0"/>
    <m/>
    <m/>
    <s v="Edin Terzic"/>
    <s v="Pep Guardiola"/>
    <s v="SIGNAL IDUNA PARK"/>
    <n v="81000"/>
    <s v="Davide Massa"/>
    <s v="https://www.transfermarkt.co.uk/spielbericht/index/spielbericht/3913700"/>
    <s v="4-3-3 Attacking"/>
    <s v="4-4-2 double 6"/>
    <s v="Borussia Dortmund"/>
    <s v="Manchester City Football Club"/>
    <d v="1899-12-30T00:00:00"/>
    <s v="international_cup"/>
    <n v="0"/>
    <n v="1"/>
    <n v="1"/>
    <n v="0"/>
    <n v="0"/>
    <n v="1"/>
    <n v="0"/>
    <x v="0"/>
    <x v="0"/>
    <s v="Home Team loses or draws at Groupstage Game"/>
  </r>
  <r>
    <n v="4041605"/>
    <s v="CL"/>
    <x v="10"/>
    <x v="10"/>
    <d v="2023-04-19T00:00:00"/>
    <n v="27"/>
    <n v="281"/>
    <n v="1"/>
    <n v="1"/>
    <m/>
    <m/>
    <s v="Thomas Tuchel"/>
    <s v="Pep Guardiola"/>
    <s v="Allianz Arena"/>
    <n v="75000"/>
    <s v="Cl√©ment Turpin"/>
    <s v="https://www.transfermarkt.co.uk/spielbericht/index/spielbericht/4041605"/>
    <s v="4-2-3-1"/>
    <s v="3-4-2-1"/>
    <s v="FC Bayern M√ºnchen"/>
    <s v="Manchester City Football Club"/>
    <d v="1899-12-30T01:01:00"/>
    <s v="international_cup"/>
    <n v="0"/>
    <n v="1"/>
    <n v="0"/>
    <n v="0"/>
    <n v="0"/>
    <n v="0"/>
    <n v="1"/>
    <x v="1"/>
    <x v="0"/>
    <s v="Home Team loses or draws at Knockout Game"/>
  </r>
  <r>
    <n v="2981998"/>
    <s v="CL"/>
    <x v="4"/>
    <x v="7"/>
    <d v="2018-02-21T00:00:00"/>
    <n v="660"/>
    <n v="12"/>
    <n v="2"/>
    <n v="1"/>
    <m/>
    <m/>
    <s v="Paulo Fonseca"/>
    <s v="Eusebio Di Francesco"/>
    <s v="OSK Metalist"/>
    <n v="35124"/>
    <s v="Willie Collum"/>
    <s v="https://www.transfermarkt.co.uk/spielbericht/index/spielbericht/2981998"/>
    <s v="4-2-3-1"/>
    <s v="4-1-4-1"/>
    <s v="FC Shakhtar Donetsk"/>
    <s v="Associazione Sportiva Roma"/>
    <d v="1899-12-30T02:01:00"/>
    <s v="international_cup"/>
    <n v="1"/>
    <n v="0"/>
    <n v="0"/>
    <n v="0"/>
    <n v="1"/>
    <n v="0"/>
    <n v="0"/>
    <x v="1"/>
    <x v="1"/>
    <s v="Home Team wins at Knockout Game"/>
  </r>
  <r>
    <n v="4171263"/>
    <s v="CL"/>
    <x v="11"/>
    <x v="5"/>
    <d v="2023-10-03T00:00:00"/>
    <n v="46"/>
    <n v="294"/>
    <n v="1"/>
    <n v="0"/>
    <m/>
    <m/>
    <s v="Simone Inzaghi"/>
    <s v="Roger Schmidt"/>
    <s v="Giuseppe Meazza"/>
    <n v="75380"/>
    <s v="Danny Makkelie"/>
    <s v="https://www.transfermarkt.co.uk/spielbericht/index/spielbericht/4171263"/>
    <s v="3-5-2 flat"/>
    <s v="4-4-2 double 6"/>
    <s v="Football Club Internazionale Milano S.p.A."/>
    <s v="Sport Lisboa e Benfica"/>
    <d v="1899-12-30T01:00:00"/>
    <s v="international_cup"/>
    <n v="1"/>
    <n v="0"/>
    <n v="1"/>
    <n v="1"/>
    <n v="0"/>
    <n v="0"/>
    <n v="0"/>
    <x v="0"/>
    <x v="1"/>
    <s v="Home Team wins at Groupstage Game"/>
  </r>
  <r>
    <n v="4171279"/>
    <s v="CL"/>
    <x v="11"/>
    <x v="4"/>
    <d v="2023-09-19T00:00:00"/>
    <n v="398"/>
    <n v="13"/>
    <n v="1"/>
    <n v="1"/>
    <m/>
    <m/>
    <s v="Maurizio Sarri"/>
    <s v="Diego Simeone"/>
    <s v="Olimpico di Roma"/>
    <n v="46168"/>
    <s v="Slavko Vincic"/>
    <s v="https://www.transfermarkt.co.uk/spielbericht/index/spielbericht/4171279"/>
    <s v="4-3-3 Attacking"/>
    <d v="2002-03-05T00:00:00"/>
    <s v="Societ√† Sportiva Lazio S.p.A."/>
    <s v="Club Atl√©tico de Madrid S.A.D."/>
    <d v="1899-12-30T01:01:00"/>
    <s v="international_cup"/>
    <n v="0"/>
    <n v="1"/>
    <n v="1"/>
    <n v="0"/>
    <n v="0"/>
    <n v="1"/>
    <n v="0"/>
    <x v="0"/>
    <x v="0"/>
    <s v="Home Team loses or draws at Groupstage Game"/>
  </r>
  <r>
    <n v="4171282"/>
    <s v="CL"/>
    <x v="11"/>
    <x v="4"/>
    <d v="2023-10-25T00:00:00"/>
    <n v="371"/>
    <n v="13"/>
    <n v="2"/>
    <n v="2"/>
    <m/>
    <m/>
    <s v="Brendan Rodgers"/>
    <s v="Diego Simeone"/>
    <s v="Celtic Park"/>
    <n v="55844"/>
    <s v="Felix Zwayer"/>
    <s v="https://www.transfermarkt.co.uk/spielbericht/index/spielbericht/4171282"/>
    <s v="4-3-3 Attacking"/>
    <s v="3-5-2 flat"/>
    <s v="The Celtic Football Club"/>
    <s v="Club Atl√©tico de Madrid S.A.D."/>
    <d v="1899-12-30T02:02:00"/>
    <s v="international_cup"/>
    <n v="0"/>
    <n v="1"/>
    <n v="1"/>
    <n v="0"/>
    <n v="0"/>
    <n v="1"/>
    <n v="0"/>
    <x v="0"/>
    <x v="0"/>
    <s v="Home Team loses or draws at Groupstage Game"/>
  </r>
  <r>
    <n v="4173957"/>
    <s v="CL"/>
    <x v="11"/>
    <x v="8"/>
    <d v="2023-11-29T00:00:00"/>
    <n v="27"/>
    <n v="190"/>
    <n v="0"/>
    <n v="0"/>
    <m/>
    <m/>
    <s v="Thomas Tuchel"/>
    <s v="Jacob Neestrup"/>
    <s v="Allianz Arena"/>
    <n v="75000"/>
    <s v="St√©phanie Frappart"/>
    <s v="https://www.transfermarkt.co.uk/spielbericht/index/spielbericht/4173957"/>
    <s v="4-2-3-1"/>
    <s v="4-3-3 Attacking"/>
    <s v="FC Bayern M√ºnchen"/>
    <s v="Football Club K√∏benhavn"/>
    <d v="1899-12-30T00:00:00"/>
    <s v="international_cup"/>
    <n v="0"/>
    <n v="1"/>
    <n v="1"/>
    <n v="0"/>
    <n v="0"/>
    <n v="1"/>
    <n v="0"/>
    <x v="0"/>
    <x v="0"/>
    <s v="Home Team loses or draws at Groupstage Game"/>
  </r>
  <r>
    <n v="4243697"/>
    <s v="CL"/>
    <x v="11"/>
    <x v="9"/>
    <d v="2024-03-12T00:00:00"/>
    <n v="131"/>
    <n v="6195"/>
    <n v="3"/>
    <n v="1"/>
    <m/>
    <m/>
    <s v="Xavi"/>
    <s v="Francesco Calzona"/>
    <s v="Ol√≠mpic Llu√≠s Companys"/>
    <n v="50301"/>
    <s v="Danny Makkelie"/>
    <s v="https://www.transfermarkt.co.uk/spielbericht/index/spielbericht/4243697"/>
    <s v="4-3-3 Attacking"/>
    <s v="4-3-3 Attacking"/>
    <s v="Futbol Club Barcelona"/>
    <s v="Societ√† Sportiva Calcio Napoli"/>
    <d v="1899-12-30T03:01:00"/>
    <s v="international_cup"/>
    <n v="1"/>
    <n v="0"/>
    <n v="0"/>
    <n v="0"/>
    <n v="1"/>
    <n v="0"/>
    <n v="0"/>
    <x v="1"/>
    <x v="1"/>
    <s v="Home Team wins at Knockout Game"/>
  </r>
  <r>
    <n v="4312021"/>
    <s v="CL"/>
    <x v="11"/>
    <x v="6"/>
    <d v="2024-04-09T00:00:00"/>
    <n v="11"/>
    <n v="27"/>
    <n v="2"/>
    <n v="2"/>
    <m/>
    <m/>
    <s v="Mikel Arteta"/>
    <s v="Thomas Tuchel"/>
    <s v="Emirates Stadium"/>
    <n v="60221"/>
    <s v="Glenn Nyberg"/>
    <s v="https://www.transfermarkt.co.uk/spielbericht/index/spielbericht/4312021"/>
    <s v="4-3-3 Attacking"/>
    <s v="4-2-3-1"/>
    <s v="Arsenal Football Club"/>
    <s v="FC Bayern M√ºnchen"/>
    <d v="1899-12-30T02:02:00"/>
    <s v="international_cup"/>
    <n v="0"/>
    <n v="1"/>
    <n v="0"/>
    <n v="0"/>
    <n v="0"/>
    <n v="0"/>
    <n v="1"/>
    <x v="1"/>
    <x v="0"/>
    <s v="Home Team loses or draws at Knockout Game"/>
  </r>
  <r>
    <n v="2368433"/>
    <s v="CL"/>
    <x v="0"/>
    <x v="3"/>
    <d v="2013-10-22T00:00:00"/>
    <n v="11"/>
    <n v="16"/>
    <n v="1"/>
    <n v="2"/>
    <m/>
    <m/>
    <s v="Ars√®ne Wenger"/>
    <s v="Zeljko Buvac"/>
    <s v="Emirates Stadium"/>
    <n v="60355"/>
    <s v="Jonas Eriksson"/>
    <s v="https://www.transfermarkt.co.uk/spielbericht/index/spielbericht/2368433"/>
    <s v="4-2-3-1"/>
    <s v="4-2-3-1"/>
    <s v="Arsenal Football Club"/>
    <s v="Borussia Dortmund"/>
    <d v="1899-12-30T01:02:00"/>
    <s v="international_cup"/>
    <n v="0"/>
    <n v="1"/>
    <n v="1"/>
    <n v="0"/>
    <n v="0"/>
    <n v="1"/>
    <n v="0"/>
    <x v="0"/>
    <x v="0"/>
    <s v="Home Team loses or draws at Groupstage Game"/>
  </r>
  <r>
    <n v="2368434"/>
    <s v="CL"/>
    <x v="0"/>
    <x v="3"/>
    <d v="2013-10-22T00:00:00"/>
    <n v="244"/>
    <n v="6195"/>
    <n v="1"/>
    <n v="2"/>
    <m/>
    <m/>
    <s v="√âlie Baup"/>
    <s v="Rafael Ben√≠tez"/>
    <s v="Orange V√©lodrome"/>
    <n v="39790"/>
    <s v="C√ºneyt Cakir"/>
    <s v="https://www.transfermarkt.co.uk/spielbericht/index/spielbericht/2368434"/>
    <s v="4-2-3-1"/>
    <s v="4-2-3-1"/>
    <s v="Olympique de Marseille"/>
    <s v="Societ√† Sportiva Calcio Napoli"/>
    <d v="1899-12-30T01:02:00"/>
    <s v="international_cup"/>
    <n v="0"/>
    <n v="1"/>
    <n v="1"/>
    <n v="0"/>
    <n v="0"/>
    <n v="1"/>
    <n v="0"/>
    <x v="0"/>
    <x v="0"/>
    <s v="Home Team loses or draws at Groupstage Game"/>
  </r>
  <r>
    <n v="2368460"/>
    <s v="CL"/>
    <x v="0"/>
    <x v="0"/>
    <d v="2013-11-06T00:00:00"/>
    <n v="610"/>
    <n v="371"/>
    <n v="1"/>
    <n v="0"/>
    <m/>
    <m/>
    <s v="Frank de Boer"/>
    <s v="Neil Lennon"/>
    <s v="Johan Cruijff ArenA"/>
    <n v="59908"/>
    <s v="Deniz Aytekin"/>
    <s v="https://www.transfermarkt.co.uk/spielbericht/index/spielbericht/2368460"/>
    <s v="4-3-3 Attacking"/>
    <s v="4-2-3-1"/>
    <s v="AFC Ajax Amsterdam"/>
    <s v="The Celtic Football Club"/>
    <d v="1899-12-30T01:00:00"/>
    <s v="international_cup"/>
    <n v="1"/>
    <n v="0"/>
    <n v="1"/>
    <n v="1"/>
    <n v="0"/>
    <n v="0"/>
    <n v="0"/>
    <x v="0"/>
    <x v="1"/>
    <s v="Home Team wins at Groupstage Game"/>
  </r>
  <r>
    <n v="2368472"/>
    <s v="CL"/>
    <x v="0"/>
    <x v="2"/>
    <d v="2013-11-27T00:00:00"/>
    <n v="506"/>
    <n v="190"/>
    <n v="3"/>
    <n v="1"/>
    <m/>
    <m/>
    <s v="Antonio Conte"/>
    <s v="St√•le Solbakken"/>
    <s v="Allianz Stadium"/>
    <n v="39506"/>
    <s v="Jonas Eriksson"/>
    <s v="https://www.transfermarkt.co.uk/spielbericht/index/spielbericht/2368472"/>
    <s v="3-5-2 flat"/>
    <s v="4-1-4-1"/>
    <s v="Juventus Football Club"/>
    <s v="Football Club K√∏benhavn"/>
    <d v="1899-12-30T03:01:00"/>
    <s v="international_cup"/>
    <n v="1"/>
    <n v="0"/>
    <n v="1"/>
    <n v="1"/>
    <n v="0"/>
    <n v="0"/>
    <n v="0"/>
    <x v="0"/>
    <x v="1"/>
    <s v="Home Team wins at Groupstage Game"/>
  </r>
  <r>
    <n v="2495346"/>
    <s v="CL"/>
    <x v="1"/>
    <x v="3"/>
    <d v="2014-11-25T00:00:00"/>
    <n v="583"/>
    <n v="610"/>
    <n v="3"/>
    <n v="1"/>
    <m/>
    <m/>
    <s v="Laurent Blanc"/>
    <s v="Frank de Boer"/>
    <s v="Parc des Princes"/>
    <n v="46130"/>
    <s v="Matej Jug"/>
    <s v="https://www.transfermarkt.co.uk/spielbericht/index/spielbericht/2495346"/>
    <s v="4-3-3 Attacking"/>
    <s v="4-3-3 Attacking"/>
    <s v="Paris Saint-Germain Football Club"/>
    <s v="AFC Ajax Amsterdam"/>
    <d v="1899-12-30T03:01:00"/>
    <s v="international_cup"/>
    <n v="1"/>
    <n v="0"/>
    <n v="1"/>
    <n v="1"/>
    <n v="0"/>
    <n v="0"/>
    <n v="0"/>
    <x v="0"/>
    <x v="1"/>
    <s v="Home Team wins at Groupstage Game"/>
  </r>
  <r>
    <n v="2495352"/>
    <s v="CL"/>
    <x v="1"/>
    <x v="8"/>
    <d v="2014-11-26T00:00:00"/>
    <n v="13"/>
    <n v="683"/>
    <n v="4"/>
    <n v="0"/>
    <m/>
    <m/>
    <s v="Diego Simeone"/>
    <s v="Michel"/>
    <s v="Vicente Calder√≥n"/>
    <n v="40121"/>
    <s v="Wolfgang Stark"/>
    <s v="https://www.transfermarkt.co.uk/spielbericht/index/spielbericht/2495352"/>
    <s v="4-2-3-1"/>
    <s v="4-2-3-1"/>
    <s v="Club Atl√©tico de Madrid S.A.D."/>
    <s v="Olympiakos Syndesmos Filathlon Peiraios"/>
    <d v="1899-12-30T04:00:00"/>
    <s v="international_cup"/>
    <n v="1"/>
    <n v="0"/>
    <n v="1"/>
    <n v="1"/>
    <n v="0"/>
    <n v="0"/>
    <n v="0"/>
    <x v="0"/>
    <x v="1"/>
    <s v="Home Team wins at Groupstage Game"/>
  </r>
  <r>
    <n v="2495357"/>
    <s v="CL"/>
    <x v="1"/>
    <x v="5"/>
    <d v="2014-11-26T00:00:00"/>
    <n v="58"/>
    <n v="141"/>
    <n v="2"/>
    <n v="0"/>
    <m/>
    <m/>
    <s v="Besnik Hasi"/>
    <s v="Cesare Prandelli"/>
    <s v="Constant Vanden Stock Stadion"/>
    <n v="19857"/>
    <s v="Ivan Bebek"/>
    <s v="https://www.transfermarkt.co.uk/spielbericht/index/spielbericht/2495357"/>
    <s v="4-2-3-1"/>
    <s v="4-2-3-1"/>
    <s v="Royal Sporting Club Anderlecht"/>
    <s v="Galatasaray Spor Kul√ºb√º"/>
    <d v="1899-12-30T02:00:00"/>
    <s v="international_cup"/>
    <n v="1"/>
    <n v="0"/>
    <n v="1"/>
    <n v="1"/>
    <n v="0"/>
    <n v="0"/>
    <n v="0"/>
    <x v="0"/>
    <x v="1"/>
    <s v="Home Team wins at Groupstage Game"/>
  </r>
  <r>
    <n v="2495362"/>
    <s v="CL"/>
    <x v="1"/>
    <x v="1"/>
    <d v="2014-12-09T00:00:00"/>
    <n v="162"/>
    <n v="964"/>
    <n v="2"/>
    <n v="0"/>
    <m/>
    <m/>
    <s v="Leonardo Jardim"/>
    <s v="Andr√© Villas-Boas"/>
    <s v="Stade Louis-II"/>
    <n v="11319"/>
    <s v="Damir Skomina"/>
    <s v="https://www.transfermarkt.co.uk/spielbericht/index/spielbericht/2495362"/>
    <s v="4-3-3 Attacking"/>
    <s v="4-2-3-1"/>
    <s v="Association sportive de Monaco Football Club"/>
    <s v="AO FK Zenit Sankt-Peterburg"/>
    <d v="1899-12-30T02:00:00"/>
    <s v="international_cup"/>
    <n v="1"/>
    <n v="0"/>
    <n v="1"/>
    <n v="1"/>
    <n v="0"/>
    <n v="0"/>
    <n v="0"/>
    <x v="0"/>
    <x v="1"/>
    <s v="Home Team wins at Groupstage Game"/>
  </r>
  <r>
    <n v="2517521"/>
    <s v="CL"/>
    <x v="1"/>
    <x v="9"/>
    <d v="2015-03-18T00:00:00"/>
    <n v="131"/>
    <n v="281"/>
    <n v="1"/>
    <n v="0"/>
    <m/>
    <m/>
    <s v="Luis Enrique"/>
    <s v="Manuel Pellegrini"/>
    <s v="Spotify Camp Nou"/>
    <n v="92551"/>
    <s v="Gianluca Rocchi"/>
    <s v="https://www.transfermarkt.co.uk/spielbericht/index/spielbericht/2517521"/>
    <s v="4-3-3 Attacking"/>
    <s v="4-2-3-1"/>
    <s v="Futbol Club Barcelona"/>
    <s v="Manchester City Football Club"/>
    <d v="1899-12-30T01:00:00"/>
    <s v="international_cup"/>
    <n v="1"/>
    <n v="0"/>
    <n v="0"/>
    <n v="0"/>
    <n v="1"/>
    <n v="0"/>
    <n v="0"/>
    <x v="1"/>
    <x v="1"/>
    <s v="Home Team wins at Knockout Game"/>
  </r>
  <r>
    <n v="3552990"/>
    <s v="CL"/>
    <x v="8"/>
    <x v="13"/>
    <d v="2021-05-05T00:00:00"/>
    <n v="631"/>
    <n v="418"/>
    <n v="2"/>
    <n v="0"/>
    <m/>
    <m/>
    <s v="Thomas Tuchel"/>
    <s v="Zin√©dine Zidane"/>
    <s v="Stamford Bridge"/>
    <m/>
    <s v="Daniele Orsato"/>
    <s v="https://www.transfermarkt.co.uk/spielbericht/index/spielbericht/3552990"/>
    <s v="3-4-2-1"/>
    <s v="3-5-2 flat"/>
    <s v="Chelsea Football Club"/>
    <s v="Real Madrid Club de F√∫tbol"/>
    <d v="1899-12-30T02:00:00"/>
    <s v="international_cup"/>
    <n v="1"/>
    <n v="0"/>
    <n v="0"/>
    <n v="0"/>
    <n v="1"/>
    <n v="0"/>
    <n v="0"/>
    <x v="1"/>
    <x v="1"/>
    <s v="Home Team wins at Knockout Game"/>
  </r>
  <r>
    <n v="4171237"/>
    <s v="CL"/>
    <x v="11"/>
    <x v="2"/>
    <d v="2023-12-12T00:00:00"/>
    <n v="826"/>
    <n v="368"/>
    <n v="2"/>
    <n v="1"/>
    <m/>
    <m/>
    <s v="Franck Haise"/>
    <s v="Diego Alonso"/>
    <s v="Stade Bollaert-Delelis"/>
    <n v="37456"/>
    <s v="Felix Zwayer"/>
    <s v="https://www.transfermarkt.co.uk/spielbericht/index/spielbericht/4171237"/>
    <s v="3-4-2-1"/>
    <s v="3-5-2 flat"/>
    <s v="Racing Club de Lens"/>
    <s v="Sevilla F√∫tbol Club S.A.D."/>
    <d v="1899-12-30T02:01:00"/>
    <s v="international_cup"/>
    <n v="1"/>
    <n v="0"/>
    <n v="1"/>
    <n v="1"/>
    <n v="0"/>
    <n v="0"/>
    <n v="0"/>
    <x v="0"/>
    <x v="1"/>
    <s v="Home Team wins at Groupstage Game"/>
  </r>
  <r>
    <n v="4171259"/>
    <s v="CL"/>
    <x v="11"/>
    <x v="1"/>
    <d v="2023-10-03T00:00:00"/>
    <n v="89"/>
    <n v="1075"/>
    <n v="2"/>
    <n v="3"/>
    <m/>
    <m/>
    <s v="Urs Fischer"/>
    <s v="Artur Jorge"/>
    <s v="Olympiastadion Berlin"/>
    <n v="73345"/>
    <s v="Srdjan Jovanovic"/>
    <s v="https://www.transfermarkt.co.uk/spielbericht/index/spielbericht/4171259"/>
    <s v="3-5-2 flat"/>
    <s v="4-2-3-1"/>
    <s v="1. FC Union Berlin"/>
    <s v="Sporting Clube de Braga"/>
    <d v="1899-12-30T02:03:00"/>
    <s v="international_cup"/>
    <n v="0"/>
    <n v="1"/>
    <n v="1"/>
    <n v="0"/>
    <n v="0"/>
    <n v="1"/>
    <n v="0"/>
    <x v="0"/>
    <x v="0"/>
    <s v="Home Team loses or draws at Groupstage Game"/>
  </r>
  <r>
    <n v="2368454"/>
    <s v="CL"/>
    <x v="0"/>
    <x v="12"/>
    <d v="2013-11-06T00:00:00"/>
    <n v="964"/>
    <n v="720"/>
    <n v="1"/>
    <n v="1"/>
    <m/>
    <m/>
    <s v="Luciano Spalletti"/>
    <s v="Paulo Fonseca"/>
    <s v="Petrovsky"/>
    <n v="17786"/>
    <s v="Tom Harald Hagen"/>
    <s v="https://www.transfermarkt.co.uk/spielbericht/index/spielbericht/2368454"/>
    <s v="4-2-3-1"/>
    <s v="4-2-3-1"/>
    <s v="AO FK Zenit Sankt-Peterburg"/>
    <s v="Futebol Clube do Porto"/>
    <d v="1899-12-30T01:01:00"/>
    <s v="international_cup"/>
    <n v="0"/>
    <n v="1"/>
    <n v="1"/>
    <n v="0"/>
    <n v="0"/>
    <n v="1"/>
    <n v="0"/>
    <x v="0"/>
    <x v="0"/>
    <s v="Home Team loses or draws at Groupstage Game"/>
  </r>
  <r>
    <n v="2495326"/>
    <s v="CL"/>
    <x v="1"/>
    <x v="1"/>
    <d v="2014-11-04T00:00:00"/>
    <n v="964"/>
    <n v="15"/>
    <n v="1"/>
    <n v="2"/>
    <m/>
    <m/>
    <s v="Andr√© Villas-Boas"/>
    <s v="Roger Schmidt"/>
    <s v="Petrovsky"/>
    <n v="17010"/>
    <s v="Undiano Mallenco"/>
    <s v="https://www.transfermarkt.co.uk/spielbericht/index/spielbericht/2495326"/>
    <s v="4-2-3-1"/>
    <s v="4-2-3-1"/>
    <s v="AO FK Zenit Sankt-Peterburg"/>
    <s v="Bayer 04 Leverkusen Fu√üball"/>
    <d v="1899-12-30T01:02:00"/>
    <s v="international_cup"/>
    <n v="0"/>
    <n v="1"/>
    <n v="1"/>
    <n v="0"/>
    <n v="0"/>
    <n v="1"/>
    <n v="0"/>
    <x v="0"/>
    <x v="0"/>
    <s v="Home Team loses or draws at Groupstage Game"/>
  </r>
  <r>
    <n v="2495340"/>
    <s v="CL"/>
    <x v="1"/>
    <x v="0"/>
    <d v="2014-11-05T00:00:00"/>
    <n v="621"/>
    <n v="720"/>
    <n v="0"/>
    <n v="2"/>
    <m/>
    <m/>
    <s v="Ernesto Valverde"/>
    <s v="Julen Lopetegui"/>
    <s v="San Mam√©s"/>
    <n v="47243"/>
    <s v="Dr. Felix Brych"/>
    <s v="https://www.transfermarkt.co.uk/spielbericht/index/spielbericht/2495340"/>
    <s v="4-2-3-1"/>
    <s v="4-3-3 Attacking"/>
    <s v="Athletic Club Bilbao"/>
    <s v="Futebol Clube do Porto"/>
    <d v="1899-12-30T00:02:00"/>
    <s v="international_cup"/>
    <n v="0"/>
    <n v="1"/>
    <n v="1"/>
    <n v="0"/>
    <n v="0"/>
    <n v="1"/>
    <n v="0"/>
    <x v="0"/>
    <x v="0"/>
    <s v="Home Team loses or draws at Groupstage Game"/>
  </r>
  <r>
    <n v="2547382"/>
    <s v="CL"/>
    <x v="1"/>
    <x v="10"/>
    <d v="2015-04-21T00:00:00"/>
    <n v="27"/>
    <n v="720"/>
    <n v="6"/>
    <n v="1"/>
    <m/>
    <m/>
    <s v="Pep Guardiola"/>
    <s v="Julen Lopetegui"/>
    <s v="Allianz Arena"/>
    <n v="70000"/>
    <s v="Martin Atkinson"/>
    <s v="https://www.transfermarkt.co.uk/spielbericht/index/spielbericht/2547382"/>
    <s v="4-4-2 double 6"/>
    <s v="4-3-3 Attacking"/>
    <s v="FC Bayern M√ºnchen"/>
    <s v="Futebol Clube do Porto"/>
    <d v="1899-12-30T06:01:00"/>
    <s v="international_cup"/>
    <n v="1"/>
    <n v="0"/>
    <n v="0"/>
    <n v="0"/>
    <n v="1"/>
    <n v="0"/>
    <n v="0"/>
    <x v="1"/>
    <x v="1"/>
    <s v="Home Team wins at Knockout Game"/>
  </r>
  <r>
    <n v="3651041"/>
    <s v="CL"/>
    <x v="9"/>
    <x v="1"/>
    <d v="2021-09-15T00:00:00"/>
    <n v="114"/>
    <n v="16"/>
    <n v="1"/>
    <n v="2"/>
    <m/>
    <m/>
    <s v="Sergen Yalcin"/>
    <s v="Marco Rose"/>
    <s v="Vodafone Park"/>
    <n v="22445"/>
    <s v="Mateu Lahoz"/>
    <s v="https://www.transfermarkt.co.uk/spielbericht/index/spielbericht/3651041"/>
    <s v="4-1-4-1"/>
    <s v="4-3-1-2"/>
    <s v="Be≈üikta≈ü Jimnastik Kul√ºb√º"/>
    <s v="Borussia Dortmund"/>
    <d v="1899-12-30T01:02:00"/>
    <s v="international_cup"/>
    <n v="0"/>
    <n v="1"/>
    <n v="1"/>
    <n v="0"/>
    <n v="0"/>
    <n v="1"/>
    <n v="0"/>
    <x v="0"/>
    <x v="0"/>
    <s v="Home Team loses or draws at Groupstage Game"/>
  </r>
  <r>
    <n v="3911800"/>
    <s v="CL"/>
    <x v="10"/>
    <x v="5"/>
    <d v="2022-11-01T00:00:00"/>
    <n v="336"/>
    <n v="24"/>
    <n v="1"/>
    <n v="2"/>
    <m/>
    <m/>
    <s v="R√∫ben Amorim"/>
    <s v="Oliver Glasner"/>
    <s v="Est√°dio Jos√© Alvalade XXI"/>
    <n v="41744"/>
    <s v="Slavko Vincic"/>
    <s v="https://www.transfermarkt.co.uk/spielbericht/index/spielbericht/3911800"/>
    <d v="2003-04-03T00:00:00"/>
    <s v="3-4-2-1"/>
    <s v="Sporting Clube de Portugal"/>
    <s v="Eintracht Frankfurt Fu√üball AG"/>
    <d v="1899-12-30T01:02:00"/>
    <s v="international_cup"/>
    <n v="0"/>
    <n v="1"/>
    <n v="1"/>
    <n v="0"/>
    <n v="0"/>
    <n v="1"/>
    <n v="0"/>
    <x v="0"/>
    <x v="0"/>
    <s v="Home Team loses or draws at Groupstage Game"/>
  </r>
  <r>
    <n v="4174068"/>
    <s v="CL"/>
    <x v="11"/>
    <x v="0"/>
    <d v="2023-11-07T00:00:00"/>
    <n v="720"/>
    <n v="1096"/>
    <n v="2"/>
    <n v="0"/>
    <m/>
    <m/>
    <s v="S√©rgio Concei√ß√£o"/>
    <s v="Mark van Bommel"/>
    <s v="Est√°dio do Drag√£o"/>
    <n v="44830"/>
    <s v="Maurizio Mariani"/>
    <s v="https://www.transfermarkt.co.uk/spielbericht/index/spielbericht/4174068"/>
    <s v="4-4-2 double 6"/>
    <s v="4-2-3-1"/>
    <s v="Futebol Clube do Porto"/>
    <s v="Royal Antwerp Football Club"/>
    <d v="1899-12-30T02:00:00"/>
    <s v="international_cup"/>
    <n v="1"/>
    <n v="0"/>
    <n v="1"/>
    <n v="1"/>
    <n v="0"/>
    <n v="0"/>
    <n v="0"/>
    <x v="0"/>
    <x v="1"/>
    <s v="Home Team wins at Groupstage Game"/>
  </r>
  <r>
    <n v="3651031"/>
    <s v="CL"/>
    <x v="9"/>
    <x v="3"/>
    <d v="2021-09-14T00:00:00"/>
    <n v="452"/>
    <n v="985"/>
    <n v="2"/>
    <n v="1"/>
    <m/>
    <m/>
    <s v="David Wagner"/>
    <s v="Ole Gunnar Solskjaer"/>
    <s v="Stadion Wankdorf"/>
    <n v="31120"/>
    <s v="Fran√ßois Letexier"/>
    <s v="https://www.transfermarkt.co.uk/spielbericht/index/spielbericht/3651031"/>
    <s v="4-2-3-1"/>
    <s v="4-3-1-2"/>
    <m/>
    <s v="Manchester United Football Club"/>
    <d v="1899-12-30T02:01:00"/>
    <s v="international_cup"/>
    <n v="1"/>
    <n v="0"/>
    <n v="1"/>
    <n v="1"/>
    <n v="0"/>
    <n v="0"/>
    <n v="0"/>
    <x v="0"/>
    <x v="1"/>
    <s v="Home Team wins at Groupstage Game"/>
  </r>
  <r>
    <n v="3913753"/>
    <s v="CL"/>
    <x v="10"/>
    <x v="0"/>
    <d v="2022-11-02T00:00:00"/>
    <n v="1064"/>
    <n v="294"/>
    <n v="1"/>
    <n v="6"/>
    <m/>
    <m/>
    <s v="Barak Bakhar"/>
    <s v="Roger Schmidt"/>
    <s v="Sammy Ofer Stadium"/>
    <n v="30464"/>
    <s v="Anthony Taylor"/>
    <s v="https://www.transfermarkt.co.uk/spielbericht/index/spielbericht/3913753"/>
    <s v="4-3-3 Attacking"/>
    <s v="4-2-3-1"/>
    <m/>
    <s v="Sport Lisboa e Benfica"/>
    <d v="1899-12-30T01:06:00"/>
    <s v="international_cup"/>
    <n v="0"/>
    <n v="1"/>
    <n v="1"/>
    <n v="0"/>
    <n v="0"/>
    <n v="1"/>
    <n v="0"/>
    <x v="0"/>
    <x v="0"/>
    <s v="Home Team loses or draws at Groupstage Game"/>
  </r>
  <r>
    <n v="4171266"/>
    <s v="CL"/>
    <x v="11"/>
    <x v="5"/>
    <d v="2023-12-12T00:00:00"/>
    <n v="409"/>
    <n v="294"/>
    <n v="1"/>
    <n v="3"/>
    <m/>
    <m/>
    <s v="Gerhard Struber"/>
    <s v="Roger Schmidt"/>
    <s v="Red Bull Arena Salzburg"/>
    <n v="27134"/>
    <s v="Daniel Siebert"/>
    <s v="https://www.transfermarkt.co.uk/spielbericht/index/spielbericht/4171266"/>
    <s v="4-3-1-2"/>
    <s v="4-2-3-1"/>
    <m/>
    <s v="Sport Lisboa e Benfica"/>
    <d v="1899-12-30T01:03:00"/>
    <s v="international_cup"/>
    <n v="0"/>
    <n v="1"/>
    <n v="1"/>
    <n v="0"/>
    <n v="0"/>
    <n v="1"/>
    <n v="0"/>
    <x v="0"/>
    <x v="0"/>
    <s v="Home Team loses or draws at Groupstage Game"/>
  </r>
  <r>
    <n v="2367042"/>
    <s v="CL"/>
    <x v="0"/>
    <x v="12"/>
    <d v="2013-12-11T00:00:00"/>
    <n v="14"/>
    <n v="964"/>
    <n v="4"/>
    <n v="1"/>
    <m/>
    <m/>
    <s v="Nenad Bjelica"/>
    <s v="Luciano Spalletti"/>
    <s v="Ernst-Happel-Stadion"/>
    <n v="37500"/>
    <s v="Aleksandar Stavrev"/>
    <s v="https://www.transfermarkt.co.uk/spielbericht/index/spielbericht/2367042"/>
    <s v="4-1-4-1"/>
    <s v="4-2-3-1"/>
    <m/>
    <s v="AO FK Zenit Sankt-Peterburg"/>
    <d v="1899-12-30T04:01:00"/>
    <s v="international_cup"/>
    <n v="1"/>
    <n v="0"/>
    <n v="1"/>
    <n v="1"/>
    <n v="0"/>
    <n v="0"/>
    <n v="0"/>
    <x v="0"/>
    <x v="1"/>
    <s v="Home Team wins at Groupstage Game"/>
  </r>
  <r>
    <n v="2495338"/>
    <s v="CL"/>
    <x v="1"/>
    <x v="12"/>
    <d v="2014-11-05T00:00:00"/>
    <n v="790"/>
    <n v="631"/>
    <n v="1"/>
    <n v="1"/>
    <m/>
    <m/>
    <s v="Ante Simundza"/>
    <s v="Jos√© Mourinho"/>
    <s v="Ljudski Vrt"/>
    <n v="12994"/>
    <s v="Daniele Orsato"/>
    <s v="https://www.transfermarkt.co.uk/spielbericht/index/spielbericht/2495338"/>
    <s v="4-4-2 double 6"/>
    <s v="4-2-3-1"/>
    <m/>
    <s v="Chelsea Football Club"/>
    <d v="1899-12-30T01:01:00"/>
    <s v="international_cup"/>
    <n v="0"/>
    <n v="1"/>
    <n v="1"/>
    <n v="0"/>
    <n v="0"/>
    <n v="1"/>
    <n v="0"/>
    <x v="0"/>
    <x v="0"/>
    <s v="Home Team loses or draws at Groupstage Game"/>
  </r>
  <r>
    <n v="4171323"/>
    <s v="CL"/>
    <x v="11"/>
    <x v="12"/>
    <d v="2023-10-04T00:00:00"/>
    <n v="159"/>
    <n v="452"/>
    <n v="2"/>
    <n v="2"/>
    <m/>
    <m/>
    <s v="Barak Bakhar"/>
    <s v="Raphael Wicky"/>
    <s v="Rajko Mitiƒá"/>
    <n v="47201"/>
    <s v="Willie Collum"/>
    <s v="https://www.transfermarkt.co.uk/spielbericht/index/spielbericht/4171323"/>
    <s v="4-2-3-1"/>
    <s v="4-3-3 Attacking"/>
    <m/>
    <m/>
    <d v="1899-12-30T02:02:00"/>
    <s v="international_cup"/>
    <n v="0"/>
    <n v="1"/>
    <n v="1"/>
    <n v="0"/>
    <n v="0"/>
    <n v="1"/>
    <n v="0"/>
    <x v="0"/>
    <x v="0"/>
    <s v="Home Team loses or draws at Groupstage Game"/>
  </r>
  <r>
    <n v="2618546"/>
    <s v="CL"/>
    <x v="2"/>
    <x v="3"/>
    <d v="2015-09-16T00:00:00"/>
    <n v="683"/>
    <n v="27"/>
    <n v="0"/>
    <n v="3"/>
    <m/>
    <m/>
    <s v="Marco Silva"/>
    <s v="Pep Guardiola"/>
    <s v="Stadio Georgios Karaiskakis"/>
    <n v="32115"/>
    <s v="Carlos Velasco Carballo"/>
    <s v="https://www.transfermarkt.co.uk/spielbericht/index/spielbericht/2618546"/>
    <s v="4-1-4-1"/>
    <s v="4-3-3 Attacking"/>
    <s v="Olympiakos Syndesmos Filathlon Peiraios"/>
    <s v="FC Bayern M√ºnchen"/>
    <d v="1899-12-30T00:03:00"/>
    <s v="international_cup"/>
    <n v="0"/>
    <n v="1"/>
    <n v="1"/>
    <n v="0"/>
    <n v="0"/>
    <n v="1"/>
    <n v="0"/>
    <x v="0"/>
    <x v="0"/>
    <s v="Home Team loses or draws at Groupstage Game"/>
  </r>
  <r>
    <n v="2618584"/>
    <s v="CL"/>
    <x v="2"/>
    <x v="0"/>
    <d v="2015-10-20T00:00:00"/>
    <n v="964"/>
    <n v="1041"/>
    <n v="3"/>
    <n v="1"/>
    <m/>
    <m/>
    <s v="Andr√© Villas-Boas"/>
    <s v="Hubert Fournier"/>
    <s v="Petrovsky"/>
    <n v="17517"/>
    <s v="Martin Atkinson"/>
    <s v="https://www.transfermarkt.co.uk/spielbericht/index/spielbericht/2618584"/>
    <s v="4-2-3-1"/>
    <s v="4-3-3 Attacking"/>
    <s v="AO FK Zenit Sankt-Peterburg"/>
    <s v="Olympique Lyonnais"/>
    <d v="1899-12-30T03:01:00"/>
    <s v="international_cup"/>
    <n v="1"/>
    <n v="0"/>
    <n v="1"/>
    <n v="1"/>
    <n v="0"/>
    <n v="0"/>
    <n v="0"/>
    <x v="0"/>
    <x v="1"/>
    <s v="Home Team wins at Groupstage Game"/>
  </r>
  <r>
    <n v="2645810"/>
    <s v="CL"/>
    <x v="2"/>
    <x v="7"/>
    <d v="2016-02-23T00:00:00"/>
    <n v="506"/>
    <n v="27"/>
    <n v="2"/>
    <n v="2"/>
    <m/>
    <m/>
    <s v="Massimiliano Allegri"/>
    <s v="Pep Guardiola"/>
    <s v="Allianz Stadium"/>
    <n v="41011"/>
    <s v="Martin Atkinson"/>
    <s v="https://www.transfermarkt.co.uk/spielbericht/index/spielbericht/2645810"/>
    <s v="4-4-2 double 6"/>
    <s v="4-4-2 double 6"/>
    <s v="Juventus Football Club"/>
    <s v="FC Bayern M√ºnchen"/>
    <d v="1899-12-30T02:02:00"/>
    <s v="international_cup"/>
    <n v="0"/>
    <n v="1"/>
    <n v="0"/>
    <n v="0"/>
    <n v="0"/>
    <n v="0"/>
    <n v="1"/>
    <x v="1"/>
    <x v="0"/>
    <s v="Home Team loses or draws at Knockout Game"/>
  </r>
  <r>
    <n v="2675300"/>
    <s v="CL"/>
    <x v="2"/>
    <x v="10"/>
    <d v="2016-04-12T00:00:00"/>
    <n v="281"/>
    <n v="583"/>
    <n v="1"/>
    <n v="0"/>
    <m/>
    <m/>
    <s v="Manuel Pellegrini"/>
    <s v="Laurent Blanc"/>
    <s v="Etihad Stadium"/>
    <n v="53039"/>
    <s v="Carlos Velasco Carballo"/>
    <s v="https://www.transfermarkt.co.uk/spielbericht/index/spielbericht/2675300"/>
    <s v="4-2-3-1"/>
    <s v="3-4-1-2"/>
    <s v="Manchester City Football Club"/>
    <s v="Paris Saint-Germain Football Club"/>
    <d v="1899-12-30T01:00:00"/>
    <s v="international_cup"/>
    <n v="1"/>
    <n v="0"/>
    <n v="0"/>
    <n v="0"/>
    <n v="1"/>
    <n v="0"/>
    <n v="0"/>
    <x v="1"/>
    <x v="1"/>
    <s v="Home Team wins at Knockout Game"/>
  </r>
  <r>
    <n v="2754180"/>
    <s v="CL"/>
    <x v="3"/>
    <x v="2"/>
    <d v="2016-09-13T00:00:00"/>
    <n v="338"/>
    <n v="6195"/>
    <n v="1"/>
    <n v="2"/>
    <m/>
    <m/>
    <s v="Sergiy Rebrov"/>
    <s v="Maurizio Sarri"/>
    <s v="NSK Olimpisky"/>
    <n v="35137"/>
    <s v="Willie Collum"/>
    <s v="https://www.transfermarkt.co.uk/spielbericht/index/spielbericht/2754180"/>
    <s v="4-3-3 Attacking"/>
    <s v="4-3-3 Attacking"/>
    <s v="Futbolniy Klub Dynamo Kyiv"/>
    <s v="Societ√† Sportiva Calcio Napoli"/>
    <d v="1899-12-30T01:02:00"/>
    <s v="international_cup"/>
    <n v="0"/>
    <n v="1"/>
    <n v="1"/>
    <n v="0"/>
    <n v="0"/>
    <n v="1"/>
    <n v="0"/>
    <x v="0"/>
    <x v="0"/>
    <s v="Home Team loses or draws at Groupstage Game"/>
  </r>
  <r>
    <n v="2754902"/>
    <s v="CL"/>
    <x v="3"/>
    <x v="12"/>
    <d v="2016-09-27T00:00:00"/>
    <n v="190"/>
    <n v="2282"/>
    <n v="4"/>
    <n v="0"/>
    <m/>
    <m/>
    <s v="Stale Solbakken"/>
    <s v="Michel Preud'homme"/>
    <s v="Parken"/>
    <n v="25605"/>
    <s v="Craig Thomson"/>
    <s v="https://www.transfermarkt.co.uk/spielbericht/index/spielbericht/2754902"/>
    <s v="4-4-2 double 6"/>
    <s v="4-3-1-2"/>
    <s v="Football Club K√∏benhavn"/>
    <s v="Club Brugge Koninklijke Voetbalvereniging"/>
    <d v="1899-12-30T04:00:00"/>
    <s v="international_cup"/>
    <n v="1"/>
    <n v="0"/>
    <n v="1"/>
    <n v="1"/>
    <n v="0"/>
    <n v="0"/>
    <n v="0"/>
    <x v="0"/>
    <x v="1"/>
    <s v="Home Team wins at Groupstage Game"/>
  </r>
  <r>
    <n v="2754911"/>
    <s v="CL"/>
    <x v="3"/>
    <x v="1"/>
    <d v="2016-09-28T00:00:00"/>
    <n v="371"/>
    <n v="281"/>
    <n v="3"/>
    <n v="3"/>
    <m/>
    <m/>
    <s v="Brendan Rodgers"/>
    <s v="Pep Guardiola"/>
    <s v="Celtic Park"/>
    <n v="57592"/>
    <s v="Nicola Rizzoli"/>
    <s v="https://www.transfermarkt.co.uk/spielbericht/index/spielbericht/2754911"/>
    <s v="4-3-3 Defending"/>
    <s v="4-1-4-1"/>
    <s v="The Celtic Football Club"/>
    <s v="Manchester City Football Club"/>
    <d v="1899-12-30T03:03:00"/>
    <s v="international_cup"/>
    <n v="0"/>
    <n v="1"/>
    <n v="1"/>
    <n v="0"/>
    <n v="0"/>
    <n v="1"/>
    <n v="0"/>
    <x v="0"/>
    <x v="0"/>
    <s v="Home Team loses or draws at Groupstage Game"/>
  </r>
  <r>
    <n v="2262191"/>
    <s v="CL"/>
    <x v="5"/>
    <x v="1"/>
    <d v="2012-10-24T00:00:00"/>
    <n v="1084"/>
    <n v="5"/>
    <n v="1"/>
    <n v="0"/>
    <m/>
    <m/>
    <s v="Manuel Pellegrini"/>
    <s v="Massimiliano Allegri"/>
    <s v="La Rosaleda"/>
    <n v="27683"/>
    <s v="Pedro Proen√ßa"/>
    <s v="https://www.transfermarkt.co.uk/spielbericht/index/spielbericht/2262191"/>
    <m/>
    <m/>
    <s v="M√°laga CF"/>
    <s v="Associazione Calcio Milan"/>
    <d v="1899-12-30T01:00:00"/>
    <s v="international_cup"/>
    <n v="1"/>
    <n v="0"/>
    <n v="1"/>
    <n v="1"/>
    <n v="0"/>
    <n v="0"/>
    <n v="0"/>
    <x v="0"/>
    <x v="1"/>
    <s v="Home Team wins at Groupstage Game"/>
  </r>
  <r>
    <n v="2262200"/>
    <s v="CL"/>
    <x v="5"/>
    <x v="1"/>
    <d v="2012-11-06T00:00:00"/>
    <n v="5"/>
    <n v="1084"/>
    <n v="1"/>
    <n v="1"/>
    <m/>
    <m/>
    <s v="Massimiliano Allegri"/>
    <s v="Manuel Pellegrini"/>
    <s v="Giuseppe Meazza"/>
    <n v="30891"/>
    <s v="Howard Webb"/>
    <s v="https://www.transfermarkt.co.uk/spielbericht/index/spielbericht/2262200"/>
    <m/>
    <m/>
    <s v="Associazione Calcio Milan"/>
    <s v="M√°laga CF"/>
    <d v="1899-12-30T01:01:00"/>
    <s v="international_cup"/>
    <n v="0"/>
    <n v="1"/>
    <n v="1"/>
    <n v="0"/>
    <n v="0"/>
    <n v="1"/>
    <n v="0"/>
    <x v="0"/>
    <x v="0"/>
    <s v="Home Team loses or draws at Groupstage Game"/>
  </r>
  <r>
    <n v="2262230"/>
    <s v="CL"/>
    <x v="5"/>
    <x v="2"/>
    <d v="2012-12-04T00:00:00"/>
    <n v="969"/>
    <n v="33"/>
    <n v="1"/>
    <n v="1"/>
    <m/>
    <m/>
    <s v="Ren√© Girard"/>
    <s v="Huub Stevens"/>
    <s v="Stade de la Mosson"/>
    <n v="23142"/>
    <s v="Mateu Lahoz"/>
    <s v="https://www.transfermarkt.co.uk/spielbericht/index/spielbericht/2262230"/>
    <m/>
    <m/>
    <s v="Montpellier H√©rault Sport Club"/>
    <s v="FC Schalke 04"/>
    <d v="1899-12-30T01:01:00"/>
    <s v="international_cup"/>
    <n v="0"/>
    <n v="1"/>
    <n v="1"/>
    <n v="0"/>
    <n v="0"/>
    <n v="1"/>
    <n v="0"/>
    <x v="0"/>
    <x v="0"/>
    <s v="Home Team loses or draws at Groupstage Game"/>
  </r>
  <r>
    <n v="2284443"/>
    <s v="CL"/>
    <x v="5"/>
    <x v="9"/>
    <d v="2013-03-06T00:00:00"/>
    <n v="506"/>
    <n v="371"/>
    <n v="2"/>
    <n v="0"/>
    <m/>
    <m/>
    <s v="Antonio Conte"/>
    <s v="Neil Lennon"/>
    <s v="Allianz Stadium"/>
    <n v="39011"/>
    <s v="Firat Aydinus"/>
    <s v="https://www.transfermarkt.co.uk/spielbericht/index/spielbericht/2284443"/>
    <m/>
    <m/>
    <s v="Juventus Football Club"/>
    <s v="The Celtic Football Club"/>
    <d v="1899-12-30T02:00:00"/>
    <s v="international_cup"/>
    <n v="1"/>
    <n v="0"/>
    <n v="0"/>
    <n v="0"/>
    <n v="1"/>
    <n v="0"/>
    <n v="0"/>
    <x v="1"/>
    <x v="1"/>
    <s v="Home Team wins at Knockout Game"/>
  </r>
  <r>
    <n v="2917416"/>
    <s v="CL"/>
    <x v="4"/>
    <x v="3"/>
    <d v="2017-11-01T00:00:00"/>
    <n v="660"/>
    <n v="234"/>
    <n v="3"/>
    <n v="1"/>
    <m/>
    <m/>
    <s v="Paulo Fonseca"/>
    <s v="Giovanni van Bronckhorst"/>
    <s v="OSK Metalist"/>
    <n v="24570"/>
    <s v="Anastasios Sidiropoulos"/>
    <s v="https://www.transfermarkt.co.uk/spielbericht/index/spielbericht/2917416"/>
    <s v="4-2-3-1"/>
    <s v="4-3-3 Attacking"/>
    <s v="FC Shakhtar Donetsk"/>
    <s v="Feyenoord Rotterdam"/>
    <d v="1899-12-30T03:01:00"/>
    <s v="international_cup"/>
    <n v="1"/>
    <n v="0"/>
    <n v="1"/>
    <n v="1"/>
    <n v="0"/>
    <n v="0"/>
    <n v="0"/>
    <x v="0"/>
    <x v="1"/>
    <s v="Home Team wins at Groupstage Game"/>
  </r>
  <r>
    <n v="2917439"/>
    <s v="CL"/>
    <x v="4"/>
    <x v="2"/>
    <d v="2017-12-05T00:00:00"/>
    <n v="27"/>
    <n v="583"/>
    <n v="3"/>
    <n v="1"/>
    <m/>
    <m/>
    <s v="Jupp Heynckes"/>
    <s v="Unai Emery"/>
    <s v="Allianz Arena"/>
    <n v="70000"/>
    <s v="C√ºneyt Cakir"/>
    <s v="https://www.transfermarkt.co.uk/spielbericht/index/spielbericht/2917439"/>
    <s v="4-2-3-1"/>
    <s v="4-3-3 Attacking"/>
    <s v="FC Bayern M√ºnchen"/>
    <s v="Paris Saint-Germain Football Club"/>
    <d v="1899-12-30T03:01:00"/>
    <s v="international_cup"/>
    <n v="1"/>
    <n v="0"/>
    <n v="1"/>
    <n v="1"/>
    <n v="0"/>
    <n v="0"/>
    <n v="0"/>
    <x v="0"/>
    <x v="1"/>
    <s v="Home Team wins at Groupstage Game"/>
  </r>
  <r>
    <n v="3097956"/>
    <s v="CL"/>
    <x v="6"/>
    <x v="8"/>
    <d v="2018-09-18T00:00:00"/>
    <n v="162"/>
    <n v="13"/>
    <n v="1"/>
    <n v="2"/>
    <m/>
    <m/>
    <s v="Leonardo Jardim"/>
    <s v="Diego Simeone"/>
    <s v="Stade Louis-II"/>
    <n v="10575"/>
    <s v="Willie Collum"/>
    <s v="https://www.transfermarkt.co.uk/spielbericht/index/spielbericht/3097956"/>
    <s v="4-1-4-1"/>
    <s v="4-4-2 double 6"/>
    <s v="Association sportive de Monaco Football Club"/>
    <s v="Club Atl√©tico de Madrid S.A.D."/>
    <d v="1899-12-30T01:02:00"/>
    <s v="international_cup"/>
    <n v="0"/>
    <n v="1"/>
    <n v="1"/>
    <n v="0"/>
    <n v="0"/>
    <n v="1"/>
    <n v="0"/>
    <x v="0"/>
    <x v="0"/>
    <s v="Home Team loses or draws at Groupstage Game"/>
  </r>
  <r>
    <n v="3098049"/>
    <s v="CL"/>
    <x v="6"/>
    <x v="5"/>
    <d v="2018-12-11T00:00:00"/>
    <n v="33"/>
    <n v="932"/>
    <n v="1"/>
    <n v="0"/>
    <m/>
    <m/>
    <s v="Domenico Tedesco"/>
    <s v="Yuriy Semin"/>
    <s v="Veltins-Arena"/>
    <n v="48883"/>
    <s v="Anastasios Sidiropoulos"/>
    <s v="https://www.transfermarkt.co.uk/spielbericht/index/spielbericht/3098049"/>
    <d v="2003-04-03T00:00:00"/>
    <s v="4-3-3 Attacking"/>
    <s v="FC Schalke 04"/>
    <s v="–§—É—Ç–±–æ–ª—å–Ω—ã–π –∫–ª—É–± &quot;–õ–æ–∫–æ–º–æ—Ç–∏–≤&quot; –ú–æ—Å–∫–≤–∞"/>
    <d v="1899-12-30T01:00:00"/>
    <s v="international_cup"/>
    <n v="1"/>
    <n v="0"/>
    <n v="1"/>
    <n v="1"/>
    <n v="0"/>
    <n v="0"/>
    <n v="0"/>
    <x v="0"/>
    <x v="1"/>
    <s v="Home Team wins at Groupstage Game"/>
  </r>
  <r>
    <n v="3135806"/>
    <s v="CL"/>
    <x v="6"/>
    <x v="7"/>
    <d v="2019-02-20T00:00:00"/>
    <n v="33"/>
    <n v="281"/>
    <n v="2"/>
    <n v="3"/>
    <m/>
    <m/>
    <s v="Domenico Tedesco"/>
    <s v="Pep Guardiola"/>
    <s v="Veltins-Arena"/>
    <n v="54417"/>
    <s v="Carlos del Cerro Grande"/>
    <s v="https://www.transfermarkt.co.uk/spielbericht/index/spielbericht/3135806"/>
    <d v="2001-04-05T00:00:00"/>
    <s v="4-3-3 Attacking"/>
    <s v="FC Schalke 04"/>
    <s v="Manchester City Football Club"/>
    <d v="1899-12-30T02:03:00"/>
    <s v="international_cup"/>
    <n v="0"/>
    <n v="1"/>
    <n v="0"/>
    <n v="0"/>
    <n v="0"/>
    <n v="0"/>
    <n v="1"/>
    <x v="1"/>
    <x v="0"/>
    <s v="Home Team loses or draws at Knockout Game"/>
  </r>
  <r>
    <n v="3252233"/>
    <s v="CL"/>
    <x v="7"/>
    <x v="0"/>
    <d v="2019-11-27T00:00:00"/>
    <n v="1082"/>
    <n v="610"/>
    <n v="0"/>
    <n v="2"/>
    <m/>
    <m/>
    <s v="Christophe Galtier"/>
    <s v="Erik ten Hag"/>
    <s v="Decathlon Arena-Stade Pierre-Mauroy"/>
    <n v="48612"/>
    <s v="Dr. Felix Brych"/>
    <s v="https://www.transfermarkt.co.uk/spielbericht/index/spielbericht/3252233"/>
    <s v="4-2-3-1"/>
    <s v="4-3-3 Defending"/>
    <s v="Lille Olympique Sporting Club Lille M√©tropole"/>
    <s v="AFC Ajax Amsterdam"/>
    <d v="1899-12-30T00:02:00"/>
    <s v="international_cup"/>
    <n v="0"/>
    <n v="1"/>
    <n v="1"/>
    <n v="0"/>
    <n v="0"/>
    <n v="1"/>
    <n v="0"/>
    <x v="0"/>
    <x v="0"/>
    <s v="Home Team loses or draws at Groupstage Game"/>
  </r>
  <r>
    <n v="3252237"/>
    <s v="CL"/>
    <x v="7"/>
    <x v="3"/>
    <d v="2019-12-10T00:00:00"/>
    <n v="46"/>
    <n v="131"/>
    <n v="1"/>
    <n v="2"/>
    <m/>
    <m/>
    <s v="Antonio Conte"/>
    <s v="Ernesto Valverde"/>
    <s v="Giuseppe Meazza"/>
    <n v="71818"/>
    <s v="Bj√∂rn Kuipers"/>
    <s v="https://www.transfermarkt.co.uk/spielbericht/index/spielbericht/3252237"/>
    <s v="3-5-2 flat"/>
    <s v="3-5-2 flat"/>
    <s v="Football Club Internazionale Milano S.p.A."/>
    <s v="Futbol Club Barcelona"/>
    <d v="1899-12-30T01:02:00"/>
    <s v="international_cup"/>
    <n v="0"/>
    <n v="1"/>
    <n v="1"/>
    <n v="0"/>
    <n v="0"/>
    <n v="1"/>
    <n v="0"/>
    <x v="0"/>
    <x v="0"/>
    <s v="Home Team loses or draws at Groupstage Game"/>
  </r>
  <r>
    <n v="3291938"/>
    <s v="CL"/>
    <x v="7"/>
    <x v="9"/>
    <d v="2020-03-11T00:00:00"/>
    <n v="31"/>
    <n v="13"/>
    <n v="2"/>
    <n v="3"/>
    <m/>
    <m/>
    <s v="J√ºrgen Klopp"/>
    <s v="Diego Simeone"/>
    <s v="Anfield"/>
    <n v="52267"/>
    <s v="Danny Makkelie"/>
    <s v="https://www.transfermarkt.co.uk/spielbericht/index/spielbericht/3291938"/>
    <s v="4-3-3 Attacking"/>
    <s v="4-4-2 double 6"/>
    <s v="Liverpool Football Club"/>
    <s v="Club Atl√©tico de Madrid S.A.D."/>
    <d v="1899-12-30T02:03:00"/>
    <s v="international_cup"/>
    <n v="0"/>
    <n v="1"/>
    <n v="0"/>
    <n v="0"/>
    <n v="0"/>
    <n v="0"/>
    <n v="1"/>
    <x v="1"/>
    <x v="0"/>
    <s v="Home Team loses or draws at Knockout Game"/>
  </r>
  <r>
    <n v="2618571"/>
    <s v="CL"/>
    <x v="2"/>
    <x v="5"/>
    <d v="2015-09-30T00:00:00"/>
    <n v="506"/>
    <n v="368"/>
    <n v="2"/>
    <n v="0"/>
    <m/>
    <m/>
    <s v="Massimiliano Allegri"/>
    <s v="Unai Emery"/>
    <s v="Allianz Stadium"/>
    <n v="36640"/>
    <s v="Jonas Eriksson"/>
    <s v="https://www.transfermarkt.co.uk/spielbericht/index/spielbericht/2618571"/>
    <s v="3-5-2 flat"/>
    <s v="4-2-3-1"/>
    <s v="Juventus Football Club"/>
    <s v="Sevilla F√∫tbol Club S.A.D."/>
    <d v="1899-12-30T02:00:00"/>
    <s v="international_cup"/>
    <n v="1"/>
    <n v="0"/>
    <n v="1"/>
    <n v="1"/>
    <n v="0"/>
    <n v="0"/>
    <n v="0"/>
    <x v="0"/>
    <x v="1"/>
    <s v="Home Team wins at Groupstage Game"/>
  </r>
  <r>
    <n v="2618617"/>
    <s v="CL"/>
    <x v="2"/>
    <x v="5"/>
    <d v="2015-11-25T00:00:00"/>
    <n v="18"/>
    <n v="368"/>
    <n v="4"/>
    <n v="2"/>
    <m/>
    <m/>
    <s v="Andr√© Schubert"/>
    <s v="Unai Emery"/>
    <s v="Stadion im Borussia-Park"/>
    <n v="45177"/>
    <s v="Damir Skomina"/>
    <s v="https://www.transfermarkt.co.uk/spielbericht/index/spielbericht/2618617"/>
    <s v="4-4-2 double 6"/>
    <s v="4-3-3 Attacking"/>
    <s v="Borussia Verein f√ºr Leibes√ºbungen 1900 M√∂nchengladbach"/>
    <s v="Sevilla F√∫tbol Club S.A.D."/>
    <d v="1899-12-30T04:02:00"/>
    <s v="international_cup"/>
    <n v="1"/>
    <n v="0"/>
    <n v="1"/>
    <n v="1"/>
    <n v="0"/>
    <n v="0"/>
    <n v="0"/>
    <x v="0"/>
    <x v="1"/>
    <s v="Home Team wins at Groupstage Game"/>
  </r>
  <r>
    <n v="2754179"/>
    <s v="CL"/>
    <x v="3"/>
    <x v="2"/>
    <d v="2016-09-13T00:00:00"/>
    <n v="294"/>
    <n v="114"/>
    <n v="1"/>
    <n v="1"/>
    <m/>
    <m/>
    <s v="Arnaldo Teixeira"/>
    <s v="Senol G√ºnes"/>
    <s v="Est√°dio da Luz"/>
    <n v="42126"/>
    <s v="Milorad Mazic"/>
    <s v="https://www.transfermarkt.co.uk/spielbericht/index/spielbericht/2754179"/>
    <s v="4-4-2 double 6"/>
    <s v="4-2-3-1"/>
    <s v="Sport Lisboa e Benfica"/>
    <s v="Be≈üikta≈ü Jimnastik Kul√ºb√º"/>
    <d v="1899-12-30T01:01:00"/>
    <s v="international_cup"/>
    <n v="0"/>
    <n v="1"/>
    <n v="1"/>
    <n v="0"/>
    <n v="0"/>
    <n v="1"/>
    <n v="0"/>
    <x v="0"/>
    <x v="0"/>
    <s v="Home Team loses or draws at Groupstage Game"/>
  </r>
  <r>
    <n v="2262170"/>
    <s v="CL"/>
    <x v="5"/>
    <x v="0"/>
    <d v="2012-10-02T00:00:00"/>
    <n v="141"/>
    <n v="1075"/>
    <n v="0"/>
    <n v="2"/>
    <m/>
    <m/>
    <s v="Fatih Terim"/>
    <s v="Jos√© Peseiro"/>
    <s v="Ali Sami Yen Spor Kompleksi RAMS Park"/>
    <n v="46987"/>
    <s v="Tom Harald Hagen"/>
    <s v="https://www.transfermarkt.co.uk/spielbericht/index/spielbericht/2262170"/>
    <m/>
    <m/>
    <s v="Galatasaray Spor Kul√ºb√º"/>
    <s v="Sporting Clube de Braga"/>
    <d v="1899-12-30T00:02:00"/>
    <s v="international_cup"/>
    <n v="0"/>
    <n v="1"/>
    <n v="1"/>
    <n v="0"/>
    <n v="0"/>
    <n v="1"/>
    <n v="0"/>
    <x v="0"/>
    <x v="0"/>
    <s v="Home Team loses or draws at Groupstage Game"/>
  </r>
  <r>
    <n v="3018934"/>
    <s v="CL"/>
    <x v="4"/>
    <x v="10"/>
    <d v="2018-04-11T00:00:00"/>
    <n v="27"/>
    <n v="368"/>
    <n v="0"/>
    <n v="0"/>
    <m/>
    <m/>
    <s v="Jupp Heynckes"/>
    <s v="Vincenzo Montella"/>
    <s v="Allianz Arena"/>
    <n v="70000"/>
    <s v="Willie Collum"/>
    <s v="https://www.transfermarkt.co.uk/spielbericht/index/spielbericht/3018934"/>
    <s v="4-1-4-1"/>
    <s v="4-2-3-1"/>
    <s v="FC Bayern M√ºnchen"/>
    <s v="Sevilla F√∫tbol Club S.A.D."/>
    <d v="1899-12-30T00:00:00"/>
    <s v="international_cup"/>
    <n v="0"/>
    <n v="1"/>
    <n v="0"/>
    <n v="0"/>
    <n v="0"/>
    <n v="0"/>
    <n v="1"/>
    <x v="1"/>
    <x v="0"/>
    <s v="Home Team loses or draws at Knockout Game"/>
  </r>
  <r>
    <n v="2618561"/>
    <s v="CL"/>
    <x v="2"/>
    <x v="12"/>
    <d v="2015-09-29T00:00:00"/>
    <n v="720"/>
    <n v="631"/>
    <n v="2"/>
    <n v="1"/>
    <m/>
    <m/>
    <s v="Julen Lopetegui"/>
    <s v="Jos√© Mourinho"/>
    <s v="Est√°dio do Drag√£o"/>
    <n v="46120"/>
    <s v="Mateu Lahoz"/>
    <s v="https://www.transfermarkt.co.uk/spielbericht/index/spielbericht/2618561"/>
    <s v="4-3-3 Attacking"/>
    <s v="4-2-3-1"/>
    <s v="Futebol Clube do Porto"/>
    <s v="Chelsea Football Club"/>
    <d v="1899-12-30T02:01:00"/>
    <s v="international_cup"/>
    <n v="1"/>
    <n v="0"/>
    <n v="1"/>
    <n v="1"/>
    <n v="0"/>
    <n v="0"/>
    <n v="0"/>
    <x v="0"/>
    <x v="1"/>
    <s v="Home Team wins at Groupstage Game"/>
  </r>
  <r>
    <n v="2755739"/>
    <s v="CL"/>
    <x v="3"/>
    <x v="3"/>
    <d v="2016-12-07T00:00:00"/>
    <n v="418"/>
    <n v="16"/>
    <n v="2"/>
    <n v="2"/>
    <m/>
    <m/>
    <s v="Zin√©dine Zidane"/>
    <s v="Thomas Tuchel"/>
    <s v="Santiago Bernab√©u"/>
    <n v="76894"/>
    <s v="Szymon Marciniak"/>
    <s v="https://www.transfermarkt.co.uk/spielbericht/index/spielbericht/2755739"/>
    <s v="4-3-3 Attacking"/>
    <s v="4-2-3-1"/>
    <s v="Real Madrid Club de F√∫tbol"/>
    <s v="Borussia Dortmund"/>
    <d v="1899-12-30T02:02:00"/>
    <s v="international_cup"/>
    <n v="0"/>
    <n v="1"/>
    <n v="1"/>
    <n v="0"/>
    <n v="0"/>
    <n v="1"/>
    <n v="0"/>
    <x v="0"/>
    <x v="0"/>
    <s v="Home Team loses or draws at Groupstage Game"/>
  </r>
  <r>
    <n v="2840941"/>
    <s v="CL"/>
    <x v="3"/>
    <x v="10"/>
    <d v="2017-04-18T00:00:00"/>
    <n v="418"/>
    <n v="27"/>
    <n v="4"/>
    <n v="2"/>
    <m/>
    <m/>
    <s v="Zin√©dine Zidane"/>
    <s v="Carlo Ancelotti"/>
    <s v="Santiago Bernab√©u"/>
    <n v="78346"/>
    <s v="Viktor Kassai"/>
    <s v="https://www.transfermarkt.co.uk/spielbericht/index/spielbericht/2840941"/>
    <s v="4-3-1-2"/>
    <s v="4-3-3 Attacking"/>
    <s v="Real Madrid Club de F√∫tbol"/>
    <s v="FC Bayern M√ºnchen"/>
    <d v="1899-12-30T04:02:00"/>
    <s v="international_cup"/>
    <n v="1"/>
    <n v="0"/>
    <n v="0"/>
    <n v="0"/>
    <n v="1"/>
    <n v="0"/>
    <n v="0"/>
    <x v="1"/>
    <x v="1"/>
    <s v="Home Team wins at Knockout Game"/>
  </r>
  <r>
    <n v="2262164"/>
    <s v="CL"/>
    <x v="5"/>
    <x v="4"/>
    <d v="2012-10-02T00:00:00"/>
    <n v="2778"/>
    <n v="631"/>
    <n v="0"/>
    <n v="4"/>
    <m/>
    <m/>
    <s v="Kasper Hjulmand"/>
    <s v="Roberto Di Matteo"/>
    <s v="Parken"/>
    <n v="25120"/>
    <s v="Marijo Strahonja"/>
    <s v="https://www.transfermarkt.co.uk/spielbericht/index/spielbericht/2262164"/>
    <m/>
    <m/>
    <s v="Fodbold Club Nordsj√¶lland"/>
    <s v="Chelsea Football Club"/>
    <d v="1899-12-30T00:04:00"/>
    <s v="international_cup"/>
    <n v="0"/>
    <n v="1"/>
    <n v="1"/>
    <n v="0"/>
    <n v="0"/>
    <n v="1"/>
    <n v="0"/>
    <x v="0"/>
    <x v="0"/>
    <s v="Home Team loses or draws at Groupstage Game"/>
  </r>
  <r>
    <n v="2312110"/>
    <s v="CL"/>
    <x v="5"/>
    <x v="13"/>
    <d v="2013-04-30T00:00:00"/>
    <n v="418"/>
    <n v="16"/>
    <n v="2"/>
    <n v="0"/>
    <m/>
    <m/>
    <s v="Jos√© Mourinho"/>
    <s v="J√ºrgen Klopp"/>
    <s v="Santiago Bernab√©u"/>
    <n v="69429"/>
    <s v="Howard Webb"/>
    <s v="https://www.transfermarkt.co.uk/spielbericht/index/spielbericht/2312110"/>
    <m/>
    <m/>
    <s v="Real Madrid Club de F√∫tbol"/>
    <s v="Borussia Dortmund"/>
    <d v="1899-12-30T02:00:00"/>
    <s v="international_cup"/>
    <n v="1"/>
    <n v="0"/>
    <n v="0"/>
    <n v="0"/>
    <n v="1"/>
    <n v="0"/>
    <n v="0"/>
    <x v="1"/>
    <x v="1"/>
    <s v="Home Team wins at Knockout Game"/>
  </r>
  <r>
    <n v="3018935"/>
    <s v="CL"/>
    <x v="4"/>
    <x v="10"/>
    <d v="2018-04-11T00:00:00"/>
    <n v="418"/>
    <n v="506"/>
    <n v="1"/>
    <n v="3"/>
    <m/>
    <m/>
    <s v="Zin√©dine Zidane"/>
    <s v="Massimiliano Allegri"/>
    <s v="Santiago Bernab√©u"/>
    <n v="75796"/>
    <s v="Michael Oliver"/>
    <s v="https://www.transfermarkt.co.uk/spielbericht/index/spielbericht/3018935"/>
    <s v="4-3-1-2"/>
    <s v="4-3-3 Attacking"/>
    <s v="Real Madrid Club de F√∫tbol"/>
    <s v="Juventus Football Club"/>
    <d v="1899-12-30T01:03:00"/>
    <s v="international_cup"/>
    <n v="0"/>
    <n v="1"/>
    <n v="0"/>
    <n v="0"/>
    <n v="0"/>
    <n v="0"/>
    <n v="1"/>
    <x v="1"/>
    <x v="0"/>
    <s v="Home Team loses or draws at Knockout Game"/>
  </r>
  <r>
    <n v="3177023"/>
    <s v="CL"/>
    <x v="6"/>
    <x v="11"/>
    <d v="2019-04-30T00:00:00"/>
    <n v="148"/>
    <n v="610"/>
    <n v="0"/>
    <n v="1"/>
    <m/>
    <m/>
    <s v="Mauricio Pochettino"/>
    <s v="Erik ten Hag"/>
    <s v="Tottenham Hotspur Stadium"/>
    <n v="60243"/>
    <s v="Mateu Lahoz"/>
    <s v="https://www.transfermarkt.co.uk/spielbericht/index/spielbericht/3177023"/>
    <s v="3-1-4-2"/>
    <s v="4-2-3-1"/>
    <s v="Tottenham Hotspur Football Club"/>
    <s v="AFC Ajax Amsterdam"/>
    <d v="1899-12-30T00:01:00"/>
    <s v="international_cup"/>
    <n v="0"/>
    <n v="1"/>
    <n v="0"/>
    <n v="0"/>
    <n v="0"/>
    <n v="0"/>
    <n v="1"/>
    <x v="1"/>
    <x v="0"/>
    <s v="Home Team loses or draws at Knockout Game"/>
  </r>
  <r>
    <n v="3252217"/>
    <s v="CL"/>
    <x v="7"/>
    <x v="5"/>
    <d v="2019-11-06T00:00:00"/>
    <n v="15"/>
    <n v="13"/>
    <n v="2"/>
    <n v="1"/>
    <m/>
    <m/>
    <s v="Peter Bosz"/>
    <s v="Diego Simeone"/>
    <s v="BayArena"/>
    <n v="28160"/>
    <s v="Damir Skomina"/>
    <s v="https://www.transfermarkt.co.uk/spielbericht/index/spielbericht/3252217"/>
    <s v="4-2-3-1"/>
    <s v="4-3-1-2"/>
    <s v="Bayer 04 Leverkusen Fu√üball"/>
    <s v="Club Atl√©tico de Madrid S.A.D."/>
    <d v="1899-12-30T02:01:00"/>
    <s v="international_cup"/>
    <n v="1"/>
    <n v="0"/>
    <n v="1"/>
    <n v="1"/>
    <n v="0"/>
    <n v="0"/>
    <n v="0"/>
    <x v="0"/>
    <x v="1"/>
    <s v="Home Team wins at Groupstage Game"/>
  </r>
  <r>
    <n v="2618586"/>
    <s v="CL"/>
    <x v="2"/>
    <x v="8"/>
    <d v="2015-10-21T00:00:00"/>
    <n v="496"/>
    <n v="660"/>
    <n v="1"/>
    <n v="0"/>
    <m/>
    <m/>
    <s v="Age Hareide"/>
    <s v="Mircea Lucescu"/>
    <s v="Eleda Stadion"/>
    <n v="20500"/>
    <s v="Anastasios Sidiropoulos"/>
    <s v="https://www.transfermarkt.co.uk/spielbericht/index/spielbericht/2618586"/>
    <d v="2002-04-04T00:00:00"/>
    <s v="4-2-3-1"/>
    <m/>
    <s v="FC Shakhtar Donetsk"/>
    <d v="1899-12-30T01:00:00"/>
    <s v="international_cup"/>
    <n v="1"/>
    <n v="0"/>
    <n v="1"/>
    <n v="1"/>
    <n v="0"/>
    <n v="0"/>
    <n v="0"/>
    <x v="0"/>
    <x v="1"/>
    <s v="Home Team wins at Groupstage Game"/>
  </r>
  <r>
    <n v="3418670"/>
    <s v="CL"/>
    <x v="7"/>
    <x v="16"/>
    <d v="2020-08-19T00:00:00"/>
    <n v="1041"/>
    <n v="27"/>
    <n v="0"/>
    <n v="3"/>
    <m/>
    <m/>
    <s v="Rudi Garcia"/>
    <s v="Hansi Flick"/>
    <s v="Est√°dio Jos√© Alvalade XXI"/>
    <m/>
    <s v="Mateu Lahoz"/>
    <s v="https://www.transfermarkt.co.uk/spielbericht/index/spielbericht/3418670"/>
    <s v="3-5-2 flat"/>
    <s v="4-2-3-1"/>
    <s v="Olympique Lyonnais"/>
    <s v="FC Bayern M√ºnchen"/>
    <d v="1899-12-30T00:03:00"/>
    <s v="international_cup"/>
    <n v="0"/>
    <n v="1"/>
    <n v="0"/>
    <n v="0"/>
    <n v="0"/>
    <n v="0"/>
    <n v="1"/>
    <x v="1"/>
    <x v="0"/>
    <s v="Home Team loses or draws at Knockout Game"/>
  </r>
  <r>
    <n v="3461758"/>
    <s v="CL"/>
    <x v="8"/>
    <x v="4"/>
    <d v="2020-11-04T00:00:00"/>
    <n v="631"/>
    <n v="273"/>
    <n v="3"/>
    <n v="0"/>
    <m/>
    <m/>
    <s v="Frank Lampard"/>
    <s v="Julien St√©phan"/>
    <s v="Stamford Bridge"/>
    <m/>
    <s v="Felix Zwayer"/>
    <s v="https://www.transfermarkt.co.uk/spielbericht/index/spielbericht/3461758"/>
    <s v="4-3-3 Attacking"/>
    <s v="4-3-3 Attacking"/>
    <s v="Chelsea Football Club"/>
    <s v="Stade Rennais Football Club"/>
    <d v="1899-12-30T03:00:00"/>
    <s v="international_cup"/>
    <n v="1"/>
    <n v="0"/>
    <n v="1"/>
    <n v="1"/>
    <n v="0"/>
    <n v="0"/>
    <n v="0"/>
    <x v="0"/>
    <x v="1"/>
    <s v="Home Team wins at Groupstage Game"/>
  </r>
  <r>
    <n v="3461805"/>
    <s v="CL"/>
    <x v="8"/>
    <x v="2"/>
    <d v="2020-12-01T00:00:00"/>
    <n v="18"/>
    <n v="46"/>
    <n v="2"/>
    <n v="3"/>
    <m/>
    <m/>
    <s v="Marco Rose"/>
    <s v="Antonio Conte"/>
    <s v="Stadion im Borussia-Park"/>
    <m/>
    <s v="Danny Makkelie"/>
    <s v="https://www.transfermarkt.co.uk/spielbericht/index/spielbericht/3461805"/>
    <s v="4-2-3-1"/>
    <s v="3-5-2 flat"/>
    <s v="Borussia Verein f√ºr Leibes√ºbungen 1900 M√∂nchengladbach"/>
    <s v="Football Club Internazionale Milano S.p.A."/>
    <d v="1899-12-30T02:03:00"/>
    <s v="international_cup"/>
    <n v="0"/>
    <n v="1"/>
    <n v="1"/>
    <n v="0"/>
    <n v="0"/>
    <n v="1"/>
    <n v="0"/>
    <x v="0"/>
    <x v="0"/>
    <s v="Home Team loses or draws at Groupstage Game"/>
  </r>
  <r>
    <n v="3496453"/>
    <s v="CL"/>
    <x v="8"/>
    <x v="7"/>
    <d v="2021-02-16T00:00:00"/>
    <n v="131"/>
    <n v="583"/>
    <n v="1"/>
    <n v="4"/>
    <m/>
    <m/>
    <s v="Ronald Koeman"/>
    <s v="Mauricio Pochettino"/>
    <s v="Spotify Camp Nou"/>
    <m/>
    <s v="Bj√∂rn Kuipers"/>
    <s v="https://www.transfermarkt.co.uk/spielbericht/index/spielbericht/3496453"/>
    <s v="4-3-3 Attacking"/>
    <s v="4-3-3 Attacking"/>
    <s v="Futbol Club Barcelona"/>
    <s v="Paris Saint-Germain Football Club"/>
    <d v="1899-12-30T01:04:00"/>
    <s v="international_cup"/>
    <n v="0"/>
    <n v="1"/>
    <n v="0"/>
    <n v="0"/>
    <n v="0"/>
    <n v="0"/>
    <n v="1"/>
    <x v="1"/>
    <x v="0"/>
    <s v="Home Team loses or draws at Knockout Game"/>
  </r>
  <r>
    <n v="3651076"/>
    <s v="CL"/>
    <x v="9"/>
    <x v="0"/>
    <d v="2021-09-29T00:00:00"/>
    <n v="506"/>
    <n v="631"/>
    <n v="1"/>
    <n v="0"/>
    <m/>
    <m/>
    <s v="Massimiliano Allegri"/>
    <s v="Thomas Tuchel"/>
    <s v="Allianz Stadium"/>
    <n v="19934"/>
    <s v="Jes√∫s Gil Manzano"/>
    <s v="https://www.transfermarkt.co.uk/spielbericht/index/spielbericht/3651076"/>
    <d v="2002-04-04T00:00:00"/>
    <s v="3-4-2-1"/>
    <s v="Juventus Football Club"/>
    <s v="Chelsea Football Club"/>
    <d v="1899-12-30T01:00:00"/>
    <s v="international_cup"/>
    <n v="1"/>
    <n v="0"/>
    <n v="1"/>
    <n v="1"/>
    <n v="0"/>
    <n v="0"/>
    <n v="0"/>
    <x v="0"/>
    <x v="1"/>
    <s v="Home Team wins at Groupstage Game"/>
  </r>
  <r>
    <n v="3651123"/>
    <s v="CL"/>
    <x v="9"/>
    <x v="5"/>
    <d v="2021-11-24T00:00:00"/>
    <n v="46"/>
    <n v="660"/>
    <n v="2"/>
    <n v="0"/>
    <m/>
    <m/>
    <s v="Simone Inzaghi"/>
    <s v="Roberto De Zerbi"/>
    <s v="Giuseppe Meazza"/>
    <n v="46225"/>
    <s v="Ovidiu Hategan"/>
    <s v="https://www.transfermarkt.co.uk/spielbericht/index/spielbericht/3651123"/>
    <s v="3-5-2 flat"/>
    <s v="4-2-3-1"/>
    <s v="Football Club Internazionale Milano S.p.A."/>
    <s v="FC Shakhtar Donetsk"/>
    <d v="1899-12-30T02:00:00"/>
    <s v="international_cup"/>
    <n v="1"/>
    <n v="0"/>
    <n v="1"/>
    <n v="1"/>
    <n v="0"/>
    <n v="0"/>
    <n v="0"/>
    <x v="0"/>
    <x v="1"/>
    <s v="Home Team wins at Groupstage Game"/>
  </r>
  <r>
    <n v="3773445"/>
    <s v="CL"/>
    <x v="9"/>
    <x v="6"/>
    <d v="2022-04-05T00:00:00"/>
    <n v="281"/>
    <n v="13"/>
    <n v="1"/>
    <n v="0"/>
    <m/>
    <m/>
    <s v="Pep Guardiola"/>
    <s v="Diego Simeone"/>
    <s v="Etihad Stadium"/>
    <n v="52018"/>
    <s v="Istvan Kovacs"/>
    <s v="https://www.transfermarkt.co.uk/spielbericht/index/spielbericht/3773445"/>
    <s v="4-3-3 Attacking"/>
    <d v="2002-03-05T00:00:00"/>
    <s v="Manchester City Football Club"/>
    <s v="Club Atl√©tico de Madrid S.A.D."/>
    <d v="1899-12-30T01:00:00"/>
    <s v="international_cup"/>
    <n v="1"/>
    <n v="0"/>
    <n v="0"/>
    <n v="0"/>
    <n v="1"/>
    <n v="0"/>
    <n v="0"/>
    <x v="1"/>
    <x v="1"/>
    <s v="Home Team wins at Knockout Game"/>
  </r>
  <r>
    <n v="3773450"/>
    <s v="CL"/>
    <x v="9"/>
    <x v="10"/>
    <d v="2022-04-12T00:00:00"/>
    <n v="27"/>
    <n v="1050"/>
    <n v="1"/>
    <n v="1"/>
    <m/>
    <m/>
    <s v="Julian Nagelsmann"/>
    <s v="Unai Emery"/>
    <s v="Allianz Arena"/>
    <n v="70000"/>
    <s v="Slavko Vincic"/>
    <s v="https://www.transfermarkt.co.uk/spielbericht/index/spielbericht/3773450"/>
    <s v="3-4-2-1"/>
    <s v="4-4-2 double 6"/>
    <s v="FC Bayern M√ºnchen"/>
    <s v="Villarreal Club de F√∫tbol S.A.D."/>
    <d v="1899-12-30T01:01:00"/>
    <s v="international_cup"/>
    <n v="0"/>
    <n v="1"/>
    <n v="0"/>
    <n v="0"/>
    <n v="0"/>
    <n v="0"/>
    <n v="1"/>
    <x v="1"/>
    <x v="0"/>
    <s v="Home Team loses or draws at Knockout Game"/>
  </r>
  <r>
    <n v="3911725"/>
    <s v="CL"/>
    <x v="10"/>
    <x v="8"/>
    <d v="2022-10-04T00:00:00"/>
    <n v="31"/>
    <n v="124"/>
    <n v="2"/>
    <n v="0"/>
    <m/>
    <m/>
    <s v="J√ºrgen Klopp"/>
    <s v="Giovanni van Bronckhorst"/>
    <s v="Anfield"/>
    <n v="49512"/>
    <s v="Cl√©ment Turpin"/>
    <s v="https://www.transfermarkt.co.uk/spielbericht/index/spielbericht/3911725"/>
    <s v="4-2-3-1"/>
    <d v="2001-04-05T00:00:00"/>
    <s v="Liverpool Football Club"/>
    <s v="Rangers Football Club"/>
    <d v="1899-12-30T02:00:00"/>
    <s v="international_cup"/>
    <n v="1"/>
    <n v="0"/>
    <n v="1"/>
    <n v="1"/>
    <n v="0"/>
    <n v="0"/>
    <n v="0"/>
    <x v="0"/>
    <x v="1"/>
    <s v="Home Team wins at Groupstage Game"/>
  </r>
  <r>
    <n v="3911825"/>
    <s v="CL"/>
    <x v="10"/>
    <x v="3"/>
    <d v="2022-09-14T00:00:00"/>
    <n v="660"/>
    <n v="371"/>
    <n v="1"/>
    <n v="1"/>
    <m/>
    <m/>
    <s v="Igor Jovicevic"/>
    <s v="Ange Postecoglou"/>
    <s v="Stadion Miejski im. Marsza≈Çka J√≥zefa Pi≈Çsudskiego"/>
    <n v="20697"/>
    <s v="Glenn Nyberg"/>
    <s v="https://www.transfermarkt.co.uk/spielbericht/index/spielbericht/3911825"/>
    <s v="4-1-4-1"/>
    <s v="4-2-3-1"/>
    <s v="FC Shakhtar Donetsk"/>
    <s v="The Celtic Football Club"/>
    <d v="1899-12-30T01:01:00"/>
    <s v="international_cup"/>
    <n v="0"/>
    <n v="1"/>
    <n v="1"/>
    <n v="0"/>
    <n v="0"/>
    <n v="1"/>
    <n v="0"/>
    <x v="0"/>
    <x v="0"/>
    <s v="Home Team loses or draws at Groupstage Game"/>
  </r>
  <r>
    <n v="4171219"/>
    <s v="CL"/>
    <x v="11"/>
    <x v="8"/>
    <d v="2023-12-12T00:00:00"/>
    <n v="985"/>
    <n v="27"/>
    <n v="0"/>
    <n v="1"/>
    <m/>
    <m/>
    <s v="Erik ten Hag"/>
    <s v="Thomas Tuchel"/>
    <s v="Old Trafford"/>
    <n v="73073"/>
    <s v="Espen Esk√•s"/>
    <s v="https://www.transfermarkt.co.uk/spielbericht/index/spielbericht/4171219"/>
    <s v="4-2-3-1"/>
    <s v="4-2-3-1"/>
    <s v="Manchester United Football Club"/>
    <s v="FC Bayern M√ºnchen"/>
    <d v="1899-12-30T00:01:00"/>
    <s v="international_cup"/>
    <n v="0"/>
    <n v="1"/>
    <n v="1"/>
    <n v="0"/>
    <n v="0"/>
    <n v="1"/>
    <n v="0"/>
    <x v="0"/>
    <x v="0"/>
    <s v="Home Team loses or draws at Groupstage Game"/>
  </r>
  <r>
    <n v="4171277"/>
    <s v="CL"/>
    <x v="11"/>
    <x v="4"/>
    <d v="2023-11-07T00:00:00"/>
    <n v="13"/>
    <n v="371"/>
    <n v="6"/>
    <n v="0"/>
    <m/>
    <m/>
    <s v="Diego Simeone"/>
    <s v="Brendan Rodgers"/>
    <s v="Civitas Metropolitano"/>
    <n v="60863"/>
    <s v="Ivan Kruzliak"/>
    <s v="https://www.transfermarkt.co.uk/spielbericht/index/spielbericht/4171277"/>
    <s v="3-4-1-2"/>
    <s v="4-3-3 Attacking"/>
    <s v="Club Atl√©tico de Madrid S.A.D."/>
    <s v="The Celtic Football Club"/>
    <d v="1899-12-30T06:00:00"/>
    <s v="international_cup"/>
    <n v="1"/>
    <n v="0"/>
    <n v="1"/>
    <n v="1"/>
    <n v="0"/>
    <n v="0"/>
    <n v="0"/>
    <x v="0"/>
    <x v="1"/>
    <s v="Home Team wins at Groupstage Game"/>
  </r>
  <r>
    <n v="4171291"/>
    <s v="CL"/>
    <x v="11"/>
    <x v="3"/>
    <d v="2023-11-28T00:00:00"/>
    <n v="5"/>
    <n v="16"/>
    <n v="1"/>
    <n v="3"/>
    <m/>
    <m/>
    <s v="Stefano Pioli"/>
    <s v="Edin Terzic"/>
    <s v="Giuseppe Meazza"/>
    <n v="75292"/>
    <s v="Istvan Kovacs"/>
    <s v="https://www.transfermarkt.co.uk/spielbericht/index/spielbericht/4171291"/>
    <s v="4-3-3 Attacking"/>
    <s v="4-2-3-1"/>
    <s v="Associazione Calcio Milan"/>
    <s v="Borussia Dortmund"/>
    <d v="1899-12-30T01:03:00"/>
    <s v="international_cup"/>
    <n v="0"/>
    <n v="1"/>
    <n v="1"/>
    <n v="0"/>
    <n v="0"/>
    <n v="1"/>
    <n v="0"/>
    <x v="0"/>
    <x v="0"/>
    <s v="Home Team loses or draws at Groupstage Game"/>
  </r>
  <r>
    <n v="4174065"/>
    <s v="CL"/>
    <x v="11"/>
    <x v="0"/>
    <d v="2023-10-25T00:00:00"/>
    <n v="131"/>
    <n v="660"/>
    <n v="2"/>
    <n v="1"/>
    <m/>
    <m/>
    <s v="Xavi"/>
    <s v="Marino Pusic"/>
    <s v="Ol√≠mpic Llu√≠s Companys"/>
    <n v="41409"/>
    <s v="Ivan Kruzliak"/>
    <s v="https://www.transfermarkt.co.uk/spielbericht/index/spielbericht/4174065"/>
    <s v="4-3-3 Attacking"/>
    <s v="4-2-3-1"/>
    <s v="Futbol Club Barcelona"/>
    <s v="FC Shakhtar Donetsk"/>
    <d v="1899-12-30T02:01:00"/>
    <s v="international_cup"/>
    <n v="1"/>
    <n v="0"/>
    <n v="1"/>
    <n v="1"/>
    <n v="0"/>
    <n v="0"/>
    <n v="0"/>
    <x v="0"/>
    <x v="1"/>
    <s v="Home Team wins at Groupstage Game"/>
  </r>
  <r>
    <n v="4243702"/>
    <s v="CL"/>
    <x v="11"/>
    <x v="9"/>
    <d v="2024-03-06T00:00:00"/>
    <n v="281"/>
    <n v="190"/>
    <n v="3"/>
    <n v="1"/>
    <m/>
    <m/>
    <s v="Pep Guardiola"/>
    <s v="Jacob Neestrup"/>
    <s v="Etihad Stadium"/>
    <n v="51531"/>
    <s v="Espen Esk√•s"/>
    <s v="https://www.transfermarkt.co.uk/spielbericht/index/spielbericht/4243702"/>
    <s v="4-2-3-1"/>
    <d v="2001-04-05T00:00:00"/>
    <s v="Manchester City Football Club"/>
    <s v="Football Club K√∏benhavn"/>
    <d v="1899-12-30T03:01:00"/>
    <s v="international_cup"/>
    <n v="1"/>
    <n v="0"/>
    <n v="0"/>
    <n v="0"/>
    <n v="1"/>
    <n v="0"/>
    <n v="0"/>
    <x v="1"/>
    <x v="1"/>
    <s v="Home Team wins at Knockout Game"/>
  </r>
  <r>
    <n v="3651063"/>
    <s v="CL"/>
    <x v="9"/>
    <x v="2"/>
    <d v="2021-09-28T00:00:00"/>
    <n v="5"/>
    <n v="13"/>
    <n v="1"/>
    <n v="2"/>
    <m/>
    <m/>
    <s v="Stefano Pioli"/>
    <s v="Diego Simeone"/>
    <s v="Giuseppe Meazza"/>
    <n v="35374"/>
    <s v="C√ºneyt Cakir"/>
    <s v="https://www.transfermarkt.co.uk/spielbericht/index/spielbericht/3651063"/>
    <s v="4-2-3-1"/>
    <s v="4-4-2 double 6"/>
    <s v="Associazione Calcio Milan"/>
    <s v="Club Atl√©tico de Madrid S.A.D."/>
    <d v="1899-12-30T01:02:00"/>
    <s v="international_cup"/>
    <n v="0"/>
    <n v="1"/>
    <n v="1"/>
    <n v="0"/>
    <n v="0"/>
    <n v="1"/>
    <n v="0"/>
    <x v="0"/>
    <x v="0"/>
    <s v="Home Team loses or draws at Groupstage Game"/>
  </r>
  <r>
    <n v="4171276"/>
    <s v="CL"/>
    <x v="11"/>
    <x v="4"/>
    <d v="2023-12-13T00:00:00"/>
    <n v="13"/>
    <n v="398"/>
    <n v="2"/>
    <n v="0"/>
    <m/>
    <m/>
    <s v="Diego Simeone"/>
    <s v="Maurizio Sarri"/>
    <s v="Civitas Metropolitano"/>
    <n v="63574"/>
    <s v="Serdar G√∂z√ºb√ºy√ºk"/>
    <s v="https://www.transfermarkt.co.uk/spielbericht/index/spielbericht/4171276"/>
    <s v="3-5-2 flat"/>
    <s v="4-3-3 Attacking"/>
    <s v="Club Atl√©tico de Madrid S.A.D."/>
    <s v="Societ√† Sportiva Lazio S.p.A."/>
    <d v="1899-12-30T02:00:00"/>
    <s v="international_cup"/>
    <n v="1"/>
    <n v="0"/>
    <n v="1"/>
    <n v="1"/>
    <n v="0"/>
    <n v="0"/>
    <n v="0"/>
    <x v="0"/>
    <x v="1"/>
    <s v="Home Team wins at Groupstage Game"/>
  </r>
  <r>
    <n v="4171284"/>
    <s v="CL"/>
    <x v="11"/>
    <x v="3"/>
    <d v="2023-09-19T00:00:00"/>
    <n v="583"/>
    <n v="16"/>
    <n v="2"/>
    <n v="0"/>
    <m/>
    <m/>
    <s v="Luis Enrique"/>
    <s v="Edin Terzic"/>
    <s v="Parc des Princes"/>
    <n v="47379"/>
    <s v="Jes√∫s Gil Manzano"/>
    <s v="https://www.transfermarkt.co.uk/spielbericht/index/spielbericht/4171284"/>
    <s v="4-3-3 Attacking"/>
    <d v="2002-05-03T00:00:00"/>
    <s v="Paris Saint-Germain Football Club"/>
    <s v="Borussia Dortmund"/>
    <d v="1899-12-30T02:00:00"/>
    <s v="international_cup"/>
    <n v="1"/>
    <n v="0"/>
    <n v="1"/>
    <n v="1"/>
    <n v="0"/>
    <n v="0"/>
    <n v="0"/>
    <x v="0"/>
    <x v="1"/>
    <s v="Home Team wins at Groupstage Game"/>
  </r>
  <r>
    <n v="4171304"/>
    <s v="CL"/>
    <x v="11"/>
    <x v="12"/>
    <d v="2023-11-28T00:00:00"/>
    <n v="281"/>
    <n v="23826"/>
    <n v="3"/>
    <n v="2"/>
    <m/>
    <m/>
    <s v="Pep Guardiola"/>
    <s v="Marco Rose"/>
    <s v="Etihad Stadium"/>
    <n v="51402"/>
    <s v="Glenn Nyberg"/>
    <s v="https://www.transfermarkt.co.uk/spielbericht/index/spielbericht/4171304"/>
    <s v="4-1-4-1"/>
    <d v="2001-04-05T00:00:00"/>
    <s v="Manchester City Football Club"/>
    <s v="RasenBallsport Leipzig"/>
    <d v="1899-12-30T03:02:00"/>
    <s v="international_cup"/>
    <n v="1"/>
    <n v="0"/>
    <n v="1"/>
    <n v="1"/>
    <n v="0"/>
    <n v="0"/>
    <n v="0"/>
    <x v="0"/>
    <x v="1"/>
    <s v="Home Team wins at Groupstage Game"/>
  </r>
  <r>
    <n v="2618585"/>
    <s v="CL"/>
    <x v="2"/>
    <x v="0"/>
    <d v="2015-10-20T00:00:00"/>
    <n v="1049"/>
    <n v="157"/>
    <n v="2"/>
    <n v="1"/>
    <m/>
    <m/>
    <s v="Nuno Esp√≠rito Santo"/>
    <s v="Hein Vanhaezebrouck"/>
    <s v="Mestalla"/>
    <n v="38207"/>
    <s v="Felix Zwayer"/>
    <s v="https://www.transfermarkt.co.uk/spielbericht/index/spielbericht/2618585"/>
    <s v="4-3-3 Attacking"/>
    <s v="3-4-2-1"/>
    <s v="Valencia Club de F√∫tbol S. A. D."/>
    <s v="Koninklijke Atletiek Associatie Gent"/>
    <d v="1899-12-30T02:01:00"/>
    <s v="international_cup"/>
    <n v="1"/>
    <n v="0"/>
    <n v="1"/>
    <n v="1"/>
    <n v="0"/>
    <n v="0"/>
    <n v="0"/>
    <x v="0"/>
    <x v="1"/>
    <s v="Home Team wins at Groupstage Game"/>
  </r>
  <r>
    <n v="3651103"/>
    <s v="CL"/>
    <x v="9"/>
    <x v="2"/>
    <d v="2021-11-03T00:00:00"/>
    <n v="5"/>
    <n v="720"/>
    <n v="1"/>
    <n v="1"/>
    <m/>
    <m/>
    <s v="Stefano Pioli"/>
    <s v="S√©rgio Concei√ß√£o"/>
    <s v="Giuseppe Meazza"/>
    <n v="39675"/>
    <s v="Cl√©ment Turpin"/>
    <s v="https://www.transfermarkt.co.uk/spielbericht/index/spielbericht/3651103"/>
    <s v="4-2-3-1"/>
    <s v="4-4-2 double 6"/>
    <s v="Associazione Calcio Milan"/>
    <s v="Futebol Clube do Porto"/>
    <d v="1899-12-30T01:01:00"/>
    <s v="international_cup"/>
    <n v="0"/>
    <n v="1"/>
    <n v="1"/>
    <n v="0"/>
    <n v="0"/>
    <n v="1"/>
    <n v="0"/>
    <x v="0"/>
    <x v="0"/>
    <s v="Home Team loses or draws at Groupstage Game"/>
  </r>
  <r>
    <n v="3911753"/>
    <s v="CL"/>
    <x v="10"/>
    <x v="2"/>
    <d v="2022-09-07T00:00:00"/>
    <n v="2282"/>
    <n v="15"/>
    <n v="1"/>
    <n v="0"/>
    <m/>
    <m/>
    <s v="Carl Hoefkens"/>
    <s v="Gerardo Seoane"/>
    <s v="Jan-Breydel-Stadion"/>
    <n v="21235"/>
    <s v="Irfan Peljto"/>
    <s v="https://www.transfermarkt.co.uk/spielbericht/index/spielbericht/3911753"/>
    <s v="4-3-3 Attacking"/>
    <s v="3-4-2-1"/>
    <s v="Club Brugge Koninklijke Voetbalvereniging"/>
    <s v="Bayer 04 Leverkusen Fu√üball"/>
    <d v="1899-12-30T01:00:00"/>
    <s v="international_cup"/>
    <n v="1"/>
    <n v="0"/>
    <n v="1"/>
    <n v="1"/>
    <n v="0"/>
    <n v="0"/>
    <n v="0"/>
    <x v="0"/>
    <x v="1"/>
    <s v="Home Team wins at Groupstage Game"/>
  </r>
  <r>
    <n v="4171248"/>
    <s v="CL"/>
    <x v="11"/>
    <x v="1"/>
    <d v="2023-10-03T00:00:00"/>
    <n v="6195"/>
    <n v="418"/>
    <n v="2"/>
    <n v="3"/>
    <m/>
    <m/>
    <s v="Rudi Garcia"/>
    <s v="Carlo Ancelotti"/>
    <s v="Stadio Diego Armando Maradona"/>
    <n v="51649"/>
    <s v="Cl√©ment Turpin"/>
    <s v="https://www.transfermarkt.co.uk/spielbericht/index/spielbericht/4171248"/>
    <s v="4-3-3 Attacking"/>
    <s v="4-3-1-2"/>
    <s v="Societ√† Sportiva Calcio Napoli"/>
    <s v="Real Madrid Club de F√∫tbol"/>
    <d v="1899-12-30T02:03:00"/>
    <s v="international_cup"/>
    <n v="0"/>
    <n v="1"/>
    <n v="1"/>
    <n v="0"/>
    <n v="0"/>
    <n v="1"/>
    <n v="0"/>
    <x v="0"/>
    <x v="0"/>
    <s v="Home Team loses or draws at Groupstage Game"/>
  </r>
  <r>
    <n v="3461736"/>
    <s v="CL"/>
    <x v="8"/>
    <x v="2"/>
    <d v="2020-10-27T00:00:00"/>
    <n v="18"/>
    <n v="418"/>
    <n v="2"/>
    <n v="2"/>
    <m/>
    <m/>
    <s v="Marco Rose"/>
    <s v="Zin√©dine Zidane"/>
    <s v="Stadion im Borussia-Park"/>
    <m/>
    <s v="Orel Grinfeld"/>
    <s v="https://www.transfermarkt.co.uk/spielbericht/index/spielbericht/3461736"/>
    <s v="4-2-3-1"/>
    <s v="4-3-3 Attacking"/>
    <s v="Borussia Verein f√ºr Leibes√ºbungen 1900 M√∂nchengladbach"/>
    <s v="Real Madrid Club de F√∫tbol"/>
    <d v="1899-12-30T02:02:00"/>
    <s v="international_cup"/>
    <n v="0"/>
    <n v="1"/>
    <n v="1"/>
    <n v="0"/>
    <n v="0"/>
    <n v="1"/>
    <n v="0"/>
    <x v="0"/>
    <x v="0"/>
    <s v="Home Team loses or draws at Groupstage Game"/>
  </r>
  <r>
    <n v="2367027"/>
    <s v="CL"/>
    <x v="0"/>
    <x v="8"/>
    <d v="2013-09-17T00:00:00"/>
    <n v="985"/>
    <n v="15"/>
    <n v="4"/>
    <n v="2"/>
    <m/>
    <m/>
    <s v="David Moyes"/>
    <s v="Sami Hyypi√§"/>
    <s v="Old Trafford"/>
    <n v="74000"/>
    <s v="Damir Skomina"/>
    <s v="https://www.transfermarkt.co.uk/spielbericht/index/spielbericht/2367027"/>
    <s v="4-4-1-1"/>
    <s v="4-3-3 Attacking"/>
    <s v="Manchester United Football Club"/>
    <s v="Bayer 04 Leverkusen Fu√üball"/>
    <d v="1899-12-30T04:02:00"/>
    <s v="international_cup"/>
    <n v="1"/>
    <n v="0"/>
    <n v="1"/>
    <n v="1"/>
    <n v="0"/>
    <n v="0"/>
    <n v="0"/>
    <x v="0"/>
    <x v="1"/>
    <s v="Home Team wins at Groupstage Game"/>
  </r>
  <r>
    <n v="3911735"/>
    <s v="CL"/>
    <x v="10"/>
    <x v="2"/>
    <d v="2022-11-01T00:00:00"/>
    <n v="720"/>
    <n v="13"/>
    <n v="2"/>
    <n v="1"/>
    <m/>
    <m/>
    <s v="S√©rgio Concei√ß√£o"/>
    <s v="Diego Simeone"/>
    <s v="Est√°dio do Drag√£o"/>
    <n v="47546"/>
    <s v="Daniele Orsato"/>
    <s v="https://www.transfermarkt.co.uk/spielbericht/index/spielbericht/3911735"/>
    <s v="4-3-3 Attacking"/>
    <d v="2003-04-03T00:00:00"/>
    <s v="Futebol Clube do Porto"/>
    <s v="Club Atl√©tico de Madrid S.A.D."/>
    <d v="1899-12-30T02:01:00"/>
    <s v="international_cup"/>
    <n v="1"/>
    <n v="0"/>
    <n v="1"/>
    <n v="1"/>
    <n v="0"/>
    <n v="0"/>
    <n v="0"/>
    <x v="0"/>
    <x v="1"/>
    <s v="Home Team wins at Groupstage Game"/>
  </r>
  <r>
    <n v="3911740"/>
    <s v="CL"/>
    <x v="10"/>
    <x v="2"/>
    <d v="2022-11-01T00:00:00"/>
    <n v="15"/>
    <n v="2282"/>
    <n v="0"/>
    <n v="0"/>
    <m/>
    <m/>
    <s v="Xabi Alonso"/>
    <s v="Carl Hoefkens"/>
    <s v="BayArena"/>
    <n v="30210"/>
    <s v="Maurizio Mariani"/>
    <s v="https://www.transfermarkt.co.uk/spielbericht/index/spielbericht/3911740"/>
    <d v="2003-04-03T00:00:00"/>
    <s v="3-4-3 Diamond"/>
    <s v="Bayer 04 Leverkusen Fu√üball"/>
    <s v="Club Brugge Koninklijke Voetbalvereniging"/>
    <d v="1899-12-30T00:00:00"/>
    <s v="international_cup"/>
    <n v="0"/>
    <n v="1"/>
    <n v="1"/>
    <n v="0"/>
    <n v="0"/>
    <n v="1"/>
    <n v="0"/>
    <x v="0"/>
    <x v="0"/>
    <s v="Home Team loses or draws at Groupstage Game"/>
  </r>
  <r>
    <n v="3461785"/>
    <s v="CL"/>
    <x v="8"/>
    <x v="4"/>
    <d v="2020-12-02T00:00:00"/>
    <n v="368"/>
    <n v="631"/>
    <n v="0"/>
    <n v="4"/>
    <m/>
    <m/>
    <s v="Julen Lopetegui"/>
    <s v="Frank Lampard"/>
    <s v="Ram√≥n S√°nchez-Pizju√°n"/>
    <m/>
    <s v="Artur Soares Dias"/>
    <s v="https://www.transfermarkt.co.uk/spielbericht/index/spielbericht/3461785"/>
    <s v="4-2-3-1"/>
    <s v="4-3-3 Attacking"/>
    <s v="Sevilla F√∫tbol Club S.A.D."/>
    <s v="Chelsea Football Club"/>
    <d v="1899-12-30T00:04:00"/>
    <s v="international_cup"/>
    <n v="0"/>
    <n v="1"/>
    <n v="1"/>
    <n v="0"/>
    <n v="0"/>
    <n v="1"/>
    <n v="0"/>
    <x v="0"/>
    <x v="0"/>
    <s v="Home Team loses or draws at Groupstage Game"/>
  </r>
  <r>
    <n v="3913678"/>
    <s v="CL"/>
    <x v="10"/>
    <x v="12"/>
    <d v="2022-10-25T00:00:00"/>
    <n v="368"/>
    <n v="190"/>
    <n v="3"/>
    <n v="0"/>
    <m/>
    <m/>
    <s v="Jorge Sampaoli"/>
    <s v="Jacob Neestrup"/>
    <s v="Ram√≥n S√°nchez-Pizju√°n"/>
    <n v="29884"/>
    <s v="Beno√Æt Bastien"/>
    <s v="https://www.transfermarkt.co.uk/spielbericht/index/spielbericht/3913678"/>
    <s v="4-3-3 Attacking"/>
    <s v="4-3-3 Attacking"/>
    <s v="Sevilla F√∫tbol Club S.A.D."/>
    <s v="Football Club K√∏benhavn"/>
    <d v="1899-12-30T03:00:00"/>
    <s v="international_cup"/>
    <n v="1"/>
    <n v="0"/>
    <n v="1"/>
    <n v="1"/>
    <n v="0"/>
    <n v="0"/>
    <n v="0"/>
    <x v="0"/>
    <x v="1"/>
    <s v="Home Team wins at Groupstage Game"/>
  </r>
  <r>
    <n v="4243703"/>
    <s v="CL"/>
    <x v="11"/>
    <x v="9"/>
    <d v="2024-03-06T00:00:00"/>
    <n v="418"/>
    <n v="23826"/>
    <n v="1"/>
    <n v="1"/>
    <m/>
    <m/>
    <s v="Carlo Ancelotti"/>
    <s v="Marco Rose"/>
    <s v="Santiago Bernab√©u"/>
    <n v="76126"/>
    <s v="Davide Massa"/>
    <s v="https://www.transfermarkt.co.uk/spielbericht/index/spielbericht/4243703"/>
    <s v="4-3-3 Attacking"/>
    <s v="4-4-2 double 6"/>
    <s v="Real Madrid Club de F√∫tbol"/>
    <s v="RasenBallsport Leipzig"/>
    <d v="1899-12-30T01:01:00"/>
    <s v="international_cup"/>
    <n v="0"/>
    <n v="1"/>
    <n v="0"/>
    <n v="0"/>
    <n v="0"/>
    <n v="0"/>
    <n v="1"/>
    <x v="1"/>
    <x v="0"/>
    <s v="Home Team loses or draws at Knockout Game"/>
  </r>
  <r>
    <n v="3651043"/>
    <s v="CL"/>
    <x v="9"/>
    <x v="5"/>
    <d v="2021-09-15T00:00:00"/>
    <n v="2481"/>
    <n v="660"/>
    <n v="2"/>
    <n v="0"/>
    <m/>
    <m/>
    <s v="Yuriy Vernydub"/>
    <s v="Roberto De Zerbi"/>
    <s v="Sheriff"/>
    <n v="5205"/>
    <s v="Deniz Aytekin"/>
    <s v="https://www.transfermarkt.co.uk/spielbericht/index/spielbericht/3651043"/>
    <s v="4-2-3-1"/>
    <s v="4-2-3-1"/>
    <m/>
    <s v="FC Shakhtar Donetsk"/>
    <d v="1899-12-30T02:00:00"/>
    <s v="international_cup"/>
    <n v="1"/>
    <n v="0"/>
    <n v="1"/>
    <n v="1"/>
    <n v="0"/>
    <n v="0"/>
    <n v="0"/>
    <x v="0"/>
    <x v="1"/>
    <s v="Home Team wins at Groupstage Game"/>
  </r>
  <r>
    <n v="3651108"/>
    <s v="CL"/>
    <x v="9"/>
    <x v="5"/>
    <d v="2021-11-03T00:00:00"/>
    <n v="2481"/>
    <n v="46"/>
    <n v="1"/>
    <n v="3"/>
    <m/>
    <m/>
    <s v="Yuriy Vernydub"/>
    <s v="Simone Inzaghi"/>
    <s v="Sheriff"/>
    <n v="5930"/>
    <s v="Felix Zwayer"/>
    <s v="https://www.transfermarkt.co.uk/spielbericht/index/spielbericht/3651108"/>
    <s v="4-3-3 Attacking"/>
    <s v="3-5-2 flat"/>
    <m/>
    <s v="Football Club Internazionale Milano S.p.A."/>
    <d v="1899-12-30T01:03:00"/>
    <s v="international_cup"/>
    <n v="0"/>
    <n v="1"/>
    <n v="1"/>
    <n v="0"/>
    <n v="0"/>
    <n v="1"/>
    <n v="0"/>
    <x v="0"/>
    <x v="0"/>
    <s v="Home Team loses or draws at Groupstage Game"/>
  </r>
  <r>
    <n v="3651112"/>
    <s v="CL"/>
    <x v="9"/>
    <x v="3"/>
    <d v="2021-11-23T00:00:00"/>
    <n v="452"/>
    <n v="800"/>
    <n v="3"/>
    <n v="3"/>
    <m/>
    <m/>
    <s v="David Wagner"/>
    <s v="Gian Piero Gasperini"/>
    <s v="Stadion Wankdorf"/>
    <n v="31120"/>
    <s v="Daniel Siebert"/>
    <s v="https://www.transfermarkt.co.uk/spielbericht/index/spielbericht/3651112"/>
    <s v="4-3-3 Attacking"/>
    <s v="3-4-1-2"/>
    <m/>
    <s v="Atalanta Bergamasca Calcio S.p.a."/>
    <d v="1899-12-30T03:03:00"/>
    <s v="international_cup"/>
    <n v="0"/>
    <n v="1"/>
    <n v="1"/>
    <n v="0"/>
    <n v="0"/>
    <n v="1"/>
    <n v="0"/>
    <x v="0"/>
    <x v="0"/>
    <s v="Home Team loses or draws at Groupstage Game"/>
  </r>
  <r>
    <n v="3911790"/>
    <s v="CL"/>
    <x v="10"/>
    <x v="1"/>
    <d v="2022-10-12T00:00:00"/>
    <n v="941"/>
    <n v="27"/>
    <n v="2"/>
    <n v="4"/>
    <m/>
    <m/>
    <s v="Michal Bilek"/>
    <s v="Julian Nagelsmann"/>
    <s v="Doosan Ar√©na"/>
    <n v="11326"/>
    <s v="Bartosz Frankowski"/>
    <s v="https://www.transfermarkt.co.uk/spielbericht/index/spielbericht/3911790"/>
    <s v="4-2-3-1"/>
    <s v="4-2-3-1"/>
    <m/>
    <s v="FC Bayern M√ºnchen"/>
    <d v="1899-12-30T02:04:00"/>
    <s v="international_cup"/>
    <n v="0"/>
    <n v="1"/>
    <n v="1"/>
    <n v="0"/>
    <n v="0"/>
    <n v="1"/>
    <n v="0"/>
    <x v="0"/>
    <x v="0"/>
    <s v="Home Team loses or draws at Groupstage Game"/>
  </r>
  <r>
    <n v="3911792"/>
    <s v="CL"/>
    <x v="10"/>
    <x v="1"/>
    <d v="2022-09-13T00:00:00"/>
    <n v="941"/>
    <n v="46"/>
    <n v="0"/>
    <n v="2"/>
    <m/>
    <m/>
    <s v="Michal Bilek"/>
    <s v="Simone Inzaghi"/>
    <s v="Doosan Ar√©na"/>
    <n v="11252"/>
    <s v="Sandro Sch√§rer"/>
    <s v="https://www.transfermarkt.co.uk/spielbericht/index/spielbericht/3911792"/>
    <s v="3-4-1-2"/>
    <s v="3-5-2 flat"/>
    <m/>
    <s v="Football Club Internazionale Milano S.p.A."/>
    <d v="1899-12-30T00:02:00"/>
    <s v="international_cup"/>
    <n v="0"/>
    <n v="1"/>
    <n v="1"/>
    <n v="0"/>
    <n v="0"/>
    <n v="1"/>
    <n v="0"/>
    <x v="0"/>
    <x v="0"/>
    <s v="Home Team loses or draws at Groupstage Game"/>
  </r>
  <r>
    <n v="2917405"/>
    <s v="CL"/>
    <x v="4"/>
    <x v="8"/>
    <d v="2017-10-31T00:00:00"/>
    <n v="26"/>
    <n v="2410"/>
    <n v="1"/>
    <n v="2"/>
    <m/>
    <m/>
    <s v="Raphael Wicky"/>
    <s v="Viktor Goncharenko"/>
    <s v="St. Jakob-Park"/>
    <n v="33303"/>
    <s v="Milorad Mazic"/>
    <s v="https://www.transfermarkt.co.uk/spielbericht/index/spielbericht/2917405"/>
    <d v="2003-04-03T00:00:00"/>
    <s v="3-4-2-1"/>
    <m/>
    <s v="PFK CSKA Moskva"/>
    <d v="1899-12-30T01:02:00"/>
    <s v="international_cup"/>
    <n v="0"/>
    <n v="1"/>
    <n v="1"/>
    <n v="0"/>
    <n v="0"/>
    <n v="1"/>
    <n v="0"/>
    <x v="0"/>
    <x v="0"/>
    <s v="Home Team loses or draws at Groupstage Gam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4">
  <r>
    <s v="2262147_26244"/>
    <n v="2262147"/>
    <n v="26244"/>
    <n v="720"/>
    <n v="720"/>
    <d v="2012-09-18T00:00:00"/>
    <x v="0"/>
    <s v="CL"/>
    <n v="0"/>
    <n v="0"/>
    <n v="1"/>
    <n v="0"/>
    <n v="90"/>
    <x v="0"/>
    <m/>
    <m/>
  </r>
  <r>
    <s v="2262147_33866"/>
    <n v="2262147"/>
    <n v="33866"/>
    <n v="720"/>
    <n v="354"/>
    <d v="2012-09-18T00:00:00"/>
    <x v="1"/>
    <s v="CL"/>
    <n v="0"/>
    <n v="0"/>
    <n v="1"/>
    <n v="0"/>
    <n v="90"/>
    <x v="0"/>
    <m/>
    <m/>
  </r>
  <r>
    <s v="2262148_15420"/>
    <n v="2262148"/>
    <n v="15420"/>
    <n v="583"/>
    <n v="5"/>
    <d v="2012-09-18T00:00:00"/>
    <x v="2"/>
    <s v="CL"/>
    <n v="0"/>
    <n v="0"/>
    <n v="1"/>
    <n v="0"/>
    <n v="90"/>
    <x v="0"/>
    <m/>
    <m/>
  </r>
  <r>
    <s v="2262148_29241"/>
    <n v="2262148"/>
    <n v="29241"/>
    <n v="583"/>
    <n v="631"/>
    <d v="2012-09-18T00:00:00"/>
    <x v="3"/>
    <s v="CL"/>
    <n v="0"/>
    <n v="0"/>
    <n v="1"/>
    <n v="0"/>
    <n v="81"/>
    <x v="0"/>
    <m/>
    <m/>
  </r>
  <r>
    <s v="2262148_3455"/>
    <n v="2262148"/>
    <n v="3455"/>
    <n v="583"/>
    <n v="5"/>
    <d v="2012-09-18T00:00:00"/>
    <x v="4"/>
    <s v="CL"/>
    <n v="0"/>
    <n v="0"/>
    <n v="1"/>
    <n v="0"/>
    <n v="73"/>
    <x v="0"/>
    <m/>
    <m/>
  </r>
  <r>
    <s v="2262148_43848"/>
    <n v="2262148"/>
    <n v="43848"/>
    <n v="338"/>
    <n v="276"/>
    <d v="2012-09-18T00:00:00"/>
    <x v="5"/>
    <s v="CL"/>
    <n v="0"/>
    <n v="0"/>
    <n v="1"/>
    <n v="0"/>
    <n v="90"/>
    <x v="0"/>
    <m/>
    <m/>
  </r>
  <r>
    <s v="2262148_55215"/>
    <n v="2262148"/>
    <n v="55215"/>
    <n v="583"/>
    <n v="1531"/>
    <d v="2012-09-18T00:00:00"/>
    <x v="6"/>
    <s v="CL"/>
    <n v="0"/>
    <n v="0"/>
    <n v="1"/>
    <n v="0"/>
    <n v="90"/>
    <x v="0"/>
    <m/>
    <m/>
  </r>
  <r>
    <s v="2262149_118022"/>
    <n v="2262149"/>
    <n v="118022"/>
    <n v="969"/>
    <n v="3840"/>
    <d v="2012-09-18T00:00:00"/>
    <x v="7"/>
    <s v="CL"/>
    <n v="1"/>
    <n v="0"/>
    <n v="1"/>
    <n v="0"/>
    <n v="90"/>
    <x v="0"/>
    <m/>
    <m/>
  </r>
  <r>
    <s v="2262149_15185"/>
    <n v="2262149"/>
    <n v="15185"/>
    <n v="11"/>
    <n v="589"/>
    <d v="2012-09-18T00:00:00"/>
    <x v="8"/>
    <s v="CL"/>
    <n v="0"/>
    <n v="0"/>
    <n v="1"/>
    <n v="0"/>
    <n v="90"/>
    <x v="0"/>
    <m/>
    <m/>
  </r>
  <r>
    <s v="2262149_33481"/>
    <n v="2262149"/>
    <n v="33481"/>
    <n v="11"/>
    <n v="605"/>
    <d v="2012-09-18T00:00:00"/>
    <x v="9"/>
    <s v="CL"/>
    <n v="0"/>
    <n v="0"/>
    <n v="1"/>
    <n v="0"/>
    <n v="90"/>
    <x v="0"/>
    <m/>
    <m/>
  </r>
  <r>
    <s v="2262150_34226"/>
    <n v="2262150"/>
    <n v="34226"/>
    <n v="683"/>
    <n v="2079"/>
    <d v="2012-09-18T00:00:00"/>
    <x v="10"/>
    <s v="CL"/>
    <n v="0"/>
    <n v="0"/>
    <n v="1"/>
    <n v="0"/>
    <n v="69"/>
    <x v="0"/>
    <m/>
    <m/>
  </r>
  <r>
    <s v="2262150_39020"/>
    <n v="2262150"/>
    <n v="39020"/>
    <n v="33"/>
    <n v="932"/>
    <d v="2012-09-18T00:00:00"/>
    <x v="11"/>
    <s v="CL"/>
    <n v="1"/>
    <n v="0"/>
    <n v="1"/>
    <n v="0"/>
    <n v="90"/>
    <x v="0"/>
    <m/>
    <m/>
  </r>
  <r>
    <s v="2262150_4357"/>
    <n v="2262150"/>
    <n v="4357"/>
    <n v="33"/>
    <n v="610"/>
    <d v="2012-09-18T00:00:00"/>
    <x v="12"/>
    <s v="CL"/>
    <n v="0"/>
    <n v="0"/>
    <n v="1"/>
    <n v="0"/>
    <n v="90"/>
    <x v="0"/>
    <m/>
    <m/>
  </r>
  <r>
    <s v="2262151_7611"/>
    <n v="2262151"/>
    <n v="7611"/>
    <n v="1084"/>
    <n v="276"/>
    <d v="2012-09-18T00:00:00"/>
    <x v="13"/>
    <s v="CL"/>
    <n v="1"/>
    <n v="0"/>
    <n v="1"/>
    <n v="0"/>
    <n v="62"/>
    <x v="0"/>
    <m/>
    <m/>
  </r>
  <r>
    <s v="2262151_85288"/>
    <n v="2262151"/>
    <n v="85288"/>
    <n v="1084"/>
    <n v="150"/>
    <d v="2012-09-18T00:00:00"/>
    <x v="14"/>
    <s v="CL"/>
    <n v="0"/>
    <n v="0"/>
    <n v="2"/>
    <n v="0"/>
    <n v="90"/>
    <x v="0"/>
    <m/>
    <m/>
  </r>
  <r>
    <s v="2262153_18922"/>
    <n v="2262153"/>
    <n v="18922"/>
    <n v="418"/>
    <n v="418"/>
    <d v="2012-09-18T00:00:00"/>
    <x v="15"/>
    <s v="CL"/>
    <n v="0"/>
    <n v="0"/>
    <n v="1"/>
    <n v="0"/>
    <n v="17"/>
    <x v="0"/>
    <m/>
    <m/>
  </r>
  <r>
    <s v="2262153_28396"/>
    <n v="2262153"/>
    <n v="28396"/>
    <n v="281"/>
    <n v="36"/>
    <d v="2012-09-18T00:00:00"/>
    <x v="16"/>
    <s v="CL"/>
    <n v="1"/>
    <n v="0"/>
    <n v="1"/>
    <n v="0"/>
    <n v="27"/>
    <x v="0"/>
    <m/>
    <m/>
  </r>
  <r>
    <s v="2262153_44501"/>
    <n v="2262153"/>
    <n v="44501"/>
    <n v="418"/>
    <n v="683"/>
    <d v="2012-09-18T00:00:00"/>
    <x v="17"/>
    <s v="CL"/>
    <n v="0"/>
    <n v="0"/>
    <n v="1"/>
    <n v="1"/>
    <n v="90"/>
    <x v="0"/>
    <m/>
    <m/>
  </r>
  <r>
    <s v="2262153_46156"/>
    <n v="2262153"/>
    <n v="46156"/>
    <n v="281"/>
    <n v="46"/>
    <d v="2012-09-18T00:00:00"/>
    <x v="18"/>
    <s v="CL"/>
    <n v="0"/>
    <n v="0"/>
    <n v="1"/>
    <n v="0"/>
    <n v="53"/>
    <x v="0"/>
    <m/>
    <m/>
  </r>
  <r>
    <s v="2262153_8198"/>
    <n v="2262153"/>
    <n v="8198"/>
    <n v="418"/>
    <n v="985"/>
    <d v="2012-09-18T00:00:00"/>
    <x v="19"/>
    <s v="CL"/>
    <n v="0"/>
    <n v="0"/>
    <n v="1"/>
    <n v="0"/>
    <n v="90"/>
    <x v="0"/>
    <m/>
    <m/>
  </r>
  <r>
    <s v="2262154_38253"/>
    <n v="2262154"/>
    <n v="38253"/>
    <n v="16"/>
    <n v="131"/>
    <d v="2012-09-18T00:00:00"/>
    <x v="20"/>
    <s v="CL"/>
    <n v="0"/>
    <n v="0"/>
    <n v="1"/>
    <n v="0"/>
    <n v="90"/>
    <x v="0"/>
    <m/>
    <m/>
  </r>
  <r>
    <s v="2262155_22328"/>
    <n v="2262155"/>
    <n v="22328"/>
    <n v="506"/>
    <n v="1038"/>
    <d v="2012-09-19T00:00:00"/>
    <x v="21"/>
    <s v="CL"/>
    <n v="0"/>
    <n v="0"/>
    <n v="1"/>
    <n v="0"/>
    <n v="15"/>
    <x v="0"/>
    <m/>
    <m/>
  </r>
  <r>
    <s v="2262155_37666"/>
    <n v="2262155"/>
    <n v="37666"/>
    <n v="506"/>
    <n v="46"/>
    <d v="2012-09-19T00:00:00"/>
    <x v="22"/>
    <s v="CL"/>
    <n v="1"/>
    <n v="0"/>
    <n v="1"/>
    <n v="0"/>
    <n v="90"/>
    <x v="0"/>
    <m/>
    <m/>
  </r>
  <r>
    <s v="2262155_85314"/>
    <n v="2262155"/>
    <n v="85314"/>
    <n v="631"/>
    <n v="631"/>
    <d v="2012-09-19T00:00:00"/>
    <x v="23"/>
    <s v="CL"/>
    <n v="0"/>
    <n v="0"/>
    <n v="2"/>
    <n v="0"/>
    <n v="75"/>
    <x v="0"/>
    <m/>
    <m/>
  </r>
  <r>
    <s v="2262156_55735"/>
    <n v="2262156"/>
    <n v="55735"/>
    <n v="660"/>
    <n v="46"/>
    <d v="2012-09-19T00:00:00"/>
    <x v="24"/>
    <s v="CL"/>
    <n v="0"/>
    <n v="0"/>
    <n v="2"/>
    <n v="0"/>
    <n v="90"/>
    <x v="0"/>
    <m/>
    <m/>
  </r>
  <r>
    <s v="2262157_2050"/>
    <n v="2262157"/>
    <n v="2050"/>
    <n v="1049"/>
    <n v="24"/>
    <d v="2012-09-19T00:00:00"/>
    <x v="25"/>
    <s v="CL"/>
    <n v="0"/>
    <n v="0"/>
    <n v="1"/>
    <n v="0"/>
    <n v="27"/>
    <x v="0"/>
    <m/>
    <m/>
  </r>
  <r>
    <s v="2262157_2514"/>
    <n v="2262157"/>
    <n v="2514"/>
    <n v="27"/>
    <n v="985"/>
    <d v="2012-09-19T00:00:00"/>
    <x v="26"/>
    <s v="CL"/>
    <n v="0"/>
    <n v="0"/>
    <n v="1"/>
    <n v="0"/>
    <n v="90"/>
    <x v="0"/>
    <m/>
    <m/>
  </r>
  <r>
    <s v="2262157_31909"/>
    <n v="2262157"/>
    <n v="31909"/>
    <n v="27"/>
    <n v="418"/>
    <d v="2012-09-19T00:00:00"/>
    <x v="27"/>
    <s v="CL"/>
    <n v="0"/>
    <n v="0"/>
    <n v="1"/>
    <n v="0"/>
    <n v="90"/>
    <x v="0"/>
    <m/>
    <m/>
  </r>
  <r>
    <s v="2262158_45624"/>
    <n v="2262158"/>
    <n v="45624"/>
    <n v="1082"/>
    <n v="6890"/>
    <d v="2012-09-19T00:00:00"/>
    <x v="28"/>
    <s v="CL"/>
    <n v="0"/>
    <n v="0"/>
    <n v="1"/>
    <n v="0"/>
    <n v="90"/>
    <x v="0"/>
    <m/>
    <m/>
  </r>
  <r>
    <s v="2262160_140682"/>
    <n v="2262160"/>
    <n v="140682"/>
    <n v="232"/>
    <n v="232"/>
    <d v="2012-09-19T00:00:00"/>
    <x v="29"/>
    <s v="CL"/>
    <n v="1"/>
    <n v="0"/>
    <n v="1"/>
    <n v="0"/>
    <n v="90"/>
    <x v="0"/>
    <m/>
    <m/>
  </r>
  <r>
    <s v="2262160_141834"/>
    <n v="2262160"/>
    <n v="141834"/>
    <n v="131"/>
    <n v="150"/>
    <d v="2012-09-19T00:00:00"/>
    <x v="30"/>
    <s v="CL"/>
    <n v="0"/>
    <n v="0"/>
    <n v="1"/>
    <n v="1"/>
    <n v="74"/>
    <x v="0"/>
    <m/>
    <m/>
  </r>
  <r>
    <s v="2262160_28003"/>
    <n v="2262160"/>
    <n v="28003"/>
    <n v="131"/>
    <n v="583"/>
    <d v="2012-09-19T00:00:00"/>
    <x v="31"/>
    <s v="CL"/>
    <n v="0"/>
    <n v="0"/>
    <n v="2"/>
    <n v="0"/>
    <n v="90"/>
    <x v="0"/>
    <m/>
    <m/>
  </r>
  <r>
    <s v="2262161_3878"/>
    <n v="2262161"/>
    <n v="3878"/>
    <n v="985"/>
    <n v="985"/>
    <d v="2012-09-19T00:00:00"/>
    <x v="32"/>
    <s v="CL"/>
    <n v="0"/>
    <n v="0"/>
    <n v="1"/>
    <n v="0"/>
    <n v="90"/>
    <x v="0"/>
    <m/>
    <m/>
  </r>
  <r>
    <s v="2262163_120630"/>
    <n v="2262163"/>
    <n v="120630"/>
    <n v="232"/>
    <n v="683"/>
    <d v="2012-10-02T00:00:00"/>
    <x v="33"/>
    <s v="CL"/>
    <n v="0"/>
    <n v="0"/>
    <n v="2"/>
    <n v="0"/>
    <n v="90"/>
    <x v="0"/>
    <m/>
    <m/>
  </r>
  <r>
    <s v="2262163_42513"/>
    <n v="2262163"/>
    <n v="42513"/>
    <n v="371"/>
    <n v="1123"/>
    <d v="2012-10-02T00:00:00"/>
    <x v="34"/>
    <s v="CL"/>
    <n v="0"/>
    <n v="0"/>
    <n v="1"/>
    <n v="0"/>
    <n v="90"/>
    <x v="0"/>
    <m/>
    <m/>
  </r>
  <r>
    <s v="2262163_6855"/>
    <n v="2262163"/>
    <n v="6855"/>
    <n v="371"/>
    <n v="984"/>
    <d v="2012-10-02T00:00:00"/>
    <x v="35"/>
    <s v="CL"/>
    <n v="0"/>
    <n v="0"/>
    <n v="1"/>
    <n v="0"/>
    <n v="90"/>
    <x v="0"/>
    <m/>
    <m/>
  </r>
  <r>
    <s v="2262164_44068"/>
    <n v="2262164"/>
    <n v="44068"/>
    <n v="631"/>
    <n v="141"/>
    <d v="2012-10-02T00:00:00"/>
    <x v="36"/>
    <s v="CL"/>
    <n v="0"/>
    <n v="0"/>
    <n v="2"/>
    <n v="0"/>
    <n v="83"/>
    <x v="0"/>
    <m/>
    <m/>
  </r>
  <r>
    <s v="2262164_46741"/>
    <n v="2262164"/>
    <n v="46741"/>
    <n v="631"/>
    <n v="11"/>
    <d v="2012-10-02T00:00:00"/>
    <x v="37"/>
    <s v="CL"/>
    <n v="0"/>
    <n v="0"/>
    <n v="1"/>
    <n v="0"/>
    <n v="90"/>
    <x v="0"/>
    <m/>
    <m/>
  </r>
  <r>
    <s v="2262164_54170"/>
    <n v="2262164"/>
    <n v="54170"/>
    <n v="631"/>
    <n v="631"/>
    <d v="2012-10-02T00:00:00"/>
    <x v="38"/>
    <s v="CL"/>
    <n v="0"/>
    <n v="0"/>
    <n v="1"/>
    <n v="0"/>
    <n v="90"/>
    <x v="0"/>
    <m/>
    <m/>
  </r>
  <r>
    <s v="2262165_39983"/>
    <n v="2262165"/>
    <n v="39983"/>
    <n v="506"/>
    <n v="36"/>
    <d v="2012-10-02T00:00:00"/>
    <x v="39"/>
    <s v="CL"/>
    <n v="0"/>
    <n v="0"/>
    <n v="1"/>
    <n v="0"/>
    <n v="90"/>
    <x v="0"/>
    <m/>
    <m/>
  </r>
  <r>
    <s v="2262165_66515"/>
    <n v="2262165"/>
    <n v="66515"/>
    <n v="660"/>
    <n v="114"/>
    <d v="2012-10-02T00:00:00"/>
    <x v="40"/>
    <s v="CL"/>
    <n v="0"/>
    <n v="0"/>
    <n v="1"/>
    <n v="0"/>
    <n v="84"/>
    <x v="0"/>
    <m/>
    <m/>
  </r>
  <r>
    <s v="2262166_22068"/>
    <n v="2262166"/>
    <n v="22068"/>
    <n v="27"/>
    <n v="380"/>
    <d v="2012-10-02T00:00:00"/>
    <x v="41"/>
    <s v="CL"/>
    <n v="0"/>
    <n v="0"/>
    <n v="1"/>
    <n v="0"/>
    <n v="90"/>
    <x v="0"/>
    <m/>
    <m/>
  </r>
  <r>
    <s v="2262166_66008"/>
    <n v="2262166"/>
    <n v="66008"/>
    <n v="713"/>
    <n v="3325"/>
    <d v="2012-10-02T00:00:00"/>
    <x v="42"/>
    <s v="CL"/>
    <n v="0"/>
    <n v="0"/>
    <n v="1"/>
    <n v="0"/>
    <n v="6"/>
    <x v="0"/>
    <m/>
    <m/>
  </r>
  <r>
    <s v="2262167_50143"/>
    <n v="2262167"/>
    <n v="50143"/>
    <n v="1049"/>
    <n v="294"/>
    <d v="2012-10-02T00:00:00"/>
    <x v="43"/>
    <s v="CL"/>
    <n v="1"/>
    <n v="0"/>
    <n v="2"/>
    <n v="0"/>
    <n v="81"/>
    <x v="0"/>
    <m/>
    <m/>
  </r>
  <r>
    <s v="2262168_40433"/>
    <n v="2262168"/>
    <n v="40433"/>
    <n v="131"/>
    <n v="46"/>
    <d v="2012-10-02T00:00:00"/>
    <x v="44"/>
    <s v="CL"/>
    <n v="0"/>
    <n v="0"/>
    <n v="1"/>
    <n v="0"/>
    <n v="90"/>
    <x v="0"/>
    <m/>
    <m/>
  </r>
  <r>
    <s v="2262168_8806"/>
    <n v="2262168"/>
    <n v="8806"/>
    <n v="131"/>
    <n v="162"/>
    <d v="2012-10-02T00:00:00"/>
    <x v="45"/>
    <s v="CL"/>
    <n v="1"/>
    <n v="0"/>
    <n v="1"/>
    <n v="0"/>
    <n v="72"/>
    <x v="0"/>
    <m/>
    <m/>
  </r>
  <r>
    <s v="2262169_4380"/>
    <n v="2262169"/>
    <n v="4380"/>
    <n v="985"/>
    <n v="234"/>
    <d v="2012-10-02T00:00:00"/>
    <x v="46"/>
    <s v="CL"/>
    <n v="0"/>
    <n v="0"/>
    <n v="2"/>
    <n v="0"/>
    <n v="90"/>
    <x v="0"/>
    <m/>
    <m/>
  </r>
  <r>
    <s v="2262170_14127"/>
    <n v="2262170"/>
    <n v="14127"/>
    <n v="1075"/>
    <n v="1075"/>
    <d v="2012-10-02T00:00:00"/>
    <x v="47"/>
    <s v="CL"/>
    <n v="1"/>
    <n v="0"/>
    <n v="1"/>
    <n v="0"/>
    <n v="90"/>
    <x v="0"/>
    <m/>
    <m/>
  </r>
  <r>
    <s v="2262170_84491"/>
    <n v="2262170"/>
    <n v="84491"/>
    <n v="1075"/>
    <n v="982"/>
    <d v="2012-10-02T00:00:00"/>
    <x v="48"/>
    <s v="CL"/>
    <n v="0"/>
    <n v="0"/>
    <n v="1"/>
    <n v="0"/>
    <n v="90"/>
    <x v="0"/>
    <m/>
    <m/>
  </r>
  <r>
    <s v="2262171_20586"/>
    <n v="2262171"/>
    <n v="20586"/>
    <n v="5"/>
    <n v="200"/>
    <d v="2012-10-03T00:00:00"/>
    <x v="49"/>
    <s v="CL"/>
    <n v="0"/>
    <n v="0"/>
    <n v="1"/>
    <n v="0"/>
    <n v="64"/>
    <x v="0"/>
    <m/>
    <m/>
  </r>
  <r>
    <s v="2262171_48550"/>
    <n v="2262171"/>
    <n v="48550"/>
    <n v="964"/>
    <n v="232"/>
    <d v="2012-10-03T00:00:00"/>
    <x v="50"/>
    <s v="CL"/>
    <n v="1"/>
    <n v="0"/>
    <n v="1"/>
    <n v="1"/>
    <n v="90"/>
    <x v="0"/>
    <m/>
    <m/>
  </r>
  <r>
    <s v="2262171_80562"/>
    <n v="2262171"/>
    <n v="80562"/>
    <n v="964"/>
    <n v="964"/>
    <d v="2012-10-03T00:00:00"/>
    <x v="51"/>
    <s v="CL"/>
    <n v="0"/>
    <n v="0"/>
    <n v="1"/>
    <n v="1"/>
    <n v="90"/>
    <x v="0"/>
    <m/>
    <m/>
  </r>
  <r>
    <s v="2262171_94529"/>
    <n v="2262171"/>
    <n v="94529"/>
    <n v="5"/>
    <n v="12"/>
    <d v="2012-10-03T00:00:00"/>
    <x v="52"/>
    <s v="CL"/>
    <n v="1"/>
    <n v="0"/>
    <n v="1"/>
    <n v="0"/>
    <n v="90"/>
    <x v="0"/>
    <m/>
    <m/>
  </r>
  <r>
    <s v="2262172_88103"/>
    <n v="2262172"/>
    <n v="88103"/>
    <n v="720"/>
    <n v="683"/>
    <d v="2012-10-03T00:00:00"/>
    <x v="53"/>
    <s v="CL"/>
    <n v="0"/>
    <n v="0"/>
    <n v="1"/>
    <n v="0"/>
    <n v="90"/>
    <x v="0"/>
    <m/>
    <m/>
  </r>
  <r>
    <s v="2262173_9794"/>
    <n v="2262173"/>
    <n v="9794"/>
    <n v="338"/>
    <n v="338"/>
    <d v="2012-10-03T00:00:00"/>
    <x v="54"/>
    <s v="CL"/>
    <n v="0"/>
    <n v="0"/>
    <n v="1"/>
    <n v="0"/>
    <n v="83"/>
    <x v="0"/>
    <m/>
    <m/>
  </r>
  <r>
    <s v="2262174_15185"/>
    <n v="2262174"/>
    <n v="15185"/>
    <n v="11"/>
    <n v="589"/>
    <d v="2012-10-03T00:00:00"/>
    <x v="8"/>
    <s v="CL"/>
    <n v="0"/>
    <n v="0"/>
    <n v="1"/>
    <n v="0"/>
    <n v="80"/>
    <x v="0"/>
    <m/>
    <m/>
  </r>
  <r>
    <s v="2262174_33481"/>
    <n v="2262174"/>
    <n v="33481"/>
    <n v="11"/>
    <n v="605"/>
    <d v="2012-10-03T00:00:00"/>
    <x v="9"/>
    <s v="CL"/>
    <n v="0"/>
    <n v="0"/>
    <n v="1"/>
    <n v="1"/>
    <n v="80"/>
    <x v="0"/>
    <m/>
    <m/>
  </r>
  <r>
    <s v="2262174_34944"/>
    <n v="2262174"/>
    <n v="34944"/>
    <n v="683"/>
    <n v="605"/>
    <d v="2012-10-03T00:00:00"/>
    <x v="55"/>
    <s v="CL"/>
    <n v="0"/>
    <n v="0"/>
    <n v="1"/>
    <n v="0"/>
    <n v="90"/>
    <x v="0"/>
    <m/>
    <m/>
  </r>
  <r>
    <s v="2262174_50057"/>
    <n v="2262174"/>
    <n v="50057"/>
    <n v="11"/>
    <n v="417"/>
    <d v="2012-10-03T00:00:00"/>
    <x v="56"/>
    <s v="CL"/>
    <n v="0"/>
    <n v="0"/>
    <n v="1"/>
    <n v="0"/>
    <n v="10"/>
    <x v="0"/>
    <m/>
    <m/>
  </r>
  <r>
    <s v="2262175_4357"/>
    <n v="2262175"/>
    <n v="4357"/>
    <n v="33"/>
    <n v="610"/>
    <d v="2012-10-03T00:00:00"/>
    <x v="12"/>
    <s v="CL"/>
    <n v="1"/>
    <n v="0"/>
    <n v="1"/>
    <n v="1"/>
    <n v="90"/>
    <x v="0"/>
    <m/>
    <m/>
  </r>
  <r>
    <s v="2262175_5303"/>
    <n v="2262175"/>
    <n v="5303"/>
    <n v="969"/>
    <n v="969"/>
    <d v="2012-10-03T00:00:00"/>
    <x v="57"/>
    <s v="CL"/>
    <n v="1"/>
    <n v="0"/>
    <n v="1"/>
    <n v="0"/>
    <n v="90"/>
    <x v="0"/>
    <m/>
    <m/>
  </r>
  <r>
    <s v="2262175_57337"/>
    <n v="2262175"/>
    <n v="57337"/>
    <n v="969"/>
    <n v="969"/>
    <d v="2012-10-03T00:00:00"/>
    <x v="58"/>
    <s v="CL"/>
    <n v="0"/>
    <n v="0"/>
    <n v="1"/>
    <n v="0"/>
    <n v="55"/>
    <x v="0"/>
    <m/>
    <m/>
  </r>
  <r>
    <s v="2262175_85148"/>
    <n v="2262175"/>
    <n v="85148"/>
    <n v="33"/>
    <n v="294"/>
    <d v="2012-10-03T00:00:00"/>
    <x v="59"/>
    <s v="CL"/>
    <n v="0"/>
    <n v="0"/>
    <n v="1"/>
    <n v="1"/>
    <n v="55"/>
    <x v="0"/>
    <m/>
    <m/>
  </r>
  <r>
    <s v="2262176_14192"/>
    <n v="2262176"/>
    <n v="14192"/>
    <n v="1084"/>
    <n v="294"/>
    <d v="2012-10-03T00:00:00"/>
    <x v="60"/>
    <s v="CL"/>
    <n v="0"/>
    <n v="0"/>
    <n v="2"/>
    <n v="0"/>
    <n v="90"/>
    <x v="0"/>
    <m/>
    <m/>
  </r>
  <r>
    <s v="2262176_7663"/>
    <n v="2262176"/>
    <n v="7663"/>
    <n v="1084"/>
    <n v="150"/>
    <d v="2012-10-03T00:00:00"/>
    <x v="61"/>
    <s v="CL"/>
    <n v="0"/>
    <n v="0"/>
    <n v="1"/>
    <n v="0"/>
    <n v="74"/>
    <x v="0"/>
    <m/>
    <m/>
  </r>
  <r>
    <s v="2262177_18922"/>
    <n v="2262177"/>
    <n v="18922"/>
    <n v="418"/>
    <n v="418"/>
    <d v="2012-10-03T00:00:00"/>
    <x v="15"/>
    <s v="CL"/>
    <n v="0"/>
    <n v="0"/>
    <n v="1"/>
    <n v="2"/>
    <n v="90"/>
    <x v="0"/>
    <m/>
    <m/>
  </r>
  <r>
    <s v="2262177_5017"/>
    <n v="2262177"/>
    <n v="5017"/>
    <n v="610"/>
    <n v="86"/>
    <d v="2012-10-03T00:00:00"/>
    <x v="62"/>
    <s v="CL"/>
    <n v="0"/>
    <n v="0"/>
    <n v="1"/>
    <n v="0"/>
    <n v="90"/>
    <x v="0"/>
    <m/>
    <m/>
  </r>
  <r>
    <s v="2262177_8198"/>
    <n v="2262177"/>
    <n v="8198"/>
    <n v="418"/>
    <n v="985"/>
    <d v="2012-10-03T00:00:00"/>
    <x v="19"/>
    <s v="CL"/>
    <n v="0"/>
    <n v="0"/>
    <n v="3"/>
    <n v="0"/>
    <n v="90"/>
    <x v="0"/>
    <m/>
    <m/>
  </r>
  <r>
    <s v="2262178_35207"/>
    <n v="2262178"/>
    <n v="35207"/>
    <n v="16"/>
    <n v="16"/>
    <d v="2012-10-03T00:00:00"/>
    <x v="63"/>
    <s v="CL"/>
    <n v="1"/>
    <n v="0"/>
    <n v="1"/>
    <n v="0"/>
    <n v="90"/>
    <x v="0"/>
    <m/>
    <m/>
  </r>
  <r>
    <s v="2262178_45146"/>
    <n v="2262178"/>
    <n v="45146"/>
    <n v="281"/>
    <n v="3840"/>
    <d v="2012-10-03T00:00:00"/>
    <x v="64"/>
    <s v="CL"/>
    <n v="0"/>
    <n v="0"/>
    <n v="1"/>
    <n v="0"/>
    <n v="9"/>
    <x v="0"/>
    <m/>
    <m/>
  </r>
  <r>
    <s v="2262179_54470"/>
    <n v="2262179"/>
    <n v="54470"/>
    <n v="294"/>
    <n v="294"/>
    <d v="2012-10-23T00:00:00"/>
    <x v="65"/>
    <s v="CL"/>
    <n v="0"/>
    <n v="0"/>
    <n v="1"/>
    <n v="0"/>
    <n v="90"/>
    <x v="0"/>
    <m/>
    <m/>
  </r>
  <r>
    <s v="2262179_67917"/>
    <n v="2262179"/>
    <n v="67917"/>
    <n v="232"/>
    <n v="232"/>
    <d v="2012-10-23T00:00:00"/>
    <x v="66"/>
    <s v="CL"/>
    <n v="0"/>
    <n v="0"/>
    <n v="1"/>
    <n v="0"/>
    <n v="90"/>
    <x v="0"/>
    <m/>
    <m/>
  </r>
  <r>
    <s v="2262180_23389"/>
    <n v="2262180"/>
    <n v="23389"/>
    <n v="2778"/>
    <n v="5818"/>
    <d v="2012-10-23T00:00:00"/>
    <x v="67"/>
    <s v="CL"/>
    <n v="0"/>
    <n v="0"/>
    <n v="1"/>
    <n v="0"/>
    <n v="68"/>
    <x v="0"/>
    <m/>
    <m/>
  </r>
  <r>
    <s v="2262180_6448"/>
    <n v="2262180"/>
    <n v="6448"/>
    <n v="506"/>
    <n v="506"/>
    <d v="2012-10-23T00:00:00"/>
    <x v="68"/>
    <s v="CL"/>
    <n v="0"/>
    <n v="0"/>
    <n v="1"/>
    <n v="0"/>
    <n v="23"/>
    <x v="0"/>
    <m/>
    <m/>
  </r>
  <r>
    <s v="2262181_26267"/>
    <n v="2262181"/>
    <n v="26267"/>
    <n v="660"/>
    <n v="281"/>
    <d v="2012-10-23T00:00:00"/>
    <x v="69"/>
    <s v="CL"/>
    <n v="0"/>
    <n v="0"/>
    <n v="1"/>
    <n v="0"/>
    <n v="90"/>
    <x v="0"/>
    <m/>
    <m/>
  </r>
  <r>
    <s v="2262181_66515"/>
    <n v="2262181"/>
    <n v="66515"/>
    <n v="660"/>
    <n v="114"/>
    <d v="2012-10-23T00:00:00"/>
    <x v="40"/>
    <s v="CL"/>
    <n v="0"/>
    <n v="0"/>
    <n v="1"/>
    <n v="0"/>
    <n v="82"/>
    <x v="0"/>
    <m/>
    <m/>
  </r>
  <r>
    <s v="2262181_85314"/>
    <n v="2262181"/>
    <n v="85314"/>
    <n v="631"/>
    <n v="631"/>
    <d v="2012-10-23T00:00:00"/>
    <x v="23"/>
    <s v="CL"/>
    <n v="0"/>
    <n v="0"/>
    <n v="1"/>
    <n v="0"/>
    <n v="90"/>
    <x v="0"/>
    <m/>
    <m/>
  </r>
  <r>
    <s v="2262182_58358"/>
    <n v="2262182"/>
    <n v="58358"/>
    <n v="27"/>
    <n v="27"/>
    <d v="2012-10-23T00:00:00"/>
    <x v="70"/>
    <s v="CL"/>
    <n v="0"/>
    <n v="0"/>
    <n v="1"/>
    <n v="0"/>
    <n v="84"/>
    <x v="0"/>
    <m/>
    <m/>
  </r>
  <r>
    <s v="2262183_34870"/>
    <n v="2262183"/>
    <n v="34870"/>
    <n v="1049"/>
    <n v="3368"/>
    <d v="2012-10-23T00:00:00"/>
    <x v="71"/>
    <s v="CL"/>
    <n v="1"/>
    <n v="0"/>
    <n v="3"/>
    <n v="0"/>
    <n v="77"/>
    <x v="0"/>
    <m/>
    <m/>
  </r>
  <r>
    <s v="2262184_6855"/>
    <n v="2262184"/>
    <n v="6855"/>
    <n v="371"/>
    <n v="984"/>
    <d v="2012-10-23T00:00:00"/>
    <x v="35"/>
    <s v="CL"/>
    <n v="0"/>
    <n v="0"/>
    <n v="1"/>
    <n v="0"/>
    <n v="43"/>
    <x v="0"/>
    <m/>
    <m/>
  </r>
  <r>
    <s v="2262184_69751"/>
    <n v="2262184"/>
    <n v="69751"/>
    <n v="131"/>
    <n v="131"/>
    <d v="2012-10-23T00:00:00"/>
    <x v="72"/>
    <s v="CL"/>
    <n v="0"/>
    <n v="0"/>
    <n v="1"/>
    <n v="0"/>
    <n v="90"/>
    <x v="0"/>
    <m/>
    <m/>
  </r>
  <r>
    <s v="2262184_7600"/>
    <n v="2262184"/>
    <n v="7600"/>
    <n v="131"/>
    <n v="131"/>
    <d v="2012-10-23T00:00:00"/>
    <x v="73"/>
    <s v="CL"/>
    <n v="0"/>
    <n v="0"/>
    <n v="1"/>
    <n v="0"/>
    <n v="90"/>
    <x v="0"/>
    <m/>
    <m/>
  </r>
  <r>
    <s v="2262185_14127"/>
    <n v="2262185"/>
    <n v="14127"/>
    <n v="1075"/>
    <n v="1075"/>
    <d v="2012-10-23T00:00:00"/>
    <x v="47"/>
    <s v="CL"/>
    <n v="0"/>
    <n v="0"/>
    <n v="2"/>
    <n v="0"/>
    <n v="86"/>
    <x v="0"/>
    <m/>
    <m/>
  </r>
  <r>
    <s v="2262185_42412"/>
    <n v="2262185"/>
    <n v="42412"/>
    <n v="985"/>
    <n v="985"/>
    <d v="2012-10-23T00:00:00"/>
    <x v="74"/>
    <s v="CL"/>
    <n v="0"/>
    <n v="0"/>
    <n v="1"/>
    <n v="0"/>
    <n v="90"/>
    <x v="0"/>
    <m/>
    <m/>
  </r>
  <r>
    <s v="2262185_50935"/>
    <n v="2262185"/>
    <n v="50935"/>
    <n v="985"/>
    <n v="379"/>
    <d v="2012-10-23T00:00:00"/>
    <x v="75"/>
    <s v="CL"/>
    <n v="0"/>
    <n v="0"/>
    <n v="2"/>
    <n v="0"/>
    <n v="79"/>
    <x v="0"/>
    <m/>
    <m/>
  </r>
  <r>
    <s v="2262186_34987"/>
    <n v="2262186"/>
    <n v="34987"/>
    <n v="141"/>
    <n v="385"/>
    <d v="2012-10-23T00:00:00"/>
    <x v="76"/>
    <s v="CL"/>
    <n v="0"/>
    <n v="0"/>
    <n v="1"/>
    <n v="0"/>
    <n v="51"/>
    <x v="0"/>
    <m/>
    <m/>
  </r>
  <r>
    <s v="2262187_31316"/>
    <n v="2262187"/>
    <n v="31316"/>
    <n v="720"/>
    <n v="2457"/>
    <d v="2012-10-24T00:00:00"/>
    <x v="77"/>
    <s v="CL"/>
    <n v="0"/>
    <n v="0"/>
    <n v="1"/>
    <n v="0"/>
    <n v="64"/>
    <x v="0"/>
    <m/>
    <m/>
  </r>
  <r>
    <s v="2262187_64308"/>
    <n v="2262187"/>
    <n v="64308"/>
    <n v="338"/>
    <n v="1467"/>
    <d v="2012-10-24T00:00:00"/>
    <x v="78"/>
    <s v="CL"/>
    <n v="0"/>
    <n v="0"/>
    <n v="1"/>
    <n v="0"/>
    <n v="90"/>
    <x v="0"/>
    <m/>
    <m/>
  </r>
  <r>
    <s v="2262187_74418"/>
    <n v="2262187"/>
    <n v="74418"/>
    <n v="720"/>
    <n v="7378"/>
    <d v="2012-10-24T00:00:00"/>
    <x v="79"/>
    <s v="CL"/>
    <n v="0"/>
    <n v="0"/>
    <n v="2"/>
    <n v="0"/>
    <n v="90"/>
    <x v="0"/>
    <m/>
    <m/>
  </r>
  <r>
    <s v="2262187_9794"/>
    <n v="2262187"/>
    <n v="9794"/>
    <n v="338"/>
    <n v="338"/>
    <d v="2012-10-24T00:00:00"/>
    <x v="54"/>
    <s v="CL"/>
    <n v="0"/>
    <n v="0"/>
    <n v="1"/>
    <n v="0"/>
    <n v="90"/>
    <x v="0"/>
    <m/>
    <m/>
  </r>
  <r>
    <s v="2262188_16993"/>
    <n v="2262188"/>
    <n v="16993"/>
    <n v="583"/>
    <n v="589"/>
    <d v="2012-10-24T00:00:00"/>
    <x v="80"/>
    <s v="CL"/>
    <n v="0"/>
    <n v="0"/>
    <n v="1"/>
    <n v="1"/>
    <n v="77"/>
    <x v="0"/>
    <m/>
    <m/>
  </r>
  <r>
    <s v="2262188_3455"/>
    <n v="2262188"/>
    <n v="3455"/>
    <n v="583"/>
    <n v="5"/>
    <d v="2012-10-24T00:00:00"/>
    <x v="4"/>
    <s v="CL"/>
    <n v="0"/>
    <n v="0"/>
    <n v="1"/>
    <n v="0"/>
    <n v="90"/>
    <x v="0"/>
    <m/>
    <m/>
  </r>
  <r>
    <s v="2262189_15760"/>
    <n v="2262189"/>
    <n v="15760"/>
    <n v="33"/>
    <n v="383"/>
    <d v="2012-10-24T00:00:00"/>
    <x v="81"/>
    <s v="CL"/>
    <n v="1"/>
    <n v="0"/>
    <n v="1"/>
    <n v="1"/>
    <n v="90"/>
    <x v="0"/>
    <m/>
    <m/>
  </r>
  <r>
    <s v="2262189_4357"/>
    <n v="2262189"/>
    <n v="4357"/>
    <n v="33"/>
    <n v="610"/>
    <d v="2012-10-24T00:00:00"/>
    <x v="12"/>
    <s v="CL"/>
    <n v="0"/>
    <n v="0"/>
    <n v="1"/>
    <n v="0"/>
    <n v="88"/>
    <x v="0"/>
    <m/>
    <m/>
  </r>
  <r>
    <s v="2262190_24977"/>
    <n v="2262190"/>
    <n v="24977"/>
    <n v="683"/>
    <n v="683"/>
    <d v="2012-10-24T00:00:00"/>
    <x v="82"/>
    <s v="CL"/>
    <n v="0"/>
    <n v="0"/>
    <n v="1"/>
    <n v="0"/>
    <n v="90"/>
    <x v="0"/>
    <m/>
    <m/>
  </r>
  <r>
    <s v="2262190_34944"/>
    <n v="2262190"/>
    <n v="34944"/>
    <n v="683"/>
    <n v="605"/>
    <d v="2012-10-24T00:00:00"/>
    <x v="55"/>
    <s v="CL"/>
    <n v="0"/>
    <n v="0"/>
    <n v="1"/>
    <n v="0"/>
    <n v="20"/>
    <x v="0"/>
    <m/>
    <m/>
  </r>
  <r>
    <s v="2262190_93678"/>
    <n v="2262190"/>
    <n v="93678"/>
    <n v="969"/>
    <n v="290"/>
    <d v="2012-10-24T00:00:00"/>
    <x v="83"/>
    <s v="CL"/>
    <n v="0"/>
    <n v="0"/>
    <n v="1"/>
    <n v="0"/>
    <n v="68"/>
    <x v="0"/>
    <m/>
    <m/>
  </r>
  <r>
    <s v="2262191_7663"/>
    <n v="2262191"/>
    <n v="7663"/>
    <n v="1084"/>
    <n v="150"/>
    <d v="2012-10-24T00:00:00"/>
    <x v="61"/>
    <s v="CL"/>
    <n v="0"/>
    <n v="0"/>
    <n v="1"/>
    <n v="0"/>
    <n v="85"/>
    <x v="0"/>
    <m/>
    <m/>
  </r>
  <r>
    <s v="2262192_15381"/>
    <n v="2262192"/>
    <n v="15381"/>
    <n v="964"/>
    <n v="964"/>
    <d v="2012-10-24T00:00:00"/>
    <x v="84"/>
    <s v="CL"/>
    <n v="0"/>
    <n v="0"/>
    <n v="1"/>
    <n v="0"/>
    <n v="90"/>
    <x v="0"/>
    <m/>
    <m/>
  </r>
  <r>
    <s v="2262193_35208"/>
    <n v="2262193"/>
    <n v="35208"/>
    <n v="16"/>
    <n v="16"/>
    <d v="2012-10-24T00:00:00"/>
    <x v="85"/>
    <s v="CL"/>
    <n v="0"/>
    <n v="0"/>
    <n v="1"/>
    <n v="0"/>
    <n v="90"/>
    <x v="0"/>
    <m/>
    <m/>
  </r>
  <r>
    <s v="2262193_38253"/>
    <n v="2262193"/>
    <n v="38253"/>
    <n v="16"/>
    <n v="131"/>
    <d v="2012-10-24T00:00:00"/>
    <x v="20"/>
    <s v="CL"/>
    <n v="0"/>
    <n v="0"/>
    <n v="1"/>
    <n v="0"/>
    <n v="90"/>
    <x v="0"/>
    <m/>
    <m/>
  </r>
  <r>
    <s v="2262193_8198"/>
    <n v="2262193"/>
    <n v="8198"/>
    <n v="418"/>
    <n v="985"/>
    <d v="2012-10-24T00:00:00"/>
    <x v="19"/>
    <s v="CL"/>
    <n v="0"/>
    <n v="0"/>
    <n v="1"/>
    <n v="0"/>
    <n v="90"/>
    <x v="0"/>
    <m/>
    <m/>
  </r>
  <r>
    <s v="2262194_18935"/>
    <n v="2262194"/>
    <n v="18935"/>
    <n v="281"/>
    <n v="58"/>
    <d v="2012-10-24T00:00:00"/>
    <x v="86"/>
    <s v="CL"/>
    <n v="0"/>
    <n v="0"/>
    <n v="1"/>
    <n v="0"/>
    <n v="90"/>
    <x v="0"/>
    <m/>
    <m/>
  </r>
  <r>
    <s v="2262194_45509"/>
    <n v="2262194"/>
    <n v="45509"/>
    <n v="610"/>
    <n v="306"/>
    <d v="2012-10-24T00:00:00"/>
    <x v="87"/>
    <s v="CL"/>
    <n v="0"/>
    <n v="0"/>
    <n v="1"/>
    <n v="0"/>
    <n v="90"/>
    <x v="0"/>
    <m/>
    <m/>
  </r>
  <r>
    <s v="2262194_5017"/>
    <n v="2262194"/>
    <n v="5017"/>
    <n v="610"/>
    <n v="86"/>
    <d v="2012-10-24T00:00:00"/>
    <x v="62"/>
    <s v="CL"/>
    <n v="0"/>
    <n v="0"/>
    <n v="1"/>
    <n v="0"/>
    <n v="90"/>
    <x v="0"/>
    <m/>
    <m/>
  </r>
  <r>
    <s v="2262194_69633"/>
    <n v="2262194"/>
    <n v="69633"/>
    <n v="610"/>
    <n v="985"/>
    <d v="2012-10-24T00:00:00"/>
    <x v="88"/>
    <s v="CL"/>
    <n v="0"/>
    <n v="0"/>
    <n v="1"/>
    <n v="1"/>
    <n v="90"/>
    <x v="0"/>
    <m/>
    <m/>
  </r>
  <r>
    <s v="2262196_15420"/>
    <n v="2262196"/>
    <n v="15420"/>
    <n v="583"/>
    <n v="5"/>
    <d v="2012-11-06T00:00:00"/>
    <x v="2"/>
    <s v="CL"/>
    <n v="0"/>
    <n v="0"/>
    <n v="1"/>
    <n v="0"/>
    <n v="90"/>
    <x v="0"/>
    <m/>
    <m/>
  </r>
  <r>
    <s v="2262196_16993"/>
    <n v="2262196"/>
    <n v="16993"/>
    <n v="583"/>
    <n v="589"/>
    <d v="2012-11-06T00:00:00"/>
    <x v="80"/>
    <s v="CL"/>
    <n v="0"/>
    <n v="0"/>
    <n v="1"/>
    <n v="0"/>
    <n v="76"/>
    <x v="0"/>
    <m/>
    <m/>
  </r>
  <r>
    <s v="2262196_23934"/>
    <n v="2262196"/>
    <n v="23934"/>
    <n v="583"/>
    <n v="40"/>
    <d v="2012-11-06T00:00:00"/>
    <x v="89"/>
    <s v="CL"/>
    <n v="0"/>
    <n v="0"/>
    <n v="1"/>
    <n v="0"/>
    <n v="14"/>
    <x v="0"/>
    <m/>
    <m/>
  </r>
  <r>
    <s v="2262196_33923"/>
    <n v="2262196"/>
    <n v="33923"/>
    <n v="583"/>
    <n v="506"/>
    <d v="2012-11-06T00:00:00"/>
    <x v="90"/>
    <s v="CL"/>
    <n v="0"/>
    <n v="0"/>
    <n v="1"/>
    <n v="0"/>
    <n v="90"/>
    <x v="0"/>
    <m/>
    <m/>
  </r>
  <r>
    <s v="2262197_16649"/>
    <n v="2262197"/>
    <n v="16649"/>
    <n v="33"/>
    <n v="932"/>
    <d v="2012-11-06T00:00:00"/>
    <x v="91"/>
    <s v="CL"/>
    <n v="0"/>
    <n v="0"/>
    <n v="1"/>
    <n v="0"/>
    <n v="90"/>
    <x v="0"/>
    <m/>
    <m/>
  </r>
  <r>
    <s v="2262197_33713"/>
    <n v="2262197"/>
    <n v="33713"/>
    <n v="11"/>
    <n v="180"/>
    <d v="2012-11-06T00:00:00"/>
    <x v="92"/>
    <s v="CL"/>
    <n v="0"/>
    <n v="0"/>
    <n v="1"/>
    <n v="0"/>
    <n v="90"/>
    <x v="0"/>
    <m/>
    <m/>
  </r>
  <r>
    <s v="2262197_4357"/>
    <n v="2262197"/>
    <n v="4357"/>
    <n v="33"/>
    <n v="610"/>
    <d v="2012-11-06T00:00:00"/>
    <x v="12"/>
    <s v="CL"/>
    <n v="0"/>
    <n v="0"/>
    <n v="1"/>
    <n v="0"/>
    <n v="90"/>
    <x v="0"/>
    <m/>
    <m/>
  </r>
  <r>
    <s v="2262197_82442"/>
    <n v="2262197"/>
    <n v="82442"/>
    <n v="11"/>
    <n v="5"/>
    <d v="2012-11-06T00:00:00"/>
    <x v="93"/>
    <s v="CL"/>
    <n v="0"/>
    <n v="0"/>
    <n v="1"/>
    <n v="0"/>
    <n v="90"/>
    <x v="0"/>
    <m/>
    <m/>
  </r>
  <r>
    <s v="2262198_118022"/>
    <n v="2262198"/>
    <n v="118022"/>
    <n v="969"/>
    <n v="3840"/>
    <d v="2012-11-06T00:00:00"/>
    <x v="7"/>
    <s v="CL"/>
    <n v="0"/>
    <n v="0"/>
    <n v="1"/>
    <n v="0"/>
    <n v="90"/>
    <x v="0"/>
    <m/>
    <m/>
  </r>
  <r>
    <s v="2262198_29039"/>
    <n v="2262198"/>
    <n v="29039"/>
    <n v="683"/>
    <n v="3336"/>
    <d v="2012-11-06T00:00:00"/>
    <x v="94"/>
    <s v="CL"/>
    <n v="0"/>
    <n v="0"/>
    <n v="1"/>
    <n v="0"/>
    <n v="87"/>
    <x v="0"/>
    <m/>
    <m/>
  </r>
  <r>
    <s v="2262198_34944"/>
    <n v="2262198"/>
    <n v="34944"/>
    <n v="683"/>
    <n v="605"/>
    <d v="2012-11-06T00:00:00"/>
    <x v="55"/>
    <s v="CL"/>
    <n v="1"/>
    <n v="0"/>
    <n v="1"/>
    <n v="1"/>
    <n v="90"/>
    <x v="0"/>
    <m/>
    <m/>
  </r>
  <r>
    <s v="2262198_39831"/>
    <n v="2262198"/>
    <n v="39831"/>
    <n v="683"/>
    <n v="276"/>
    <d v="2012-11-06T00:00:00"/>
    <x v="95"/>
    <s v="CL"/>
    <n v="1"/>
    <n v="0"/>
    <n v="1"/>
    <n v="0"/>
    <n v="90"/>
    <x v="0"/>
    <m/>
    <m/>
  </r>
  <r>
    <s v="2262199_44624"/>
    <n v="2262199"/>
    <n v="44624"/>
    <n v="58"/>
    <n v="1096"/>
    <d v="2012-11-06T00:00:00"/>
    <x v="96"/>
    <s v="CL"/>
    <n v="0"/>
    <n v="0"/>
    <n v="1"/>
    <n v="0"/>
    <n v="90"/>
    <x v="0"/>
    <m/>
    <m/>
  </r>
  <r>
    <s v="2262200_14192"/>
    <n v="2262200"/>
    <n v="14192"/>
    <n v="1084"/>
    <n v="294"/>
    <d v="2012-11-06T00:00:00"/>
    <x v="60"/>
    <s v="CL"/>
    <n v="0"/>
    <n v="0"/>
    <n v="1"/>
    <n v="0"/>
    <n v="90"/>
    <x v="0"/>
    <m/>
    <m/>
  </r>
  <r>
    <s v="2262200_37579"/>
    <n v="2262200"/>
    <n v="37579"/>
    <n v="5"/>
    <n v="1050"/>
    <d v="2012-11-06T00:00:00"/>
    <x v="97"/>
    <s v="CL"/>
    <n v="0"/>
    <n v="0"/>
    <n v="1"/>
    <n v="0"/>
    <n v="90"/>
    <x v="0"/>
    <m/>
    <m/>
  </r>
  <r>
    <s v="2262201_13091"/>
    <n v="2262201"/>
    <n v="13091"/>
    <n v="281"/>
    <n v="683"/>
    <d v="2012-11-06T00:00:00"/>
    <x v="98"/>
    <s v="CL"/>
    <n v="0"/>
    <n v="0"/>
    <n v="1"/>
    <n v="0"/>
    <n v="90"/>
    <x v="0"/>
    <m/>
    <m/>
  </r>
  <r>
    <s v="2262201_26399"/>
    <n v="2262201"/>
    <n v="26399"/>
    <n v="281"/>
    <n v="131"/>
    <d v="2012-11-06T00:00:00"/>
    <x v="99"/>
    <s v="CL"/>
    <n v="0"/>
    <n v="0"/>
    <n v="1"/>
    <n v="0"/>
    <n v="90"/>
    <x v="0"/>
    <m/>
    <m/>
  </r>
  <r>
    <s v="2262201_45509"/>
    <n v="2262201"/>
    <n v="45509"/>
    <n v="610"/>
    <n v="306"/>
    <d v="2012-11-06T00:00:00"/>
    <x v="87"/>
    <s v="CL"/>
    <n v="0"/>
    <n v="0"/>
    <n v="2"/>
    <n v="0"/>
    <n v="90"/>
    <x v="0"/>
    <m/>
    <m/>
  </r>
  <r>
    <s v="2262202_14132"/>
    <n v="2262202"/>
    <n v="14132"/>
    <n v="418"/>
    <n v="720"/>
    <d v="2012-11-06T00:00:00"/>
    <x v="100"/>
    <s v="CL"/>
    <n v="0"/>
    <n v="0"/>
    <n v="1"/>
    <n v="0"/>
    <n v="90"/>
    <x v="0"/>
    <m/>
    <m/>
  </r>
  <r>
    <s v="2262202_35207"/>
    <n v="2262202"/>
    <n v="35207"/>
    <n v="16"/>
    <n v="16"/>
    <d v="2012-11-06T00:00:00"/>
    <x v="63"/>
    <s v="CL"/>
    <n v="0"/>
    <n v="0"/>
    <n v="1"/>
    <n v="0"/>
    <n v="74"/>
    <x v="0"/>
    <m/>
    <m/>
  </r>
  <r>
    <s v="2262202_35664"/>
    <n v="2262202"/>
    <n v="35664"/>
    <n v="418"/>
    <n v="6890"/>
    <d v="2012-11-06T00:00:00"/>
    <x v="101"/>
    <s v="CL"/>
    <n v="0"/>
    <n v="0"/>
    <n v="1"/>
    <n v="1"/>
    <n v="90"/>
    <x v="0"/>
    <m/>
    <m/>
  </r>
  <r>
    <s v="2262203_52769"/>
    <n v="2262203"/>
    <n v="52769"/>
    <n v="660"/>
    <n v="931"/>
    <d v="2012-11-07T00:00:00"/>
    <x v="102"/>
    <s v="CL"/>
    <n v="0"/>
    <n v="0"/>
    <n v="2"/>
    <n v="0"/>
    <n v="90"/>
    <x v="0"/>
    <m/>
    <m/>
  </r>
  <r>
    <s v="2262203_59866"/>
    <n v="2262203"/>
    <n v="59866"/>
    <n v="631"/>
    <n v="232"/>
    <d v="2012-11-07T00:00:00"/>
    <x v="103"/>
    <s v="CL"/>
    <n v="0"/>
    <n v="0"/>
    <n v="1"/>
    <n v="0"/>
    <n v="10"/>
    <x v="0"/>
    <m/>
    <m/>
  </r>
  <r>
    <s v="2262203_7767"/>
    <n v="2262203"/>
    <n v="7767"/>
    <n v="631"/>
    <n v="13"/>
    <d v="2012-11-07T00:00:00"/>
    <x v="104"/>
    <s v="CL"/>
    <n v="0"/>
    <n v="0"/>
    <n v="1"/>
    <n v="0"/>
    <n v="90"/>
    <x v="0"/>
    <m/>
    <m/>
  </r>
  <r>
    <s v="2262203_85314"/>
    <n v="2262203"/>
    <n v="85314"/>
    <n v="631"/>
    <n v="631"/>
    <d v="2012-11-07T00:00:00"/>
    <x v="23"/>
    <s v="CL"/>
    <n v="0"/>
    <n v="0"/>
    <n v="1"/>
    <n v="0"/>
    <n v="80"/>
    <x v="0"/>
    <m/>
    <m/>
  </r>
  <r>
    <s v="2262204_22328"/>
    <n v="2262204"/>
    <n v="22328"/>
    <n v="506"/>
    <n v="1038"/>
    <d v="2012-11-07T00:00:00"/>
    <x v="21"/>
    <s v="CL"/>
    <n v="0"/>
    <n v="0"/>
    <n v="1"/>
    <n v="0"/>
    <n v="30"/>
    <x v="0"/>
    <m/>
    <m/>
  </r>
  <r>
    <s v="2262204_37666"/>
    <n v="2262204"/>
    <n v="37666"/>
    <n v="506"/>
    <n v="46"/>
    <d v="2012-11-07T00:00:00"/>
    <x v="22"/>
    <s v="CL"/>
    <n v="0"/>
    <n v="0"/>
    <n v="1"/>
    <n v="0"/>
    <n v="53"/>
    <x v="0"/>
    <m/>
    <m/>
  </r>
  <r>
    <s v="2262204_44716"/>
    <n v="2262204"/>
    <n v="44716"/>
    <n v="506"/>
    <n v="964"/>
    <d v="2012-11-07T00:00:00"/>
    <x v="105"/>
    <s v="CL"/>
    <n v="1"/>
    <n v="0"/>
    <n v="1"/>
    <n v="0"/>
    <n v="90"/>
    <x v="0"/>
    <m/>
    <m/>
  </r>
  <r>
    <s v="2262204_52312"/>
    <n v="2262204"/>
    <n v="52312"/>
    <n v="506"/>
    <n v="1038"/>
    <d v="2012-11-07T00:00:00"/>
    <x v="106"/>
    <s v="CL"/>
    <n v="0"/>
    <n v="0"/>
    <n v="1"/>
    <n v="0"/>
    <n v="60"/>
    <x v="0"/>
    <m/>
    <m/>
  </r>
  <r>
    <s v="2262205_2514"/>
    <n v="2262205"/>
    <n v="2514"/>
    <n v="27"/>
    <n v="985"/>
    <d v="2012-11-07T00:00:00"/>
    <x v="26"/>
    <s v="CL"/>
    <n v="1"/>
    <n v="0"/>
    <n v="1"/>
    <n v="0"/>
    <n v="67"/>
    <x v="0"/>
    <m/>
    <m/>
  </r>
  <r>
    <s v="2262205_31909"/>
    <n v="2262205"/>
    <n v="31909"/>
    <n v="27"/>
    <n v="418"/>
    <d v="2012-11-07T00:00:00"/>
    <x v="27"/>
    <s v="CL"/>
    <n v="0"/>
    <n v="0"/>
    <n v="1"/>
    <n v="0"/>
    <n v="29"/>
    <x v="0"/>
    <m/>
    <m/>
  </r>
  <r>
    <s v="2262205_4360"/>
    <n v="2262205"/>
    <n v="4360"/>
    <n v="27"/>
    <n v="202"/>
    <d v="2012-11-07T00:00:00"/>
    <x v="107"/>
    <s v="CL"/>
    <n v="0"/>
    <n v="0"/>
    <n v="1"/>
    <n v="0"/>
    <n v="90"/>
    <x v="0"/>
    <m/>
    <m/>
  </r>
  <r>
    <s v="2262205_532"/>
    <n v="2262205"/>
    <n v="532"/>
    <n v="27"/>
    <n v="86"/>
    <d v="2012-11-07T00:00:00"/>
    <x v="108"/>
    <s v="CL"/>
    <n v="0"/>
    <n v="0"/>
    <n v="3"/>
    <n v="0"/>
    <n v="90"/>
    <x v="0"/>
    <m/>
    <m/>
  </r>
  <r>
    <s v="2262205_7971"/>
    <n v="2262205"/>
    <n v="7971"/>
    <n v="1082"/>
    <n v="44"/>
    <d v="2012-11-07T00:00:00"/>
    <x v="109"/>
    <s v="CL"/>
    <n v="0"/>
    <n v="0"/>
    <n v="1"/>
    <n v="0"/>
    <n v="72"/>
    <x v="0"/>
    <m/>
    <m/>
  </r>
  <r>
    <s v="2262207_132764"/>
    <n v="2262207"/>
    <n v="132764"/>
    <n v="371"/>
    <n v="1519"/>
    <d v="2012-11-07T00:00:00"/>
    <x v="110"/>
    <s v="CL"/>
    <n v="0"/>
    <n v="0"/>
    <n v="1"/>
    <n v="0"/>
    <n v="18"/>
    <x v="0"/>
    <m/>
    <m/>
  </r>
  <r>
    <s v="2262207_28003"/>
    <n v="2262207"/>
    <n v="28003"/>
    <n v="131"/>
    <n v="583"/>
    <d v="2012-11-07T00:00:00"/>
    <x v="31"/>
    <s v="CL"/>
    <n v="0"/>
    <n v="0"/>
    <n v="1"/>
    <n v="0"/>
    <n v="90"/>
    <x v="0"/>
    <m/>
    <m/>
  </r>
  <r>
    <s v="2262207_77760"/>
    <n v="2262207"/>
    <n v="77760"/>
    <n v="371"/>
    <n v="148"/>
    <d v="2012-11-07T00:00:00"/>
    <x v="111"/>
    <s v="CL"/>
    <n v="0"/>
    <n v="0"/>
    <n v="1"/>
    <n v="0"/>
    <n v="90"/>
    <x v="0"/>
    <m/>
    <m/>
  </r>
  <r>
    <s v="2262208_45865"/>
    <n v="2262208"/>
    <n v="45865"/>
    <n v="294"/>
    <n v="683"/>
    <d v="2012-11-07T00:00:00"/>
    <x v="112"/>
    <s v="CL"/>
    <n v="0"/>
    <n v="0"/>
    <n v="2"/>
    <n v="0"/>
    <n v="45"/>
    <x v="0"/>
    <m/>
    <m/>
  </r>
  <r>
    <s v="2262209_14127"/>
    <n v="2262209"/>
    <n v="14127"/>
    <n v="1075"/>
    <n v="1075"/>
    <d v="2012-11-07T00:00:00"/>
    <x v="47"/>
    <s v="CL"/>
    <n v="0"/>
    <n v="0"/>
    <n v="1"/>
    <n v="0"/>
    <n v="90"/>
    <x v="0"/>
    <m/>
    <m/>
  </r>
  <r>
    <s v="2262209_3332"/>
    <n v="2262209"/>
    <n v="3332"/>
    <n v="985"/>
    <n v="985"/>
    <d v="2012-11-07T00:00:00"/>
    <x v="113"/>
    <s v="CL"/>
    <n v="0"/>
    <n v="0"/>
    <n v="1"/>
    <n v="1"/>
    <n v="90"/>
    <x v="0"/>
    <m/>
    <m/>
  </r>
  <r>
    <s v="2262209_4380"/>
    <n v="2262209"/>
    <n v="4380"/>
    <n v="985"/>
    <n v="234"/>
    <d v="2012-11-07T00:00:00"/>
    <x v="46"/>
    <s v="CL"/>
    <n v="0"/>
    <n v="0"/>
    <n v="1"/>
    <n v="0"/>
    <n v="26"/>
    <x v="0"/>
    <m/>
    <m/>
  </r>
  <r>
    <s v="2262209_50935"/>
    <n v="2262209"/>
    <n v="50935"/>
    <n v="985"/>
    <n v="379"/>
    <d v="2012-11-07T00:00:00"/>
    <x v="75"/>
    <s v="CL"/>
    <n v="0"/>
    <n v="0"/>
    <n v="1"/>
    <n v="0"/>
    <n v="90"/>
    <x v="0"/>
    <m/>
    <m/>
  </r>
  <r>
    <s v="2262210_33831"/>
    <n v="2262210"/>
    <n v="33831"/>
    <n v="7769"/>
    <n v="979"/>
    <d v="2012-11-07T00:00:00"/>
    <x v="114"/>
    <s v="CL"/>
    <n v="0"/>
    <n v="0"/>
    <n v="1"/>
    <n v="0"/>
    <n v="90"/>
    <x v="0"/>
    <m/>
    <m/>
  </r>
  <r>
    <s v="2262210_34987"/>
    <n v="2262210"/>
    <n v="34987"/>
    <n v="141"/>
    <n v="385"/>
    <d v="2012-11-07T00:00:00"/>
    <x v="76"/>
    <s v="CL"/>
    <n v="0"/>
    <n v="0"/>
    <n v="3"/>
    <n v="0"/>
    <n v="90"/>
    <x v="0"/>
    <m/>
    <m/>
  </r>
  <r>
    <s v="2262243_34870"/>
    <n v="2262243"/>
    <n v="34870"/>
    <n v="1049"/>
    <n v="3368"/>
    <d v="2012-11-07T00:00:00"/>
    <x v="71"/>
    <s v="CL"/>
    <n v="0"/>
    <n v="0"/>
    <n v="1"/>
    <n v="0"/>
    <n v="79"/>
    <x v="0"/>
    <m/>
    <m/>
  </r>
  <r>
    <s v="2262243_50143"/>
    <n v="2262243"/>
    <n v="50143"/>
    <n v="1049"/>
    <n v="294"/>
    <d v="2012-11-07T00:00:00"/>
    <x v="43"/>
    <s v="CL"/>
    <n v="0"/>
    <n v="0"/>
    <n v="1"/>
    <n v="0"/>
    <n v="67"/>
    <x v="0"/>
    <m/>
    <m/>
  </r>
  <r>
    <s v="2262243_57162"/>
    <n v="2262243"/>
    <n v="57162"/>
    <n v="1049"/>
    <n v="6646"/>
    <d v="2012-11-07T00:00:00"/>
    <x v="115"/>
    <s v="CL"/>
    <n v="0"/>
    <n v="0"/>
    <n v="2"/>
    <n v="0"/>
    <n v="90"/>
    <x v="0"/>
    <m/>
    <m/>
  </r>
  <r>
    <s v="2262243_66008"/>
    <n v="2262243"/>
    <n v="66008"/>
    <n v="713"/>
    <n v="3325"/>
    <d v="2012-11-07T00:00:00"/>
    <x v="42"/>
    <s v="CL"/>
    <n v="0"/>
    <n v="0"/>
    <n v="1"/>
    <n v="0"/>
    <n v="88"/>
    <x v="0"/>
    <m/>
    <m/>
  </r>
  <r>
    <s v="2262211_15951"/>
    <n v="2262211"/>
    <n v="15951"/>
    <n v="131"/>
    <n v="131"/>
    <d v="2012-11-20T00:00:00"/>
    <x v="116"/>
    <s v="CL"/>
    <n v="0"/>
    <n v="0"/>
    <n v="1"/>
    <n v="0"/>
    <n v="90"/>
    <x v="0"/>
    <m/>
    <m/>
  </r>
  <r>
    <s v="2262211_28003"/>
    <n v="2262211"/>
    <n v="28003"/>
    <n v="131"/>
    <n v="583"/>
    <d v="2012-11-20T00:00:00"/>
    <x v="31"/>
    <s v="CL"/>
    <n v="0"/>
    <n v="0"/>
    <n v="2"/>
    <n v="1"/>
    <n v="90"/>
    <x v="0"/>
    <m/>
    <m/>
  </r>
  <r>
    <s v="2262212_22328"/>
    <n v="2262212"/>
    <n v="22328"/>
    <n v="506"/>
    <n v="1038"/>
    <d v="2012-11-20T00:00:00"/>
    <x v="21"/>
    <s v="CL"/>
    <n v="0"/>
    <n v="0"/>
    <n v="1"/>
    <n v="0"/>
    <n v="89"/>
    <x v="0"/>
    <m/>
    <m/>
  </r>
  <r>
    <s v="2262212_37666"/>
    <n v="2262212"/>
    <n v="37666"/>
    <n v="506"/>
    <n v="46"/>
    <d v="2012-11-20T00:00:00"/>
    <x v="22"/>
    <s v="CL"/>
    <n v="0"/>
    <n v="0"/>
    <n v="1"/>
    <n v="1"/>
    <n v="90"/>
    <x v="0"/>
    <m/>
    <m/>
  </r>
  <r>
    <s v="2262212_52312"/>
    <n v="2262212"/>
    <n v="52312"/>
    <n v="506"/>
    <n v="1038"/>
    <d v="2012-11-20T00:00:00"/>
    <x v="106"/>
    <s v="CL"/>
    <n v="1"/>
    <n v="0"/>
    <n v="1"/>
    <n v="0"/>
    <n v="7"/>
    <x v="0"/>
    <m/>
    <m/>
  </r>
  <r>
    <s v="2262213_22896"/>
    <n v="2262213"/>
    <n v="22896"/>
    <n v="2778"/>
    <n v="2778"/>
    <d v="2012-11-20T00:00:00"/>
    <x v="117"/>
    <s v="CL"/>
    <n v="0"/>
    <n v="0"/>
    <n v="1"/>
    <n v="0"/>
    <n v="90"/>
    <x v="0"/>
    <m/>
    <m/>
  </r>
  <r>
    <s v="2262213_23538"/>
    <n v="2262213"/>
    <n v="23538"/>
    <n v="2778"/>
    <n v="678"/>
    <d v="2012-11-20T00:00:00"/>
    <x v="118"/>
    <s v="CL"/>
    <n v="0"/>
    <n v="0"/>
    <n v="1"/>
    <n v="0"/>
    <n v="75"/>
    <x v="0"/>
    <m/>
    <m/>
  </r>
  <r>
    <s v="2262213_48974"/>
    <n v="2262213"/>
    <n v="48974"/>
    <n v="660"/>
    <n v="589"/>
    <d v="2012-11-20T00:00:00"/>
    <x v="119"/>
    <s v="CL"/>
    <n v="1"/>
    <n v="0"/>
    <n v="3"/>
    <n v="0"/>
    <n v="82"/>
    <x v="0"/>
    <m/>
    <m/>
  </r>
  <r>
    <s v="2262213_52769"/>
    <n v="2262213"/>
    <n v="52769"/>
    <n v="660"/>
    <n v="931"/>
    <d v="2012-11-20T00:00:00"/>
    <x v="102"/>
    <s v="CL"/>
    <n v="0"/>
    <n v="0"/>
    <n v="2"/>
    <n v="1"/>
    <n v="86"/>
    <x v="0"/>
    <m/>
    <m/>
  </r>
  <r>
    <s v="2262214_57162"/>
    <n v="2262214"/>
    <n v="57162"/>
    <n v="1049"/>
    <n v="6646"/>
    <d v="2012-11-20T00:00:00"/>
    <x v="115"/>
    <s v="CL"/>
    <n v="0"/>
    <n v="0"/>
    <n v="1"/>
    <n v="0"/>
    <n v="90"/>
    <x v="0"/>
    <m/>
    <m/>
  </r>
  <r>
    <s v="2262214_58358"/>
    <n v="2262214"/>
    <n v="58358"/>
    <n v="27"/>
    <n v="27"/>
    <d v="2012-11-20T00:00:00"/>
    <x v="70"/>
    <s v="CL"/>
    <n v="0"/>
    <n v="0"/>
    <n v="1"/>
    <n v="0"/>
    <n v="90"/>
    <x v="0"/>
    <m/>
    <m/>
  </r>
  <r>
    <s v="2262215_161869"/>
    <n v="2262215"/>
    <n v="161869"/>
    <n v="1082"/>
    <n v="2441"/>
    <d v="2012-11-20T00:00:00"/>
    <x v="120"/>
    <s v="CL"/>
    <n v="2"/>
    <n v="0"/>
    <n v="1"/>
    <n v="0"/>
    <n v="74"/>
    <x v="0"/>
    <m/>
    <m/>
  </r>
  <r>
    <s v="2262215_95604"/>
    <n v="2262215"/>
    <n v="95604"/>
    <n v="1082"/>
    <n v="475"/>
    <d v="2012-11-20T00:00:00"/>
    <x v="121"/>
    <s v="CL"/>
    <n v="1"/>
    <n v="0"/>
    <n v="1"/>
    <n v="0"/>
    <n v="65"/>
    <x v="0"/>
    <m/>
    <m/>
  </r>
  <r>
    <s v="2262216_124550"/>
    <n v="2262216"/>
    <n v="124550"/>
    <n v="294"/>
    <n v="235"/>
    <d v="2012-11-20T00:00:00"/>
    <x v="122"/>
    <s v="CL"/>
    <n v="0"/>
    <n v="0"/>
    <n v="1"/>
    <n v="0"/>
    <n v="90"/>
    <x v="0"/>
    <m/>
    <m/>
  </r>
  <r>
    <s v="2262216_35939"/>
    <n v="2262216"/>
    <n v="35939"/>
    <n v="294"/>
    <n v="1049"/>
    <d v="2012-11-20T00:00:00"/>
    <x v="123"/>
    <s v="CL"/>
    <n v="0"/>
    <n v="0"/>
    <n v="1"/>
    <n v="0"/>
    <n v="90"/>
    <x v="0"/>
    <m/>
    <m/>
  </r>
  <r>
    <s v="2262216_6855"/>
    <n v="2262216"/>
    <n v="6855"/>
    <n v="371"/>
    <n v="984"/>
    <d v="2012-11-20T00:00:00"/>
    <x v="35"/>
    <s v="CL"/>
    <n v="1"/>
    <n v="0"/>
    <n v="1"/>
    <n v="0"/>
    <n v="90"/>
    <x v="0"/>
    <m/>
    <m/>
  </r>
  <r>
    <s v="2262217_34987"/>
    <n v="2262217"/>
    <n v="34987"/>
    <n v="141"/>
    <n v="385"/>
    <d v="2012-11-20T00:00:00"/>
    <x v="76"/>
    <s v="CL"/>
    <n v="1"/>
    <n v="0"/>
    <n v="1"/>
    <n v="0"/>
    <n v="90"/>
    <x v="0"/>
    <m/>
    <m/>
  </r>
  <r>
    <s v="2262218_14127"/>
    <n v="2262218"/>
    <n v="14127"/>
    <n v="1075"/>
    <n v="1075"/>
    <d v="2012-11-20T00:00:00"/>
    <x v="47"/>
    <s v="CL"/>
    <n v="0"/>
    <n v="0"/>
    <n v="1"/>
    <n v="0"/>
    <n v="90"/>
    <x v="0"/>
    <m/>
    <m/>
  </r>
  <r>
    <s v="2262219_14119"/>
    <n v="2262219"/>
    <n v="14119"/>
    <n v="964"/>
    <n v="1301"/>
    <d v="2012-11-21T00:00:00"/>
    <x v="124"/>
    <s v="CL"/>
    <n v="1"/>
    <n v="0"/>
    <n v="1"/>
    <n v="0"/>
    <n v="90"/>
    <x v="0"/>
    <m/>
    <m/>
  </r>
  <r>
    <s v="2262219_40254"/>
    <n v="2262219"/>
    <n v="40254"/>
    <n v="964"/>
    <n v="964"/>
    <d v="2012-11-21T00:00:00"/>
    <x v="125"/>
    <s v="CL"/>
    <n v="0"/>
    <n v="0"/>
    <n v="1"/>
    <n v="0"/>
    <n v="18"/>
    <x v="0"/>
    <m/>
    <m/>
  </r>
  <r>
    <s v="2262219_45646"/>
    <n v="2262219"/>
    <n v="45646"/>
    <n v="1084"/>
    <n v="2441"/>
    <d v="2012-11-21T00:00:00"/>
    <x v="126"/>
    <s v="CL"/>
    <n v="1"/>
    <n v="0"/>
    <n v="1"/>
    <n v="0"/>
    <n v="90"/>
    <x v="0"/>
    <m/>
    <m/>
  </r>
  <r>
    <s v="2262219_64545"/>
    <n v="2262219"/>
    <n v="64545"/>
    <n v="1084"/>
    <n v="367"/>
    <d v="2012-11-21T00:00:00"/>
    <x v="127"/>
    <s v="CL"/>
    <n v="1"/>
    <n v="0"/>
    <n v="1"/>
    <n v="1"/>
    <n v="76"/>
    <x v="0"/>
    <m/>
    <m/>
  </r>
  <r>
    <s v="2262220_50570"/>
    <n v="2262220"/>
    <n v="50570"/>
    <n v="583"/>
    <n v="583"/>
    <d v="2012-11-21T00:00:00"/>
    <x v="128"/>
    <s v="CL"/>
    <n v="0"/>
    <n v="0"/>
    <n v="2"/>
    <n v="0"/>
    <n v="90"/>
    <x v="0"/>
    <m/>
    <m/>
  </r>
  <r>
    <s v="2262221_26244"/>
    <n v="2262221"/>
    <n v="26244"/>
    <n v="720"/>
    <n v="720"/>
    <d v="2012-11-21T00:00:00"/>
    <x v="0"/>
    <s v="CL"/>
    <n v="0"/>
    <n v="0"/>
    <n v="1"/>
    <n v="0"/>
    <n v="75"/>
    <x v="0"/>
    <m/>
    <m/>
  </r>
  <r>
    <s v="2262221_29364"/>
    <n v="2262221"/>
    <n v="29364"/>
    <n v="720"/>
    <n v="1075"/>
    <d v="2012-11-21T00:00:00"/>
    <x v="129"/>
    <s v="CL"/>
    <n v="0"/>
    <n v="0"/>
    <n v="1"/>
    <n v="2"/>
    <n v="90"/>
    <x v="0"/>
    <m/>
    <m/>
  </r>
  <r>
    <s v="2262221_31316"/>
    <n v="2262221"/>
    <n v="31316"/>
    <n v="720"/>
    <n v="2457"/>
    <d v="2012-11-21T00:00:00"/>
    <x v="77"/>
    <s v="CL"/>
    <n v="1"/>
    <n v="0"/>
    <n v="1"/>
    <n v="0"/>
    <n v="90"/>
    <x v="0"/>
    <m/>
    <m/>
  </r>
  <r>
    <s v="2262222_6636"/>
    <n v="2262222"/>
    <n v="6636"/>
    <n v="33"/>
    <n v="1003"/>
    <d v="2012-11-21T00:00:00"/>
    <x v="130"/>
    <s v="CL"/>
    <n v="0"/>
    <n v="0"/>
    <n v="1"/>
    <n v="0"/>
    <n v="90"/>
    <x v="0"/>
    <m/>
    <m/>
  </r>
  <r>
    <s v="2262223_15185"/>
    <n v="2262223"/>
    <n v="15185"/>
    <n v="11"/>
    <n v="589"/>
    <d v="2012-11-21T00:00:00"/>
    <x v="8"/>
    <s v="CL"/>
    <n v="0"/>
    <n v="0"/>
    <n v="1"/>
    <n v="0"/>
    <n v="90"/>
    <x v="0"/>
    <m/>
    <m/>
  </r>
  <r>
    <s v="2262223_74223"/>
    <n v="2262223"/>
    <n v="74223"/>
    <n v="11"/>
    <n v="678"/>
    <d v="2012-11-21T00:00:00"/>
    <x v="131"/>
    <s v="CL"/>
    <n v="0"/>
    <n v="0"/>
    <n v="1"/>
    <n v="0"/>
    <n v="90"/>
    <x v="0"/>
    <m/>
    <m/>
  </r>
  <r>
    <s v="2262224_37579"/>
    <n v="2262224"/>
    <n v="37579"/>
    <n v="5"/>
    <n v="1050"/>
    <d v="2012-11-21T00:00:00"/>
    <x v="97"/>
    <s v="CL"/>
    <n v="0"/>
    <n v="0"/>
    <n v="1"/>
    <n v="0"/>
    <n v="23"/>
    <x v="0"/>
    <m/>
    <m/>
  </r>
  <r>
    <s v="2262224_42393"/>
    <n v="2262224"/>
    <n v="42393"/>
    <n v="58"/>
    <n v="2861"/>
    <d v="2012-11-21T00:00:00"/>
    <x v="132"/>
    <s v="CL"/>
    <n v="0"/>
    <n v="0"/>
    <n v="1"/>
    <n v="0"/>
    <n v="15"/>
    <x v="0"/>
    <m/>
    <m/>
  </r>
  <r>
    <s v="2262224_5422"/>
    <n v="2262224"/>
    <n v="5422"/>
    <n v="5"/>
    <n v="5"/>
    <d v="2012-11-21T00:00:00"/>
    <x v="133"/>
    <s v="CL"/>
    <n v="1"/>
    <n v="0"/>
    <n v="1"/>
    <n v="0"/>
    <n v="79"/>
    <x v="0"/>
    <m/>
    <m/>
  </r>
  <r>
    <s v="2262224_94529"/>
    <n v="2262224"/>
    <n v="94529"/>
    <n v="5"/>
    <n v="12"/>
    <d v="2012-11-21T00:00:00"/>
    <x v="52"/>
    <s v="CL"/>
    <n v="0"/>
    <n v="0"/>
    <n v="1"/>
    <n v="1"/>
    <n v="90"/>
    <x v="0"/>
    <m/>
    <m/>
  </r>
  <r>
    <s v="2262225_18922"/>
    <n v="2262225"/>
    <n v="18922"/>
    <n v="418"/>
    <n v="418"/>
    <d v="2012-11-21T00:00:00"/>
    <x v="15"/>
    <s v="CL"/>
    <n v="0"/>
    <n v="0"/>
    <n v="1"/>
    <n v="0"/>
    <n v="74"/>
    <x v="0"/>
    <m/>
    <m/>
  </r>
  <r>
    <s v="2262225_26399"/>
    <n v="2262225"/>
    <n v="26399"/>
    <n v="281"/>
    <n v="131"/>
    <d v="2012-11-21T00:00:00"/>
    <x v="99"/>
    <s v="CL"/>
    <n v="0"/>
    <n v="0"/>
    <n v="1"/>
    <n v="0"/>
    <n v="88"/>
    <x v="0"/>
    <m/>
    <m/>
  </r>
  <r>
    <s v="2262226_35207"/>
    <n v="2262226"/>
    <n v="35207"/>
    <n v="16"/>
    <n v="16"/>
    <d v="2012-11-21T00:00:00"/>
    <x v="63"/>
    <s v="CL"/>
    <n v="0"/>
    <n v="0"/>
    <n v="1"/>
    <n v="0"/>
    <n v="79"/>
    <x v="0"/>
    <m/>
    <m/>
  </r>
  <r>
    <s v="2262226_38253"/>
    <n v="2262226"/>
    <n v="38253"/>
    <n v="16"/>
    <n v="131"/>
    <d v="2012-11-21T00:00:00"/>
    <x v="20"/>
    <s v="CL"/>
    <n v="0"/>
    <n v="0"/>
    <n v="2"/>
    <n v="0"/>
    <n v="90"/>
    <x v="0"/>
    <m/>
    <m/>
  </r>
  <r>
    <s v="2262226_74842"/>
    <n v="2262226"/>
    <n v="74842"/>
    <n v="16"/>
    <n v="24"/>
    <d v="2012-11-21T00:00:00"/>
    <x v="134"/>
    <s v="CL"/>
    <n v="1"/>
    <n v="0"/>
    <n v="1"/>
    <n v="3"/>
    <n v="70"/>
    <x v="0"/>
    <m/>
    <m/>
  </r>
  <r>
    <s v="2262226_81163"/>
    <n v="2262226"/>
    <n v="81163"/>
    <n v="610"/>
    <n v="1283"/>
    <d v="2012-11-21T00:00:00"/>
    <x v="135"/>
    <s v="CL"/>
    <n v="0"/>
    <n v="0"/>
    <n v="1"/>
    <n v="0"/>
    <n v="27"/>
    <x v="0"/>
    <m/>
    <m/>
  </r>
  <r>
    <s v="2262227_29241"/>
    <n v="2262227"/>
    <n v="29241"/>
    <n v="583"/>
    <n v="631"/>
    <d v="2012-12-04T00:00:00"/>
    <x v="3"/>
    <s v="CL"/>
    <n v="1"/>
    <n v="0"/>
    <n v="1"/>
    <n v="0"/>
    <n v="90"/>
    <x v="0"/>
    <m/>
    <m/>
  </r>
  <r>
    <s v="2262227_50570"/>
    <n v="2262227"/>
    <n v="50570"/>
    <n v="583"/>
    <n v="583"/>
    <d v="2012-12-04T00:00:00"/>
    <x v="128"/>
    <s v="CL"/>
    <n v="1"/>
    <n v="0"/>
    <n v="1"/>
    <n v="0"/>
    <n v="77"/>
    <x v="0"/>
    <m/>
    <m/>
  </r>
  <r>
    <s v="2262227_74418"/>
    <n v="2262227"/>
    <n v="74418"/>
    <n v="720"/>
    <n v="7378"/>
    <d v="2012-12-04T00:00:00"/>
    <x v="79"/>
    <s v="CL"/>
    <n v="0"/>
    <n v="0"/>
    <n v="1"/>
    <n v="0"/>
    <n v="90"/>
    <x v="0"/>
    <m/>
    <m/>
  </r>
  <r>
    <s v="2262228_69015"/>
    <n v="2262228"/>
    <n v="69015"/>
    <n v="338"/>
    <n v="338"/>
    <d v="2012-12-04T00:00:00"/>
    <x v="136"/>
    <s v="CL"/>
    <n v="1"/>
    <n v="0"/>
    <n v="1"/>
    <n v="0"/>
    <n v="90"/>
    <x v="0"/>
    <m/>
    <m/>
  </r>
  <r>
    <s v="2262229_132"/>
    <n v="2262229"/>
    <n v="132"/>
    <n v="11"/>
    <n v="11"/>
    <d v="2012-12-04T00:00:00"/>
    <x v="137"/>
    <s v="CL"/>
    <n v="0"/>
    <n v="0"/>
    <n v="1"/>
    <n v="0"/>
    <n v="45"/>
    <x v="0"/>
    <m/>
    <m/>
  </r>
  <r>
    <s v="2262229_25721"/>
    <n v="2262229"/>
    <n v="25721"/>
    <n v="683"/>
    <n v="169"/>
    <d v="2012-12-04T00:00:00"/>
    <x v="138"/>
    <s v="CL"/>
    <n v="0"/>
    <n v="0"/>
    <n v="1"/>
    <n v="0"/>
    <n v="90"/>
    <x v="0"/>
    <m/>
    <m/>
  </r>
  <r>
    <s v="2262229_34944"/>
    <n v="2262229"/>
    <n v="34944"/>
    <n v="683"/>
    <n v="605"/>
    <d v="2012-12-04T00:00:00"/>
    <x v="55"/>
    <s v="CL"/>
    <n v="0"/>
    <n v="0"/>
    <n v="1"/>
    <n v="0"/>
    <n v="18"/>
    <x v="0"/>
    <m/>
    <m/>
  </r>
  <r>
    <s v="2262230_139955"/>
    <n v="2262230"/>
    <n v="139955"/>
    <n v="969"/>
    <n v="969"/>
    <d v="2012-12-04T00:00:00"/>
    <x v="139"/>
    <s v="CL"/>
    <n v="0"/>
    <n v="0"/>
    <n v="1"/>
    <n v="0"/>
    <n v="90"/>
    <x v="0"/>
    <m/>
    <m/>
  </r>
  <r>
    <s v="2262230_39020"/>
    <n v="2262230"/>
    <n v="39020"/>
    <n v="33"/>
    <n v="932"/>
    <d v="2012-12-04T00:00:00"/>
    <x v="11"/>
    <s v="CL"/>
    <n v="0"/>
    <n v="0"/>
    <n v="1"/>
    <n v="0"/>
    <n v="90"/>
    <x v="0"/>
    <m/>
    <m/>
  </r>
  <r>
    <s v="2262231_14119"/>
    <n v="2262231"/>
    <n v="14119"/>
    <n v="964"/>
    <n v="1301"/>
    <d v="2012-12-04T00:00:00"/>
    <x v="124"/>
    <s v="CL"/>
    <n v="0"/>
    <n v="0"/>
    <n v="1"/>
    <n v="0"/>
    <n v="90"/>
    <x v="0"/>
    <m/>
    <m/>
  </r>
  <r>
    <s v="2262232_14933"/>
    <n v="2262232"/>
    <n v="14933"/>
    <n v="58"/>
    <n v="58"/>
    <d v="2012-12-04T00:00:00"/>
    <x v="140"/>
    <s v="CL"/>
    <n v="0"/>
    <n v="0"/>
    <n v="1"/>
    <n v="0"/>
    <n v="85"/>
    <x v="0"/>
    <m/>
    <m/>
  </r>
  <r>
    <s v="2262232_44624"/>
    <n v="2262232"/>
    <n v="44624"/>
    <n v="58"/>
    <n v="1096"/>
    <d v="2012-12-04T00:00:00"/>
    <x v="96"/>
    <s v="CL"/>
    <n v="1"/>
    <n v="0"/>
    <n v="1"/>
    <n v="1"/>
    <n v="90"/>
    <x v="0"/>
    <m/>
    <m/>
  </r>
  <r>
    <s v="2262232_7782"/>
    <n v="2262232"/>
    <n v="7782"/>
    <n v="1084"/>
    <n v="1084"/>
    <d v="2012-12-04T00:00:00"/>
    <x v="141"/>
    <s v="CL"/>
    <n v="1"/>
    <n v="0"/>
    <n v="2"/>
    <n v="0"/>
    <n v="80"/>
    <x v="0"/>
    <m/>
    <m/>
  </r>
  <r>
    <s v="2262233_58124"/>
    <n v="2262233"/>
    <n v="58124"/>
    <n v="16"/>
    <n v="167"/>
    <d v="2012-12-04T00:00:00"/>
    <x v="142"/>
    <s v="CL"/>
    <n v="0"/>
    <n v="0"/>
    <n v="1"/>
    <n v="0"/>
    <n v="77"/>
    <x v="0"/>
    <m/>
    <m/>
  </r>
  <r>
    <s v="2262234_30668"/>
    <n v="2262234"/>
    <n v="30668"/>
    <n v="610"/>
    <n v="371"/>
    <d v="2012-12-04T00:00:00"/>
    <x v="143"/>
    <s v="CL"/>
    <n v="0"/>
    <n v="0"/>
    <n v="1"/>
    <n v="0"/>
    <n v="90"/>
    <x v="0"/>
    <m/>
    <m/>
  </r>
  <r>
    <s v="2262234_3366"/>
    <n v="2262234"/>
    <n v="3366"/>
    <n v="418"/>
    <n v="5"/>
    <d v="2012-12-04T00:00:00"/>
    <x v="144"/>
    <s v="CL"/>
    <n v="0"/>
    <n v="0"/>
    <n v="1"/>
    <n v="0"/>
    <n v="72"/>
    <x v="0"/>
    <m/>
    <m/>
  </r>
  <r>
    <s v="2262234_61253"/>
    <n v="2262234"/>
    <n v="61253"/>
    <n v="418"/>
    <n v="16795"/>
    <d v="2012-12-04T00:00:00"/>
    <x v="145"/>
    <s v="CL"/>
    <n v="0"/>
    <n v="0"/>
    <n v="2"/>
    <n v="0"/>
    <n v="90"/>
    <x v="0"/>
    <m/>
    <m/>
  </r>
  <r>
    <s v="2262234_8198"/>
    <n v="2262234"/>
    <n v="8198"/>
    <n v="418"/>
    <n v="985"/>
    <d v="2012-12-04T00:00:00"/>
    <x v="19"/>
    <s v="CL"/>
    <n v="1"/>
    <n v="0"/>
    <n v="1"/>
    <n v="1"/>
    <n v="90"/>
    <x v="0"/>
    <m/>
    <m/>
  </r>
  <r>
    <s v="2262235_27511"/>
    <n v="2262235"/>
    <n v="27511"/>
    <n v="631"/>
    <n v="873"/>
    <d v="2012-12-05T00:00:00"/>
    <x v="146"/>
    <s v="CL"/>
    <n v="0"/>
    <n v="0"/>
    <n v="1"/>
    <n v="0"/>
    <n v="90"/>
    <x v="0"/>
    <m/>
    <m/>
  </r>
  <r>
    <s v="2262235_44068"/>
    <n v="2262235"/>
    <n v="44068"/>
    <n v="631"/>
    <n v="141"/>
    <d v="2012-12-05T00:00:00"/>
    <x v="36"/>
    <s v="CL"/>
    <n v="0"/>
    <n v="0"/>
    <n v="1"/>
    <n v="2"/>
    <n v="74"/>
    <x v="0"/>
    <m/>
    <m/>
  </r>
  <r>
    <s v="2262235_46741"/>
    <n v="2262235"/>
    <n v="46741"/>
    <n v="631"/>
    <n v="11"/>
    <d v="2012-12-05T00:00:00"/>
    <x v="37"/>
    <s v="CL"/>
    <n v="1"/>
    <n v="0"/>
    <n v="1"/>
    <n v="0"/>
    <n v="90"/>
    <x v="0"/>
    <m/>
    <m/>
  </r>
  <r>
    <s v="2262235_60312"/>
    <n v="2262235"/>
    <n v="60312"/>
    <n v="2778"/>
    <n v="1426"/>
    <d v="2012-12-05T00:00:00"/>
    <x v="147"/>
    <s v="CL"/>
    <n v="0"/>
    <n v="0"/>
    <n v="1"/>
    <n v="0"/>
    <n v="90"/>
    <x v="0"/>
    <m/>
    <m/>
  </r>
  <r>
    <s v="2262235_7767"/>
    <n v="2262235"/>
    <n v="7767"/>
    <n v="631"/>
    <n v="13"/>
    <d v="2012-12-05T00:00:00"/>
    <x v="104"/>
    <s v="CL"/>
    <n v="0"/>
    <n v="0"/>
    <n v="2"/>
    <n v="0"/>
    <n v="90"/>
    <x v="0"/>
    <m/>
    <m/>
  </r>
  <r>
    <s v="2262235_85314"/>
    <n v="2262235"/>
    <n v="85314"/>
    <n v="631"/>
    <n v="631"/>
    <d v="2012-12-05T00:00:00"/>
    <x v="23"/>
    <s v="CL"/>
    <n v="0"/>
    <n v="0"/>
    <n v="1"/>
    <n v="0"/>
    <n v="25"/>
    <x v="0"/>
    <m/>
    <m/>
  </r>
  <r>
    <s v="2262237_50143"/>
    <n v="2262237"/>
    <n v="50143"/>
    <n v="1049"/>
    <n v="294"/>
    <d v="2012-12-05T00:00:00"/>
    <x v="43"/>
    <s v="CL"/>
    <n v="0"/>
    <n v="0"/>
    <n v="1"/>
    <n v="0"/>
    <n v="90"/>
    <x v="0"/>
    <m/>
    <m/>
  </r>
  <r>
    <s v="2262238_58358"/>
    <n v="2262238"/>
    <n v="58358"/>
    <n v="27"/>
    <n v="27"/>
    <d v="2012-12-05T00:00:00"/>
    <x v="70"/>
    <s v="CL"/>
    <n v="0"/>
    <n v="0"/>
    <n v="1"/>
    <n v="0"/>
    <n v="53"/>
    <x v="0"/>
    <m/>
    <m/>
  </r>
  <r>
    <s v="2262238_59016"/>
    <n v="2262238"/>
    <n v="59016"/>
    <n v="27"/>
    <n v="418"/>
    <d v="2012-12-05T00:00:00"/>
    <x v="148"/>
    <s v="CL"/>
    <n v="0"/>
    <n v="0"/>
    <n v="1"/>
    <n v="0"/>
    <n v="26"/>
    <x v="0"/>
    <m/>
    <m/>
  </r>
  <r>
    <s v="2262238_6288"/>
    <n v="2262238"/>
    <n v="6288"/>
    <n v="27"/>
    <n v="79"/>
    <d v="2012-12-05T00:00:00"/>
    <x v="149"/>
    <s v="CL"/>
    <n v="0"/>
    <n v="0"/>
    <n v="1"/>
    <n v="1"/>
    <n v="90"/>
    <x v="0"/>
    <m/>
    <m/>
  </r>
  <r>
    <s v="2262238_86792"/>
    <n v="2262238"/>
    <n v="86792"/>
    <n v="27"/>
    <n v="1041"/>
    <d v="2012-12-05T00:00:00"/>
    <x v="150"/>
    <s v="CL"/>
    <n v="0"/>
    <n v="0"/>
    <n v="1"/>
    <n v="1"/>
    <n v="90"/>
    <x v="0"/>
    <m/>
    <m/>
  </r>
  <r>
    <s v="2262240_13561"/>
    <n v="2262240"/>
    <n v="13561"/>
    <n v="371"/>
    <n v="371"/>
    <d v="2012-12-05T00:00:00"/>
    <x v="151"/>
    <s v="CL"/>
    <n v="0"/>
    <n v="0"/>
    <n v="1"/>
    <n v="0"/>
    <n v="90"/>
    <x v="0"/>
    <m/>
    <m/>
  </r>
  <r>
    <s v="2262240_38539"/>
    <n v="2262240"/>
    <n v="38539"/>
    <n v="232"/>
    <n v="16704"/>
    <d v="2012-12-05T00:00:00"/>
    <x v="152"/>
    <s v="CL"/>
    <n v="0"/>
    <n v="0"/>
    <n v="1"/>
    <n v="0"/>
    <n v="61"/>
    <x v="0"/>
    <m/>
    <m/>
  </r>
  <r>
    <s v="2262240_42513"/>
    <n v="2262240"/>
    <n v="42513"/>
    <n v="371"/>
    <n v="1123"/>
    <d v="2012-12-05T00:00:00"/>
    <x v="34"/>
    <s v="CL"/>
    <n v="0"/>
    <n v="0"/>
    <n v="1"/>
    <n v="0"/>
    <n v="90"/>
    <x v="0"/>
    <m/>
    <m/>
  </r>
  <r>
    <s v="2262241_34987"/>
    <n v="2262241"/>
    <n v="34987"/>
    <n v="141"/>
    <n v="385"/>
    <d v="2012-12-05T00:00:00"/>
    <x v="76"/>
    <s v="CL"/>
    <n v="1"/>
    <n v="0"/>
    <n v="1"/>
    <n v="0"/>
    <n v="90"/>
    <x v="0"/>
    <m/>
    <m/>
  </r>
  <r>
    <s v="2262241_37736"/>
    <n v="2262241"/>
    <n v="37736"/>
    <n v="141"/>
    <n v="10484"/>
    <d v="2012-12-05T00:00:00"/>
    <x v="153"/>
    <s v="CL"/>
    <n v="0"/>
    <n v="0"/>
    <n v="1"/>
    <n v="0"/>
    <n v="45"/>
    <x v="0"/>
    <m/>
    <m/>
  </r>
  <r>
    <s v="2262241_45596"/>
    <n v="2262241"/>
    <n v="45596"/>
    <n v="1075"/>
    <n v="1467"/>
    <d v="2012-12-05T00:00:00"/>
    <x v="154"/>
    <s v="CL"/>
    <n v="1"/>
    <n v="0"/>
    <n v="1"/>
    <n v="0"/>
    <n v="90"/>
    <x v="0"/>
    <m/>
    <m/>
  </r>
  <r>
    <s v="2284442_40660"/>
    <n v="2284442"/>
    <n v="40660"/>
    <n v="506"/>
    <n v="19"/>
    <d v="2013-02-12T00:00:00"/>
    <x v="155"/>
    <s v="CL"/>
    <n v="0"/>
    <n v="0"/>
    <n v="1"/>
    <n v="1"/>
    <n v="81"/>
    <x v="0"/>
    <m/>
    <m/>
  </r>
  <r>
    <s v="2284442_44716"/>
    <n v="2284442"/>
    <n v="44716"/>
    <n v="506"/>
    <n v="964"/>
    <d v="2013-02-12T00:00:00"/>
    <x v="105"/>
    <s v="CL"/>
    <n v="1"/>
    <n v="0"/>
    <n v="1"/>
    <n v="1"/>
    <n v="90"/>
    <x v="0"/>
    <m/>
    <m/>
  </r>
  <r>
    <s v="2284442_6448"/>
    <n v="2284442"/>
    <n v="6448"/>
    <n v="506"/>
    <n v="506"/>
    <d v="2013-02-12T00:00:00"/>
    <x v="68"/>
    <s v="CL"/>
    <n v="0"/>
    <n v="0"/>
    <n v="1"/>
    <n v="0"/>
    <n v="86"/>
    <x v="0"/>
    <m/>
    <m/>
  </r>
  <r>
    <s v="2284452_50570"/>
    <n v="2284452"/>
    <n v="50570"/>
    <n v="583"/>
    <n v="583"/>
    <d v="2013-02-12T00:00:00"/>
    <x v="128"/>
    <s v="CL"/>
    <n v="0"/>
    <n v="0"/>
    <n v="1"/>
    <n v="0"/>
    <n v="76"/>
    <x v="0"/>
    <m/>
    <m/>
  </r>
  <r>
    <s v="2284452_51118"/>
    <n v="2284452"/>
    <n v="51118"/>
    <n v="1049"/>
    <n v="1095"/>
    <d v="2013-02-12T00:00:00"/>
    <x v="156"/>
    <s v="CL"/>
    <n v="0"/>
    <n v="0"/>
    <n v="1"/>
    <n v="0"/>
    <n v="90"/>
    <x v="0"/>
    <m/>
    <m/>
  </r>
  <r>
    <s v="2284452_55215"/>
    <n v="2284452"/>
    <n v="55215"/>
    <n v="583"/>
    <n v="1531"/>
    <d v="2013-02-12T00:00:00"/>
    <x v="6"/>
    <s v="CL"/>
    <n v="0"/>
    <n v="0"/>
    <n v="1"/>
    <n v="1"/>
    <n v="88"/>
    <x v="0"/>
    <m/>
    <m/>
  </r>
  <r>
    <s v="2284446_14942"/>
    <n v="2284446"/>
    <n v="14942"/>
    <n v="660"/>
    <n v="1390"/>
    <d v="2013-02-13T00:00:00"/>
    <x v="157"/>
    <s v="CL"/>
    <n v="0"/>
    <n v="0"/>
    <n v="1"/>
    <n v="0"/>
    <n v="90"/>
    <x v="0"/>
    <m/>
    <m/>
  </r>
  <r>
    <s v="2284446_38253"/>
    <n v="2284446"/>
    <n v="38253"/>
    <n v="16"/>
    <n v="131"/>
    <d v="2013-02-13T00:00:00"/>
    <x v="20"/>
    <s v="CL"/>
    <n v="0"/>
    <n v="0"/>
    <n v="1"/>
    <n v="0"/>
    <n v="90"/>
    <x v="0"/>
    <m/>
    <m/>
  </r>
  <r>
    <s v="2284446_39728"/>
    <n v="2284446"/>
    <n v="39728"/>
    <n v="16"/>
    <n v="16"/>
    <d v="2013-02-13T00:00:00"/>
    <x v="158"/>
    <s v="CL"/>
    <n v="0"/>
    <n v="0"/>
    <n v="1"/>
    <n v="0"/>
    <n v="90"/>
    <x v="0"/>
    <m/>
    <m/>
  </r>
  <r>
    <s v="2284446_75615"/>
    <n v="2284446"/>
    <n v="75615"/>
    <n v="660"/>
    <n v="506"/>
    <d v="2013-02-13T00:00:00"/>
    <x v="159"/>
    <s v="CL"/>
    <n v="0"/>
    <n v="0"/>
    <n v="1"/>
    <n v="0"/>
    <n v="28"/>
    <x v="0"/>
    <m/>
    <m/>
  </r>
  <r>
    <s v="2284450_67063"/>
    <n v="2284450"/>
    <n v="67063"/>
    <n v="985"/>
    <n v="1237"/>
    <d v="2013-02-13T00:00:00"/>
    <x v="160"/>
    <s v="CL"/>
    <n v="0"/>
    <n v="0"/>
    <n v="1"/>
    <n v="0"/>
    <n v="73"/>
    <x v="0"/>
    <m/>
    <m/>
  </r>
  <r>
    <s v="2284450_8198"/>
    <n v="2284450"/>
    <n v="8198"/>
    <n v="418"/>
    <n v="985"/>
    <d v="2013-02-13T00:00:00"/>
    <x v="19"/>
    <s v="CL"/>
    <n v="0"/>
    <n v="0"/>
    <n v="1"/>
    <n v="0"/>
    <n v="90"/>
    <x v="0"/>
    <m/>
    <m/>
  </r>
  <r>
    <s v="2284444_15185"/>
    <n v="2284444"/>
    <n v="15185"/>
    <n v="11"/>
    <n v="589"/>
    <d v="2013-02-19T00:00:00"/>
    <x v="8"/>
    <s v="CL"/>
    <n v="1"/>
    <n v="0"/>
    <n v="1"/>
    <n v="0"/>
    <n v="71"/>
    <x v="0"/>
    <m/>
    <m/>
  </r>
  <r>
    <s v="2284444_31909"/>
    <n v="2284444"/>
    <n v="31909"/>
    <n v="27"/>
    <n v="418"/>
    <d v="2013-02-19T00:00:00"/>
    <x v="27"/>
    <s v="CL"/>
    <n v="0"/>
    <n v="0"/>
    <n v="1"/>
    <n v="0"/>
    <n v="73"/>
    <x v="0"/>
    <m/>
    <m/>
  </r>
  <r>
    <s v="2284444_34572"/>
    <n v="2284444"/>
    <n v="34572"/>
    <n v="27"/>
    <n v="5"/>
    <d v="2013-02-19T00:00:00"/>
    <x v="161"/>
    <s v="CL"/>
    <n v="0"/>
    <n v="0"/>
    <n v="1"/>
    <n v="0"/>
    <n v="78"/>
    <x v="0"/>
    <m/>
    <m/>
  </r>
  <r>
    <s v="2284444_58358"/>
    <n v="2284444"/>
    <n v="58358"/>
    <n v="27"/>
    <n v="27"/>
    <d v="2013-02-19T00:00:00"/>
    <x v="70"/>
    <s v="CL"/>
    <n v="1"/>
    <n v="0"/>
    <n v="1"/>
    <n v="1"/>
    <n v="90"/>
    <x v="0"/>
    <m/>
    <m/>
  </r>
  <r>
    <s v="2284454_29364"/>
    <n v="2284454"/>
    <n v="29364"/>
    <n v="720"/>
    <n v="1075"/>
    <d v="2013-02-19T00:00:00"/>
    <x v="129"/>
    <s v="CL"/>
    <n v="0"/>
    <n v="0"/>
    <n v="1"/>
    <n v="0"/>
    <n v="90"/>
    <x v="0"/>
    <m/>
    <m/>
  </r>
  <r>
    <s v="2284440_1321"/>
    <n v="2284440"/>
    <n v="1321"/>
    <n v="33"/>
    <n v="114"/>
    <d v="2013-02-20T00:00:00"/>
    <x v="162"/>
    <s v="CL"/>
    <n v="1"/>
    <n v="0"/>
    <n v="1"/>
    <n v="0"/>
    <n v="90"/>
    <x v="0"/>
    <m/>
    <m/>
  </r>
  <r>
    <s v="2284440_34987"/>
    <n v="2284440"/>
    <n v="34987"/>
    <n v="141"/>
    <n v="385"/>
    <d v="2013-02-20T00:00:00"/>
    <x v="76"/>
    <s v="CL"/>
    <n v="0"/>
    <n v="0"/>
    <n v="1"/>
    <n v="0"/>
    <n v="90"/>
    <x v="0"/>
    <m/>
    <m/>
  </r>
  <r>
    <s v="2284448_16922"/>
    <n v="2284448"/>
    <n v="16922"/>
    <n v="5"/>
    <n v="44"/>
    <d v="2013-02-20T00:00:00"/>
    <x v="163"/>
    <s v="CL"/>
    <n v="0"/>
    <n v="0"/>
    <n v="1"/>
    <n v="0"/>
    <n v="90"/>
    <x v="0"/>
    <m/>
    <m/>
  </r>
  <r>
    <s v="2284448_17129"/>
    <n v="2284448"/>
    <n v="17129"/>
    <n v="5"/>
    <n v="897"/>
    <d v="2013-02-20T00:00:00"/>
    <x v="164"/>
    <s v="CL"/>
    <n v="0"/>
    <n v="0"/>
    <n v="1"/>
    <n v="0"/>
    <n v="90"/>
    <x v="0"/>
    <m/>
    <m/>
  </r>
  <r>
    <s v="2284447_29835"/>
    <n v="2284447"/>
    <n v="29835"/>
    <n v="16"/>
    <n v="82"/>
    <d v="2013-03-05T00:00:00"/>
    <x v="165"/>
    <s v="CL"/>
    <n v="0"/>
    <n v="0"/>
    <n v="1"/>
    <n v="0"/>
    <n v="70"/>
    <x v="0"/>
    <m/>
    <m/>
  </r>
  <r>
    <s v="2284447_54312"/>
    <n v="2284447"/>
    <n v="54312"/>
    <n v="16"/>
    <n v="2439"/>
    <d v="2013-03-05T00:00:00"/>
    <x v="166"/>
    <s v="CL"/>
    <n v="0"/>
    <n v="0"/>
    <n v="1"/>
    <n v="0"/>
    <n v="90"/>
    <x v="0"/>
    <m/>
    <m/>
  </r>
  <r>
    <s v="2284447_74842"/>
    <n v="2284447"/>
    <n v="74842"/>
    <n v="16"/>
    <n v="24"/>
    <d v="2013-03-05T00:00:00"/>
    <x v="134"/>
    <s v="CL"/>
    <n v="0"/>
    <n v="0"/>
    <n v="1"/>
    <n v="1"/>
    <n v="90"/>
    <x v="0"/>
    <m/>
    <m/>
  </r>
  <r>
    <s v="2284451_27992"/>
    <n v="2284451"/>
    <n v="27992"/>
    <n v="418"/>
    <n v="418"/>
    <d v="2013-03-05T00:00:00"/>
    <x v="167"/>
    <s v="CL"/>
    <n v="0"/>
    <n v="0"/>
    <n v="1"/>
    <n v="0"/>
    <n v="31"/>
    <x v="0"/>
    <m/>
    <m/>
  </r>
  <r>
    <s v="2284451_8198"/>
    <n v="2284451"/>
    <n v="8198"/>
    <n v="418"/>
    <n v="985"/>
    <d v="2013-03-05T00:00:00"/>
    <x v="19"/>
    <s v="CL"/>
    <n v="0"/>
    <n v="0"/>
    <n v="1"/>
    <n v="0"/>
    <n v="90"/>
    <x v="0"/>
    <m/>
    <m/>
  </r>
  <r>
    <s v="2284443_22328"/>
    <n v="2284443"/>
    <n v="22328"/>
    <n v="506"/>
    <n v="1038"/>
    <d v="2013-03-06T00:00:00"/>
    <x v="21"/>
    <s v="CL"/>
    <n v="0"/>
    <n v="0"/>
    <n v="1"/>
    <n v="1"/>
    <n v="90"/>
    <x v="0"/>
    <m/>
    <m/>
  </r>
  <r>
    <s v="2284443_40660"/>
    <n v="2284443"/>
    <n v="40660"/>
    <n v="506"/>
    <n v="19"/>
    <d v="2013-03-06T00:00:00"/>
    <x v="155"/>
    <s v="CL"/>
    <n v="0"/>
    <n v="0"/>
    <n v="1"/>
    <n v="0"/>
    <n v="90"/>
    <x v="0"/>
    <m/>
    <m/>
  </r>
  <r>
    <s v="2284453_50143"/>
    <n v="2284453"/>
    <n v="50143"/>
    <n v="1049"/>
    <n v="294"/>
    <d v="2013-03-06T00:00:00"/>
    <x v="43"/>
    <s v="CL"/>
    <n v="0"/>
    <n v="0"/>
    <n v="1"/>
    <n v="0"/>
    <n v="76"/>
    <x v="0"/>
    <m/>
    <m/>
  </r>
  <r>
    <s v="2284453_50570"/>
    <n v="2284453"/>
    <n v="50570"/>
    <n v="583"/>
    <n v="583"/>
    <d v="2013-03-06T00:00:00"/>
    <x v="128"/>
    <s v="CL"/>
    <n v="1"/>
    <n v="0"/>
    <n v="1"/>
    <n v="0"/>
    <n v="90"/>
    <x v="0"/>
    <m/>
    <m/>
  </r>
  <r>
    <s v="2284441_10143"/>
    <n v="2284441"/>
    <n v="10143"/>
    <n v="141"/>
    <n v="19789"/>
    <d v="2013-03-12T00:00:00"/>
    <x v="168"/>
    <s v="CL"/>
    <n v="0"/>
    <n v="0"/>
    <n v="1"/>
    <n v="0"/>
    <n v="4"/>
    <x v="0"/>
    <m/>
    <m/>
  </r>
  <r>
    <s v="2284441_12142"/>
    <n v="2284441"/>
    <n v="12142"/>
    <n v="33"/>
    <n v="12"/>
    <d v="2013-03-12T00:00:00"/>
    <x v="169"/>
    <s v="CL"/>
    <n v="0"/>
    <n v="0"/>
    <n v="1"/>
    <n v="0"/>
    <n v="90"/>
    <x v="0"/>
    <m/>
    <m/>
  </r>
  <r>
    <s v="2284441_1792"/>
    <n v="2284441"/>
    <n v="1792"/>
    <n v="141"/>
    <n v="105"/>
    <d v="2013-03-12T00:00:00"/>
    <x v="170"/>
    <s v="CL"/>
    <n v="0"/>
    <n v="0"/>
    <n v="1"/>
    <n v="0"/>
    <n v="90"/>
    <x v="0"/>
    <m/>
    <m/>
  </r>
  <r>
    <s v="2284441_34987"/>
    <n v="2284441"/>
    <n v="34987"/>
    <n v="141"/>
    <n v="385"/>
    <d v="2013-03-12T00:00:00"/>
    <x v="76"/>
    <s v="CL"/>
    <n v="0"/>
    <n v="0"/>
    <n v="1"/>
    <n v="0"/>
    <n v="86"/>
    <x v="0"/>
    <m/>
    <m/>
  </r>
  <r>
    <s v="2284441_40478"/>
    <n v="2284441"/>
    <n v="40478"/>
    <n v="33"/>
    <n v="968"/>
    <d v="2013-03-12T00:00:00"/>
    <x v="171"/>
    <s v="CL"/>
    <n v="0"/>
    <n v="0"/>
    <n v="1"/>
    <n v="0"/>
    <n v="45"/>
    <x v="0"/>
    <m/>
    <m/>
  </r>
  <r>
    <s v="2284449_28003"/>
    <n v="2284449"/>
    <n v="28003"/>
    <n v="131"/>
    <n v="583"/>
    <d v="2013-03-12T00:00:00"/>
    <x v="31"/>
    <s v="CL"/>
    <n v="0"/>
    <n v="0"/>
    <n v="2"/>
    <n v="0"/>
    <n v="90"/>
    <x v="0"/>
    <m/>
    <m/>
  </r>
  <r>
    <s v="2284449_69751"/>
    <n v="2284449"/>
    <n v="69751"/>
    <n v="131"/>
    <n v="131"/>
    <d v="2013-03-12T00:00:00"/>
    <x v="72"/>
    <s v="CL"/>
    <n v="0"/>
    <n v="0"/>
    <n v="1"/>
    <n v="0"/>
    <n v="90"/>
    <x v="0"/>
    <m/>
    <m/>
  </r>
  <r>
    <s v="2284449_7980"/>
    <n v="2284449"/>
    <n v="7980"/>
    <n v="131"/>
    <n v="13"/>
    <d v="2013-03-12T00:00:00"/>
    <x v="172"/>
    <s v="CL"/>
    <n v="0"/>
    <n v="0"/>
    <n v="1"/>
    <n v="0"/>
    <n v="75"/>
    <x v="0"/>
    <m/>
    <m/>
  </r>
  <r>
    <s v="2284445_76277"/>
    <n v="2284445"/>
    <n v="76277"/>
    <n v="11"/>
    <n v="40"/>
    <d v="2013-03-13T00:00:00"/>
    <x v="173"/>
    <s v="CL"/>
    <n v="1"/>
    <n v="0"/>
    <n v="1"/>
    <n v="0"/>
    <n v="90"/>
    <x v="0"/>
    <m/>
    <m/>
  </r>
  <r>
    <s v="2284445_82442"/>
    <n v="2284445"/>
    <n v="82442"/>
    <n v="11"/>
    <n v="5"/>
    <d v="2013-03-13T00:00:00"/>
    <x v="93"/>
    <s v="CL"/>
    <n v="1"/>
    <n v="0"/>
    <n v="1"/>
    <n v="0"/>
    <n v="90"/>
    <x v="0"/>
    <m/>
    <m/>
  </r>
  <r>
    <s v="2284456_215"/>
    <n v="2284456"/>
    <n v="215"/>
    <n v="1084"/>
    <n v="1084"/>
    <d v="2013-03-13T00:00:00"/>
    <x v="174"/>
    <s v="CL"/>
    <n v="0"/>
    <n v="0"/>
    <n v="1"/>
    <n v="0"/>
    <n v="16"/>
    <x v="0"/>
    <m/>
    <m/>
  </r>
  <r>
    <s v="2284456_85288"/>
    <n v="2284456"/>
    <n v="85288"/>
    <n v="1084"/>
    <n v="150"/>
    <d v="2013-03-13T00:00:00"/>
    <x v="14"/>
    <s v="CL"/>
    <n v="0"/>
    <n v="0"/>
    <n v="1"/>
    <n v="1"/>
    <n v="90"/>
    <x v="0"/>
    <m/>
    <m/>
  </r>
  <r>
    <s v="2301899_28003"/>
    <n v="2301899"/>
    <n v="28003"/>
    <n v="131"/>
    <n v="583"/>
    <d v="2013-04-02T00:00:00"/>
    <x v="31"/>
    <s v="CL"/>
    <n v="0"/>
    <n v="0"/>
    <n v="1"/>
    <n v="0"/>
    <n v="45"/>
    <x v="0"/>
    <m/>
    <m/>
  </r>
  <r>
    <s v="2301899_33923"/>
    <n v="2301899"/>
    <n v="33923"/>
    <n v="583"/>
    <n v="506"/>
    <d v="2013-04-02T00:00:00"/>
    <x v="90"/>
    <s v="CL"/>
    <n v="1"/>
    <n v="0"/>
    <n v="1"/>
    <n v="0"/>
    <n v="90"/>
    <x v="0"/>
    <m/>
    <m/>
  </r>
  <r>
    <s v="2301899_3455"/>
    <n v="2301899"/>
    <n v="3455"/>
    <n v="583"/>
    <n v="5"/>
    <d v="2013-04-02T00:00:00"/>
    <x v="4"/>
    <s v="CL"/>
    <n v="1"/>
    <n v="0"/>
    <n v="1"/>
    <n v="1"/>
    <n v="90"/>
    <x v="0"/>
    <m/>
    <m/>
  </r>
  <r>
    <s v="2301899_7607"/>
    <n v="2301899"/>
    <n v="7607"/>
    <n v="131"/>
    <n v="131"/>
    <d v="2013-04-02T00:00:00"/>
    <x v="175"/>
    <s v="CL"/>
    <n v="0"/>
    <n v="0"/>
    <n v="1"/>
    <n v="0"/>
    <n v="90"/>
    <x v="0"/>
    <m/>
    <m/>
  </r>
  <r>
    <s v="2301900_58358"/>
    <n v="2301900"/>
    <n v="58358"/>
    <n v="27"/>
    <n v="27"/>
    <d v="2013-04-02T00:00:00"/>
    <x v="70"/>
    <s v="CL"/>
    <n v="0"/>
    <n v="0"/>
    <n v="1"/>
    <n v="0"/>
    <n v="90"/>
    <x v="0"/>
    <m/>
    <m/>
  </r>
  <r>
    <s v="2301900_59016"/>
    <n v="2301900"/>
    <n v="59016"/>
    <n v="27"/>
    <n v="418"/>
    <d v="2013-04-02T00:00:00"/>
    <x v="148"/>
    <s v="CL"/>
    <n v="0"/>
    <n v="0"/>
    <n v="1"/>
    <n v="0"/>
    <n v="90"/>
    <x v="0"/>
    <m/>
    <m/>
  </r>
  <r>
    <s v="2301898_18922"/>
    <n v="2301898"/>
    <n v="18922"/>
    <n v="418"/>
    <n v="418"/>
    <d v="2013-04-03T00:00:00"/>
    <x v="15"/>
    <s v="CL"/>
    <n v="0"/>
    <n v="0"/>
    <n v="1"/>
    <n v="0"/>
    <n v="65"/>
    <x v="0"/>
    <m/>
    <m/>
  </r>
  <r>
    <s v="2301898_39153"/>
    <n v="2301898"/>
    <n v="39153"/>
    <n v="418"/>
    <n v="506"/>
    <d v="2013-04-03T00:00:00"/>
    <x v="176"/>
    <s v="CL"/>
    <n v="0"/>
    <n v="0"/>
    <n v="1"/>
    <n v="0"/>
    <n v="25"/>
    <x v="0"/>
    <m/>
    <m/>
  </r>
  <r>
    <s v="2301898_8198"/>
    <n v="2301898"/>
    <n v="8198"/>
    <n v="418"/>
    <n v="985"/>
    <d v="2013-04-03T00:00:00"/>
    <x v="19"/>
    <s v="CL"/>
    <n v="0"/>
    <n v="0"/>
    <n v="1"/>
    <n v="0"/>
    <n v="90"/>
    <x v="0"/>
    <m/>
    <m/>
  </r>
  <r>
    <s v="2301901_14192"/>
    <n v="2301901"/>
    <n v="14192"/>
    <n v="1084"/>
    <n v="294"/>
    <d v="2013-04-09T00:00:00"/>
    <x v="60"/>
    <s v="CL"/>
    <n v="0"/>
    <n v="0"/>
    <n v="1"/>
    <n v="0"/>
    <n v="16"/>
    <x v="0"/>
    <m/>
    <m/>
  </r>
  <r>
    <s v="2301901_35207"/>
    <n v="2301901"/>
    <n v="35207"/>
    <n v="16"/>
    <n v="16"/>
    <d v="2013-04-09T00:00:00"/>
    <x v="63"/>
    <s v="CL"/>
    <n v="0"/>
    <n v="0"/>
    <n v="1"/>
    <n v="1"/>
    <n v="90"/>
    <x v="0"/>
    <m/>
    <m/>
  </r>
  <r>
    <s v="2301901_38253"/>
    <n v="2301901"/>
    <n v="38253"/>
    <n v="16"/>
    <n v="131"/>
    <d v="2013-04-09T00:00:00"/>
    <x v="20"/>
    <s v="CL"/>
    <n v="0"/>
    <n v="0"/>
    <n v="1"/>
    <n v="0"/>
    <n v="90"/>
    <x v="0"/>
    <m/>
    <m/>
  </r>
  <r>
    <s v="2301901_54312"/>
    <n v="2301901"/>
    <n v="54312"/>
    <n v="16"/>
    <n v="2439"/>
    <d v="2013-04-09T00:00:00"/>
    <x v="166"/>
    <s v="CL"/>
    <n v="0"/>
    <n v="0"/>
    <n v="1"/>
    <n v="0"/>
    <n v="90"/>
    <x v="0"/>
    <m/>
    <m/>
  </r>
  <r>
    <s v="2301901_7663"/>
    <n v="2301901"/>
    <n v="7663"/>
    <n v="1084"/>
    <n v="150"/>
    <d v="2013-04-09T00:00:00"/>
    <x v="61"/>
    <s v="CL"/>
    <n v="0"/>
    <n v="0"/>
    <n v="1"/>
    <n v="0"/>
    <n v="87"/>
    <x v="0"/>
    <m/>
    <m/>
  </r>
  <r>
    <s v="2301902_13058"/>
    <n v="2301902"/>
    <n v="13058"/>
    <n v="141"/>
    <n v="141"/>
    <d v="2013-04-09T00:00:00"/>
    <x v="177"/>
    <s v="CL"/>
    <n v="1"/>
    <n v="0"/>
    <n v="1"/>
    <n v="0"/>
    <n v="80"/>
    <x v="0"/>
    <m/>
    <m/>
  </r>
  <r>
    <s v="2301902_3924"/>
    <n v="2301902"/>
    <n v="3924"/>
    <n v="141"/>
    <n v="631"/>
    <d v="2013-04-09T00:00:00"/>
    <x v="178"/>
    <s v="CL"/>
    <n v="0"/>
    <n v="0"/>
    <n v="1"/>
    <n v="0"/>
    <n v="90"/>
    <x v="0"/>
    <m/>
    <m/>
  </r>
  <r>
    <s v="2301902_4673"/>
    <n v="2301902"/>
    <n v="4673"/>
    <n v="141"/>
    <n v="417"/>
    <d v="2013-04-09T00:00:00"/>
    <x v="179"/>
    <s v="CL"/>
    <n v="1"/>
    <n v="0"/>
    <n v="1"/>
    <n v="1"/>
    <n v="90"/>
    <x v="0"/>
    <m/>
    <m/>
  </r>
  <r>
    <s v="2301902_8198"/>
    <n v="2301902"/>
    <n v="8198"/>
    <n v="418"/>
    <n v="985"/>
    <d v="2013-04-09T00:00:00"/>
    <x v="19"/>
    <s v="CL"/>
    <n v="0"/>
    <n v="0"/>
    <n v="2"/>
    <n v="0"/>
    <n v="90"/>
    <x v="0"/>
    <m/>
    <m/>
  </r>
  <r>
    <s v="2301903_55215"/>
    <n v="2301903"/>
    <n v="55215"/>
    <n v="583"/>
    <n v="1531"/>
    <d v="2013-04-10T00:00:00"/>
    <x v="6"/>
    <s v="CL"/>
    <n v="0"/>
    <n v="0"/>
    <n v="1"/>
    <n v="0"/>
    <n v="90"/>
    <x v="0"/>
    <m/>
    <m/>
  </r>
  <r>
    <s v="2301903_65278"/>
    <n v="2301903"/>
    <n v="65278"/>
    <n v="131"/>
    <n v="398"/>
    <d v="2013-04-10T00:00:00"/>
    <x v="180"/>
    <s v="CL"/>
    <n v="0"/>
    <n v="0"/>
    <n v="1"/>
    <n v="0"/>
    <n v="90"/>
    <x v="0"/>
    <m/>
    <m/>
  </r>
  <r>
    <s v="2301904_34572"/>
    <n v="2301904"/>
    <n v="34572"/>
    <n v="27"/>
    <n v="5"/>
    <d v="2013-04-10T00:00:00"/>
    <x v="161"/>
    <s v="CL"/>
    <n v="1"/>
    <n v="0"/>
    <n v="1"/>
    <n v="0"/>
    <n v="83"/>
    <x v="0"/>
    <m/>
    <m/>
  </r>
  <r>
    <s v="2301904_532"/>
    <n v="2301904"/>
    <n v="532"/>
    <n v="27"/>
    <n v="86"/>
    <d v="2013-04-10T00:00:00"/>
    <x v="108"/>
    <s v="CL"/>
    <n v="0"/>
    <n v="0"/>
    <n v="1"/>
    <n v="0"/>
    <n v="7"/>
    <x v="0"/>
    <m/>
    <m/>
  </r>
  <r>
    <s v="2312108_4360"/>
    <n v="2312108"/>
    <n v="4360"/>
    <n v="27"/>
    <n v="202"/>
    <d v="2013-04-23T00:00:00"/>
    <x v="107"/>
    <s v="CL"/>
    <n v="0"/>
    <n v="0"/>
    <n v="1"/>
    <n v="0"/>
    <n v="90"/>
    <x v="0"/>
    <m/>
    <m/>
  </r>
  <r>
    <s v="2312108_58358"/>
    <n v="2312108"/>
    <n v="58358"/>
    <n v="27"/>
    <n v="27"/>
    <d v="2013-04-23T00:00:00"/>
    <x v="70"/>
    <s v="CL"/>
    <n v="0"/>
    <n v="0"/>
    <n v="2"/>
    <n v="1"/>
    <n v="83"/>
    <x v="0"/>
    <m/>
    <m/>
  </r>
  <r>
    <s v="2312108_6288"/>
    <n v="2312108"/>
    <n v="6288"/>
    <n v="27"/>
    <n v="79"/>
    <d v="2013-04-23T00:00:00"/>
    <x v="149"/>
    <s v="CL"/>
    <n v="1"/>
    <n v="0"/>
    <n v="1"/>
    <n v="0"/>
    <n v="71"/>
    <x v="0"/>
    <m/>
    <m/>
  </r>
  <r>
    <s v="2312109_38253"/>
    <n v="2312109"/>
    <n v="38253"/>
    <n v="16"/>
    <n v="131"/>
    <d v="2013-04-24T00:00:00"/>
    <x v="20"/>
    <s v="CL"/>
    <n v="1"/>
    <n v="0"/>
    <n v="4"/>
    <n v="0"/>
    <n v="90"/>
    <x v="0"/>
    <m/>
    <m/>
  </r>
  <r>
    <s v="2312109_8198"/>
    <n v="2312109"/>
    <n v="8198"/>
    <n v="418"/>
    <n v="985"/>
    <d v="2013-04-24T00:00:00"/>
    <x v="19"/>
    <s v="CL"/>
    <n v="0"/>
    <n v="0"/>
    <n v="1"/>
    <n v="0"/>
    <n v="90"/>
    <x v="0"/>
    <m/>
    <m/>
  </r>
  <r>
    <s v="2312110_18922"/>
    <n v="2312110"/>
    <n v="18922"/>
    <n v="418"/>
    <n v="418"/>
    <d v="2013-04-30T00:00:00"/>
    <x v="15"/>
    <s v="CL"/>
    <n v="0"/>
    <n v="0"/>
    <n v="1"/>
    <n v="1"/>
    <n v="33"/>
    <x v="0"/>
    <m/>
    <m/>
  </r>
  <r>
    <s v="2312110_25557"/>
    <n v="2312110"/>
    <n v="25557"/>
    <n v="418"/>
    <n v="368"/>
    <d v="2013-04-30T00:00:00"/>
    <x v="181"/>
    <s v="CL"/>
    <n v="1"/>
    <n v="0"/>
    <n v="1"/>
    <n v="0"/>
    <n v="90"/>
    <x v="0"/>
    <m/>
    <m/>
  </r>
  <r>
    <s v="2312111_4360"/>
    <n v="2312111"/>
    <n v="4360"/>
    <n v="27"/>
    <n v="202"/>
    <d v="2013-05-01T00:00:00"/>
    <x v="107"/>
    <s v="CL"/>
    <n v="1"/>
    <n v="0"/>
    <n v="1"/>
    <n v="0"/>
    <n v="90"/>
    <x v="0"/>
    <m/>
    <m/>
  </r>
  <r>
    <s v="2312111_58358"/>
    <n v="2312111"/>
    <n v="58358"/>
    <n v="27"/>
    <n v="27"/>
    <d v="2013-05-01T00:00:00"/>
    <x v="70"/>
    <s v="CL"/>
    <n v="0"/>
    <n v="0"/>
    <n v="1"/>
    <n v="0"/>
    <n v="90"/>
    <x v="0"/>
    <m/>
    <m/>
  </r>
  <r>
    <s v="2314690_34572"/>
    <n v="2314690"/>
    <n v="34572"/>
    <n v="27"/>
    <n v="5"/>
    <d v="2013-05-25T00:00:00"/>
    <x v="161"/>
    <s v="CL"/>
    <n v="0"/>
    <n v="0"/>
    <n v="1"/>
    <n v="0"/>
    <n v="90"/>
    <x v="1"/>
    <n v="800000"/>
    <n v="2012"/>
  </r>
  <r>
    <s v="2314690_4360"/>
    <n v="2314690"/>
    <n v="4360"/>
    <n v="27"/>
    <n v="202"/>
    <d v="2013-05-25T00:00:00"/>
    <x v="107"/>
    <s v="CL"/>
    <n v="0"/>
    <n v="0"/>
    <n v="1"/>
    <n v="1"/>
    <n v="90"/>
    <x v="1"/>
    <n v="200000"/>
    <n v="2012"/>
  </r>
  <r>
    <s v="2314690_53622"/>
    <n v="2314690"/>
    <n v="53622"/>
    <n v="16"/>
    <n v="131"/>
    <d v="2013-05-25T00:00:00"/>
    <x v="182"/>
    <s v="CL"/>
    <n v="0"/>
    <n v="0"/>
    <n v="1"/>
    <n v="0"/>
    <n v="90"/>
    <x v="1"/>
    <n v="15000000"/>
    <n v="2012"/>
  </r>
  <r>
    <s v="2367027_3332"/>
    <n v="2367027"/>
    <n v="3332"/>
    <n v="985"/>
    <n v="985"/>
    <d v="2013-09-17T00:00:00"/>
    <x v="113"/>
    <s v="CL"/>
    <n v="0"/>
    <n v="0"/>
    <n v="2"/>
    <n v="1"/>
    <n v="84"/>
    <x v="0"/>
    <m/>
    <m/>
  </r>
  <r>
    <s v="2367027_33544"/>
    <n v="2367027"/>
    <n v="33544"/>
    <n v="985"/>
    <n v="985"/>
    <d v="2013-09-17T00:00:00"/>
    <x v="183"/>
    <s v="CL"/>
    <n v="0"/>
    <n v="0"/>
    <n v="1"/>
    <n v="1"/>
    <n v="90"/>
    <x v="0"/>
    <m/>
    <m/>
  </r>
  <r>
    <s v="2367027_43512"/>
    <n v="2367027"/>
    <n v="43512"/>
    <n v="15"/>
    <n v="589"/>
    <d v="2013-09-17T00:00:00"/>
    <x v="184"/>
    <s v="CL"/>
    <n v="0"/>
    <n v="0"/>
    <n v="1"/>
    <n v="0"/>
    <n v="90"/>
    <x v="0"/>
    <m/>
    <m/>
  </r>
  <r>
    <s v="2367027_4380"/>
    <n v="2367027"/>
    <n v="4380"/>
    <n v="985"/>
    <n v="234"/>
    <d v="2013-09-17T00:00:00"/>
    <x v="46"/>
    <s v="CL"/>
    <n v="1"/>
    <n v="0"/>
    <n v="1"/>
    <n v="0"/>
    <n v="90"/>
    <x v="0"/>
    <m/>
    <m/>
  </r>
  <r>
    <s v="2367027_691"/>
    <n v="2367027"/>
    <n v="691"/>
    <n v="15"/>
    <n v="15"/>
    <d v="2013-09-17T00:00:00"/>
    <x v="185"/>
    <s v="CL"/>
    <n v="0"/>
    <n v="0"/>
    <n v="1"/>
    <n v="0"/>
    <n v="90"/>
    <x v="0"/>
    <m/>
    <m/>
  </r>
  <r>
    <s v="2367028_66515"/>
    <n v="2367028"/>
    <n v="66515"/>
    <n v="660"/>
    <n v="114"/>
    <d v="2013-09-17T00:00:00"/>
    <x v="40"/>
    <s v="CL"/>
    <n v="1"/>
    <n v="0"/>
    <n v="2"/>
    <n v="0"/>
    <n v="90"/>
    <x v="0"/>
    <m/>
    <m/>
  </r>
  <r>
    <s v="2367029_10143"/>
    <n v="2367029"/>
    <n v="10143"/>
    <n v="141"/>
    <n v="19789"/>
    <d v="2013-09-17T00:00:00"/>
    <x v="168"/>
    <s v="CL"/>
    <n v="0"/>
    <n v="0"/>
    <n v="1"/>
    <n v="0"/>
    <n v="12"/>
    <x v="0"/>
    <m/>
    <m/>
  </r>
  <r>
    <s v="2367029_18922"/>
    <n v="2367029"/>
    <n v="18922"/>
    <n v="418"/>
    <n v="418"/>
    <d v="2013-09-17T00:00:00"/>
    <x v="15"/>
    <s v="CL"/>
    <n v="0"/>
    <n v="0"/>
    <n v="2"/>
    <n v="1"/>
    <n v="90"/>
    <x v="0"/>
    <m/>
    <m/>
  </r>
  <r>
    <s v="2367029_8198"/>
    <n v="2367029"/>
    <n v="8198"/>
    <n v="418"/>
    <n v="985"/>
    <d v="2013-09-17T00:00:00"/>
    <x v="19"/>
    <s v="CL"/>
    <n v="0"/>
    <n v="0"/>
    <n v="3"/>
    <n v="1"/>
    <n v="90"/>
    <x v="0"/>
    <m/>
    <m/>
  </r>
  <r>
    <s v="2367029_85288"/>
    <n v="2367029"/>
    <n v="85288"/>
    <n v="418"/>
    <n v="150"/>
    <d v="2013-09-17T00:00:00"/>
    <x v="14"/>
    <s v="CL"/>
    <n v="0"/>
    <n v="0"/>
    <n v="1"/>
    <n v="1"/>
    <n v="64"/>
    <x v="0"/>
    <m/>
    <m/>
  </r>
  <r>
    <s v="2367030_100399"/>
    <n v="2367030"/>
    <n v="100399"/>
    <n v="190"/>
    <n v="190"/>
    <d v="2013-09-17T00:00:00"/>
    <x v="186"/>
    <s v="CL"/>
    <n v="0"/>
    <n v="0"/>
    <n v="1"/>
    <n v="0"/>
    <n v="90"/>
    <x v="0"/>
    <m/>
    <m/>
  </r>
  <r>
    <s v="2367030_22328"/>
    <n v="2367030"/>
    <n v="22328"/>
    <n v="506"/>
    <n v="1038"/>
    <d v="2013-09-17T00:00:00"/>
    <x v="21"/>
    <s v="CL"/>
    <n v="0"/>
    <n v="0"/>
    <n v="1"/>
    <n v="0"/>
    <n v="76"/>
    <x v="0"/>
    <m/>
    <m/>
  </r>
  <r>
    <s v="2367031_13230"/>
    <n v="2367031"/>
    <n v="13230"/>
    <n v="294"/>
    <n v="294"/>
    <d v="2013-09-17T00:00:00"/>
    <x v="187"/>
    <s v="CL"/>
    <n v="0"/>
    <n v="0"/>
    <n v="1"/>
    <n v="0"/>
    <n v="90"/>
    <x v="0"/>
    <m/>
    <m/>
  </r>
  <r>
    <s v="2367031_94307"/>
    <n v="2367031"/>
    <n v="94307"/>
    <n v="294"/>
    <n v="265"/>
    <d v="2013-09-17T00:00:00"/>
    <x v="188"/>
    <s v="CL"/>
    <n v="0"/>
    <n v="0"/>
    <n v="1"/>
    <n v="0"/>
    <n v="75"/>
    <x v="0"/>
    <m/>
    <m/>
  </r>
  <r>
    <s v="2367032_181767"/>
    <n v="2367032"/>
    <n v="181767"/>
    <n v="583"/>
    <n v="583"/>
    <d v="2013-09-17T00:00:00"/>
    <x v="189"/>
    <s v="CL"/>
    <n v="0"/>
    <n v="0"/>
    <n v="1"/>
    <n v="0"/>
    <n v="90"/>
    <x v="0"/>
    <m/>
    <m/>
  </r>
  <r>
    <s v="2367032_48280"/>
    <n v="2367032"/>
    <n v="48280"/>
    <n v="583"/>
    <n v="1049"/>
    <d v="2013-09-17T00:00:00"/>
    <x v="190"/>
    <s v="CL"/>
    <n v="0"/>
    <n v="0"/>
    <n v="1"/>
    <n v="0"/>
    <n v="90"/>
    <x v="0"/>
    <m/>
    <m/>
  </r>
  <r>
    <s v="2367032_7602"/>
    <n v="2367032"/>
    <n v="7602"/>
    <n v="583"/>
    <n v="583"/>
    <d v="2013-09-17T00:00:00"/>
    <x v="191"/>
    <s v="CL"/>
    <n v="0"/>
    <n v="0"/>
    <n v="2"/>
    <n v="1"/>
    <n v="90"/>
    <x v="0"/>
    <m/>
    <m/>
  </r>
  <r>
    <s v="2367032_92701"/>
    <n v="2367032"/>
    <n v="92701"/>
    <n v="683"/>
    <n v="683"/>
    <d v="2013-09-17T00:00:00"/>
    <x v="192"/>
    <s v="CL"/>
    <n v="0"/>
    <n v="0"/>
    <n v="1"/>
    <n v="0"/>
    <n v="84"/>
    <x v="0"/>
    <m/>
    <m/>
  </r>
  <r>
    <s v="2367033_34572"/>
    <n v="2367033"/>
    <n v="34572"/>
    <n v="27"/>
    <n v="5"/>
    <d v="2013-09-17T00:00:00"/>
    <x v="161"/>
    <s v="CL"/>
    <n v="0"/>
    <n v="0"/>
    <n v="1"/>
    <n v="0"/>
    <n v="75"/>
    <x v="0"/>
    <m/>
    <m/>
  </r>
  <r>
    <s v="2367033_4360"/>
    <n v="2367033"/>
    <n v="4360"/>
    <n v="27"/>
    <n v="202"/>
    <d v="2013-09-17T00:00:00"/>
    <x v="107"/>
    <s v="CL"/>
    <n v="0"/>
    <n v="0"/>
    <n v="1"/>
    <n v="1"/>
    <n v="79"/>
    <x v="0"/>
    <m/>
    <m/>
  </r>
  <r>
    <s v="2367033_59016"/>
    <n v="2367033"/>
    <n v="59016"/>
    <n v="27"/>
    <n v="418"/>
    <d v="2013-09-17T00:00:00"/>
    <x v="148"/>
    <s v="CL"/>
    <n v="0"/>
    <n v="0"/>
    <n v="1"/>
    <n v="1"/>
    <n v="90"/>
    <x v="0"/>
    <m/>
    <m/>
  </r>
  <r>
    <s v="2367034_13091"/>
    <n v="2367034"/>
    <n v="13091"/>
    <n v="281"/>
    <n v="683"/>
    <d v="2013-09-17T00:00:00"/>
    <x v="98"/>
    <s v="CL"/>
    <n v="0"/>
    <n v="0"/>
    <n v="1"/>
    <n v="0"/>
    <n v="80"/>
    <x v="0"/>
    <m/>
    <m/>
  </r>
  <r>
    <s v="2367034_26399"/>
    <n v="2367034"/>
    <n v="26399"/>
    <n v="281"/>
    <n v="131"/>
    <d v="2013-09-17T00:00:00"/>
    <x v="99"/>
    <s v="CL"/>
    <n v="0"/>
    <n v="0"/>
    <n v="1"/>
    <n v="2"/>
    <n v="90"/>
    <x v="0"/>
    <m/>
    <m/>
  </r>
  <r>
    <s v="2367034_28396"/>
    <n v="2367034"/>
    <n v="28396"/>
    <n v="281"/>
    <n v="36"/>
    <d v="2013-09-17T00:00:00"/>
    <x v="16"/>
    <s v="CL"/>
    <n v="0"/>
    <n v="0"/>
    <n v="1"/>
    <n v="0"/>
    <n v="83"/>
    <x v="0"/>
    <m/>
    <m/>
  </r>
  <r>
    <s v="2367037_26244"/>
    <n v="2367037"/>
    <n v="26244"/>
    <n v="720"/>
    <n v="720"/>
    <d v="2013-09-18T00:00:00"/>
    <x v="0"/>
    <s v="CL"/>
    <n v="0"/>
    <n v="0"/>
    <n v="1"/>
    <n v="0"/>
    <n v="87"/>
    <x v="0"/>
    <m/>
    <m/>
  </r>
  <r>
    <s v="2367093_16922"/>
    <n v="2367093"/>
    <n v="16922"/>
    <n v="33"/>
    <n v="44"/>
    <d v="2013-09-18T00:00:00"/>
    <x v="163"/>
    <s v="CL"/>
    <n v="0"/>
    <n v="0"/>
    <n v="1"/>
    <n v="0"/>
    <n v="90"/>
    <x v="0"/>
    <m/>
    <m/>
  </r>
  <r>
    <s v="2367093_27800"/>
    <n v="2367093"/>
    <n v="27800"/>
    <n v="33"/>
    <n v="33"/>
    <d v="2013-09-18T00:00:00"/>
    <x v="193"/>
    <s v="CL"/>
    <n v="0"/>
    <n v="0"/>
    <n v="1"/>
    <n v="0"/>
    <n v="90"/>
    <x v="0"/>
    <m/>
    <m/>
  </r>
  <r>
    <s v="2367093_85148"/>
    <n v="2367093"/>
    <n v="85148"/>
    <n v="33"/>
    <n v="294"/>
    <d v="2013-09-18T00:00:00"/>
    <x v="59"/>
    <s v="CL"/>
    <n v="0"/>
    <n v="0"/>
    <n v="1"/>
    <n v="1"/>
    <n v="90"/>
    <x v="0"/>
    <m/>
    <m/>
  </r>
  <r>
    <s v="2367094_148455"/>
    <n v="2367094"/>
    <n v="148455"/>
    <n v="26"/>
    <n v="31"/>
    <d v="2013-09-18T00:00:00"/>
    <x v="194"/>
    <s v="CL"/>
    <n v="0"/>
    <n v="0"/>
    <n v="1"/>
    <n v="0"/>
    <n v="88"/>
    <x v="0"/>
    <m/>
    <m/>
  </r>
  <r>
    <s v="2367094_85314"/>
    <n v="2367094"/>
    <n v="85314"/>
    <n v="631"/>
    <n v="631"/>
    <d v="2013-09-18T00:00:00"/>
    <x v="23"/>
    <s v="CL"/>
    <n v="0"/>
    <n v="0"/>
    <n v="1"/>
    <n v="0"/>
    <n v="90"/>
    <x v="0"/>
    <m/>
    <m/>
  </r>
  <r>
    <s v="2367095_108354"/>
    <n v="2367095"/>
    <n v="108354"/>
    <n v="244"/>
    <n v="873"/>
    <d v="2013-09-18T00:00:00"/>
    <x v="195"/>
    <s v="CL"/>
    <n v="0"/>
    <n v="0"/>
    <n v="1"/>
    <n v="0"/>
    <n v="17"/>
    <x v="0"/>
    <m/>
    <m/>
  </r>
  <r>
    <s v="2367095_33713"/>
    <n v="2367095"/>
    <n v="33713"/>
    <n v="11"/>
    <n v="180"/>
    <d v="2013-09-18T00:00:00"/>
    <x v="92"/>
    <s v="CL"/>
    <n v="0"/>
    <n v="0"/>
    <n v="1"/>
    <n v="0"/>
    <n v="78"/>
    <x v="0"/>
    <m/>
    <m/>
  </r>
  <r>
    <s v="2367095_50057"/>
    <n v="2367095"/>
    <n v="50057"/>
    <n v="11"/>
    <n v="417"/>
    <d v="2013-09-18T00:00:00"/>
    <x v="56"/>
    <s v="CL"/>
    <n v="1"/>
    <n v="0"/>
    <n v="1"/>
    <n v="0"/>
    <n v="90"/>
    <x v="0"/>
    <m/>
    <m/>
  </r>
  <r>
    <s v="2367096_133964"/>
    <n v="2367096"/>
    <n v="133964"/>
    <n v="6195"/>
    <n v="6195"/>
    <d v="2013-09-18T00:00:00"/>
    <x v="196"/>
    <s v="CL"/>
    <n v="1"/>
    <n v="0"/>
    <n v="1"/>
    <n v="0"/>
    <n v="73"/>
    <x v="0"/>
    <m/>
    <m/>
  </r>
  <r>
    <s v="2367096_39153"/>
    <n v="2367096"/>
    <n v="39153"/>
    <n v="6195"/>
    <n v="506"/>
    <d v="2013-09-18T00:00:00"/>
    <x v="176"/>
    <s v="CL"/>
    <n v="0"/>
    <n v="0"/>
    <n v="1"/>
    <n v="0"/>
    <n v="78"/>
    <x v="0"/>
    <m/>
    <m/>
  </r>
  <r>
    <s v="2367097_21369"/>
    <n v="2367097"/>
    <n v="21369"/>
    <n v="13"/>
    <n v="141"/>
    <d v="2013-09-18T00:00:00"/>
    <x v="197"/>
    <s v="CL"/>
    <n v="0"/>
    <n v="0"/>
    <n v="1"/>
    <n v="1"/>
    <n v="86"/>
    <x v="0"/>
    <m/>
    <m/>
  </r>
  <r>
    <s v="2367097_221899"/>
    <n v="2367097"/>
    <n v="221899"/>
    <n v="13"/>
    <n v="3302"/>
    <d v="2013-09-18T00:00:00"/>
    <x v="198"/>
    <s v="CL"/>
    <n v="0"/>
    <n v="0"/>
    <n v="1"/>
    <n v="0"/>
    <n v="11"/>
    <x v="0"/>
    <m/>
    <m/>
  </r>
  <r>
    <s v="2367097_33357"/>
    <n v="2367097"/>
    <n v="33357"/>
    <n v="13"/>
    <n v="46"/>
    <d v="2013-09-18T00:00:00"/>
    <x v="199"/>
    <s v="CL"/>
    <n v="0"/>
    <n v="0"/>
    <n v="1"/>
    <n v="1"/>
    <n v="90"/>
    <x v="0"/>
    <m/>
    <m/>
  </r>
  <r>
    <s v="2367097_80562"/>
    <n v="2367097"/>
    <n v="80562"/>
    <n v="964"/>
    <n v="964"/>
    <d v="2013-09-18T00:00:00"/>
    <x v="51"/>
    <s v="CL"/>
    <n v="1"/>
    <n v="0"/>
    <n v="1"/>
    <n v="0"/>
    <n v="85"/>
    <x v="0"/>
    <m/>
    <m/>
  </r>
  <r>
    <s v="2367098_17129"/>
    <n v="2367098"/>
    <n v="17129"/>
    <n v="5"/>
    <n v="897"/>
    <d v="2013-09-18T00:00:00"/>
    <x v="164"/>
    <s v="CL"/>
    <n v="0"/>
    <n v="0"/>
    <n v="1"/>
    <n v="0"/>
    <n v="90"/>
    <x v="0"/>
    <m/>
    <m/>
  </r>
  <r>
    <s v="2367099_18944"/>
    <n v="2367099"/>
    <n v="18944"/>
    <n v="131"/>
    <n v="131"/>
    <d v="2013-09-18T00:00:00"/>
    <x v="200"/>
    <s v="CL"/>
    <n v="0"/>
    <n v="0"/>
    <n v="1"/>
    <n v="0"/>
    <n v="80"/>
    <x v="0"/>
    <m/>
    <m/>
  </r>
  <r>
    <s v="2367099_28003"/>
    <n v="2367099"/>
    <n v="28003"/>
    <n v="131"/>
    <n v="583"/>
    <d v="2013-09-18T00:00:00"/>
    <x v="31"/>
    <s v="CL"/>
    <n v="0"/>
    <n v="0"/>
    <n v="3"/>
    <n v="0"/>
    <n v="90"/>
    <x v="0"/>
    <m/>
    <m/>
  </r>
  <r>
    <s v="2367100_21369"/>
    <n v="2367100"/>
    <n v="21369"/>
    <n v="13"/>
    <n v="141"/>
    <d v="2013-10-01T00:00:00"/>
    <x v="197"/>
    <s v="CL"/>
    <n v="0"/>
    <n v="0"/>
    <n v="1"/>
    <n v="0"/>
    <n v="90"/>
    <x v="0"/>
    <m/>
    <m/>
  </r>
  <r>
    <s v="2367100_54928"/>
    <n v="2367100"/>
    <n v="54928"/>
    <n v="13"/>
    <n v="1390"/>
    <d v="2013-10-01T00:00:00"/>
    <x v="201"/>
    <s v="CL"/>
    <n v="0"/>
    <n v="0"/>
    <n v="1"/>
    <n v="0"/>
    <n v="90"/>
    <x v="0"/>
    <m/>
    <m/>
  </r>
  <r>
    <s v="2367100_74418"/>
    <n v="2367100"/>
    <n v="74418"/>
    <n v="720"/>
    <n v="7378"/>
    <d v="2013-10-01T00:00:00"/>
    <x v="79"/>
    <s v="CL"/>
    <n v="0"/>
    <n v="0"/>
    <n v="1"/>
    <n v="0"/>
    <n v="90"/>
    <x v="0"/>
    <m/>
    <m/>
  </r>
  <r>
    <s v="2367101_182923"/>
    <n v="2367101"/>
    <n v="182923"/>
    <n v="610"/>
    <n v="449"/>
    <d v="2013-10-01T00:00:00"/>
    <x v="202"/>
    <s v="CL"/>
    <n v="0"/>
    <n v="0"/>
    <n v="1"/>
    <n v="0"/>
    <n v="90"/>
    <x v="0"/>
    <m/>
    <m/>
  </r>
  <r>
    <s v="2367101_45146"/>
    <n v="2367101"/>
    <n v="45146"/>
    <n v="5"/>
    <n v="3840"/>
    <d v="2013-10-01T00:00:00"/>
    <x v="64"/>
    <s v="CL"/>
    <n v="1"/>
    <n v="0"/>
    <n v="1"/>
    <n v="0"/>
    <n v="90"/>
    <x v="0"/>
    <m/>
    <m/>
  </r>
  <r>
    <s v="2367102_8806"/>
    <n v="2367102"/>
    <n v="8806"/>
    <n v="131"/>
    <n v="162"/>
    <d v="2013-10-01T00:00:00"/>
    <x v="45"/>
    <s v="CL"/>
    <n v="1"/>
    <n v="0"/>
    <n v="1"/>
    <n v="0"/>
    <n v="78"/>
    <x v="0"/>
    <m/>
    <m/>
  </r>
  <r>
    <s v="2367103_85148"/>
    <n v="2367103"/>
    <n v="85148"/>
    <n v="33"/>
    <n v="294"/>
    <d v="2013-10-01T00:00:00"/>
    <x v="59"/>
    <s v="CL"/>
    <n v="0"/>
    <n v="0"/>
    <n v="1"/>
    <n v="0"/>
    <n v="90"/>
    <x v="0"/>
    <m/>
    <m/>
  </r>
  <r>
    <s v="2367104_3163"/>
    <n v="2367104"/>
    <n v="3163"/>
    <n v="631"/>
    <n v="281"/>
    <d v="2013-10-01T00:00:00"/>
    <x v="203"/>
    <s v="CL"/>
    <n v="1"/>
    <n v="0"/>
    <n v="1"/>
    <n v="0"/>
    <n v="90"/>
    <x v="0"/>
    <m/>
    <m/>
  </r>
  <r>
    <s v="2367104_54170"/>
    <n v="2367104"/>
    <n v="54170"/>
    <n v="631"/>
    <n v="631"/>
    <d v="2013-10-01T00:00:00"/>
    <x v="38"/>
    <s v="CL"/>
    <n v="0"/>
    <n v="0"/>
    <n v="2"/>
    <n v="0"/>
    <n v="90"/>
    <x v="0"/>
    <m/>
    <m/>
  </r>
  <r>
    <s v="2367105_35207"/>
    <n v="2367105"/>
    <n v="35207"/>
    <n v="16"/>
    <n v="16"/>
    <d v="2013-10-01T00:00:00"/>
    <x v="63"/>
    <s v="CL"/>
    <n v="0"/>
    <n v="0"/>
    <n v="1"/>
    <n v="1"/>
    <n v="82"/>
    <x v="0"/>
    <m/>
    <m/>
  </r>
  <r>
    <s v="2367105_38253"/>
    <n v="2367105"/>
    <n v="38253"/>
    <n v="16"/>
    <n v="131"/>
    <d v="2013-10-01T00:00:00"/>
    <x v="20"/>
    <s v="CL"/>
    <n v="0"/>
    <n v="0"/>
    <n v="2"/>
    <n v="0"/>
    <n v="90"/>
    <x v="0"/>
    <m/>
    <m/>
  </r>
  <r>
    <s v="2367106_35664"/>
    <n v="2367106"/>
    <n v="35664"/>
    <n v="11"/>
    <n v="6890"/>
    <d v="2013-10-01T00:00:00"/>
    <x v="101"/>
    <s v="CL"/>
    <n v="0"/>
    <n v="0"/>
    <n v="1"/>
    <n v="1"/>
    <n v="90"/>
    <x v="0"/>
    <m/>
    <m/>
  </r>
  <r>
    <s v="2367106_82442"/>
    <n v="2367106"/>
    <n v="82442"/>
    <n v="11"/>
    <n v="5"/>
    <d v="2013-10-01T00:00:00"/>
    <x v="93"/>
    <s v="CL"/>
    <n v="0"/>
    <n v="0"/>
    <n v="1"/>
    <n v="0"/>
    <n v="90"/>
    <x v="0"/>
    <m/>
    <m/>
  </r>
  <r>
    <s v="2367107_34527"/>
    <n v="2367107"/>
    <n v="34527"/>
    <n v="941"/>
    <n v="524"/>
    <d v="2013-10-02T00:00:00"/>
    <x v="204"/>
    <s v="CL"/>
    <n v="0"/>
    <n v="0"/>
    <n v="1"/>
    <n v="0"/>
    <n v="90"/>
    <x v="0"/>
    <m/>
    <m/>
  </r>
  <r>
    <s v="2367107_46180"/>
    <n v="2367107"/>
    <n v="46180"/>
    <n v="2410"/>
    <n v="3999"/>
    <d v="2013-10-02T00:00:00"/>
    <x v="205"/>
    <s v="CL"/>
    <n v="0"/>
    <n v="0"/>
    <n v="1"/>
    <n v="1"/>
    <n v="90"/>
    <x v="0"/>
    <m/>
    <m/>
  </r>
  <r>
    <s v="2367107_66521"/>
    <n v="2367107"/>
    <n v="66521"/>
    <n v="2410"/>
    <n v="499"/>
    <d v="2013-10-02T00:00:00"/>
    <x v="206"/>
    <s v="CL"/>
    <n v="0"/>
    <n v="0"/>
    <n v="1"/>
    <n v="0"/>
    <n v="90"/>
    <x v="0"/>
    <m/>
    <m/>
  </r>
  <r>
    <s v="2367108_18644"/>
    <n v="2367108"/>
    <n v="18644"/>
    <n v="281"/>
    <n v="2687"/>
    <d v="2013-10-02T00:00:00"/>
    <x v="207"/>
    <s v="CL"/>
    <n v="0"/>
    <n v="0"/>
    <n v="1"/>
    <n v="0"/>
    <n v="33"/>
    <x v="0"/>
    <m/>
    <m/>
  </r>
  <r>
    <s v="2367108_22068"/>
    <n v="2367108"/>
    <n v="22068"/>
    <n v="27"/>
    <n v="380"/>
    <d v="2013-10-02T00:00:00"/>
    <x v="41"/>
    <s v="CL"/>
    <n v="0"/>
    <n v="0"/>
    <n v="1"/>
    <n v="0"/>
    <n v="82"/>
    <x v="0"/>
    <m/>
    <m/>
  </r>
  <r>
    <s v="2367108_4360"/>
    <n v="2367108"/>
    <n v="4360"/>
    <n v="27"/>
    <n v="202"/>
    <d v="2013-10-02T00:00:00"/>
    <x v="107"/>
    <s v="CL"/>
    <n v="0"/>
    <n v="0"/>
    <n v="1"/>
    <n v="0"/>
    <n v="78"/>
    <x v="0"/>
    <m/>
    <m/>
  </r>
  <r>
    <s v="2367108_58358"/>
    <n v="2367108"/>
    <n v="58358"/>
    <n v="27"/>
    <n v="27"/>
    <d v="2013-10-02T00:00:00"/>
    <x v="70"/>
    <s v="CL"/>
    <n v="0"/>
    <n v="0"/>
    <n v="1"/>
    <n v="0"/>
    <n v="90"/>
    <x v="0"/>
    <m/>
    <m/>
  </r>
  <r>
    <s v="2367109_67063"/>
    <n v="2367109"/>
    <n v="67063"/>
    <n v="985"/>
    <n v="1237"/>
    <d v="2013-10-02T00:00:00"/>
    <x v="160"/>
    <s v="CL"/>
    <n v="0"/>
    <n v="0"/>
    <n v="1"/>
    <n v="0"/>
    <n v="90"/>
    <x v="0"/>
    <m/>
    <m/>
  </r>
  <r>
    <s v="2367109_76028"/>
    <n v="2367109"/>
    <n v="76028"/>
    <n v="660"/>
    <n v="1091"/>
    <d v="2013-10-02T00:00:00"/>
    <x v="208"/>
    <s v="CL"/>
    <n v="0"/>
    <n v="0"/>
    <n v="1"/>
    <n v="0"/>
    <n v="90"/>
    <x v="0"/>
    <m/>
    <m/>
  </r>
  <r>
    <s v="2367110_35773"/>
    <n v="2367110"/>
    <n v="35773"/>
    <n v="681"/>
    <n v="681"/>
    <d v="2013-10-02T00:00:00"/>
    <x v="209"/>
    <s v="CL"/>
    <n v="1"/>
    <n v="0"/>
    <n v="1"/>
    <n v="0"/>
    <n v="90"/>
    <x v="0"/>
    <m/>
    <m/>
  </r>
  <r>
    <s v="2367110_51168"/>
    <n v="2367110"/>
    <n v="51168"/>
    <n v="15"/>
    <n v="44"/>
    <d v="2013-10-02T00:00:00"/>
    <x v="210"/>
    <s v="CL"/>
    <n v="0"/>
    <n v="0"/>
    <n v="1"/>
    <n v="0"/>
    <n v="5"/>
    <x v="0"/>
    <m/>
    <m/>
  </r>
  <r>
    <s v="2367110_691"/>
    <n v="2367110"/>
    <n v="691"/>
    <n v="15"/>
    <n v="15"/>
    <d v="2013-10-02T00:00:00"/>
    <x v="185"/>
    <s v="CL"/>
    <n v="0"/>
    <n v="0"/>
    <n v="1"/>
    <n v="0"/>
    <n v="90"/>
    <x v="0"/>
    <m/>
    <m/>
  </r>
  <r>
    <s v="2367111_10143"/>
    <n v="2367111"/>
    <n v="10143"/>
    <n v="141"/>
    <n v="19789"/>
    <d v="2013-10-02T00:00:00"/>
    <x v="168"/>
    <s v="CL"/>
    <n v="0"/>
    <n v="0"/>
    <n v="1"/>
    <n v="0"/>
    <n v="16"/>
    <x v="0"/>
    <m/>
    <m/>
  </r>
  <r>
    <s v="2367111_22328"/>
    <n v="2367111"/>
    <n v="22328"/>
    <n v="506"/>
    <n v="1038"/>
    <d v="2013-10-02T00:00:00"/>
    <x v="21"/>
    <s v="CL"/>
    <n v="0"/>
    <n v="0"/>
    <n v="1"/>
    <n v="1"/>
    <n v="64"/>
    <x v="0"/>
    <m/>
    <m/>
  </r>
  <r>
    <s v="2367111_37666"/>
    <n v="2367111"/>
    <n v="37666"/>
    <n v="506"/>
    <n v="46"/>
    <d v="2013-10-02T00:00:00"/>
    <x v="22"/>
    <s v="CL"/>
    <n v="0"/>
    <n v="0"/>
    <n v="1"/>
    <n v="0"/>
    <n v="90"/>
    <x v="0"/>
    <m/>
    <m/>
  </r>
  <r>
    <s v="2367111_3924"/>
    <n v="2367111"/>
    <n v="3924"/>
    <n v="141"/>
    <n v="631"/>
    <d v="2013-10-02T00:00:00"/>
    <x v="178"/>
    <s v="CL"/>
    <n v="0"/>
    <n v="0"/>
    <n v="1"/>
    <n v="1"/>
    <n v="90"/>
    <x v="0"/>
    <m/>
    <m/>
  </r>
  <r>
    <s v="2367112_45320"/>
    <n v="2367112"/>
    <n v="45320"/>
    <n v="418"/>
    <n v="294"/>
    <d v="2013-10-02T00:00:00"/>
    <x v="211"/>
    <s v="CL"/>
    <n v="0"/>
    <n v="0"/>
    <n v="2"/>
    <n v="1"/>
    <n v="90"/>
    <x v="0"/>
    <m/>
    <m/>
  </r>
  <r>
    <s v="2367112_8198"/>
    <n v="2367112"/>
    <n v="8198"/>
    <n v="418"/>
    <n v="985"/>
    <d v="2013-10-02T00:00:00"/>
    <x v="19"/>
    <s v="CL"/>
    <n v="0"/>
    <n v="0"/>
    <n v="2"/>
    <n v="0"/>
    <n v="90"/>
    <x v="0"/>
    <m/>
    <m/>
  </r>
  <r>
    <s v="2367113_181767"/>
    <n v="2367113"/>
    <n v="181767"/>
    <n v="583"/>
    <n v="583"/>
    <d v="2013-10-02T00:00:00"/>
    <x v="189"/>
    <s v="CL"/>
    <n v="0"/>
    <n v="0"/>
    <n v="1"/>
    <n v="0"/>
    <n v="90"/>
    <x v="0"/>
    <m/>
    <m/>
  </r>
  <r>
    <s v="2367113_3455"/>
    <n v="2367113"/>
    <n v="3455"/>
    <n v="583"/>
    <n v="5"/>
    <d v="2013-10-02T00:00:00"/>
    <x v="4"/>
    <s v="CL"/>
    <n v="0"/>
    <n v="0"/>
    <n v="2"/>
    <n v="0"/>
    <n v="90"/>
    <x v="0"/>
    <m/>
    <m/>
  </r>
  <r>
    <s v="2367114_34944"/>
    <n v="2367114"/>
    <n v="34944"/>
    <n v="683"/>
    <n v="605"/>
    <d v="2013-10-02T00:00:00"/>
    <x v="55"/>
    <s v="CL"/>
    <n v="0"/>
    <n v="0"/>
    <n v="3"/>
    <n v="0"/>
    <n v="90"/>
    <x v="0"/>
    <m/>
    <m/>
  </r>
  <r>
    <s v="2367039_34601"/>
    <n v="2367039"/>
    <n v="34601"/>
    <n v="13"/>
    <n v="621"/>
    <d v="2013-10-22T00:00:00"/>
    <x v="212"/>
    <s v="CL"/>
    <n v="1"/>
    <n v="0"/>
    <n v="1"/>
    <n v="0"/>
    <n v="80"/>
    <x v="0"/>
    <m/>
    <m/>
  </r>
  <r>
    <s v="2367039_44779"/>
    <n v="2367039"/>
    <n v="44779"/>
    <n v="13"/>
    <n v="543"/>
    <d v="2013-10-22T00:00:00"/>
    <x v="213"/>
    <s v="CL"/>
    <n v="0"/>
    <n v="0"/>
    <n v="2"/>
    <n v="0"/>
    <n v="60"/>
    <x v="0"/>
    <m/>
    <m/>
  </r>
  <r>
    <s v="2368431_50202"/>
    <n v="2368431"/>
    <n v="50202"/>
    <n v="631"/>
    <n v="418"/>
    <d v="2013-10-22T00:00:00"/>
    <x v="214"/>
    <s v="CL"/>
    <n v="0"/>
    <n v="0"/>
    <n v="1"/>
    <n v="0"/>
    <n v="88"/>
    <x v="0"/>
    <m/>
    <m/>
  </r>
  <r>
    <s v="2368431_7767"/>
    <n v="2368431"/>
    <n v="7767"/>
    <n v="631"/>
    <n v="13"/>
    <d v="2013-10-22T00:00:00"/>
    <x v="104"/>
    <s v="CL"/>
    <n v="0"/>
    <n v="0"/>
    <n v="2"/>
    <n v="0"/>
    <n v="90"/>
    <x v="0"/>
    <m/>
    <m/>
  </r>
  <r>
    <s v="2368433_38253"/>
    <n v="2368433"/>
    <n v="38253"/>
    <n v="16"/>
    <n v="131"/>
    <d v="2013-10-22T00:00:00"/>
    <x v="20"/>
    <s v="CL"/>
    <n v="1"/>
    <n v="0"/>
    <n v="1"/>
    <n v="1"/>
    <n v="90"/>
    <x v="0"/>
    <m/>
    <m/>
  </r>
  <r>
    <s v="2368433_55735"/>
    <n v="2368433"/>
    <n v="55735"/>
    <n v="16"/>
    <n v="46"/>
    <d v="2013-10-22T00:00:00"/>
    <x v="24"/>
    <s v="CL"/>
    <n v="0"/>
    <n v="0"/>
    <n v="1"/>
    <n v="0"/>
    <n v="67"/>
    <x v="0"/>
    <m/>
    <m/>
  </r>
  <r>
    <s v="2368433_82442"/>
    <n v="2368433"/>
    <n v="82442"/>
    <n v="11"/>
    <n v="5"/>
    <d v="2013-10-22T00:00:00"/>
    <x v="93"/>
    <s v="CL"/>
    <n v="0"/>
    <n v="0"/>
    <n v="1"/>
    <n v="0"/>
    <n v="90"/>
    <x v="0"/>
    <m/>
    <m/>
  </r>
  <r>
    <s v="2368434_45403"/>
    <n v="2368434"/>
    <n v="45403"/>
    <n v="244"/>
    <n v="738"/>
    <d v="2013-10-22T00:00:00"/>
    <x v="215"/>
    <s v="CL"/>
    <n v="0"/>
    <n v="0"/>
    <n v="1"/>
    <n v="0"/>
    <n v="90"/>
    <x v="0"/>
    <m/>
    <m/>
  </r>
  <r>
    <s v="2368434_61253"/>
    <n v="2368434"/>
    <n v="61253"/>
    <n v="6195"/>
    <n v="16795"/>
    <d v="2013-10-22T00:00:00"/>
    <x v="145"/>
    <s v="CL"/>
    <n v="0"/>
    <n v="0"/>
    <n v="1"/>
    <n v="0"/>
    <n v="90"/>
    <x v="0"/>
    <m/>
    <m/>
  </r>
  <r>
    <s v="2368434_73794"/>
    <n v="2368434"/>
    <n v="73794"/>
    <n v="6195"/>
    <n v="416"/>
    <d v="2013-10-22T00:00:00"/>
    <x v="216"/>
    <s v="CL"/>
    <n v="0"/>
    <n v="0"/>
    <n v="1"/>
    <n v="0"/>
    <n v="32"/>
    <x v="0"/>
    <m/>
    <m/>
  </r>
  <r>
    <s v="2368435_15381"/>
    <n v="2368435"/>
    <n v="15381"/>
    <n v="964"/>
    <n v="964"/>
    <d v="2013-10-22T00:00:00"/>
    <x v="84"/>
    <s v="CL"/>
    <n v="0"/>
    <n v="0"/>
    <n v="1"/>
    <n v="0"/>
    <n v="17"/>
    <x v="0"/>
    <m/>
    <m/>
  </r>
  <r>
    <s v="2368436_34784"/>
    <n v="2368436"/>
    <n v="34784"/>
    <n v="610"/>
    <n v="467"/>
    <d v="2013-10-22T00:00:00"/>
    <x v="217"/>
    <s v="CL"/>
    <n v="0"/>
    <n v="0"/>
    <n v="1"/>
    <n v="0"/>
    <n v="10"/>
    <x v="0"/>
    <m/>
    <m/>
  </r>
  <r>
    <s v="2368436_44741"/>
    <n v="2368436"/>
    <n v="44741"/>
    <n v="371"/>
    <n v="1237"/>
    <d v="2013-10-22T00:00:00"/>
    <x v="218"/>
    <s v="CL"/>
    <n v="0"/>
    <n v="0"/>
    <n v="1"/>
    <n v="0"/>
    <n v="71"/>
    <x v="0"/>
    <m/>
    <m/>
  </r>
  <r>
    <s v="2368436_84992"/>
    <n v="2368436"/>
    <n v="84992"/>
    <n v="371"/>
    <n v="371"/>
    <d v="2013-10-22T00:00:00"/>
    <x v="219"/>
    <s v="CL"/>
    <n v="0"/>
    <n v="0"/>
    <n v="1"/>
    <n v="0"/>
    <n v="90"/>
    <x v="0"/>
    <m/>
    <m/>
  </r>
  <r>
    <s v="2368437_15511"/>
    <n v="2368437"/>
    <n v="15511"/>
    <n v="5"/>
    <n v="6890"/>
    <d v="2013-10-22T00:00:00"/>
    <x v="220"/>
    <s v="CL"/>
    <n v="0"/>
    <n v="0"/>
    <n v="1"/>
    <n v="0"/>
    <n v="64"/>
    <x v="0"/>
    <m/>
    <m/>
  </r>
  <r>
    <s v="2368437_28003"/>
    <n v="2368437"/>
    <n v="28003"/>
    <n v="131"/>
    <n v="583"/>
    <d v="2013-10-22T00:00:00"/>
    <x v="31"/>
    <s v="CL"/>
    <n v="0"/>
    <n v="0"/>
    <n v="1"/>
    <n v="0"/>
    <n v="90"/>
    <x v="0"/>
    <m/>
    <m/>
  </r>
  <r>
    <s v="2368438_26399"/>
    <n v="2368438"/>
    <n v="26399"/>
    <n v="281"/>
    <n v="131"/>
    <d v="2013-10-23T00:00:00"/>
    <x v="99"/>
    <s v="CL"/>
    <n v="0"/>
    <n v="0"/>
    <n v="2"/>
    <n v="0"/>
    <n v="89"/>
    <x v="0"/>
    <m/>
    <m/>
  </r>
  <r>
    <s v="2368438_46180"/>
    <n v="2368438"/>
    <n v="46180"/>
    <n v="2410"/>
    <n v="3999"/>
    <d v="2013-10-23T00:00:00"/>
    <x v="205"/>
    <s v="CL"/>
    <n v="0"/>
    <n v="0"/>
    <n v="1"/>
    <n v="0"/>
    <n v="90"/>
    <x v="0"/>
    <m/>
    <m/>
  </r>
  <r>
    <s v="2368439_39102"/>
    <n v="2368439"/>
    <n v="39102"/>
    <n v="15"/>
    <n v="589"/>
    <d v="2013-10-23T00:00:00"/>
    <x v="221"/>
    <s v="CL"/>
    <n v="0"/>
    <n v="0"/>
    <n v="1"/>
    <n v="0"/>
    <n v="90"/>
    <x v="0"/>
    <m/>
    <m/>
  </r>
  <r>
    <s v="2368439_6237"/>
    <n v="2368439"/>
    <n v="6237"/>
    <n v="15"/>
    <n v="15"/>
    <d v="2013-10-23T00:00:00"/>
    <x v="222"/>
    <s v="CL"/>
    <n v="1"/>
    <n v="0"/>
    <n v="2"/>
    <n v="1"/>
    <n v="76"/>
    <x v="0"/>
    <m/>
    <m/>
  </r>
  <r>
    <s v="2368439_691"/>
    <n v="2368439"/>
    <n v="691"/>
    <n v="15"/>
    <n v="15"/>
    <d v="2013-10-23T00:00:00"/>
    <x v="185"/>
    <s v="CL"/>
    <n v="0"/>
    <n v="0"/>
    <n v="1"/>
    <n v="0"/>
    <n v="90"/>
    <x v="0"/>
    <m/>
    <m/>
  </r>
  <r>
    <s v="2368441_35564"/>
    <n v="2368441"/>
    <n v="35564"/>
    <n v="506"/>
    <n v="410"/>
    <d v="2013-10-23T00:00:00"/>
    <x v="223"/>
    <s v="CL"/>
    <n v="0"/>
    <n v="0"/>
    <n v="1"/>
    <n v="0"/>
    <n v="50"/>
    <x v="0"/>
    <m/>
    <m/>
  </r>
  <r>
    <s v="2368441_8198"/>
    <n v="2368441"/>
    <n v="8198"/>
    <n v="418"/>
    <n v="985"/>
    <d v="2013-10-23T00:00:00"/>
    <x v="19"/>
    <s v="CL"/>
    <n v="0"/>
    <n v="0"/>
    <n v="2"/>
    <n v="0"/>
    <n v="90"/>
    <x v="0"/>
    <m/>
    <m/>
  </r>
  <r>
    <s v="2368442_35537"/>
    <n v="2368442"/>
    <n v="35537"/>
    <n v="141"/>
    <n v="46"/>
    <d v="2013-10-23T00:00:00"/>
    <x v="224"/>
    <s v="CL"/>
    <n v="0"/>
    <n v="0"/>
    <n v="1"/>
    <n v="0"/>
    <n v="76"/>
    <x v="0"/>
    <m/>
    <m/>
  </r>
  <r>
    <s v="2368442_3924"/>
    <n v="2368442"/>
    <n v="3924"/>
    <n v="141"/>
    <n v="631"/>
    <d v="2013-10-23T00:00:00"/>
    <x v="178"/>
    <s v="CL"/>
    <n v="0"/>
    <n v="0"/>
    <n v="1"/>
    <n v="0"/>
    <n v="86"/>
    <x v="0"/>
    <m/>
    <m/>
  </r>
  <r>
    <s v="2368442_4673"/>
    <n v="2368442"/>
    <n v="4673"/>
    <n v="141"/>
    <n v="417"/>
    <d v="2013-10-23T00:00:00"/>
    <x v="179"/>
    <s v="CL"/>
    <n v="0"/>
    <n v="0"/>
    <n v="1"/>
    <n v="0"/>
    <n v="80"/>
    <x v="0"/>
    <m/>
    <m/>
  </r>
  <r>
    <s v="2368442_68275"/>
    <n v="2368442"/>
    <n v="68275"/>
    <n v="190"/>
    <n v="6912"/>
    <d v="2013-10-23T00:00:00"/>
    <x v="225"/>
    <s v="CL"/>
    <n v="0"/>
    <n v="0"/>
    <n v="1"/>
    <n v="0"/>
    <n v="90"/>
    <x v="0"/>
    <m/>
    <m/>
  </r>
  <r>
    <s v="2368443_3455"/>
    <n v="2368443"/>
    <n v="3455"/>
    <n v="583"/>
    <n v="5"/>
    <d v="2013-10-23T00:00:00"/>
    <x v="4"/>
    <s v="CL"/>
    <n v="0"/>
    <n v="0"/>
    <n v="4"/>
    <n v="0"/>
    <n v="90"/>
    <x v="0"/>
    <m/>
    <m/>
  </r>
  <r>
    <s v="2368443_48280"/>
    <n v="2368443"/>
    <n v="48280"/>
    <n v="583"/>
    <n v="1049"/>
    <d v="2013-10-23T00:00:00"/>
    <x v="190"/>
    <s v="CL"/>
    <n v="0"/>
    <n v="0"/>
    <n v="1"/>
    <n v="0"/>
    <n v="90"/>
    <x v="0"/>
    <m/>
    <m/>
  </r>
  <r>
    <s v="2368444_18958"/>
    <n v="2368444"/>
    <n v="18958"/>
    <n v="683"/>
    <n v="683"/>
    <d v="2013-10-23T00:00:00"/>
    <x v="226"/>
    <s v="CL"/>
    <n v="0"/>
    <n v="0"/>
    <n v="1"/>
    <n v="0"/>
    <n v="88"/>
    <x v="0"/>
    <m/>
    <m/>
  </r>
  <r>
    <s v="2368444_45865"/>
    <n v="2368444"/>
    <n v="45865"/>
    <n v="294"/>
    <n v="683"/>
    <d v="2013-10-23T00:00:00"/>
    <x v="112"/>
    <s v="CL"/>
    <n v="0"/>
    <n v="0"/>
    <n v="1"/>
    <n v="0"/>
    <n v="90"/>
    <x v="0"/>
    <m/>
    <m/>
  </r>
  <r>
    <s v="2368445_22068"/>
    <n v="2368445"/>
    <n v="22068"/>
    <n v="27"/>
    <n v="380"/>
    <d v="2013-10-23T00:00:00"/>
    <x v="41"/>
    <s v="CL"/>
    <n v="0"/>
    <n v="0"/>
    <n v="2"/>
    <n v="0"/>
    <n v="67"/>
    <x v="0"/>
    <m/>
    <m/>
  </r>
  <r>
    <s v="2368445_2514"/>
    <n v="2368445"/>
    <n v="2514"/>
    <n v="27"/>
    <n v="985"/>
    <d v="2013-10-23T00:00:00"/>
    <x v="26"/>
    <s v="CL"/>
    <n v="0"/>
    <n v="0"/>
    <n v="1"/>
    <n v="0"/>
    <n v="90"/>
    <x v="0"/>
    <m/>
    <m/>
  </r>
  <r>
    <s v="2368445_59016"/>
    <n v="2368445"/>
    <n v="59016"/>
    <n v="27"/>
    <n v="418"/>
    <d v="2013-10-23T00:00:00"/>
    <x v="148"/>
    <s v="CL"/>
    <n v="0"/>
    <n v="0"/>
    <n v="1"/>
    <n v="0"/>
    <n v="90"/>
    <x v="0"/>
    <m/>
    <m/>
  </r>
  <r>
    <s v="2368445_74842"/>
    <n v="2368445"/>
    <n v="74842"/>
    <n v="27"/>
    <n v="24"/>
    <d v="2013-10-23T00:00:00"/>
    <x v="134"/>
    <s v="CL"/>
    <n v="0"/>
    <n v="0"/>
    <n v="1"/>
    <n v="1"/>
    <n v="27"/>
    <x v="0"/>
    <m/>
    <m/>
  </r>
  <r>
    <s v="2368448_35564"/>
    <n v="2368448"/>
    <n v="35564"/>
    <n v="506"/>
    <n v="410"/>
    <d v="2013-11-05T00:00:00"/>
    <x v="223"/>
    <s v="CL"/>
    <n v="0"/>
    <n v="0"/>
    <n v="1"/>
    <n v="0"/>
    <n v="88"/>
    <x v="0"/>
    <m/>
    <m/>
  </r>
  <r>
    <s v="2368448_37666"/>
    <n v="2368448"/>
    <n v="37666"/>
    <n v="506"/>
    <n v="46"/>
    <d v="2013-11-05T00:00:00"/>
    <x v="22"/>
    <s v="CL"/>
    <n v="0"/>
    <n v="0"/>
    <n v="1"/>
    <n v="0"/>
    <n v="90"/>
    <x v="0"/>
    <m/>
    <m/>
  </r>
  <r>
    <s v="2368448_39381"/>
    <n v="2368448"/>
    <n v="39381"/>
    <n v="418"/>
    <n v="418"/>
    <d v="2013-11-05T00:00:00"/>
    <x v="227"/>
    <s v="CL"/>
    <n v="0"/>
    <n v="0"/>
    <n v="1"/>
    <n v="0"/>
    <n v="75"/>
    <x v="0"/>
    <m/>
    <m/>
  </r>
  <r>
    <s v="2368448_8198"/>
    <n v="2368448"/>
    <n v="8198"/>
    <n v="418"/>
    <n v="985"/>
    <d v="2013-11-05T00:00:00"/>
    <x v="19"/>
    <s v="CL"/>
    <n v="0"/>
    <n v="0"/>
    <n v="1"/>
    <n v="1"/>
    <n v="90"/>
    <x v="0"/>
    <m/>
    <m/>
  </r>
  <r>
    <s v="2368449_26407"/>
    <n v="2368449"/>
    <n v="26407"/>
    <n v="190"/>
    <n v="190"/>
    <d v="2013-11-05T00:00:00"/>
    <x v="228"/>
    <s v="CL"/>
    <n v="0"/>
    <n v="0"/>
    <n v="1"/>
    <n v="0"/>
    <n v="90"/>
    <x v="0"/>
    <m/>
    <m/>
  </r>
  <r>
    <s v="2368450_104752"/>
    <n v="2368450"/>
    <n v="104752"/>
    <n v="683"/>
    <n v="380"/>
    <d v="2013-11-05T00:00:00"/>
    <x v="229"/>
    <s v="CL"/>
    <n v="0"/>
    <n v="0"/>
    <n v="1"/>
    <n v="0"/>
    <n v="90"/>
    <x v="0"/>
    <m/>
    <m/>
  </r>
  <r>
    <s v="2368451_19087"/>
    <n v="2368451"/>
    <n v="19087"/>
    <n v="58"/>
    <n v="132"/>
    <d v="2013-11-05T00:00:00"/>
    <x v="230"/>
    <s v="CL"/>
    <n v="0"/>
    <n v="0"/>
    <n v="1"/>
    <n v="0"/>
    <n v="90"/>
    <x v="0"/>
    <m/>
    <m/>
  </r>
  <r>
    <s v="2368451_3455"/>
    <n v="2368451"/>
    <n v="3455"/>
    <n v="583"/>
    <n v="5"/>
    <d v="2013-11-05T00:00:00"/>
    <x v="4"/>
    <s v="CL"/>
    <n v="0"/>
    <n v="0"/>
    <n v="1"/>
    <n v="0"/>
    <n v="90"/>
    <x v="0"/>
    <m/>
    <m/>
  </r>
  <r>
    <s v="2368452_34572"/>
    <n v="2368452"/>
    <n v="34572"/>
    <n v="27"/>
    <n v="5"/>
    <d v="2013-11-05T00:00:00"/>
    <x v="161"/>
    <s v="CL"/>
    <n v="0"/>
    <n v="0"/>
    <n v="1"/>
    <n v="0"/>
    <n v="31"/>
    <x v="0"/>
    <m/>
    <m/>
  </r>
  <r>
    <s v="2368453_18644"/>
    <n v="2368453"/>
    <n v="18644"/>
    <n v="281"/>
    <n v="2687"/>
    <d v="2013-11-05T00:00:00"/>
    <x v="207"/>
    <s v="CL"/>
    <n v="0"/>
    <n v="0"/>
    <n v="3"/>
    <n v="0"/>
    <n v="90"/>
    <x v="0"/>
    <m/>
    <m/>
  </r>
  <r>
    <s v="2368453_26399"/>
    <n v="2368453"/>
    <n v="26399"/>
    <n v="281"/>
    <n v="131"/>
    <d v="2013-11-05T00:00:00"/>
    <x v="99"/>
    <s v="CL"/>
    <n v="0"/>
    <n v="0"/>
    <n v="2"/>
    <n v="1"/>
    <n v="90"/>
    <x v="0"/>
    <m/>
    <m/>
  </r>
  <r>
    <s v="2368453_75287"/>
    <n v="2368453"/>
    <n v="75287"/>
    <n v="2410"/>
    <n v="12321"/>
    <d v="2013-11-05T00:00:00"/>
    <x v="231"/>
    <s v="CL"/>
    <n v="0"/>
    <n v="0"/>
    <n v="2"/>
    <n v="0"/>
    <n v="90"/>
    <x v="0"/>
    <m/>
    <m/>
  </r>
  <r>
    <s v="2367040_21725"/>
    <n v="2367040"/>
    <n v="21725"/>
    <n v="13"/>
    <n v="13"/>
    <d v="2013-11-06T00:00:00"/>
    <x v="232"/>
    <s v="CL"/>
    <n v="0"/>
    <n v="0"/>
    <n v="1"/>
    <n v="0"/>
    <n v="90"/>
    <x v="0"/>
    <m/>
    <m/>
  </r>
  <r>
    <s v="2367040_33357"/>
    <n v="2367040"/>
    <n v="33357"/>
    <n v="13"/>
    <n v="46"/>
    <d v="2013-11-06T00:00:00"/>
    <x v="199"/>
    <s v="CL"/>
    <n v="0"/>
    <n v="0"/>
    <n v="1"/>
    <n v="0"/>
    <n v="90"/>
    <x v="0"/>
    <m/>
    <m/>
  </r>
  <r>
    <s v="2367040_34601"/>
    <n v="2367040"/>
    <n v="34601"/>
    <n v="13"/>
    <n v="621"/>
    <d v="2013-11-06T00:00:00"/>
    <x v="212"/>
    <s v="CL"/>
    <n v="0"/>
    <n v="0"/>
    <n v="1"/>
    <n v="1"/>
    <n v="90"/>
    <x v="0"/>
    <m/>
    <m/>
  </r>
  <r>
    <s v="2367040_44779"/>
    <n v="2367040"/>
    <n v="44779"/>
    <n v="13"/>
    <n v="543"/>
    <d v="2013-11-06T00:00:00"/>
    <x v="213"/>
    <s v="CL"/>
    <n v="0"/>
    <n v="0"/>
    <n v="1"/>
    <n v="1"/>
    <n v="90"/>
    <x v="0"/>
    <m/>
    <m/>
  </r>
  <r>
    <s v="2368454_26244"/>
    <n v="2368454"/>
    <n v="26244"/>
    <n v="720"/>
    <n v="720"/>
    <d v="2013-11-06T00:00:00"/>
    <x v="0"/>
    <s v="CL"/>
    <n v="0"/>
    <n v="0"/>
    <n v="1"/>
    <n v="0"/>
    <n v="87"/>
    <x v="0"/>
    <m/>
    <m/>
  </r>
  <r>
    <s v="2368454_80562"/>
    <n v="2368454"/>
    <n v="80562"/>
    <n v="964"/>
    <n v="964"/>
    <d v="2013-11-06T00:00:00"/>
    <x v="51"/>
    <s v="CL"/>
    <n v="0"/>
    <n v="0"/>
    <n v="1"/>
    <n v="0"/>
    <n v="90"/>
    <x v="0"/>
    <m/>
    <m/>
  </r>
  <r>
    <s v="2368455_40205"/>
    <n v="2368455"/>
    <n v="40205"/>
    <n v="631"/>
    <n v="6890"/>
    <d v="2013-11-06T00:00:00"/>
    <x v="233"/>
    <s v="CL"/>
    <n v="0"/>
    <n v="0"/>
    <n v="1"/>
    <n v="0"/>
    <n v="13"/>
    <x v="0"/>
    <m/>
    <m/>
  </r>
  <r>
    <s v="2368455_4257"/>
    <n v="2368455"/>
    <n v="4257"/>
    <n v="631"/>
    <n v="2293"/>
    <d v="2013-11-06T00:00:00"/>
    <x v="234"/>
    <s v="CL"/>
    <n v="0"/>
    <n v="0"/>
    <n v="2"/>
    <n v="0"/>
    <n v="77"/>
    <x v="0"/>
    <m/>
    <m/>
  </r>
  <r>
    <s v="2368456_44514"/>
    <n v="2368456"/>
    <n v="44514"/>
    <n v="301"/>
    <n v="1533"/>
    <d v="2013-11-06T00:00:00"/>
    <x v="235"/>
    <s v="CL"/>
    <n v="1"/>
    <n v="0"/>
    <n v="1"/>
    <n v="0"/>
    <n v="76"/>
    <x v="0"/>
    <m/>
    <m/>
  </r>
  <r>
    <s v="2368456_76293"/>
    <n v="2368456"/>
    <n v="76293"/>
    <n v="26"/>
    <n v="820"/>
    <d v="2013-11-06T00:00:00"/>
    <x v="236"/>
    <s v="CL"/>
    <n v="0"/>
    <n v="0"/>
    <n v="1"/>
    <n v="0"/>
    <n v="24"/>
    <x v="0"/>
    <m/>
    <m/>
  </r>
  <r>
    <s v="2368457_50057"/>
    <n v="2368457"/>
    <n v="50057"/>
    <n v="11"/>
    <n v="417"/>
    <d v="2013-11-06T00:00:00"/>
    <x v="56"/>
    <s v="CL"/>
    <n v="0"/>
    <n v="0"/>
    <n v="1"/>
    <n v="0"/>
    <n v="90"/>
    <x v="0"/>
    <m/>
    <m/>
  </r>
  <r>
    <s v="2368458_184892"/>
    <n v="2368458"/>
    <n v="184892"/>
    <n v="244"/>
    <n v="410"/>
    <d v="2013-11-06T00:00:00"/>
    <x v="237"/>
    <s v="CL"/>
    <n v="0"/>
    <n v="0"/>
    <n v="1"/>
    <n v="1"/>
    <n v="90"/>
    <x v="0"/>
    <m/>
    <m/>
  </r>
  <r>
    <s v="2368458_19041"/>
    <n v="2368458"/>
    <n v="19041"/>
    <n v="6195"/>
    <n v="114"/>
    <d v="2013-11-06T00:00:00"/>
    <x v="238"/>
    <s v="CL"/>
    <n v="0"/>
    <n v="0"/>
    <n v="1"/>
    <n v="0"/>
    <n v="90"/>
    <x v="0"/>
    <m/>
    <m/>
  </r>
  <r>
    <s v="2368458_39153"/>
    <n v="2368458"/>
    <n v="39153"/>
    <n v="6195"/>
    <n v="506"/>
    <d v="2013-11-06T00:00:00"/>
    <x v="176"/>
    <s v="CL"/>
    <n v="0"/>
    <n v="0"/>
    <n v="2"/>
    <n v="0"/>
    <n v="90"/>
    <x v="0"/>
    <m/>
    <m/>
  </r>
  <r>
    <s v="2368458_45403"/>
    <n v="2368458"/>
    <n v="45403"/>
    <n v="244"/>
    <n v="738"/>
    <d v="2013-11-06T00:00:00"/>
    <x v="215"/>
    <s v="CL"/>
    <n v="0"/>
    <n v="0"/>
    <n v="1"/>
    <n v="0"/>
    <n v="90"/>
    <x v="0"/>
    <m/>
    <m/>
  </r>
  <r>
    <s v="2368459_28003"/>
    <n v="2368459"/>
    <n v="28003"/>
    <n v="131"/>
    <n v="583"/>
    <d v="2013-11-06T00:00:00"/>
    <x v="31"/>
    <s v="CL"/>
    <n v="0"/>
    <n v="0"/>
    <n v="2"/>
    <n v="0"/>
    <n v="90"/>
    <x v="0"/>
    <m/>
    <m/>
  </r>
  <r>
    <s v="2368459_65230"/>
    <n v="2368459"/>
    <n v="65230"/>
    <n v="131"/>
    <n v="131"/>
    <d v="2013-11-06T00:00:00"/>
    <x v="239"/>
    <s v="CL"/>
    <n v="0"/>
    <n v="0"/>
    <n v="1"/>
    <n v="0"/>
    <n v="90"/>
    <x v="0"/>
    <m/>
    <m/>
  </r>
  <r>
    <s v="2368460_34784"/>
    <n v="2368460"/>
    <n v="34784"/>
    <n v="610"/>
    <n v="467"/>
    <d v="2013-11-06T00:00:00"/>
    <x v="217"/>
    <s v="CL"/>
    <n v="0"/>
    <n v="0"/>
    <n v="1"/>
    <n v="0"/>
    <n v="90"/>
    <x v="0"/>
    <m/>
    <m/>
  </r>
  <r>
    <s v="2367041_74418"/>
    <n v="2367041"/>
    <n v="74418"/>
    <n v="720"/>
    <n v="7378"/>
    <d v="2013-11-26T00:00:00"/>
    <x v="79"/>
    <s v="CL"/>
    <n v="0"/>
    <n v="0"/>
    <n v="1"/>
    <n v="0"/>
    <n v="90"/>
    <x v="0"/>
    <m/>
    <m/>
  </r>
  <r>
    <s v="2368461_45383"/>
    <n v="2368461"/>
    <n v="45383"/>
    <n v="13"/>
    <n v="331"/>
    <d v="2013-11-26T00:00:00"/>
    <x v="240"/>
    <s v="CL"/>
    <n v="0"/>
    <n v="0"/>
    <n v="1"/>
    <n v="0"/>
    <n v="90"/>
    <x v="0"/>
    <m/>
    <m/>
  </r>
  <r>
    <s v="2368462_148455"/>
    <n v="2368462"/>
    <n v="148455"/>
    <n v="26"/>
    <n v="31"/>
    <d v="2013-11-26T00:00:00"/>
    <x v="194"/>
    <s v="CL"/>
    <n v="0"/>
    <n v="0"/>
    <n v="1"/>
    <n v="0"/>
    <n v="90"/>
    <x v="0"/>
    <m/>
    <m/>
  </r>
  <r>
    <s v="2368464_74223"/>
    <n v="2368464"/>
    <n v="74223"/>
    <n v="11"/>
    <n v="678"/>
    <d v="2013-11-26T00:00:00"/>
    <x v="131"/>
    <s v="CL"/>
    <n v="0"/>
    <n v="0"/>
    <n v="2"/>
    <n v="0"/>
    <n v="75"/>
    <x v="0"/>
    <m/>
    <m/>
  </r>
  <r>
    <s v="2368465_133964"/>
    <n v="2368465"/>
    <n v="133964"/>
    <n v="6195"/>
    <n v="6195"/>
    <d v="2013-11-26T00:00:00"/>
    <x v="196"/>
    <s v="CL"/>
    <n v="0"/>
    <n v="0"/>
    <n v="1"/>
    <n v="0"/>
    <n v="24"/>
    <x v="0"/>
    <m/>
    <m/>
  </r>
  <r>
    <s v="2368465_29835"/>
    <n v="2368465"/>
    <n v="29835"/>
    <n v="16"/>
    <n v="82"/>
    <d v="2013-11-26T00:00:00"/>
    <x v="165"/>
    <s v="CL"/>
    <n v="0"/>
    <n v="0"/>
    <n v="1"/>
    <n v="0"/>
    <n v="69"/>
    <x v="0"/>
    <m/>
    <m/>
  </r>
  <r>
    <s v="2368465_35207"/>
    <n v="2368465"/>
    <n v="35207"/>
    <n v="16"/>
    <n v="16"/>
    <d v="2013-11-26T00:00:00"/>
    <x v="63"/>
    <s v="CL"/>
    <n v="0"/>
    <n v="0"/>
    <n v="1"/>
    <n v="1"/>
    <n v="81"/>
    <x v="0"/>
    <m/>
    <m/>
  </r>
  <r>
    <s v="2368465_58864"/>
    <n v="2368465"/>
    <n v="58864"/>
    <n v="16"/>
    <n v="244"/>
    <d v="2013-11-26T00:00:00"/>
    <x v="241"/>
    <s v="CL"/>
    <n v="0"/>
    <n v="0"/>
    <n v="1"/>
    <n v="0"/>
    <n v="21"/>
    <x v="0"/>
    <m/>
    <m/>
  </r>
  <r>
    <s v="2368466_3366"/>
    <n v="2368466"/>
    <n v="3366"/>
    <n v="5"/>
    <n v="5"/>
    <d v="2013-11-26T00:00:00"/>
    <x v="144"/>
    <s v="CL"/>
    <n v="0"/>
    <n v="0"/>
    <n v="1"/>
    <n v="0"/>
    <n v="80"/>
    <x v="0"/>
    <m/>
    <m/>
  </r>
  <r>
    <s v="2368466_34344"/>
    <n v="2368466"/>
    <n v="34344"/>
    <n v="5"/>
    <n v="252"/>
    <d v="2013-11-26T00:00:00"/>
    <x v="242"/>
    <s v="CL"/>
    <n v="0"/>
    <n v="0"/>
    <n v="1"/>
    <n v="0"/>
    <n v="90"/>
    <x v="0"/>
    <m/>
    <m/>
  </r>
  <r>
    <s v="2368466_45146"/>
    <n v="2368466"/>
    <n v="45146"/>
    <n v="5"/>
    <n v="3840"/>
    <d v="2013-11-26T00:00:00"/>
    <x v="64"/>
    <s v="CL"/>
    <n v="0"/>
    <n v="0"/>
    <n v="1"/>
    <n v="0"/>
    <n v="90"/>
    <x v="0"/>
    <m/>
    <m/>
  </r>
  <r>
    <s v="2368467_109881"/>
    <n v="2368467"/>
    <n v="109881"/>
    <n v="610"/>
    <n v="499"/>
    <d v="2013-11-26T00:00:00"/>
    <x v="243"/>
    <s v="CL"/>
    <n v="0"/>
    <n v="0"/>
    <n v="1"/>
    <n v="0"/>
    <n v="90"/>
    <x v="0"/>
    <m/>
    <m/>
  </r>
  <r>
    <s v="2368467_7607"/>
    <n v="2368467"/>
    <n v="7607"/>
    <n v="131"/>
    <n v="131"/>
    <d v="2013-11-26T00:00:00"/>
    <x v="175"/>
    <s v="CL"/>
    <n v="0"/>
    <n v="0"/>
    <n v="1"/>
    <n v="0"/>
    <n v="74"/>
    <x v="0"/>
    <m/>
    <m/>
  </r>
  <r>
    <s v="2368467_81163"/>
    <n v="2368467"/>
    <n v="81163"/>
    <n v="610"/>
    <n v="1283"/>
    <d v="2013-11-26T00:00:00"/>
    <x v="135"/>
    <s v="CL"/>
    <n v="0"/>
    <n v="0"/>
    <n v="1"/>
    <n v="0"/>
    <n v="84"/>
    <x v="0"/>
    <m/>
    <m/>
  </r>
  <r>
    <s v="2368468_4360"/>
    <n v="2368468"/>
    <n v="4360"/>
    <n v="27"/>
    <n v="202"/>
    <d v="2013-11-27T00:00:00"/>
    <x v="107"/>
    <s v="CL"/>
    <n v="0"/>
    <n v="0"/>
    <n v="1"/>
    <n v="1"/>
    <n v="90"/>
    <x v="0"/>
    <m/>
    <m/>
  </r>
  <r>
    <s v="2368468_58358"/>
    <n v="2368468"/>
    <n v="58358"/>
    <n v="27"/>
    <n v="27"/>
    <d v="2013-11-27T00:00:00"/>
    <x v="70"/>
    <s v="CL"/>
    <n v="0"/>
    <n v="0"/>
    <n v="1"/>
    <n v="1"/>
    <n v="90"/>
    <x v="0"/>
    <m/>
    <m/>
  </r>
  <r>
    <s v="2368468_66521"/>
    <n v="2368468"/>
    <n v="66521"/>
    <n v="2410"/>
    <n v="499"/>
    <d v="2013-11-27T00:00:00"/>
    <x v="206"/>
    <s v="CL"/>
    <n v="0"/>
    <n v="0"/>
    <n v="1"/>
    <n v="0"/>
    <n v="90"/>
    <x v="0"/>
    <m/>
    <m/>
  </r>
  <r>
    <s v="2368468_74842"/>
    <n v="2368468"/>
    <n v="74842"/>
    <n v="27"/>
    <n v="24"/>
    <d v="2013-11-27T00:00:00"/>
    <x v="134"/>
    <s v="CL"/>
    <n v="0"/>
    <n v="0"/>
    <n v="1"/>
    <n v="0"/>
    <n v="88"/>
    <x v="0"/>
    <m/>
    <m/>
  </r>
  <r>
    <s v="2368469_103427"/>
    <n v="2368469"/>
    <n v="103427"/>
    <n v="985"/>
    <n v="12"/>
    <d v="2013-11-27T00:00:00"/>
    <x v="244"/>
    <s v="CL"/>
    <n v="0"/>
    <n v="0"/>
    <n v="1"/>
    <n v="0"/>
    <n v="90"/>
    <x v="0"/>
    <m/>
    <m/>
  </r>
  <r>
    <s v="2368469_33544"/>
    <n v="2368469"/>
    <n v="33544"/>
    <n v="985"/>
    <n v="985"/>
    <d v="2013-11-27T00:00:00"/>
    <x v="183"/>
    <s v="CL"/>
    <n v="0"/>
    <n v="0"/>
    <n v="1"/>
    <n v="0"/>
    <n v="80"/>
    <x v="0"/>
    <m/>
    <m/>
  </r>
  <r>
    <s v="2368469_33706"/>
    <n v="2368469"/>
    <n v="33706"/>
    <n v="985"/>
    <n v="607"/>
    <d v="2013-11-27T00:00:00"/>
    <x v="245"/>
    <s v="CL"/>
    <n v="0"/>
    <n v="0"/>
    <n v="1"/>
    <n v="0"/>
    <n v="90"/>
    <x v="0"/>
    <m/>
    <m/>
  </r>
  <r>
    <s v="2368469_42412"/>
    <n v="2368469"/>
    <n v="42412"/>
    <n v="985"/>
    <n v="985"/>
    <d v="2013-11-27T00:00:00"/>
    <x v="74"/>
    <s v="CL"/>
    <n v="0"/>
    <n v="0"/>
    <n v="1"/>
    <n v="0"/>
    <n v="90"/>
    <x v="0"/>
    <m/>
    <m/>
  </r>
  <r>
    <s v="2368470_48974"/>
    <n v="2368470"/>
    <n v="48974"/>
    <n v="660"/>
    <n v="589"/>
    <d v="2013-11-27T00:00:00"/>
    <x v="119"/>
    <s v="CL"/>
    <n v="0"/>
    <n v="0"/>
    <n v="1"/>
    <n v="0"/>
    <n v="72"/>
    <x v="0"/>
    <m/>
    <m/>
  </r>
  <r>
    <s v="2368470_66515"/>
    <n v="2368470"/>
    <n v="66515"/>
    <n v="660"/>
    <n v="114"/>
    <d v="2013-11-27T00:00:00"/>
    <x v="40"/>
    <s v="CL"/>
    <n v="0"/>
    <n v="0"/>
    <n v="1"/>
    <n v="1"/>
    <n v="75"/>
    <x v="0"/>
    <m/>
    <m/>
  </r>
  <r>
    <s v="2368470_75615"/>
    <n v="2368470"/>
    <n v="75615"/>
    <n v="660"/>
    <n v="506"/>
    <d v="2013-11-27T00:00:00"/>
    <x v="159"/>
    <s v="CL"/>
    <n v="0"/>
    <n v="0"/>
    <n v="2"/>
    <n v="1"/>
    <n v="90"/>
    <x v="0"/>
    <m/>
    <m/>
  </r>
  <r>
    <s v="2368471_10143"/>
    <n v="2368471"/>
    <n v="10143"/>
    <n v="141"/>
    <n v="19789"/>
    <d v="2013-11-27T00:00:00"/>
    <x v="168"/>
    <s v="CL"/>
    <n v="0"/>
    <n v="0"/>
    <n v="1"/>
    <n v="0"/>
    <n v="90"/>
    <x v="0"/>
    <m/>
    <m/>
  </r>
  <r>
    <s v="2368471_28260"/>
    <n v="2368471"/>
    <n v="28260"/>
    <n v="418"/>
    <n v="379"/>
    <d v="2013-11-27T00:00:00"/>
    <x v="246"/>
    <s v="CL"/>
    <n v="1"/>
    <n v="0"/>
    <n v="1"/>
    <n v="1"/>
    <n v="90"/>
    <x v="0"/>
    <m/>
    <m/>
  </r>
  <r>
    <s v="2368471_39381"/>
    <n v="2368471"/>
    <n v="39381"/>
    <n v="418"/>
    <n v="418"/>
    <d v="2013-11-27T00:00:00"/>
    <x v="227"/>
    <s v="CL"/>
    <n v="0"/>
    <n v="0"/>
    <n v="1"/>
    <n v="0"/>
    <n v="90"/>
    <x v="0"/>
    <m/>
    <m/>
  </r>
  <r>
    <s v="2368471_45320"/>
    <n v="2368471"/>
    <n v="45320"/>
    <n v="418"/>
    <n v="294"/>
    <d v="2013-11-27T00:00:00"/>
    <x v="211"/>
    <s v="CL"/>
    <n v="0"/>
    <n v="0"/>
    <n v="1"/>
    <n v="1"/>
    <n v="90"/>
    <x v="0"/>
    <m/>
    <m/>
  </r>
  <r>
    <s v="2368471_85288"/>
    <n v="2368471"/>
    <n v="85288"/>
    <n v="418"/>
    <n v="150"/>
    <d v="2013-11-27T00:00:00"/>
    <x v="14"/>
    <s v="CL"/>
    <n v="0"/>
    <n v="0"/>
    <n v="1"/>
    <n v="0"/>
    <n v="90"/>
    <x v="0"/>
    <m/>
    <m/>
  </r>
  <r>
    <s v="2368472_3098"/>
    <n v="2368472"/>
    <n v="3098"/>
    <n v="190"/>
    <n v="190"/>
    <d v="2013-11-27T00:00:00"/>
    <x v="247"/>
    <s v="CL"/>
    <n v="1"/>
    <n v="0"/>
    <n v="1"/>
    <n v="0"/>
    <n v="90"/>
    <x v="0"/>
    <m/>
    <m/>
  </r>
  <r>
    <s v="2368472_37666"/>
    <n v="2368472"/>
    <n v="37666"/>
    <n v="506"/>
    <n v="46"/>
    <d v="2013-11-27T00:00:00"/>
    <x v="22"/>
    <s v="CL"/>
    <n v="0"/>
    <n v="0"/>
    <n v="3"/>
    <n v="0"/>
    <n v="83"/>
    <x v="0"/>
    <m/>
    <m/>
  </r>
  <r>
    <s v="2368473_111376"/>
    <n v="2368473"/>
    <n v="111376"/>
    <n v="58"/>
    <n v="601"/>
    <d v="2013-11-27T00:00:00"/>
    <x v="248"/>
    <s v="CL"/>
    <n v="1"/>
    <n v="0"/>
    <n v="1"/>
    <n v="0"/>
    <n v="90"/>
    <x v="0"/>
    <m/>
    <m/>
  </r>
  <r>
    <s v="2368473_131505"/>
    <n v="2368473"/>
    <n v="131505"/>
    <n v="294"/>
    <n v="399"/>
    <d v="2013-11-27T00:00:00"/>
    <x v="249"/>
    <s v="CL"/>
    <n v="0"/>
    <n v="0"/>
    <n v="1"/>
    <n v="0"/>
    <n v="3"/>
    <x v="0"/>
    <m/>
    <m/>
  </r>
  <r>
    <s v="2368473_203348"/>
    <n v="2368473"/>
    <n v="203348"/>
    <n v="58"/>
    <n v="244"/>
    <d v="2013-11-27T00:00:00"/>
    <x v="250"/>
    <s v="CL"/>
    <n v="0"/>
    <n v="0"/>
    <n v="1"/>
    <n v="0"/>
    <n v="90"/>
    <x v="0"/>
    <m/>
    <m/>
  </r>
  <r>
    <s v="2368473_74683"/>
    <n v="2368473"/>
    <n v="74683"/>
    <n v="294"/>
    <n v="1041"/>
    <d v="2013-11-27T00:00:00"/>
    <x v="251"/>
    <s v="CL"/>
    <n v="0"/>
    <n v="0"/>
    <n v="1"/>
    <n v="0"/>
    <n v="90"/>
    <x v="0"/>
    <m/>
    <m/>
  </r>
  <r>
    <s v="2368474_104752"/>
    <n v="2368474"/>
    <n v="104752"/>
    <n v="683"/>
    <n v="380"/>
    <d v="2013-11-27T00:00:00"/>
    <x v="229"/>
    <s v="CL"/>
    <n v="1"/>
    <n v="0"/>
    <n v="1"/>
    <n v="0"/>
    <n v="90"/>
    <x v="0"/>
    <m/>
    <m/>
  </r>
  <r>
    <s v="2368474_3455"/>
    <n v="2368474"/>
    <n v="3455"/>
    <n v="583"/>
    <n v="5"/>
    <d v="2013-11-27T00:00:00"/>
    <x v="4"/>
    <s v="CL"/>
    <n v="0"/>
    <n v="0"/>
    <n v="1"/>
    <n v="0"/>
    <n v="78"/>
    <x v="0"/>
    <m/>
    <m/>
  </r>
  <r>
    <s v="2368474_48280"/>
    <n v="2368474"/>
    <n v="48280"/>
    <n v="583"/>
    <n v="1049"/>
    <d v="2013-11-27T00:00:00"/>
    <x v="190"/>
    <s v="CL"/>
    <n v="1"/>
    <n v="0"/>
    <n v="1"/>
    <n v="0"/>
    <n v="90"/>
    <x v="0"/>
    <m/>
    <m/>
  </r>
  <r>
    <s v="2368475_18644"/>
    <n v="2368475"/>
    <n v="18644"/>
    <n v="281"/>
    <n v="2687"/>
    <d v="2013-11-27T00:00:00"/>
    <x v="207"/>
    <s v="CL"/>
    <n v="0"/>
    <n v="0"/>
    <n v="1"/>
    <n v="0"/>
    <n v="15"/>
    <x v="0"/>
    <m/>
    <m/>
  </r>
  <r>
    <s v="2368475_18935"/>
    <n v="2368475"/>
    <n v="18935"/>
    <n v="281"/>
    <n v="58"/>
    <d v="2013-11-27T00:00:00"/>
    <x v="86"/>
    <s v="CL"/>
    <n v="0"/>
    <n v="0"/>
    <n v="1"/>
    <n v="0"/>
    <n v="75"/>
    <x v="0"/>
    <m/>
    <m/>
  </r>
  <r>
    <s v="2368475_26399"/>
    <n v="2368475"/>
    <n v="26399"/>
    <n v="281"/>
    <n v="131"/>
    <d v="2013-11-27T00:00:00"/>
    <x v="99"/>
    <s v="CL"/>
    <n v="0"/>
    <n v="0"/>
    <n v="1"/>
    <n v="0"/>
    <n v="45"/>
    <x v="0"/>
    <m/>
    <m/>
  </r>
  <r>
    <s v="2368475_28396"/>
    <n v="2368475"/>
    <n v="28396"/>
    <n v="281"/>
    <n v="36"/>
    <d v="2013-11-27T00:00:00"/>
    <x v="16"/>
    <s v="CL"/>
    <n v="0"/>
    <n v="0"/>
    <n v="1"/>
    <n v="0"/>
    <n v="90"/>
    <x v="0"/>
    <m/>
    <m/>
  </r>
  <r>
    <s v="2368476_117996"/>
    <n v="2368476"/>
    <n v="117996"/>
    <n v="985"/>
    <n v="985"/>
    <d v="2013-12-10T00:00:00"/>
    <x v="252"/>
    <s v="CL"/>
    <n v="0"/>
    <n v="0"/>
    <n v="1"/>
    <n v="0"/>
    <n v="90"/>
    <x v="0"/>
    <m/>
    <m/>
  </r>
  <r>
    <s v="2368477_43512"/>
    <n v="2368477"/>
    <n v="43512"/>
    <n v="15"/>
    <n v="589"/>
    <d v="2013-12-10T00:00:00"/>
    <x v="184"/>
    <s v="CL"/>
    <n v="0"/>
    <n v="0"/>
    <n v="1"/>
    <n v="0"/>
    <n v="90"/>
    <x v="0"/>
    <m/>
    <m/>
  </r>
  <r>
    <s v="2368478_27992"/>
    <n v="2368478"/>
    <n v="27992"/>
    <n v="418"/>
    <n v="418"/>
    <d v="2013-12-10T00:00:00"/>
    <x v="167"/>
    <s v="CL"/>
    <n v="0"/>
    <n v="0"/>
    <n v="1"/>
    <n v="0"/>
    <n v="82"/>
    <x v="0"/>
    <m/>
    <m/>
  </r>
  <r>
    <s v="2368478_8198"/>
    <n v="2368478"/>
    <n v="8198"/>
    <n v="418"/>
    <n v="985"/>
    <d v="2013-12-10T00:00:00"/>
    <x v="19"/>
    <s v="CL"/>
    <n v="0"/>
    <n v="0"/>
    <n v="1"/>
    <n v="0"/>
    <n v="90"/>
    <x v="0"/>
    <m/>
    <m/>
  </r>
  <r>
    <s v="2368480_48280"/>
    <n v="2368480"/>
    <n v="48280"/>
    <n v="583"/>
    <n v="1049"/>
    <d v="2013-12-10T00:00:00"/>
    <x v="190"/>
    <s v="CL"/>
    <n v="0"/>
    <n v="0"/>
    <n v="1"/>
    <n v="0"/>
    <n v="61"/>
    <x v="0"/>
    <m/>
    <m/>
  </r>
  <r>
    <s v="2368480_54470"/>
    <n v="2368480"/>
    <n v="54470"/>
    <n v="294"/>
    <n v="294"/>
    <d v="2013-12-10T00:00:00"/>
    <x v="65"/>
    <s v="CL"/>
    <n v="0"/>
    <n v="0"/>
    <n v="1"/>
    <n v="0"/>
    <n v="90"/>
    <x v="0"/>
    <m/>
    <m/>
  </r>
  <r>
    <s v="2368480_75442"/>
    <n v="2368480"/>
    <n v="75442"/>
    <n v="294"/>
    <n v="2995"/>
    <d v="2013-12-10T00:00:00"/>
    <x v="253"/>
    <s v="CL"/>
    <n v="0"/>
    <n v="0"/>
    <n v="1"/>
    <n v="0"/>
    <n v="77"/>
    <x v="0"/>
    <m/>
    <m/>
  </r>
  <r>
    <s v="2368481_18958"/>
    <n v="2368481"/>
    <n v="18958"/>
    <n v="683"/>
    <n v="683"/>
    <d v="2013-12-10T00:00:00"/>
    <x v="226"/>
    <s v="CL"/>
    <n v="0"/>
    <n v="0"/>
    <n v="1"/>
    <n v="0"/>
    <n v="29"/>
    <x v="0"/>
    <m/>
    <m/>
  </r>
  <r>
    <s v="2368481_39475"/>
    <n v="2368481"/>
    <n v="39475"/>
    <n v="58"/>
    <n v="58"/>
    <d v="2013-12-10T00:00:00"/>
    <x v="254"/>
    <s v="CL"/>
    <n v="1"/>
    <n v="0"/>
    <n v="1"/>
    <n v="0"/>
    <n v="90"/>
    <x v="0"/>
    <m/>
    <m/>
  </r>
  <r>
    <s v="2368481_7611"/>
    <n v="2368481"/>
    <n v="7611"/>
    <n v="683"/>
    <n v="276"/>
    <d v="2013-12-10T00:00:00"/>
    <x v="13"/>
    <s v="CL"/>
    <n v="0"/>
    <n v="0"/>
    <n v="2"/>
    <n v="0"/>
    <n v="61"/>
    <x v="0"/>
    <m/>
    <m/>
  </r>
  <r>
    <s v="2368482_168337"/>
    <n v="2368482"/>
    <n v="168337"/>
    <n v="2410"/>
    <n v="2381"/>
    <d v="2013-12-10T00:00:00"/>
    <x v="255"/>
    <s v="CL"/>
    <n v="0"/>
    <n v="0"/>
    <n v="1"/>
    <n v="0"/>
    <n v="90"/>
    <x v="0"/>
    <m/>
    <m/>
  </r>
  <r>
    <s v="2368483_3333"/>
    <n v="2368483"/>
    <n v="3333"/>
    <n v="281"/>
    <n v="1237"/>
    <d v="2013-12-10T00:00:00"/>
    <x v="256"/>
    <s v="CL"/>
    <n v="1"/>
    <n v="0"/>
    <n v="1"/>
    <n v="1"/>
    <n v="90"/>
    <x v="0"/>
    <m/>
    <m/>
  </r>
  <r>
    <s v="2368483_35518"/>
    <n v="2368483"/>
    <n v="35518"/>
    <n v="281"/>
    <n v="681"/>
    <d v="2013-12-10T00:00:00"/>
    <x v="257"/>
    <s v="CL"/>
    <n v="0"/>
    <n v="0"/>
    <n v="1"/>
    <n v="0"/>
    <n v="73"/>
    <x v="0"/>
    <m/>
    <m/>
  </r>
  <r>
    <s v="2368483_46156"/>
    <n v="2368483"/>
    <n v="46156"/>
    <n v="281"/>
    <n v="46"/>
    <d v="2013-12-10T00:00:00"/>
    <x v="18"/>
    <s v="CL"/>
    <n v="0"/>
    <n v="0"/>
    <n v="1"/>
    <n v="0"/>
    <n v="90"/>
    <x v="0"/>
    <m/>
    <m/>
  </r>
  <r>
    <s v="2368483_58358"/>
    <n v="2368483"/>
    <n v="58358"/>
    <n v="27"/>
    <n v="27"/>
    <d v="2013-12-10T00:00:00"/>
    <x v="70"/>
    <s v="CL"/>
    <n v="0"/>
    <n v="0"/>
    <n v="1"/>
    <n v="0"/>
    <n v="90"/>
    <x v="0"/>
    <m/>
    <m/>
  </r>
  <r>
    <s v="2368483_74842"/>
    <n v="2368483"/>
    <n v="74842"/>
    <n v="27"/>
    <n v="24"/>
    <d v="2013-12-10T00:00:00"/>
    <x v="134"/>
    <s v="CL"/>
    <n v="0"/>
    <n v="0"/>
    <n v="1"/>
    <n v="0"/>
    <n v="55"/>
    <x v="0"/>
    <m/>
    <m/>
  </r>
  <r>
    <s v="2367042_15381"/>
    <n v="2367042"/>
    <n v="15381"/>
    <n v="964"/>
    <n v="964"/>
    <d v="2013-12-11T00:00:00"/>
    <x v="84"/>
    <s v="CL"/>
    <n v="0"/>
    <n v="0"/>
    <n v="1"/>
    <n v="0"/>
    <n v="90"/>
    <x v="0"/>
    <m/>
    <m/>
  </r>
  <r>
    <s v="2368484_82105"/>
    <n v="2368484"/>
    <n v="82105"/>
    <n v="33"/>
    <n v="31"/>
    <d v="2013-12-11T00:00:00"/>
    <x v="258"/>
    <s v="CL"/>
    <n v="1"/>
    <n v="0"/>
    <n v="1"/>
    <n v="0"/>
    <n v="90"/>
    <x v="0"/>
    <m/>
    <m/>
  </r>
  <r>
    <s v="2368484_85148"/>
    <n v="2368484"/>
    <n v="85148"/>
    <n v="33"/>
    <n v="294"/>
    <d v="2013-12-11T00:00:00"/>
    <x v="59"/>
    <s v="CL"/>
    <n v="0"/>
    <n v="0"/>
    <n v="1"/>
    <n v="0"/>
    <n v="66"/>
    <x v="0"/>
    <m/>
    <m/>
  </r>
  <r>
    <s v="2368485_40205"/>
    <n v="2368485"/>
    <n v="40205"/>
    <n v="631"/>
    <n v="6890"/>
    <d v="2013-12-11T00:00:00"/>
    <x v="233"/>
    <s v="CL"/>
    <n v="0"/>
    <n v="0"/>
    <n v="1"/>
    <n v="0"/>
    <n v="90"/>
    <x v="0"/>
    <m/>
    <m/>
  </r>
  <r>
    <s v="2368486_39153"/>
    <n v="2368486"/>
    <n v="39153"/>
    <n v="6195"/>
    <n v="506"/>
    <d v="2013-12-11T00:00:00"/>
    <x v="176"/>
    <s v="CL"/>
    <n v="0"/>
    <n v="0"/>
    <n v="1"/>
    <n v="0"/>
    <n v="90"/>
    <x v="0"/>
    <m/>
    <m/>
  </r>
  <r>
    <s v="2368486_61253"/>
    <n v="2368486"/>
    <n v="61253"/>
    <n v="6195"/>
    <n v="16795"/>
    <d v="2013-12-11T00:00:00"/>
    <x v="145"/>
    <s v="CL"/>
    <n v="0"/>
    <n v="0"/>
    <n v="1"/>
    <n v="1"/>
    <n v="90"/>
    <x v="0"/>
    <m/>
    <m/>
  </r>
  <r>
    <s v="2368487_12503"/>
    <n v="2368487"/>
    <n v="12503"/>
    <n v="244"/>
    <n v="417"/>
    <d v="2013-12-11T00:00:00"/>
    <x v="259"/>
    <s v="CL"/>
    <n v="0"/>
    <n v="0"/>
    <n v="1"/>
    <n v="0"/>
    <n v="90"/>
    <x v="0"/>
    <m/>
    <m/>
  </r>
  <r>
    <s v="2368487_38253"/>
    <n v="2368487"/>
    <n v="38253"/>
    <n v="16"/>
    <n v="131"/>
    <d v="2013-12-11T00:00:00"/>
    <x v="20"/>
    <s v="CL"/>
    <n v="0"/>
    <n v="0"/>
    <n v="1"/>
    <n v="0"/>
    <n v="90"/>
    <x v="0"/>
    <m/>
    <m/>
  </r>
  <r>
    <s v="2368487_44521"/>
    <n v="2368487"/>
    <n v="44521"/>
    <n v="16"/>
    <n v="79"/>
    <d v="2013-12-11T00:00:00"/>
    <x v="260"/>
    <s v="CL"/>
    <n v="0"/>
    <n v="0"/>
    <n v="1"/>
    <n v="0"/>
    <n v="90"/>
    <x v="0"/>
    <m/>
    <m/>
  </r>
  <r>
    <s v="2368488_34601"/>
    <n v="2368488"/>
    <n v="34601"/>
    <n v="13"/>
    <n v="621"/>
    <d v="2013-12-11T00:00:00"/>
    <x v="212"/>
    <s v="CL"/>
    <n v="0"/>
    <n v="0"/>
    <n v="1"/>
    <n v="0"/>
    <n v="90"/>
    <x v="0"/>
    <m/>
    <m/>
  </r>
  <r>
    <s v="2368488_44779"/>
    <n v="2368488"/>
    <n v="44779"/>
    <n v="13"/>
    <n v="543"/>
    <d v="2013-12-11T00:00:00"/>
    <x v="213"/>
    <s v="CL"/>
    <n v="0"/>
    <n v="0"/>
    <n v="1"/>
    <n v="0"/>
    <n v="45"/>
    <x v="0"/>
    <m/>
    <m/>
  </r>
  <r>
    <s v="2368490_141834"/>
    <n v="2368490"/>
    <n v="141834"/>
    <n v="131"/>
    <n v="150"/>
    <d v="2013-12-11T00:00:00"/>
    <x v="30"/>
    <s v="CL"/>
    <n v="0"/>
    <n v="0"/>
    <n v="1"/>
    <n v="0"/>
    <n v="27"/>
    <x v="0"/>
    <m/>
    <m/>
  </r>
  <r>
    <s v="2368490_18944"/>
    <n v="2368490"/>
    <n v="18944"/>
    <n v="131"/>
    <n v="131"/>
    <d v="2013-12-11T00:00:00"/>
    <x v="200"/>
    <s v="CL"/>
    <n v="0"/>
    <n v="0"/>
    <n v="1"/>
    <n v="0"/>
    <n v="90"/>
    <x v="0"/>
    <m/>
    <m/>
  </r>
  <r>
    <s v="2368490_65278"/>
    <n v="2368490"/>
    <n v="65278"/>
    <n v="131"/>
    <n v="398"/>
    <d v="2013-12-11T00:00:00"/>
    <x v="180"/>
    <s v="CL"/>
    <n v="0"/>
    <n v="0"/>
    <n v="1"/>
    <n v="0"/>
    <n v="90"/>
    <x v="0"/>
    <m/>
    <m/>
  </r>
  <r>
    <s v="2368490_68290"/>
    <n v="2368490"/>
    <n v="68290"/>
    <n v="131"/>
    <n v="583"/>
    <d v="2013-12-11T00:00:00"/>
    <x v="261"/>
    <s v="CL"/>
    <n v="0"/>
    <n v="0"/>
    <n v="3"/>
    <n v="1"/>
    <n v="80"/>
    <x v="0"/>
    <m/>
    <m/>
  </r>
  <r>
    <s v="2368490_6855"/>
    <n v="2368490"/>
    <n v="6855"/>
    <n v="371"/>
    <n v="984"/>
    <d v="2013-12-11T00:00:00"/>
    <x v="35"/>
    <s v="CL"/>
    <n v="0"/>
    <n v="0"/>
    <n v="1"/>
    <n v="0"/>
    <n v="90"/>
    <x v="0"/>
    <m/>
    <m/>
  </r>
  <r>
    <s v="2384520_4673"/>
    <n v="2384520"/>
    <n v="4673"/>
    <n v="141"/>
    <n v="417"/>
    <d v="2013-12-11T00:00:00"/>
    <x v="179"/>
    <s v="CL"/>
    <n v="1"/>
    <n v="0"/>
    <n v="1"/>
    <n v="0"/>
    <n v="90"/>
    <x v="0"/>
    <m/>
    <m/>
  </r>
  <r>
    <s v="2385037_15951"/>
    <n v="2385037"/>
    <n v="15951"/>
    <n v="131"/>
    <n v="131"/>
    <d v="2014-02-18T00:00:00"/>
    <x v="116"/>
    <s v="CL"/>
    <n v="1"/>
    <n v="0"/>
    <n v="1"/>
    <n v="0"/>
    <n v="90"/>
    <x v="0"/>
    <m/>
    <m/>
  </r>
  <r>
    <s v="2385037_28003"/>
    <n v="2385037"/>
    <n v="28003"/>
    <n v="131"/>
    <n v="583"/>
    <d v="2014-02-18T00:00:00"/>
    <x v="31"/>
    <s v="CL"/>
    <n v="0"/>
    <n v="0"/>
    <n v="1"/>
    <n v="0"/>
    <n v="90"/>
    <x v="0"/>
    <m/>
    <m/>
  </r>
  <r>
    <s v="2385040_29434"/>
    <n v="2385040"/>
    <n v="29434"/>
    <n v="583"/>
    <n v="618"/>
    <d v="2014-02-18T00:00:00"/>
    <x v="262"/>
    <s v="CL"/>
    <n v="0"/>
    <n v="0"/>
    <n v="1"/>
    <n v="0"/>
    <n v="23"/>
    <x v="0"/>
    <m/>
    <m/>
  </r>
  <r>
    <s v="2385040_33923"/>
    <n v="2385040"/>
    <n v="33923"/>
    <n v="583"/>
    <n v="506"/>
    <d v="2014-02-18T00:00:00"/>
    <x v="90"/>
    <s v="CL"/>
    <n v="1"/>
    <n v="0"/>
    <n v="1"/>
    <n v="1"/>
    <n v="67"/>
    <x v="0"/>
    <m/>
    <m/>
  </r>
  <r>
    <s v="2385040_3455"/>
    <n v="2385040"/>
    <n v="3455"/>
    <n v="583"/>
    <n v="5"/>
    <d v="2014-02-18T00:00:00"/>
    <x v="4"/>
    <s v="CL"/>
    <n v="0"/>
    <n v="0"/>
    <n v="2"/>
    <n v="0"/>
    <n v="90"/>
    <x v="0"/>
    <m/>
    <m/>
  </r>
  <r>
    <s v="2385039_44779"/>
    <n v="2385039"/>
    <n v="44779"/>
    <n v="13"/>
    <n v="543"/>
    <d v="2014-02-19T00:00:00"/>
    <x v="213"/>
    <s v="CL"/>
    <n v="1"/>
    <n v="0"/>
    <n v="1"/>
    <n v="0"/>
    <n v="90"/>
    <x v="0"/>
    <m/>
    <m/>
  </r>
  <r>
    <s v="2385044_31909"/>
    <n v="2385044"/>
    <n v="31909"/>
    <n v="27"/>
    <n v="418"/>
    <d v="2014-02-19T00:00:00"/>
    <x v="27"/>
    <s v="CL"/>
    <n v="0"/>
    <n v="0"/>
    <n v="1"/>
    <n v="0"/>
    <n v="90"/>
    <x v="0"/>
    <m/>
    <m/>
  </r>
  <r>
    <s v="2385044_58358"/>
    <n v="2385044"/>
    <n v="58358"/>
    <n v="27"/>
    <n v="27"/>
    <d v="2014-02-19T00:00:00"/>
    <x v="70"/>
    <s v="CL"/>
    <n v="0"/>
    <n v="0"/>
    <n v="1"/>
    <n v="0"/>
    <n v="26"/>
    <x v="0"/>
    <m/>
    <m/>
  </r>
  <r>
    <s v="2385038_131248"/>
    <n v="2385038"/>
    <n v="131248"/>
    <n v="683"/>
    <n v="8970"/>
    <d v="2014-02-25T00:00:00"/>
    <x v="263"/>
    <s v="CL"/>
    <n v="0"/>
    <n v="0"/>
    <n v="1"/>
    <n v="0"/>
    <n v="67"/>
    <x v="0"/>
    <m/>
    <m/>
  </r>
  <r>
    <s v="2385038_18958"/>
    <n v="2385038"/>
    <n v="18958"/>
    <n v="683"/>
    <n v="683"/>
    <d v="2014-02-25T00:00:00"/>
    <x v="226"/>
    <s v="CL"/>
    <n v="0"/>
    <n v="0"/>
    <n v="1"/>
    <n v="0"/>
    <n v="76"/>
    <x v="0"/>
    <m/>
    <m/>
  </r>
  <r>
    <s v="2385043_35207"/>
    <n v="2385043"/>
    <n v="35207"/>
    <n v="16"/>
    <n v="16"/>
    <d v="2014-02-25T00:00:00"/>
    <x v="63"/>
    <s v="CL"/>
    <n v="0"/>
    <n v="0"/>
    <n v="1"/>
    <n v="2"/>
    <n v="85"/>
    <x v="0"/>
    <m/>
    <m/>
  </r>
  <r>
    <s v="2385043_38253"/>
    <n v="2385043"/>
    <n v="38253"/>
    <n v="16"/>
    <n v="131"/>
    <d v="2014-02-25T00:00:00"/>
    <x v="20"/>
    <s v="CL"/>
    <n v="0"/>
    <n v="0"/>
    <n v="2"/>
    <n v="0"/>
    <n v="90"/>
    <x v="0"/>
    <m/>
    <m/>
  </r>
  <r>
    <s v="2385043_55735"/>
    <n v="2385043"/>
    <n v="55735"/>
    <n v="16"/>
    <n v="46"/>
    <d v="2014-02-25T00:00:00"/>
    <x v="24"/>
    <s v="CL"/>
    <n v="0"/>
    <n v="0"/>
    <n v="1"/>
    <n v="0"/>
    <n v="70"/>
    <x v="0"/>
    <m/>
    <m/>
  </r>
  <r>
    <s v="2385043_59187"/>
    <n v="2385043"/>
    <n v="59187"/>
    <n v="964"/>
    <n v="11127"/>
    <d v="2014-02-25T00:00:00"/>
    <x v="264"/>
    <s v="CL"/>
    <n v="0"/>
    <n v="0"/>
    <n v="1"/>
    <n v="0"/>
    <n v="90"/>
    <x v="0"/>
    <m/>
    <m/>
  </r>
  <r>
    <s v="2385043_80562"/>
    <n v="2385043"/>
    <n v="80562"/>
    <n v="964"/>
    <n v="964"/>
    <d v="2014-02-25T00:00:00"/>
    <x v="51"/>
    <s v="CL"/>
    <n v="0"/>
    <n v="0"/>
    <n v="1"/>
    <n v="0"/>
    <n v="90"/>
    <x v="0"/>
    <m/>
    <m/>
  </r>
  <r>
    <s v="2385041_45624"/>
    <n v="2385041"/>
    <n v="45624"/>
    <n v="141"/>
    <n v="6890"/>
    <d v="2014-02-26T00:00:00"/>
    <x v="28"/>
    <s v="CL"/>
    <n v="0"/>
    <n v="0"/>
    <n v="1"/>
    <n v="0"/>
    <n v="90"/>
    <x v="0"/>
    <m/>
    <m/>
  </r>
  <r>
    <s v="2385041_7767"/>
    <n v="2385041"/>
    <n v="7767"/>
    <n v="631"/>
    <n v="13"/>
    <d v="2014-02-26T00:00:00"/>
    <x v="104"/>
    <s v="CL"/>
    <n v="0"/>
    <n v="0"/>
    <n v="1"/>
    <n v="0"/>
    <n v="68"/>
    <x v="0"/>
    <m/>
    <m/>
  </r>
  <r>
    <s v="2385042_18922"/>
    <n v="2385042"/>
    <n v="18922"/>
    <n v="418"/>
    <n v="418"/>
    <d v="2014-02-26T00:00:00"/>
    <x v="15"/>
    <s v="CL"/>
    <n v="0"/>
    <n v="0"/>
    <n v="2"/>
    <n v="2"/>
    <n v="90"/>
    <x v="0"/>
    <m/>
    <m/>
  </r>
  <r>
    <s v="2385042_39381"/>
    <n v="2385042"/>
    <n v="39381"/>
    <n v="418"/>
    <n v="418"/>
    <d v="2014-02-26T00:00:00"/>
    <x v="227"/>
    <s v="CL"/>
    <n v="0"/>
    <n v="0"/>
    <n v="2"/>
    <n v="1"/>
    <n v="80"/>
    <x v="0"/>
    <m/>
    <m/>
  </r>
  <r>
    <s v="2385042_4357"/>
    <n v="2385042"/>
    <n v="4357"/>
    <n v="33"/>
    <n v="610"/>
    <d v="2014-02-26T00:00:00"/>
    <x v="12"/>
    <s v="CL"/>
    <n v="1"/>
    <n v="0"/>
    <n v="1"/>
    <n v="0"/>
    <n v="90"/>
    <x v="0"/>
    <m/>
    <m/>
  </r>
  <r>
    <s v="2385042_8198"/>
    <n v="2385042"/>
    <n v="8198"/>
    <n v="418"/>
    <n v="985"/>
    <d v="2014-02-26T00:00:00"/>
    <x v="19"/>
    <s v="CL"/>
    <n v="0"/>
    <n v="0"/>
    <n v="2"/>
    <n v="2"/>
    <n v="90"/>
    <x v="0"/>
    <m/>
    <m/>
  </r>
  <r>
    <s v="2385047_21369"/>
    <n v="2385047"/>
    <n v="21369"/>
    <n v="13"/>
    <n v="141"/>
    <d v="2014-03-11T00:00:00"/>
    <x v="197"/>
    <s v="CL"/>
    <n v="0"/>
    <n v="0"/>
    <n v="1"/>
    <n v="0"/>
    <n v="78"/>
    <x v="0"/>
    <m/>
    <m/>
  </r>
  <r>
    <s v="2385047_3366"/>
    <n v="2385047"/>
    <n v="3366"/>
    <n v="5"/>
    <n v="5"/>
    <d v="2014-03-11T00:00:00"/>
    <x v="144"/>
    <s v="CL"/>
    <n v="0"/>
    <n v="0"/>
    <n v="1"/>
    <n v="0"/>
    <n v="90"/>
    <x v="0"/>
    <m/>
    <m/>
  </r>
  <r>
    <s v="2385047_34601"/>
    <n v="2385047"/>
    <n v="34601"/>
    <n v="13"/>
    <n v="621"/>
    <d v="2014-03-11T00:00:00"/>
    <x v="212"/>
    <s v="CL"/>
    <n v="1"/>
    <n v="0"/>
    <n v="1"/>
    <n v="1"/>
    <n v="72"/>
    <x v="0"/>
    <m/>
    <m/>
  </r>
  <r>
    <s v="2385047_44779"/>
    <n v="2385047"/>
    <n v="44779"/>
    <n v="13"/>
    <n v="543"/>
    <d v="2014-03-11T00:00:00"/>
    <x v="213"/>
    <s v="CL"/>
    <n v="0"/>
    <n v="0"/>
    <n v="2"/>
    <n v="0"/>
    <n v="90"/>
    <x v="0"/>
    <m/>
    <m/>
  </r>
  <r>
    <s v="2385052_15185"/>
    <n v="2385052"/>
    <n v="15185"/>
    <n v="11"/>
    <n v="589"/>
    <d v="2014-03-11T00:00:00"/>
    <x v="8"/>
    <s v="CL"/>
    <n v="1"/>
    <n v="0"/>
    <n v="1"/>
    <n v="0"/>
    <n v="90"/>
    <x v="0"/>
    <m/>
    <m/>
  </r>
  <r>
    <s v="2385052_2514"/>
    <n v="2385052"/>
    <n v="2514"/>
    <n v="27"/>
    <n v="985"/>
    <d v="2014-03-11T00:00:00"/>
    <x v="26"/>
    <s v="CL"/>
    <n v="0"/>
    <n v="0"/>
    <n v="1"/>
    <n v="0"/>
    <n v="90"/>
    <x v="0"/>
    <m/>
    <m/>
  </r>
  <r>
    <s v="2385045_15951"/>
    <n v="2385045"/>
    <n v="15951"/>
    <n v="131"/>
    <n v="131"/>
    <d v="2014-03-12T00:00:00"/>
    <x v="116"/>
    <s v="CL"/>
    <n v="0"/>
    <n v="0"/>
    <n v="1"/>
    <n v="0"/>
    <n v="90"/>
    <x v="0"/>
    <m/>
    <m/>
  </r>
  <r>
    <s v="2385045_28003"/>
    <n v="2385045"/>
    <n v="28003"/>
    <n v="131"/>
    <n v="583"/>
    <d v="2014-03-12T00:00:00"/>
    <x v="31"/>
    <s v="CL"/>
    <n v="0"/>
    <n v="0"/>
    <n v="1"/>
    <n v="0"/>
    <n v="90"/>
    <x v="0"/>
    <m/>
    <m/>
  </r>
  <r>
    <s v="2385045_9594"/>
    <n v="2385045"/>
    <n v="9594"/>
    <n v="281"/>
    <n v="58"/>
    <d v="2014-03-12T00:00:00"/>
    <x v="265"/>
    <s v="CL"/>
    <n v="1"/>
    <n v="0"/>
    <n v="1"/>
    <n v="0"/>
    <n v="90"/>
    <x v="0"/>
    <m/>
    <m/>
  </r>
  <r>
    <s v="2385048_181767"/>
    <n v="2385048"/>
    <n v="181767"/>
    <n v="583"/>
    <n v="583"/>
    <d v="2014-03-12T00:00:00"/>
    <x v="189"/>
    <s v="CL"/>
    <n v="0"/>
    <n v="0"/>
    <n v="1"/>
    <n v="0"/>
    <n v="90"/>
    <x v="0"/>
    <m/>
    <m/>
  </r>
  <r>
    <s v="2385048_39102"/>
    <n v="2385048"/>
    <n v="39102"/>
    <n v="15"/>
    <n v="589"/>
    <d v="2014-03-12T00:00:00"/>
    <x v="221"/>
    <s v="CL"/>
    <n v="0"/>
    <n v="0"/>
    <n v="1"/>
    <n v="0"/>
    <n v="67"/>
    <x v="0"/>
    <m/>
    <m/>
  </r>
  <r>
    <s v="2385048_50570"/>
    <n v="2385048"/>
    <n v="50570"/>
    <n v="583"/>
    <n v="583"/>
    <d v="2014-03-12T00:00:00"/>
    <x v="128"/>
    <s v="CL"/>
    <n v="0"/>
    <n v="0"/>
    <n v="1"/>
    <n v="0"/>
    <n v="61"/>
    <x v="0"/>
    <m/>
    <m/>
  </r>
  <r>
    <s v="2385049_27511"/>
    <n v="2385049"/>
    <n v="27511"/>
    <n v="631"/>
    <n v="873"/>
    <d v="2014-03-18T00:00:00"/>
    <x v="146"/>
    <s v="CL"/>
    <n v="0"/>
    <n v="0"/>
    <n v="1"/>
    <n v="0"/>
    <n v="90"/>
    <x v="0"/>
    <m/>
    <m/>
  </r>
  <r>
    <s v="2385049_4257"/>
    <n v="2385049"/>
    <n v="4257"/>
    <n v="631"/>
    <n v="2293"/>
    <d v="2014-03-18T00:00:00"/>
    <x v="234"/>
    <s v="CL"/>
    <n v="0"/>
    <n v="0"/>
    <n v="1"/>
    <n v="0"/>
    <n v="85"/>
    <x v="0"/>
    <m/>
    <m/>
  </r>
  <r>
    <s v="2385050_128223"/>
    <n v="2385050"/>
    <n v="128223"/>
    <n v="418"/>
    <n v="13"/>
    <d v="2014-03-18T00:00:00"/>
    <x v="266"/>
    <s v="CL"/>
    <n v="0"/>
    <n v="0"/>
    <n v="1"/>
    <n v="0"/>
    <n v="90"/>
    <x v="0"/>
    <m/>
    <m/>
  </r>
  <r>
    <s v="2385050_18833"/>
    <n v="2385050"/>
    <n v="18833"/>
    <n v="33"/>
    <n v="33"/>
    <d v="2014-03-18T00:00:00"/>
    <x v="267"/>
    <s v="CL"/>
    <n v="0"/>
    <n v="0"/>
    <n v="1"/>
    <n v="0"/>
    <n v="90"/>
    <x v="0"/>
    <m/>
    <m/>
  </r>
  <r>
    <s v="2385050_8198"/>
    <n v="2385050"/>
    <n v="8198"/>
    <n v="418"/>
    <n v="985"/>
    <d v="2014-03-18T00:00:00"/>
    <x v="19"/>
    <s v="CL"/>
    <n v="0"/>
    <n v="0"/>
    <n v="2"/>
    <n v="0"/>
    <n v="90"/>
    <x v="0"/>
    <m/>
    <m/>
  </r>
  <r>
    <s v="2385046_4380"/>
    <n v="2385046"/>
    <n v="4380"/>
    <n v="985"/>
    <n v="234"/>
    <d v="2014-03-19T00:00:00"/>
    <x v="46"/>
    <s v="CL"/>
    <n v="0"/>
    <n v="0"/>
    <n v="3"/>
    <n v="0"/>
    <n v="90"/>
    <x v="0"/>
    <m/>
    <m/>
  </r>
  <r>
    <s v="2385051_410"/>
    <n v="2385051"/>
    <n v="410"/>
    <n v="16"/>
    <n v="16"/>
    <d v="2014-03-19T00:00:00"/>
    <x v="268"/>
    <s v="CL"/>
    <n v="1"/>
    <n v="0"/>
    <n v="1"/>
    <n v="0"/>
    <n v="90"/>
    <x v="0"/>
    <m/>
    <m/>
  </r>
  <r>
    <s v="2385051_80197"/>
    <n v="2385051"/>
    <n v="80197"/>
    <n v="964"/>
    <n v="29"/>
    <d v="2014-03-19T00:00:00"/>
    <x v="269"/>
    <s v="CL"/>
    <n v="0"/>
    <n v="0"/>
    <n v="1"/>
    <n v="0"/>
    <n v="28"/>
    <x v="0"/>
    <m/>
    <m/>
  </r>
  <r>
    <s v="2385051_80562"/>
    <n v="2385051"/>
    <n v="80562"/>
    <n v="964"/>
    <n v="964"/>
    <d v="2014-03-19T00:00:00"/>
    <x v="51"/>
    <s v="CL"/>
    <n v="0"/>
    <n v="0"/>
    <n v="1"/>
    <n v="0"/>
    <n v="90"/>
    <x v="0"/>
    <m/>
    <m/>
  </r>
  <r>
    <s v="2449278_4248"/>
    <n v="2449278"/>
    <n v="4248"/>
    <n v="13"/>
    <n v="36"/>
    <d v="2014-04-01T00:00:00"/>
    <x v="270"/>
    <s v="CL"/>
    <n v="1"/>
    <n v="0"/>
    <n v="1"/>
    <n v="0"/>
    <n v="61"/>
    <x v="0"/>
    <m/>
    <m/>
  </r>
  <r>
    <s v="2449278_68290"/>
    <n v="2449278"/>
    <n v="68290"/>
    <n v="131"/>
    <n v="583"/>
    <d v="2014-04-01T00:00:00"/>
    <x v="261"/>
    <s v="CL"/>
    <n v="0"/>
    <n v="0"/>
    <n v="1"/>
    <n v="0"/>
    <n v="90"/>
    <x v="0"/>
    <m/>
    <m/>
  </r>
  <r>
    <s v="2449281_19726"/>
    <n v="2449281"/>
    <n v="19726"/>
    <n v="985"/>
    <n v="46"/>
    <d v="2014-04-01T00:00:00"/>
    <x v="271"/>
    <s v="CL"/>
    <n v="0"/>
    <n v="0"/>
    <n v="1"/>
    <n v="0"/>
    <n v="90"/>
    <x v="0"/>
    <m/>
    <m/>
  </r>
  <r>
    <s v="2449281_2514"/>
    <n v="2449281"/>
    <n v="2514"/>
    <n v="27"/>
    <n v="985"/>
    <d v="2014-04-01T00:00:00"/>
    <x v="26"/>
    <s v="CL"/>
    <n v="2"/>
    <n v="0"/>
    <n v="1"/>
    <n v="0"/>
    <n v="90"/>
    <x v="0"/>
    <m/>
    <m/>
  </r>
  <r>
    <s v="2449279_39381"/>
    <n v="2449279"/>
    <n v="39381"/>
    <n v="418"/>
    <n v="418"/>
    <d v="2014-04-02T00:00:00"/>
    <x v="227"/>
    <s v="CL"/>
    <n v="0"/>
    <n v="0"/>
    <n v="1"/>
    <n v="0"/>
    <n v="90"/>
    <x v="0"/>
    <m/>
    <m/>
  </r>
  <r>
    <s v="2449279_8198"/>
    <n v="2449279"/>
    <n v="8198"/>
    <n v="418"/>
    <n v="985"/>
    <d v="2014-04-02T00:00:00"/>
    <x v="19"/>
    <s v="CL"/>
    <n v="0"/>
    <n v="0"/>
    <n v="1"/>
    <n v="0"/>
    <n v="80"/>
    <x v="0"/>
    <m/>
    <m/>
  </r>
  <r>
    <s v="2449279_85288"/>
    <n v="2449279"/>
    <n v="85288"/>
    <n v="418"/>
    <n v="150"/>
    <d v="2014-04-02T00:00:00"/>
    <x v="14"/>
    <s v="CL"/>
    <n v="0"/>
    <n v="0"/>
    <n v="1"/>
    <n v="0"/>
    <n v="71"/>
    <x v="0"/>
    <m/>
    <m/>
  </r>
  <r>
    <s v="2449280_50202"/>
    <n v="2449280"/>
    <n v="50202"/>
    <n v="631"/>
    <n v="418"/>
    <d v="2014-04-02T00:00:00"/>
    <x v="214"/>
    <s v="CL"/>
    <n v="0"/>
    <n v="0"/>
    <n v="1"/>
    <n v="0"/>
    <n v="90"/>
    <x v="0"/>
    <m/>
    <m/>
  </r>
  <r>
    <s v="2449280_50570"/>
    <n v="2449280"/>
    <n v="50570"/>
    <n v="583"/>
    <n v="583"/>
    <d v="2014-04-02T00:00:00"/>
    <x v="128"/>
    <s v="CL"/>
    <n v="0"/>
    <n v="0"/>
    <n v="1"/>
    <n v="1"/>
    <n v="85"/>
    <x v="0"/>
    <m/>
    <m/>
  </r>
  <r>
    <s v="2449280_55215"/>
    <n v="2449280"/>
    <n v="55215"/>
    <n v="583"/>
    <n v="1531"/>
    <d v="2014-04-02T00:00:00"/>
    <x v="6"/>
    <s v="CL"/>
    <n v="0"/>
    <n v="0"/>
    <n v="1"/>
    <n v="0"/>
    <n v="5"/>
    <x v="0"/>
    <m/>
    <m/>
  </r>
  <r>
    <s v="2449283_35207"/>
    <n v="2449283"/>
    <n v="35207"/>
    <n v="16"/>
    <n v="16"/>
    <d v="2014-04-08T00:00:00"/>
    <x v="63"/>
    <s v="CL"/>
    <n v="1"/>
    <n v="0"/>
    <n v="2"/>
    <n v="0"/>
    <n v="90"/>
    <x v="0"/>
    <m/>
    <m/>
  </r>
  <r>
    <s v="2449284_40205"/>
    <n v="2449284"/>
    <n v="40205"/>
    <n v="631"/>
    <n v="6890"/>
    <d v="2014-04-08T00:00:00"/>
    <x v="233"/>
    <s v="CL"/>
    <n v="0"/>
    <n v="0"/>
    <n v="1"/>
    <n v="0"/>
    <n v="24"/>
    <x v="0"/>
    <m/>
    <m/>
  </r>
  <r>
    <s v="2449284_58205"/>
    <n v="2449284"/>
    <n v="58205"/>
    <n v="631"/>
    <n v="232"/>
    <d v="2014-04-08T00:00:00"/>
    <x v="272"/>
    <s v="CL"/>
    <n v="0"/>
    <n v="0"/>
    <n v="1"/>
    <n v="0"/>
    <n v="72"/>
    <x v="0"/>
    <m/>
    <m/>
  </r>
  <r>
    <s v="2449282_74229"/>
    <n v="2449282"/>
    <n v="74229"/>
    <n v="13"/>
    <n v="13"/>
    <d v="2014-04-09T00:00:00"/>
    <x v="273"/>
    <s v="CL"/>
    <n v="1"/>
    <n v="0"/>
    <n v="1"/>
    <n v="0"/>
    <n v="90"/>
    <x v="0"/>
    <m/>
    <m/>
  </r>
  <r>
    <s v="2449285_34572"/>
    <n v="2449285"/>
    <n v="34572"/>
    <n v="27"/>
    <n v="5"/>
    <d v="2014-04-09T00:00:00"/>
    <x v="161"/>
    <s v="CL"/>
    <n v="0"/>
    <n v="0"/>
    <n v="1"/>
    <n v="0"/>
    <n v="90"/>
    <x v="0"/>
    <m/>
    <m/>
  </r>
  <r>
    <s v="2449285_4360"/>
    <n v="2449285"/>
    <n v="4360"/>
    <n v="27"/>
    <n v="202"/>
    <d v="2014-04-09T00:00:00"/>
    <x v="107"/>
    <s v="CL"/>
    <n v="0"/>
    <n v="0"/>
    <n v="1"/>
    <n v="1"/>
    <n v="90"/>
    <x v="0"/>
    <m/>
    <m/>
  </r>
  <r>
    <s v="2449285_5285"/>
    <n v="2449285"/>
    <n v="5285"/>
    <n v="985"/>
    <n v="244"/>
    <d v="2014-04-09T00:00:00"/>
    <x v="274"/>
    <s v="CL"/>
    <n v="1"/>
    <n v="0"/>
    <n v="1"/>
    <n v="0"/>
    <n v="90"/>
    <x v="0"/>
    <m/>
    <m/>
  </r>
  <r>
    <s v="2449285_58358"/>
    <n v="2449285"/>
    <n v="58358"/>
    <n v="27"/>
    <n v="27"/>
    <d v="2014-04-09T00:00:00"/>
    <x v="70"/>
    <s v="CL"/>
    <n v="0"/>
    <n v="0"/>
    <n v="1"/>
    <n v="0"/>
    <n v="84"/>
    <x v="0"/>
    <m/>
    <m/>
  </r>
  <r>
    <s v="2452862_18922"/>
    <n v="2452862"/>
    <n v="18922"/>
    <n v="418"/>
    <n v="418"/>
    <d v="2014-04-23T00:00:00"/>
    <x v="15"/>
    <s v="CL"/>
    <n v="0"/>
    <n v="0"/>
    <n v="1"/>
    <n v="0"/>
    <n v="90"/>
    <x v="0"/>
    <m/>
    <m/>
  </r>
  <r>
    <s v="2452864_25557"/>
    <n v="2452864"/>
    <n v="25557"/>
    <n v="418"/>
    <n v="368"/>
    <d v="2014-04-29T00:00:00"/>
    <x v="181"/>
    <s v="CL"/>
    <n v="0"/>
    <n v="0"/>
    <n v="2"/>
    <n v="0"/>
    <n v="75"/>
    <x v="0"/>
    <m/>
    <m/>
  </r>
  <r>
    <s v="2452864_8198"/>
    <n v="2452864"/>
    <n v="8198"/>
    <n v="418"/>
    <n v="985"/>
    <d v="2014-04-29T00:00:00"/>
    <x v="19"/>
    <s v="CL"/>
    <n v="0"/>
    <n v="0"/>
    <n v="2"/>
    <n v="0"/>
    <n v="90"/>
    <x v="0"/>
    <m/>
    <m/>
  </r>
  <r>
    <s v="2452865_21369"/>
    <n v="2452865"/>
    <n v="21369"/>
    <n v="13"/>
    <n v="141"/>
    <d v="2014-04-30T00:00:00"/>
    <x v="197"/>
    <s v="CL"/>
    <n v="0"/>
    <n v="0"/>
    <n v="1"/>
    <n v="0"/>
    <n v="83"/>
    <x v="0"/>
    <m/>
    <m/>
  </r>
  <r>
    <s v="2452865_44779"/>
    <n v="2452865"/>
    <n v="44779"/>
    <n v="13"/>
    <n v="543"/>
    <d v="2014-04-30T00:00:00"/>
    <x v="213"/>
    <s v="CL"/>
    <n v="1"/>
    <n v="0"/>
    <n v="1"/>
    <n v="0"/>
    <n v="76"/>
    <x v="0"/>
    <m/>
    <m/>
  </r>
  <r>
    <s v="2452865_45383"/>
    <n v="2452865"/>
    <n v="45383"/>
    <n v="13"/>
    <n v="331"/>
    <d v="2014-04-30T00:00:00"/>
    <x v="240"/>
    <s v="CL"/>
    <n v="1"/>
    <n v="0"/>
    <n v="1"/>
    <n v="0"/>
    <n v="66"/>
    <x v="0"/>
    <m/>
    <m/>
  </r>
  <r>
    <s v="2452865_7767"/>
    <n v="2452865"/>
    <n v="7767"/>
    <n v="631"/>
    <n v="13"/>
    <d v="2014-04-30T00:00:00"/>
    <x v="104"/>
    <s v="CL"/>
    <n v="0"/>
    <n v="0"/>
    <n v="1"/>
    <n v="0"/>
    <n v="67"/>
    <x v="0"/>
    <m/>
    <m/>
  </r>
  <r>
    <s v="2456475_25557"/>
    <n v="2456475"/>
    <n v="25557"/>
    <n v="418"/>
    <n v="368"/>
    <d v="2014-05-24T00:00:00"/>
    <x v="181"/>
    <s v="CL"/>
    <n v="1"/>
    <n v="0"/>
    <n v="1"/>
    <n v="0"/>
    <n v="120"/>
    <x v="1"/>
    <n v="2500000"/>
    <n v="2013"/>
  </r>
  <r>
    <s v="2456475_39381"/>
    <n v="2456475"/>
    <n v="39381"/>
    <n v="418"/>
    <n v="418"/>
    <d v="2014-05-24T00:00:00"/>
    <x v="227"/>
    <s v="CL"/>
    <n v="0"/>
    <n v="0"/>
    <n v="1"/>
    <n v="0"/>
    <n v="120"/>
    <x v="1"/>
    <n v="2000000"/>
    <n v="2013"/>
  </r>
  <r>
    <s v="2456475_44501"/>
    <n v="2456475"/>
    <n v="44501"/>
    <n v="418"/>
    <n v="683"/>
    <d v="2014-05-24T00:00:00"/>
    <x v="17"/>
    <s v="CL"/>
    <n v="1"/>
    <n v="0"/>
    <n v="1"/>
    <n v="0"/>
    <n v="61"/>
    <x v="1"/>
    <n v="1800000"/>
    <n v="2013"/>
  </r>
  <r>
    <s v="2456475_54928"/>
    <n v="2456475"/>
    <n v="54928"/>
    <n v="13"/>
    <n v="1390"/>
    <d v="2014-05-24T00:00:00"/>
    <x v="201"/>
    <s v="CL"/>
    <n v="1"/>
    <n v="0"/>
    <n v="1"/>
    <n v="0"/>
    <n v="120"/>
    <x v="1"/>
    <n v="300000"/>
    <n v="2013"/>
  </r>
  <r>
    <s v="2456475_8198"/>
    <n v="2456475"/>
    <n v="8198"/>
    <n v="418"/>
    <n v="985"/>
    <d v="2014-05-24T00:00:00"/>
    <x v="19"/>
    <s v="CL"/>
    <n v="1"/>
    <n v="0"/>
    <n v="1"/>
    <n v="1"/>
    <n v="120"/>
    <x v="1"/>
    <n v="15000000"/>
    <n v="2013"/>
  </r>
  <r>
    <s v="2490842_15760"/>
    <n v="2490842"/>
    <n v="15760"/>
    <n v="683"/>
    <n v="383"/>
    <d v="2014-09-16T00:00:00"/>
    <x v="81"/>
    <s v="CL"/>
    <n v="0"/>
    <n v="0"/>
    <n v="1"/>
    <n v="1"/>
    <n v="69"/>
    <x v="0"/>
    <m/>
    <m/>
  </r>
  <r>
    <s v="2490842_181380"/>
    <n v="2490842"/>
    <n v="181380"/>
    <n v="683"/>
    <n v="114"/>
    <d v="2014-09-16T00:00:00"/>
    <x v="275"/>
    <s v="CL"/>
    <n v="0"/>
    <n v="0"/>
    <n v="1"/>
    <n v="0"/>
    <n v="90"/>
    <x v="0"/>
    <m/>
    <m/>
  </r>
  <r>
    <s v="2490842_34944"/>
    <n v="2490842"/>
    <n v="34944"/>
    <n v="683"/>
    <n v="605"/>
    <d v="2014-09-16T00:00:00"/>
    <x v="55"/>
    <s v="CL"/>
    <n v="0"/>
    <n v="0"/>
    <n v="1"/>
    <n v="0"/>
    <n v="90"/>
    <x v="0"/>
    <m/>
    <m/>
  </r>
  <r>
    <s v="2490843_4276"/>
    <n v="2490843"/>
    <n v="4276"/>
    <n v="506"/>
    <n v="506"/>
    <d v="2014-09-16T00:00:00"/>
    <x v="276"/>
    <s v="CL"/>
    <n v="0"/>
    <n v="0"/>
    <n v="2"/>
    <n v="0"/>
    <n v="90"/>
    <x v="0"/>
    <m/>
    <m/>
  </r>
  <r>
    <s v="2490844_3109"/>
    <n v="2490844"/>
    <n v="3109"/>
    <n v="31"/>
    <n v="31"/>
    <d v="2014-09-16T00:00:00"/>
    <x v="277"/>
    <s v="CL"/>
    <n v="0"/>
    <n v="0"/>
    <n v="1"/>
    <n v="0"/>
    <n v="90"/>
    <x v="0"/>
    <m/>
    <m/>
  </r>
  <r>
    <s v="2490844_45146"/>
    <n v="2490844"/>
    <n v="45146"/>
    <n v="31"/>
    <n v="3840"/>
    <d v="2014-09-16T00:00:00"/>
    <x v="64"/>
    <s v="CL"/>
    <n v="0"/>
    <n v="0"/>
    <n v="1"/>
    <n v="0"/>
    <n v="90"/>
    <x v="0"/>
    <m/>
    <m/>
  </r>
  <r>
    <s v="2490845_18922"/>
    <n v="2490845"/>
    <n v="18922"/>
    <n v="418"/>
    <n v="418"/>
    <d v="2014-09-16T00:00:00"/>
    <x v="15"/>
    <s v="CL"/>
    <n v="0"/>
    <n v="0"/>
    <n v="1"/>
    <n v="1"/>
    <n v="82"/>
    <x v="0"/>
    <m/>
    <m/>
  </r>
  <r>
    <s v="2490845_39381"/>
    <n v="2490845"/>
    <n v="39381"/>
    <n v="418"/>
    <n v="418"/>
    <d v="2014-09-16T00:00:00"/>
    <x v="227"/>
    <s v="CL"/>
    <n v="0"/>
    <n v="0"/>
    <n v="1"/>
    <n v="1"/>
    <n v="90"/>
    <x v="0"/>
    <m/>
    <m/>
  </r>
  <r>
    <s v="2490845_8198"/>
    <n v="2490845"/>
    <n v="8198"/>
    <n v="418"/>
    <n v="985"/>
    <d v="2014-09-16T00:00:00"/>
    <x v="19"/>
    <s v="CL"/>
    <n v="0"/>
    <n v="0"/>
    <n v="1"/>
    <n v="1"/>
    <n v="90"/>
    <x v="0"/>
    <m/>
    <m/>
  </r>
  <r>
    <s v="2490845_88103"/>
    <n v="2490845"/>
    <n v="88103"/>
    <n v="418"/>
    <n v="683"/>
    <d v="2014-09-16T00:00:00"/>
    <x v="53"/>
    <s v="CL"/>
    <n v="0"/>
    <n v="0"/>
    <n v="1"/>
    <n v="0"/>
    <n v="90"/>
    <x v="0"/>
    <m/>
    <m/>
  </r>
  <r>
    <s v="2490846_29364"/>
    <n v="2490846"/>
    <n v="29364"/>
    <n v="162"/>
    <n v="1075"/>
    <d v="2014-09-16T00:00:00"/>
    <x v="129"/>
    <s v="CL"/>
    <n v="0"/>
    <n v="0"/>
    <n v="1"/>
    <n v="0"/>
    <n v="90"/>
    <x v="0"/>
    <m/>
    <m/>
  </r>
  <r>
    <s v="2490847_35047"/>
    <n v="2490847"/>
    <n v="35047"/>
    <n v="964"/>
    <n v="13"/>
    <d v="2014-09-16T00:00:00"/>
    <x v="278"/>
    <s v="CL"/>
    <n v="0"/>
    <n v="0"/>
    <n v="1"/>
    <n v="0"/>
    <n v="90"/>
    <x v="0"/>
    <m/>
    <m/>
  </r>
  <r>
    <s v="2490847_80562"/>
    <n v="2490847"/>
    <n v="80562"/>
    <n v="964"/>
    <n v="964"/>
    <d v="2014-09-16T00:00:00"/>
    <x v="51"/>
    <s v="CL"/>
    <n v="0"/>
    <n v="0"/>
    <n v="1"/>
    <n v="0"/>
    <n v="85"/>
    <x v="0"/>
    <m/>
    <m/>
  </r>
  <r>
    <s v="2490848_129588"/>
    <n v="2490848"/>
    <n v="129588"/>
    <n v="58"/>
    <n v="1003"/>
    <d v="2014-09-16T00:00:00"/>
    <x v="279"/>
    <s v="CL"/>
    <n v="0"/>
    <n v="0"/>
    <n v="1"/>
    <n v="0"/>
    <n v="78"/>
    <x v="0"/>
    <m/>
    <m/>
  </r>
  <r>
    <s v="2490848_34987"/>
    <n v="2490848"/>
    <n v="34987"/>
    <n v="141"/>
    <n v="385"/>
    <d v="2014-09-16T00:00:00"/>
    <x v="76"/>
    <s v="CL"/>
    <n v="0"/>
    <n v="0"/>
    <n v="1"/>
    <n v="0"/>
    <n v="90"/>
    <x v="0"/>
    <m/>
    <m/>
  </r>
  <r>
    <s v="2490849_105521"/>
    <n v="2490849"/>
    <n v="105521"/>
    <n v="16"/>
    <n v="398"/>
    <d v="2014-09-16T00:00:00"/>
    <x v="280"/>
    <s v="CL"/>
    <n v="0"/>
    <n v="0"/>
    <n v="1"/>
    <n v="0"/>
    <n v="86"/>
    <x v="0"/>
    <m/>
    <m/>
  </r>
  <r>
    <s v="2490849_58864"/>
    <n v="2490849"/>
    <n v="58864"/>
    <n v="16"/>
    <n v="244"/>
    <d v="2014-09-16T00:00:00"/>
    <x v="241"/>
    <s v="CL"/>
    <n v="0"/>
    <n v="0"/>
    <n v="1"/>
    <n v="0"/>
    <n v="90"/>
    <x v="0"/>
    <m/>
    <m/>
  </r>
  <r>
    <s v="2490850_168337"/>
    <n v="2490850"/>
    <n v="168337"/>
    <n v="2410"/>
    <n v="2381"/>
    <d v="2014-09-17T00:00:00"/>
    <x v="255"/>
    <s v="CL"/>
    <n v="0"/>
    <n v="0"/>
    <n v="1"/>
    <n v="0"/>
    <n v="90"/>
    <x v="0"/>
    <m/>
    <m/>
  </r>
  <r>
    <s v="2490850_18301"/>
    <n v="2490850"/>
    <n v="18301"/>
    <n v="12"/>
    <n v="12"/>
    <d v="2014-09-17T00:00:00"/>
    <x v="281"/>
    <s v="CL"/>
    <n v="0"/>
    <n v="0"/>
    <n v="1"/>
    <n v="0"/>
    <n v="90"/>
    <x v="0"/>
    <m/>
    <m/>
  </r>
  <r>
    <s v="2490850_33481"/>
    <n v="2490850"/>
    <n v="33481"/>
    <n v="12"/>
    <n v="605"/>
    <d v="2014-09-17T00:00:00"/>
    <x v="9"/>
    <s v="CL"/>
    <n v="0"/>
    <n v="0"/>
    <n v="2"/>
    <n v="1"/>
    <n v="71"/>
    <x v="0"/>
    <m/>
    <m/>
  </r>
  <r>
    <s v="2490851_26485"/>
    <n v="2490851"/>
    <n v="26485"/>
    <n v="27"/>
    <n v="380"/>
    <d v="2014-09-17T00:00:00"/>
    <x v="282"/>
    <s v="CL"/>
    <n v="0"/>
    <n v="0"/>
    <n v="1"/>
    <n v="0"/>
    <n v="90"/>
    <x v="0"/>
    <m/>
    <m/>
  </r>
  <r>
    <s v="2490852_18944"/>
    <n v="2490852"/>
    <n v="18944"/>
    <n v="131"/>
    <n v="131"/>
    <d v="2014-09-17T00:00:00"/>
    <x v="200"/>
    <s v="CL"/>
    <n v="0"/>
    <n v="0"/>
    <n v="1"/>
    <n v="0"/>
    <n v="90"/>
    <x v="0"/>
    <m/>
    <m/>
  </r>
  <r>
    <s v="2490853_34784"/>
    <n v="2490853"/>
    <n v="34784"/>
    <n v="610"/>
    <n v="467"/>
    <d v="2014-09-17T00:00:00"/>
    <x v="217"/>
    <s v="CL"/>
    <n v="0"/>
    <n v="0"/>
    <n v="1"/>
    <n v="0"/>
    <n v="82"/>
    <x v="0"/>
    <m/>
    <m/>
  </r>
  <r>
    <s v="2490853_48280"/>
    <n v="2490853"/>
    <n v="48280"/>
    <n v="583"/>
    <n v="1049"/>
    <d v="2014-09-17T00:00:00"/>
    <x v="190"/>
    <s v="CL"/>
    <n v="0"/>
    <n v="0"/>
    <n v="1"/>
    <n v="0"/>
    <n v="90"/>
    <x v="0"/>
    <m/>
    <m/>
  </r>
  <r>
    <s v="2490854_4357"/>
    <n v="2490854"/>
    <n v="4357"/>
    <n v="33"/>
    <n v="610"/>
    <d v="2014-09-17T00:00:00"/>
    <x v="12"/>
    <s v="CL"/>
    <n v="1"/>
    <n v="0"/>
    <n v="1"/>
    <n v="0"/>
    <n v="90"/>
    <x v="0"/>
    <m/>
    <m/>
  </r>
  <r>
    <s v="2490854_8806"/>
    <n v="2490854"/>
    <n v="8806"/>
    <n v="631"/>
    <n v="162"/>
    <d v="2014-09-17T00:00:00"/>
    <x v="45"/>
    <s v="CL"/>
    <n v="0"/>
    <n v="0"/>
    <n v="1"/>
    <n v="0"/>
    <n v="90"/>
    <x v="0"/>
    <m/>
    <m/>
  </r>
  <r>
    <s v="2490855_33706"/>
    <n v="2490855"/>
    <n v="33706"/>
    <n v="336"/>
    <n v="607"/>
    <d v="2014-09-17T00:00:00"/>
    <x v="245"/>
    <s v="CL"/>
    <n v="0"/>
    <n v="0"/>
    <n v="1"/>
    <n v="0"/>
    <n v="90"/>
    <x v="0"/>
    <m/>
    <m/>
  </r>
  <r>
    <s v="2490856_147487"/>
    <n v="2490856"/>
    <n v="147487"/>
    <n v="720"/>
    <n v="114"/>
    <d v="2014-09-17T00:00:00"/>
    <x v="283"/>
    <s v="CL"/>
    <n v="0"/>
    <n v="0"/>
    <n v="1"/>
    <n v="0"/>
    <n v="26"/>
    <x v="0"/>
    <m/>
    <m/>
  </r>
  <r>
    <s v="2495295_26399"/>
    <n v="2495295"/>
    <n v="26399"/>
    <n v="281"/>
    <n v="131"/>
    <d v="2014-09-30T00:00:00"/>
    <x v="99"/>
    <s v="CL"/>
    <n v="0"/>
    <n v="0"/>
    <n v="1"/>
    <n v="0"/>
    <n v="84"/>
    <x v="0"/>
    <m/>
    <m/>
  </r>
  <r>
    <s v="2495295_5958"/>
    <n v="2495295"/>
    <n v="5958"/>
    <n v="12"/>
    <n v="12"/>
    <d v="2014-09-30T00:00:00"/>
    <x v="284"/>
    <s v="CL"/>
    <n v="0"/>
    <n v="0"/>
    <n v="1"/>
    <n v="0"/>
    <n v="72"/>
    <x v="0"/>
    <m/>
    <m/>
  </r>
  <r>
    <s v="2495296_102558"/>
    <n v="2495296"/>
    <n v="102558"/>
    <n v="583"/>
    <n v="583"/>
    <d v="2014-09-30T00:00:00"/>
    <x v="285"/>
    <s v="CL"/>
    <n v="1"/>
    <n v="0"/>
    <n v="1"/>
    <n v="0"/>
    <n v="71"/>
    <x v="0"/>
    <m/>
    <m/>
  </r>
  <r>
    <s v="2495296_28003"/>
    <n v="2495296"/>
    <n v="28003"/>
    <n v="131"/>
    <n v="583"/>
    <d v="2014-09-30T00:00:00"/>
    <x v="31"/>
    <s v="CL"/>
    <n v="0"/>
    <n v="0"/>
    <n v="1"/>
    <n v="0"/>
    <n v="90"/>
    <x v="0"/>
    <m/>
    <m/>
  </r>
  <r>
    <s v="2495296_33923"/>
    <n v="2495296"/>
    <n v="33923"/>
    <n v="583"/>
    <n v="506"/>
    <d v="2014-09-30T00:00:00"/>
    <x v="90"/>
    <s v="CL"/>
    <n v="1"/>
    <n v="0"/>
    <n v="1"/>
    <n v="0"/>
    <n v="90"/>
    <x v="0"/>
    <m/>
    <m/>
  </r>
  <r>
    <s v="2495296_46741"/>
    <n v="2495296"/>
    <n v="46741"/>
    <n v="583"/>
    <n v="11"/>
    <d v="2014-09-30T00:00:00"/>
    <x v="37"/>
    <s v="CL"/>
    <n v="0"/>
    <n v="0"/>
    <n v="1"/>
    <n v="0"/>
    <n v="90"/>
    <x v="0"/>
    <m/>
    <m/>
  </r>
  <r>
    <s v="2495296_68290"/>
    <n v="2495296"/>
    <n v="68290"/>
    <n v="131"/>
    <n v="583"/>
    <d v="2014-09-30T00:00:00"/>
    <x v="261"/>
    <s v="CL"/>
    <n v="0"/>
    <n v="0"/>
    <n v="1"/>
    <n v="0"/>
    <n v="90"/>
    <x v="0"/>
    <m/>
    <m/>
  </r>
  <r>
    <s v="2495297_148344"/>
    <n v="2495297"/>
    <n v="148344"/>
    <n v="610"/>
    <n v="1053"/>
    <d v="2014-09-30T00:00:00"/>
    <x v="286"/>
    <s v="CL"/>
    <n v="0"/>
    <n v="0"/>
    <n v="1"/>
    <n v="0"/>
    <n v="74"/>
    <x v="0"/>
    <m/>
    <m/>
  </r>
  <r>
    <s v="2495298_74683"/>
    <n v="2495298"/>
    <n v="74683"/>
    <n v="631"/>
    <n v="1041"/>
    <d v="2014-09-30T00:00:00"/>
    <x v="251"/>
    <s v="CL"/>
    <n v="0"/>
    <n v="0"/>
    <n v="1"/>
    <n v="0"/>
    <n v="90"/>
    <x v="0"/>
    <m/>
    <m/>
  </r>
  <r>
    <s v="2495299_4357"/>
    <n v="2495299"/>
    <n v="4357"/>
    <n v="33"/>
    <n v="610"/>
    <d v="2014-09-30T00:00:00"/>
    <x v="12"/>
    <s v="CL"/>
    <n v="0"/>
    <n v="0"/>
    <n v="1"/>
    <n v="0"/>
    <n v="90"/>
    <x v="0"/>
    <m/>
    <m/>
  </r>
  <r>
    <s v="2495300_48974"/>
    <n v="2495300"/>
    <n v="48974"/>
    <n v="660"/>
    <n v="589"/>
    <d v="2014-09-30T00:00:00"/>
    <x v="119"/>
    <s v="CL"/>
    <n v="0"/>
    <n v="0"/>
    <n v="1"/>
    <n v="0"/>
    <n v="90"/>
    <x v="0"/>
    <m/>
    <m/>
  </r>
  <r>
    <s v="2495300_66515"/>
    <n v="2495300"/>
    <n v="66515"/>
    <n v="660"/>
    <n v="114"/>
    <d v="2014-09-30T00:00:00"/>
    <x v="40"/>
    <s v="CL"/>
    <n v="0"/>
    <n v="0"/>
    <n v="1"/>
    <n v="0"/>
    <n v="90"/>
    <x v="0"/>
    <m/>
    <m/>
  </r>
  <r>
    <s v="2495301_29124"/>
    <n v="2495301"/>
    <n v="29124"/>
    <n v="621"/>
    <n v="621"/>
    <d v="2014-09-30T00:00:00"/>
    <x v="287"/>
    <s v="CL"/>
    <n v="0"/>
    <n v="0"/>
    <n v="1"/>
    <n v="0"/>
    <n v="90"/>
    <x v="0"/>
    <m/>
    <m/>
  </r>
  <r>
    <s v="2495305_18922"/>
    <n v="2495305"/>
    <n v="18922"/>
    <n v="418"/>
    <n v="418"/>
    <d v="2014-10-01T00:00:00"/>
    <x v="15"/>
    <s v="CL"/>
    <n v="0"/>
    <n v="0"/>
    <n v="1"/>
    <n v="0"/>
    <n v="23"/>
    <x v="0"/>
    <m/>
    <m/>
  </r>
  <r>
    <s v="2495305_8198"/>
    <n v="2495305"/>
    <n v="8198"/>
    <n v="418"/>
    <n v="985"/>
    <d v="2014-10-01T00:00:00"/>
    <x v="19"/>
    <s v="CL"/>
    <n v="0"/>
    <n v="0"/>
    <n v="1"/>
    <n v="0"/>
    <n v="90"/>
    <x v="0"/>
    <m/>
    <m/>
  </r>
  <r>
    <s v="2495307_126414"/>
    <n v="2495307"/>
    <n v="126414"/>
    <n v="15"/>
    <n v="46"/>
    <d v="2014-10-01T00:00:00"/>
    <x v="288"/>
    <s v="CL"/>
    <n v="0"/>
    <n v="0"/>
    <n v="1"/>
    <n v="0"/>
    <n v="90"/>
    <x v="0"/>
    <m/>
    <m/>
  </r>
  <r>
    <s v="2495307_6237"/>
    <n v="2495307"/>
    <n v="6237"/>
    <n v="15"/>
    <n v="15"/>
    <d v="2014-10-01T00:00:00"/>
    <x v="222"/>
    <s v="CL"/>
    <n v="0"/>
    <n v="0"/>
    <n v="1"/>
    <n v="1"/>
    <n v="76"/>
    <x v="0"/>
    <m/>
    <m/>
  </r>
  <r>
    <s v="2495307_84535"/>
    <n v="2495307"/>
    <n v="84535"/>
    <n v="294"/>
    <n v="294"/>
    <d v="2014-10-01T00:00:00"/>
    <x v="289"/>
    <s v="CL"/>
    <n v="1"/>
    <n v="0"/>
    <n v="1"/>
    <n v="0"/>
    <n v="90"/>
    <x v="0"/>
    <m/>
    <m/>
  </r>
  <r>
    <s v="2495307_91845"/>
    <n v="2495307"/>
    <n v="91845"/>
    <n v="15"/>
    <n v="148"/>
    <d v="2014-10-01T00:00:00"/>
    <x v="290"/>
    <s v="CL"/>
    <n v="0"/>
    <n v="0"/>
    <n v="1"/>
    <n v="1"/>
    <n v="90"/>
    <x v="0"/>
    <m/>
    <m/>
  </r>
  <r>
    <s v="2495308_105521"/>
    <n v="2495308"/>
    <n v="105521"/>
    <n v="16"/>
    <n v="398"/>
    <d v="2014-10-01T00:00:00"/>
    <x v="280"/>
    <s v="CL"/>
    <n v="0"/>
    <n v="0"/>
    <n v="1"/>
    <n v="0"/>
    <n v="72"/>
    <x v="0"/>
    <m/>
    <m/>
  </r>
  <r>
    <s v="2495308_73782"/>
    <n v="2495308"/>
    <n v="73782"/>
    <n v="16"/>
    <n v="16795"/>
    <d v="2014-10-01T00:00:00"/>
    <x v="291"/>
    <s v="CL"/>
    <n v="0"/>
    <n v="0"/>
    <n v="2"/>
    <n v="0"/>
    <n v="25"/>
    <x v="0"/>
    <m/>
    <m/>
  </r>
  <r>
    <s v="2495309_34987"/>
    <n v="2495309"/>
    <n v="34987"/>
    <n v="141"/>
    <n v="385"/>
    <d v="2014-10-01T00:00:00"/>
    <x v="76"/>
    <s v="CL"/>
    <n v="0"/>
    <n v="0"/>
    <n v="1"/>
    <n v="0"/>
    <n v="90"/>
    <x v="0"/>
    <m/>
    <m/>
  </r>
  <r>
    <s v="2495309_40433"/>
    <n v="2495309"/>
    <n v="40433"/>
    <n v="11"/>
    <n v="46"/>
    <d v="2014-10-01T00:00:00"/>
    <x v="44"/>
    <s v="CL"/>
    <n v="0"/>
    <n v="0"/>
    <n v="1"/>
    <n v="1"/>
    <n v="62"/>
    <x v="0"/>
    <m/>
    <m/>
  </r>
  <r>
    <s v="2495309_67063"/>
    <n v="2495309"/>
    <n v="67063"/>
    <n v="11"/>
    <n v="1237"/>
    <d v="2014-10-01T00:00:00"/>
    <x v="160"/>
    <s v="CL"/>
    <n v="0"/>
    <n v="0"/>
    <n v="3"/>
    <n v="0"/>
    <n v="90"/>
    <x v="0"/>
    <m/>
    <m/>
  </r>
  <r>
    <s v="2495310_26399"/>
    <n v="2495310"/>
    <n v="26399"/>
    <n v="281"/>
    <n v="131"/>
    <d v="2014-10-21T00:00:00"/>
    <x v="99"/>
    <s v="CL"/>
    <n v="0"/>
    <n v="0"/>
    <n v="1"/>
    <n v="1"/>
    <n v="90"/>
    <x v="0"/>
    <m/>
    <m/>
  </r>
  <r>
    <s v="2495310_3333"/>
    <n v="2495310"/>
    <n v="3333"/>
    <n v="281"/>
    <n v="1237"/>
    <d v="2014-10-21T00:00:00"/>
    <x v="256"/>
    <s v="CL"/>
    <n v="0"/>
    <n v="0"/>
    <n v="1"/>
    <n v="0"/>
    <n v="90"/>
    <x v="0"/>
    <m/>
    <m/>
  </r>
  <r>
    <s v="2495310_56976"/>
    <n v="2495310"/>
    <n v="56976"/>
    <n v="2410"/>
    <n v="683"/>
    <d v="2014-10-21T00:00:00"/>
    <x v="292"/>
    <s v="CL"/>
    <n v="0"/>
    <n v="0"/>
    <n v="1"/>
    <n v="0"/>
    <n v="90"/>
    <x v="0"/>
    <m/>
    <m/>
  </r>
  <r>
    <s v="2495310_75287"/>
    <n v="2495310"/>
    <n v="75287"/>
    <n v="2410"/>
    <n v="12321"/>
    <d v="2014-10-21T00:00:00"/>
    <x v="231"/>
    <s v="CL"/>
    <n v="0"/>
    <n v="0"/>
    <n v="1"/>
    <n v="1"/>
    <n v="45"/>
    <x v="0"/>
    <m/>
    <m/>
  </r>
  <r>
    <s v="2495311_22068"/>
    <n v="2495311"/>
    <n v="22068"/>
    <n v="27"/>
    <n v="380"/>
    <d v="2014-10-21T00:00:00"/>
    <x v="41"/>
    <s v="CL"/>
    <n v="0"/>
    <n v="0"/>
    <n v="1"/>
    <n v="0"/>
    <n v="22"/>
    <x v="0"/>
    <m/>
    <m/>
  </r>
  <r>
    <s v="2495311_33481"/>
    <n v="2495311"/>
    <n v="33481"/>
    <n v="12"/>
    <n v="605"/>
    <d v="2014-10-21T00:00:00"/>
    <x v="9"/>
    <s v="CL"/>
    <n v="0"/>
    <n v="0"/>
    <n v="1"/>
    <n v="0"/>
    <n v="90"/>
    <x v="0"/>
    <m/>
    <m/>
  </r>
  <r>
    <s v="2495311_38253"/>
    <n v="2495311"/>
    <n v="38253"/>
    <n v="27"/>
    <n v="131"/>
    <d v="2014-10-21T00:00:00"/>
    <x v="20"/>
    <s v="CL"/>
    <n v="0"/>
    <n v="0"/>
    <n v="1"/>
    <n v="1"/>
    <n v="68"/>
    <x v="0"/>
    <m/>
    <m/>
  </r>
  <r>
    <s v="2495311_74842"/>
    <n v="2495311"/>
    <n v="74842"/>
    <n v="27"/>
    <n v="24"/>
    <d v="2014-10-21T00:00:00"/>
    <x v="134"/>
    <s v="CL"/>
    <n v="0"/>
    <n v="0"/>
    <n v="1"/>
    <n v="0"/>
    <n v="79"/>
    <x v="0"/>
    <m/>
    <m/>
  </r>
  <r>
    <s v="2495311_86792"/>
    <n v="2495311"/>
    <n v="86792"/>
    <n v="27"/>
    <n v="1041"/>
    <d v="2014-10-21T00:00:00"/>
    <x v="150"/>
    <s v="CL"/>
    <n v="0"/>
    <n v="0"/>
    <n v="1"/>
    <n v="0"/>
    <n v="11"/>
    <x v="0"/>
    <m/>
    <m/>
  </r>
  <r>
    <s v="2495312_48280"/>
    <n v="2495312"/>
    <n v="48280"/>
    <n v="583"/>
    <n v="1049"/>
    <d v="2014-10-21T00:00:00"/>
    <x v="190"/>
    <s v="CL"/>
    <n v="0"/>
    <n v="0"/>
    <n v="1"/>
    <n v="0"/>
    <n v="90"/>
    <x v="0"/>
    <m/>
    <m/>
  </r>
  <r>
    <s v="2495313_183720"/>
    <n v="2495313"/>
    <n v="183720"/>
    <n v="610"/>
    <n v="383"/>
    <d v="2014-10-21T00:00:00"/>
    <x v="293"/>
    <s v="CL"/>
    <n v="0"/>
    <n v="0"/>
    <n v="1"/>
    <n v="0"/>
    <n v="17"/>
    <x v="0"/>
    <m/>
    <m/>
  </r>
  <r>
    <s v="2495313_199369"/>
    <n v="2495313"/>
    <n v="199369"/>
    <n v="131"/>
    <n v="472"/>
    <d v="2014-10-21T00:00:00"/>
    <x v="294"/>
    <s v="CL"/>
    <n v="0"/>
    <n v="0"/>
    <n v="1"/>
    <n v="0"/>
    <n v="29"/>
    <x v="0"/>
    <m/>
    <m/>
  </r>
  <r>
    <s v="2495313_28003"/>
    <n v="2495313"/>
    <n v="28003"/>
    <n v="131"/>
    <n v="583"/>
    <d v="2014-10-21T00:00:00"/>
    <x v="31"/>
    <s v="CL"/>
    <n v="0"/>
    <n v="0"/>
    <n v="1"/>
    <n v="1"/>
    <n v="66"/>
    <x v="0"/>
    <m/>
    <m/>
  </r>
  <r>
    <s v="2495313_68290"/>
    <n v="2495313"/>
    <n v="68290"/>
    <n v="131"/>
    <n v="583"/>
    <d v="2014-10-21T00:00:00"/>
    <x v="261"/>
    <s v="CL"/>
    <n v="0"/>
    <n v="0"/>
    <n v="1"/>
    <n v="0"/>
    <n v="61"/>
    <x v="0"/>
    <m/>
    <m/>
  </r>
  <r>
    <s v="2495314_33706"/>
    <n v="2495314"/>
    <n v="33706"/>
    <n v="336"/>
    <n v="607"/>
    <d v="2014-10-21T00:00:00"/>
    <x v="245"/>
    <s v="CL"/>
    <n v="1"/>
    <n v="0"/>
    <n v="1"/>
    <n v="0"/>
    <n v="90"/>
    <x v="0"/>
    <m/>
    <m/>
  </r>
  <r>
    <s v="2495314_39020"/>
    <n v="2495314"/>
    <n v="39020"/>
    <n v="33"/>
    <n v="932"/>
    <d v="2014-10-21T00:00:00"/>
    <x v="11"/>
    <s v="CL"/>
    <n v="0"/>
    <n v="0"/>
    <n v="1"/>
    <n v="0"/>
    <n v="90"/>
    <x v="0"/>
    <m/>
    <m/>
  </r>
  <r>
    <s v="2495314_41663"/>
    <n v="2495314"/>
    <n v="41663"/>
    <n v="33"/>
    <n v="33"/>
    <d v="2014-10-21T00:00:00"/>
    <x v="295"/>
    <s v="CL"/>
    <n v="0"/>
    <n v="0"/>
    <n v="1"/>
    <n v="1"/>
    <n v="64"/>
    <x v="0"/>
    <m/>
    <m/>
  </r>
  <r>
    <s v="2495314_4357"/>
    <n v="2495314"/>
    <n v="4357"/>
    <n v="33"/>
    <n v="610"/>
    <d v="2014-10-21T00:00:00"/>
    <x v="12"/>
    <s v="CL"/>
    <n v="0"/>
    <n v="0"/>
    <n v="1"/>
    <n v="0"/>
    <n v="90"/>
    <x v="0"/>
    <m/>
    <m/>
  </r>
  <r>
    <s v="2495314_45660"/>
    <n v="2495314"/>
    <n v="45660"/>
    <n v="33"/>
    <n v="27"/>
    <d v="2014-10-21T00:00:00"/>
    <x v="296"/>
    <s v="CL"/>
    <n v="0"/>
    <n v="0"/>
    <n v="1"/>
    <n v="0"/>
    <n v="45"/>
    <x v="0"/>
    <m/>
    <m/>
  </r>
  <r>
    <s v="2495314_56810"/>
    <n v="2495314"/>
    <n v="56810"/>
    <n v="336"/>
    <n v="2425"/>
    <d v="2014-10-21T00:00:00"/>
    <x v="297"/>
    <s v="CL"/>
    <n v="0"/>
    <n v="0"/>
    <n v="2"/>
    <n v="0"/>
    <n v="90"/>
    <x v="0"/>
    <m/>
    <m/>
  </r>
  <r>
    <s v="2495315_3160"/>
    <n v="2495315"/>
    <n v="3160"/>
    <n v="631"/>
    <n v="631"/>
    <d v="2014-10-21T00:00:00"/>
    <x v="298"/>
    <s v="CL"/>
    <n v="0"/>
    <n v="0"/>
    <n v="1"/>
    <n v="1"/>
    <n v="90"/>
    <x v="0"/>
    <m/>
    <m/>
  </r>
  <r>
    <s v="2495315_3924"/>
    <n v="2495315"/>
    <n v="3924"/>
    <n v="631"/>
    <n v="631"/>
    <d v="2014-10-21T00:00:00"/>
    <x v="178"/>
    <s v="CL"/>
    <n v="0"/>
    <n v="0"/>
    <n v="1"/>
    <n v="0"/>
    <n v="74"/>
    <x v="0"/>
    <m/>
    <m/>
  </r>
  <r>
    <s v="2495315_45121"/>
    <n v="2495315"/>
    <n v="45121"/>
    <n v="631"/>
    <n v="3911"/>
    <d v="2014-10-21T00:00:00"/>
    <x v="299"/>
    <s v="CL"/>
    <n v="0"/>
    <n v="0"/>
    <n v="1"/>
    <n v="0"/>
    <n v="16"/>
    <x v="0"/>
    <m/>
    <m/>
  </r>
  <r>
    <s v="2495315_50202"/>
    <n v="2495315"/>
    <n v="50202"/>
    <n v="631"/>
    <n v="418"/>
    <d v="2014-10-21T00:00:00"/>
    <x v="214"/>
    <s v="CL"/>
    <n v="0"/>
    <n v="0"/>
    <n v="2"/>
    <n v="1"/>
    <n v="90"/>
    <x v="0"/>
    <m/>
    <m/>
  </r>
  <r>
    <s v="2495316_48974"/>
    <n v="2495316"/>
    <n v="48974"/>
    <n v="660"/>
    <n v="589"/>
    <d v="2014-10-21T00:00:00"/>
    <x v="119"/>
    <s v="CL"/>
    <n v="1"/>
    <n v="0"/>
    <n v="5"/>
    <n v="0"/>
    <n v="90"/>
    <x v="0"/>
    <m/>
    <m/>
  </r>
  <r>
    <s v="2495316_66515"/>
    <n v="2495316"/>
    <n v="66515"/>
    <n v="660"/>
    <n v="114"/>
    <d v="2014-10-21T00:00:00"/>
    <x v="40"/>
    <s v="CL"/>
    <n v="0"/>
    <n v="0"/>
    <n v="1"/>
    <n v="1"/>
    <n v="90"/>
    <x v="0"/>
    <m/>
    <m/>
  </r>
  <r>
    <s v="2495316_75615"/>
    <n v="2495316"/>
    <n v="75615"/>
    <n v="660"/>
    <n v="506"/>
    <d v="2014-10-21T00:00:00"/>
    <x v="159"/>
    <s v="CL"/>
    <n v="0"/>
    <n v="0"/>
    <n v="1"/>
    <n v="0"/>
    <n v="45"/>
    <x v="0"/>
    <m/>
    <m/>
  </r>
  <r>
    <s v="2495317_142023"/>
    <n v="2495317"/>
    <n v="142023"/>
    <n v="621"/>
    <n v="621"/>
    <d v="2014-10-21T00:00:00"/>
    <x v="300"/>
    <s v="CL"/>
    <n v="0"/>
    <n v="0"/>
    <n v="1"/>
    <n v="0"/>
    <n v="90"/>
    <x v="0"/>
    <m/>
    <m/>
  </r>
  <r>
    <s v="2495318_130108"/>
    <n v="2495318"/>
    <n v="130108"/>
    <n v="683"/>
    <n v="683"/>
    <d v="2014-10-22T00:00:00"/>
    <x v="301"/>
    <s v="CL"/>
    <n v="0"/>
    <n v="0"/>
    <n v="1"/>
    <n v="0"/>
    <n v="90"/>
    <x v="0"/>
    <m/>
    <m/>
  </r>
  <r>
    <s v="2495319_21748"/>
    <n v="2495319"/>
    <n v="21748"/>
    <n v="13"/>
    <n v="868"/>
    <d v="2014-10-22T00:00:00"/>
    <x v="302"/>
    <s v="CL"/>
    <n v="0"/>
    <n v="0"/>
    <n v="1"/>
    <n v="0"/>
    <n v="13"/>
    <x v="0"/>
    <m/>
    <m/>
  </r>
  <r>
    <s v="2495320_18922"/>
    <n v="2495320"/>
    <n v="18922"/>
    <n v="418"/>
    <n v="418"/>
    <d v="2014-10-22T00:00:00"/>
    <x v="15"/>
    <s v="CL"/>
    <n v="0"/>
    <n v="0"/>
    <n v="2"/>
    <n v="0"/>
    <n v="90"/>
    <x v="0"/>
    <m/>
    <m/>
  </r>
  <r>
    <s v="2495320_8198"/>
    <n v="2495320"/>
    <n v="8198"/>
    <n v="418"/>
    <n v="985"/>
    <d v="2014-10-22T00:00:00"/>
    <x v="19"/>
    <s v="CL"/>
    <n v="0"/>
    <n v="0"/>
    <n v="1"/>
    <n v="0"/>
    <n v="75"/>
    <x v="0"/>
    <m/>
    <m/>
  </r>
  <r>
    <s v="2495323_58489"/>
    <n v="2495323"/>
    <n v="58489"/>
    <n v="15"/>
    <n v="3999"/>
    <d v="2014-10-22T00:00:00"/>
    <x v="303"/>
    <s v="CL"/>
    <n v="0"/>
    <n v="0"/>
    <n v="1"/>
    <n v="0"/>
    <n v="30"/>
    <x v="0"/>
    <m/>
    <m/>
  </r>
  <r>
    <s v="2495323_88684"/>
    <n v="2495323"/>
    <n v="88684"/>
    <n v="15"/>
    <n v="2919"/>
    <d v="2014-10-22T00:00:00"/>
    <x v="304"/>
    <s v="CL"/>
    <n v="0"/>
    <n v="0"/>
    <n v="1"/>
    <n v="0"/>
    <n v="90"/>
    <x v="0"/>
    <m/>
    <m/>
  </r>
  <r>
    <s v="2495324_145838"/>
    <n v="2495324"/>
    <n v="145838"/>
    <n v="58"/>
    <n v="58"/>
    <d v="2014-10-22T00:00:00"/>
    <x v="305"/>
    <s v="CL"/>
    <n v="0"/>
    <n v="0"/>
    <n v="1"/>
    <n v="0"/>
    <n v="90"/>
    <x v="0"/>
    <m/>
    <m/>
  </r>
  <r>
    <s v="2495324_15185"/>
    <n v="2495324"/>
    <n v="15185"/>
    <n v="11"/>
    <n v="589"/>
    <d v="2014-10-22T00:00:00"/>
    <x v="8"/>
    <s v="CL"/>
    <n v="0"/>
    <n v="0"/>
    <n v="1"/>
    <n v="0"/>
    <n v="6"/>
    <x v="0"/>
    <m/>
    <m/>
  </r>
  <r>
    <s v="2495324_44792"/>
    <n v="2495324"/>
    <n v="44792"/>
    <n v="11"/>
    <n v="984"/>
    <d v="2014-10-22T00:00:00"/>
    <x v="306"/>
    <s v="CL"/>
    <n v="0"/>
    <n v="0"/>
    <n v="1"/>
    <n v="0"/>
    <n v="90"/>
    <x v="0"/>
    <m/>
    <m/>
  </r>
  <r>
    <s v="2495325_35207"/>
    <n v="2495325"/>
    <n v="35207"/>
    <n v="16"/>
    <n v="16"/>
    <d v="2014-10-22T00:00:00"/>
    <x v="63"/>
    <s v="CL"/>
    <n v="0"/>
    <n v="0"/>
    <n v="1"/>
    <n v="1"/>
    <n v="90"/>
    <x v="0"/>
    <m/>
    <m/>
  </r>
  <r>
    <s v="2495325_58864"/>
    <n v="2495325"/>
    <n v="58864"/>
    <n v="16"/>
    <n v="244"/>
    <d v="2014-10-22T00:00:00"/>
    <x v="241"/>
    <s v="CL"/>
    <n v="0"/>
    <n v="0"/>
    <n v="2"/>
    <n v="0"/>
    <n v="90"/>
    <x v="0"/>
    <m/>
    <m/>
  </r>
  <r>
    <s v="2495325_73782"/>
    <n v="2495325"/>
    <n v="73782"/>
    <n v="16"/>
    <n v="16795"/>
    <d v="2014-10-22T00:00:00"/>
    <x v="291"/>
    <s v="CL"/>
    <n v="0"/>
    <n v="0"/>
    <n v="1"/>
    <n v="0"/>
    <n v="8"/>
    <x v="0"/>
    <m/>
    <m/>
  </r>
  <r>
    <s v="2495326_80197"/>
    <n v="2495326"/>
    <n v="80197"/>
    <n v="964"/>
    <n v="29"/>
    <d v="2014-11-04T00:00:00"/>
    <x v="269"/>
    <s v="CL"/>
    <n v="0"/>
    <n v="0"/>
    <n v="1"/>
    <n v="0"/>
    <n v="11"/>
    <x v="0"/>
    <m/>
    <m/>
  </r>
  <r>
    <s v="2495326_91845"/>
    <n v="2495326"/>
    <n v="91845"/>
    <n v="15"/>
    <n v="148"/>
    <d v="2014-11-04T00:00:00"/>
    <x v="290"/>
    <s v="CL"/>
    <n v="0"/>
    <n v="0"/>
    <n v="2"/>
    <n v="0"/>
    <n v="90"/>
    <x v="0"/>
    <m/>
    <m/>
  </r>
  <r>
    <s v="2495328_122153"/>
    <n v="2495328"/>
    <n v="122153"/>
    <n v="506"/>
    <n v="506"/>
    <d v="2014-11-04T00:00:00"/>
    <x v="307"/>
    <s v="CL"/>
    <n v="0"/>
    <n v="0"/>
    <n v="1"/>
    <n v="0"/>
    <n v="90"/>
    <x v="0"/>
    <m/>
    <m/>
  </r>
  <r>
    <s v="2495328_53077"/>
    <n v="2495328"/>
    <n v="53077"/>
    <n v="683"/>
    <n v="30120"/>
    <d v="2014-11-04T00:00:00"/>
    <x v="308"/>
    <s v="CL"/>
    <n v="1"/>
    <n v="0"/>
    <n v="1"/>
    <n v="0"/>
    <n v="90"/>
    <x v="0"/>
    <m/>
    <m/>
  </r>
  <r>
    <s v="2495328_5817"/>
    <n v="2495328"/>
    <n v="5817"/>
    <n v="506"/>
    <n v="506"/>
    <d v="2014-11-04T00:00:00"/>
    <x v="309"/>
    <s v="CL"/>
    <n v="0"/>
    <n v="0"/>
    <n v="1"/>
    <n v="0"/>
    <n v="90"/>
    <x v="0"/>
    <m/>
    <m/>
  </r>
  <r>
    <s v="2495328_77835"/>
    <n v="2495328"/>
    <n v="77835"/>
    <n v="683"/>
    <n v="6418"/>
    <d v="2014-11-04T00:00:00"/>
    <x v="310"/>
    <s v="CL"/>
    <n v="0"/>
    <n v="0"/>
    <n v="1"/>
    <n v="0"/>
    <n v="77"/>
    <x v="0"/>
    <m/>
    <m/>
  </r>
  <r>
    <s v="2495329_18922"/>
    <n v="2495329"/>
    <n v="18922"/>
    <n v="418"/>
    <n v="418"/>
    <d v="2014-11-04T00:00:00"/>
    <x v="15"/>
    <s v="CL"/>
    <n v="0"/>
    <n v="0"/>
    <n v="1"/>
    <n v="0"/>
    <n v="87"/>
    <x v="0"/>
    <m/>
    <m/>
  </r>
  <r>
    <s v="2495331_258626"/>
    <n v="2495331"/>
    <n v="258626"/>
    <n v="294"/>
    <n v="114"/>
    <d v="2014-11-04T00:00:00"/>
    <x v="311"/>
    <s v="CL"/>
    <n v="0"/>
    <n v="0"/>
    <n v="1"/>
    <n v="0"/>
    <n v="90"/>
    <x v="0"/>
    <m/>
    <m/>
  </r>
  <r>
    <s v="2495332_105521"/>
    <n v="2495332"/>
    <n v="105521"/>
    <n v="16"/>
    <n v="398"/>
    <d v="2014-11-04T00:00:00"/>
    <x v="280"/>
    <s v="CL"/>
    <n v="0"/>
    <n v="0"/>
    <n v="1"/>
    <n v="0"/>
    <n v="19"/>
    <x v="0"/>
    <m/>
    <m/>
  </r>
  <r>
    <s v="2495332_29494"/>
    <n v="2495332"/>
    <n v="29494"/>
    <n v="141"/>
    <n v="141"/>
    <d v="2014-11-04T00:00:00"/>
    <x v="312"/>
    <s v="CL"/>
    <n v="1"/>
    <n v="0"/>
    <n v="1"/>
    <n v="0"/>
    <n v="90"/>
    <x v="0"/>
    <m/>
    <m/>
  </r>
  <r>
    <s v="2495332_34322"/>
    <n v="2495332"/>
    <n v="34322"/>
    <n v="16"/>
    <n v="150"/>
    <d v="2014-11-04T00:00:00"/>
    <x v="313"/>
    <s v="CL"/>
    <n v="0"/>
    <n v="0"/>
    <n v="1"/>
    <n v="0"/>
    <n v="90"/>
    <x v="0"/>
    <m/>
    <m/>
  </r>
  <r>
    <s v="2495332_35207"/>
    <n v="2495332"/>
    <n v="35207"/>
    <n v="16"/>
    <n v="16"/>
    <d v="2014-11-04T00:00:00"/>
    <x v="63"/>
    <s v="CL"/>
    <n v="0"/>
    <n v="0"/>
    <n v="1"/>
    <n v="0"/>
    <n v="71"/>
    <x v="0"/>
    <m/>
    <m/>
  </r>
  <r>
    <s v="2495333_143424"/>
    <n v="2495333"/>
    <n v="143424"/>
    <n v="11"/>
    <n v="114"/>
    <d v="2014-11-04T00:00:00"/>
    <x v="314"/>
    <s v="CL"/>
    <n v="0"/>
    <n v="0"/>
    <n v="1"/>
    <n v="0"/>
    <n v="83"/>
    <x v="0"/>
    <m/>
    <m/>
  </r>
  <r>
    <s v="2495333_15844"/>
    <n v="2495333"/>
    <n v="15844"/>
    <n v="58"/>
    <n v="58"/>
    <d v="2014-11-04T00:00:00"/>
    <x v="315"/>
    <s v="CL"/>
    <n v="1"/>
    <n v="0"/>
    <n v="2"/>
    <n v="0"/>
    <n v="90"/>
    <x v="0"/>
    <m/>
    <m/>
  </r>
  <r>
    <s v="2495333_40433"/>
    <n v="2495333"/>
    <n v="40433"/>
    <n v="11"/>
    <n v="46"/>
    <d v="2014-11-04T00:00:00"/>
    <x v="44"/>
    <s v="CL"/>
    <n v="0"/>
    <n v="0"/>
    <n v="1"/>
    <n v="0"/>
    <n v="90"/>
    <x v="0"/>
    <m/>
    <m/>
  </r>
  <r>
    <s v="2495333_51152"/>
    <n v="2495333"/>
    <n v="51152"/>
    <n v="58"/>
    <n v="931"/>
    <d v="2014-11-04T00:00:00"/>
    <x v="316"/>
    <s v="CL"/>
    <n v="1"/>
    <n v="0"/>
    <n v="1"/>
    <n v="1"/>
    <n v="28"/>
    <x v="0"/>
    <m/>
    <m/>
  </r>
  <r>
    <s v="2495333_7451"/>
    <n v="2495333"/>
    <n v="7451"/>
    <n v="11"/>
    <n v="11"/>
    <d v="2014-11-04T00:00:00"/>
    <x v="317"/>
    <s v="CL"/>
    <n v="0"/>
    <n v="0"/>
    <n v="1"/>
    <n v="0"/>
    <n v="62"/>
    <x v="0"/>
    <m/>
    <m/>
  </r>
  <r>
    <s v="2495334_13091"/>
    <n v="2495334"/>
    <n v="13091"/>
    <n v="281"/>
    <n v="683"/>
    <d v="2014-11-05T00:00:00"/>
    <x v="98"/>
    <s v="CL"/>
    <n v="1"/>
    <n v="1"/>
    <n v="1"/>
    <n v="0"/>
    <n v="82"/>
    <x v="0"/>
    <m/>
    <m/>
  </r>
  <r>
    <s v="2495334_75287"/>
    <n v="2495334"/>
    <n v="75287"/>
    <n v="2410"/>
    <n v="12321"/>
    <d v="2014-11-05T00:00:00"/>
    <x v="231"/>
    <s v="CL"/>
    <n v="0"/>
    <n v="0"/>
    <n v="2"/>
    <n v="0"/>
    <n v="66"/>
    <x v="0"/>
    <m/>
    <m/>
  </r>
  <r>
    <s v="2495335_22068"/>
    <n v="2495335"/>
    <n v="22068"/>
    <n v="27"/>
    <n v="380"/>
    <d v="2014-11-05T00:00:00"/>
    <x v="41"/>
    <s v="CL"/>
    <n v="0"/>
    <n v="0"/>
    <n v="1"/>
    <n v="0"/>
    <n v="90"/>
    <x v="0"/>
    <m/>
    <m/>
  </r>
  <r>
    <s v="2495335_74842"/>
    <n v="2495335"/>
    <n v="74842"/>
    <n v="27"/>
    <n v="24"/>
    <d v="2014-11-05T00:00:00"/>
    <x v="134"/>
    <s v="CL"/>
    <n v="0"/>
    <n v="0"/>
    <n v="1"/>
    <n v="0"/>
    <n v="90"/>
    <x v="0"/>
    <m/>
    <m/>
  </r>
  <r>
    <s v="2495336_28003"/>
    <n v="2495336"/>
    <n v="28003"/>
    <n v="131"/>
    <n v="583"/>
    <d v="2014-11-05T00:00:00"/>
    <x v="31"/>
    <s v="CL"/>
    <n v="0"/>
    <n v="0"/>
    <n v="2"/>
    <n v="0"/>
    <n v="90"/>
    <x v="0"/>
    <m/>
    <m/>
  </r>
  <r>
    <s v="2495337_48280"/>
    <n v="2495337"/>
    <n v="48280"/>
    <n v="583"/>
    <n v="1049"/>
    <d v="2014-11-05T00:00:00"/>
    <x v="190"/>
    <s v="CL"/>
    <n v="0"/>
    <n v="0"/>
    <n v="1"/>
    <n v="0"/>
    <n v="90"/>
    <x v="0"/>
    <m/>
    <m/>
  </r>
  <r>
    <s v="2495338_74683"/>
    <n v="2495338"/>
    <n v="74683"/>
    <n v="631"/>
    <n v="1041"/>
    <d v="2014-11-05T00:00:00"/>
    <x v="251"/>
    <s v="CL"/>
    <n v="0"/>
    <n v="0"/>
    <n v="1"/>
    <n v="0"/>
    <n v="90"/>
    <x v="0"/>
    <m/>
    <m/>
  </r>
  <r>
    <s v="2495339_174915"/>
    <n v="2495339"/>
    <n v="174915"/>
    <n v="336"/>
    <n v="354"/>
    <d v="2014-11-05T00:00:00"/>
    <x v="318"/>
    <s v="CL"/>
    <n v="0"/>
    <n v="0"/>
    <n v="1"/>
    <n v="0"/>
    <n v="90"/>
    <x v="0"/>
    <m/>
    <m/>
  </r>
  <r>
    <s v="2495339_19354"/>
    <n v="2495339"/>
    <n v="19354"/>
    <n v="33"/>
    <n v="79"/>
    <d v="2014-11-05T00:00:00"/>
    <x v="319"/>
    <s v="CL"/>
    <n v="0"/>
    <n v="0"/>
    <n v="1"/>
    <n v="1"/>
    <n v="90"/>
    <x v="0"/>
    <m/>
    <m/>
  </r>
  <r>
    <s v="2495339_203532"/>
    <n v="2495339"/>
    <n v="203532"/>
    <n v="336"/>
    <n v="336"/>
    <d v="2014-11-05T00:00:00"/>
    <x v="320"/>
    <s v="CL"/>
    <n v="1"/>
    <n v="0"/>
    <n v="1"/>
    <n v="0"/>
    <n v="90"/>
    <x v="0"/>
    <m/>
    <m/>
  </r>
  <r>
    <s v="2495339_33706"/>
    <n v="2495339"/>
    <n v="33706"/>
    <n v="336"/>
    <n v="607"/>
    <d v="2014-11-05T00:00:00"/>
    <x v="245"/>
    <s v="CL"/>
    <n v="0"/>
    <n v="0"/>
    <n v="1"/>
    <n v="1"/>
    <n v="89"/>
    <x v="0"/>
    <m/>
    <m/>
  </r>
  <r>
    <s v="2495339_74550"/>
    <n v="2495339"/>
    <n v="74550"/>
    <n v="336"/>
    <n v="336"/>
    <d v="2014-11-05T00:00:00"/>
    <x v="321"/>
    <s v="CL"/>
    <n v="0"/>
    <n v="0"/>
    <n v="1"/>
    <n v="1"/>
    <n v="90"/>
    <x v="0"/>
    <m/>
    <m/>
  </r>
  <r>
    <s v="2495341_14942"/>
    <n v="2495341"/>
    <n v="14942"/>
    <n v="660"/>
    <n v="1390"/>
    <d v="2014-11-05T00:00:00"/>
    <x v="157"/>
    <s v="CL"/>
    <n v="0"/>
    <n v="0"/>
    <n v="1"/>
    <n v="1"/>
    <n v="90"/>
    <x v="0"/>
    <m/>
    <m/>
  </r>
  <r>
    <s v="2495341_48974"/>
    <n v="2495341"/>
    <n v="48974"/>
    <n v="660"/>
    <n v="589"/>
    <d v="2014-11-05T00:00:00"/>
    <x v="119"/>
    <s v="CL"/>
    <n v="1"/>
    <n v="0"/>
    <n v="3"/>
    <n v="1"/>
    <n v="90"/>
    <x v="0"/>
    <m/>
    <m/>
  </r>
  <r>
    <s v="2495341_66515"/>
    <n v="2495341"/>
    <n v="66515"/>
    <n v="660"/>
    <n v="114"/>
    <d v="2014-11-05T00:00:00"/>
    <x v="40"/>
    <s v="CL"/>
    <n v="0"/>
    <n v="0"/>
    <n v="1"/>
    <n v="0"/>
    <n v="90"/>
    <x v="0"/>
    <m/>
    <m/>
  </r>
  <r>
    <s v="2495342_15362"/>
    <n v="2495342"/>
    <n v="15362"/>
    <n v="2410"/>
    <n v="2410"/>
    <d v="2014-11-25T00:00:00"/>
    <x v="322"/>
    <s v="CL"/>
    <n v="1"/>
    <n v="0"/>
    <n v="1"/>
    <n v="0"/>
    <n v="90"/>
    <x v="0"/>
    <m/>
    <m/>
  </r>
  <r>
    <s v="2495342_5958"/>
    <n v="2495342"/>
    <n v="5958"/>
    <n v="12"/>
    <n v="12"/>
    <d v="2014-11-25T00:00:00"/>
    <x v="284"/>
    <s v="CL"/>
    <n v="0"/>
    <n v="0"/>
    <n v="1"/>
    <n v="0"/>
    <n v="90"/>
    <x v="0"/>
    <m/>
    <m/>
  </r>
  <r>
    <s v="2495344_26399"/>
    <n v="2495344"/>
    <n v="26399"/>
    <n v="281"/>
    <n v="131"/>
    <d v="2014-11-25T00:00:00"/>
    <x v="99"/>
    <s v="CL"/>
    <n v="1"/>
    <n v="0"/>
    <n v="3"/>
    <n v="0"/>
    <n v="90"/>
    <x v="0"/>
    <m/>
    <m/>
  </r>
  <r>
    <s v="2495344_38253"/>
    <n v="2495344"/>
    <n v="38253"/>
    <n v="27"/>
    <n v="131"/>
    <d v="2014-11-25T00:00:00"/>
    <x v="20"/>
    <s v="CL"/>
    <n v="0"/>
    <n v="0"/>
    <n v="1"/>
    <n v="0"/>
    <n v="84"/>
    <x v="0"/>
    <m/>
    <m/>
  </r>
  <r>
    <s v="2495344_7476"/>
    <n v="2495344"/>
    <n v="7476"/>
    <n v="27"/>
    <n v="27"/>
    <d v="2014-11-25T00:00:00"/>
    <x v="323"/>
    <s v="CL"/>
    <n v="0"/>
    <n v="0"/>
    <n v="1"/>
    <n v="0"/>
    <n v="90"/>
    <x v="0"/>
    <m/>
    <m/>
  </r>
  <r>
    <s v="2495345_28003"/>
    <n v="2495345"/>
    <n v="28003"/>
    <n v="131"/>
    <n v="583"/>
    <d v="2014-11-25T00:00:00"/>
    <x v="31"/>
    <s v="CL"/>
    <n v="0"/>
    <n v="0"/>
    <n v="3"/>
    <n v="0"/>
    <n v="90"/>
    <x v="0"/>
    <m/>
    <m/>
  </r>
  <r>
    <s v="2495345_44352"/>
    <n v="2495345"/>
    <n v="44352"/>
    <n v="131"/>
    <n v="13"/>
    <d v="2014-11-25T00:00:00"/>
    <x v="324"/>
    <s v="CL"/>
    <n v="0"/>
    <n v="0"/>
    <n v="1"/>
    <n v="0"/>
    <n v="77"/>
    <x v="0"/>
    <m/>
    <m/>
  </r>
  <r>
    <s v="2495346_182932"/>
    <n v="2495346"/>
    <n v="182932"/>
    <n v="610"/>
    <n v="46"/>
    <d v="2014-11-25T00:00:00"/>
    <x v="325"/>
    <s v="CL"/>
    <n v="1"/>
    <n v="0"/>
    <n v="1"/>
    <n v="0"/>
    <n v="90"/>
    <x v="0"/>
    <m/>
    <m/>
  </r>
  <r>
    <s v="2495346_3455"/>
    <n v="2495346"/>
    <n v="3455"/>
    <n v="583"/>
    <n v="5"/>
    <d v="2014-11-25T00:00:00"/>
    <x v="4"/>
    <s v="CL"/>
    <n v="1"/>
    <n v="0"/>
    <n v="1"/>
    <n v="0"/>
    <n v="86"/>
    <x v="0"/>
    <m/>
    <m/>
  </r>
  <r>
    <s v="2495346_48280"/>
    <n v="2495346"/>
    <n v="48280"/>
    <n v="583"/>
    <n v="1049"/>
    <d v="2014-11-25T00:00:00"/>
    <x v="190"/>
    <s v="CL"/>
    <n v="0"/>
    <n v="0"/>
    <n v="2"/>
    <n v="0"/>
    <n v="90"/>
    <x v="0"/>
    <m/>
    <m/>
  </r>
  <r>
    <s v="2495347_3160"/>
    <n v="2495347"/>
    <n v="3160"/>
    <n v="631"/>
    <n v="631"/>
    <d v="2014-11-25T00:00:00"/>
    <x v="298"/>
    <s v="CL"/>
    <n v="0"/>
    <n v="0"/>
    <n v="1"/>
    <n v="0"/>
    <n v="90"/>
    <x v="0"/>
    <m/>
    <m/>
  </r>
  <r>
    <s v="2495347_3924"/>
    <n v="2495347"/>
    <n v="3924"/>
    <n v="631"/>
    <n v="631"/>
    <d v="2014-11-25T00:00:00"/>
    <x v="178"/>
    <s v="CL"/>
    <n v="0"/>
    <n v="0"/>
    <n v="1"/>
    <n v="1"/>
    <n v="24"/>
    <x v="0"/>
    <m/>
    <m/>
  </r>
  <r>
    <s v="2495347_52769"/>
    <n v="2495347"/>
    <n v="52769"/>
    <n v="631"/>
    <n v="931"/>
    <d v="2014-11-25T00:00:00"/>
    <x v="102"/>
    <s v="CL"/>
    <n v="0"/>
    <n v="0"/>
    <n v="1"/>
    <n v="1"/>
    <n v="90"/>
    <x v="0"/>
    <m/>
    <m/>
  </r>
  <r>
    <s v="2495347_54170"/>
    <n v="2495347"/>
    <n v="54170"/>
    <n v="631"/>
    <n v="631"/>
    <d v="2014-11-25T00:00:00"/>
    <x v="38"/>
    <s v="CL"/>
    <n v="0"/>
    <n v="0"/>
    <n v="1"/>
    <n v="0"/>
    <n v="15"/>
    <x v="0"/>
    <m/>
    <m/>
  </r>
  <r>
    <s v="2495348_174915"/>
    <n v="2495348"/>
    <n v="174915"/>
    <n v="336"/>
    <n v="354"/>
    <d v="2014-11-25T00:00:00"/>
    <x v="318"/>
    <s v="CL"/>
    <n v="0"/>
    <n v="0"/>
    <n v="1"/>
    <n v="0"/>
    <n v="75"/>
    <x v="0"/>
    <m/>
    <m/>
  </r>
  <r>
    <s v="2495348_182711"/>
    <n v="2495348"/>
    <n v="182711"/>
    <n v="336"/>
    <n v="3205"/>
    <d v="2014-11-25T00:00:00"/>
    <x v="326"/>
    <s v="CL"/>
    <n v="0"/>
    <n v="0"/>
    <n v="1"/>
    <n v="0"/>
    <n v="66"/>
    <x v="0"/>
    <m/>
    <m/>
  </r>
  <r>
    <s v="2495348_33706"/>
    <n v="2495348"/>
    <n v="33706"/>
    <n v="336"/>
    <n v="607"/>
    <d v="2014-11-25T00:00:00"/>
    <x v="245"/>
    <s v="CL"/>
    <n v="0"/>
    <n v="0"/>
    <n v="1"/>
    <n v="1"/>
    <n v="90"/>
    <x v="0"/>
    <m/>
    <m/>
  </r>
  <r>
    <s v="2495349_52469"/>
    <n v="2495349"/>
    <n v="52469"/>
    <n v="621"/>
    <n v="621"/>
    <d v="2014-11-25T00:00:00"/>
    <x v="327"/>
    <s v="CL"/>
    <n v="0"/>
    <n v="0"/>
    <n v="1"/>
    <n v="0"/>
    <n v="90"/>
    <x v="0"/>
    <m/>
    <m/>
  </r>
  <r>
    <s v="2495351_4276"/>
    <n v="2495351"/>
    <n v="4276"/>
    <n v="506"/>
    <n v="506"/>
    <d v="2014-11-26T00:00:00"/>
    <x v="276"/>
    <s v="CL"/>
    <n v="0"/>
    <n v="0"/>
    <n v="1"/>
    <n v="0"/>
    <n v="90"/>
    <x v="0"/>
    <m/>
    <m/>
  </r>
  <r>
    <s v="2495353_8198"/>
    <n v="2495353"/>
    <n v="8198"/>
    <n v="418"/>
    <n v="985"/>
    <d v="2014-11-26T00:00:00"/>
    <x v="19"/>
    <s v="CL"/>
    <n v="0"/>
    <n v="0"/>
    <n v="1"/>
    <n v="0"/>
    <n v="90"/>
    <x v="0"/>
    <m/>
    <m/>
  </r>
  <r>
    <s v="2495354_49655"/>
    <n v="2495354"/>
    <n v="49655"/>
    <n v="31"/>
    <n v="984"/>
    <d v="2014-11-26T00:00:00"/>
    <x v="328"/>
    <s v="CL"/>
    <n v="0"/>
    <n v="0"/>
    <n v="1"/>
    <n v="0"/>
    <n v="90"/>
    <x v="0"/>
    <m/>
    <m/>
  </r>
  <r>
    <s v="2495354_61651"/>
    <n v="2495354"/>
    <n v="61651"/>
    <n v="31"/>
    <n v="610"/>
    <d v="2014-11-26T00:00:00"/>
    <x v="329"/>
    <s v="CL"/>
    <n v="0"/>
    <n v="0"/>
    <n v="1"/>
    <n v="0"/>
    <n v="90"/>
    <x v="0"/>
    <m/>
    <m/>
  </r>
  <r>
    <s v="2495355_189441"/>
    <n v="2495355"/>
    <n v="189441"/>
    <n v="162"/>
    <n v="368"/>
    <d v="2014-11-26T00:00:00"/>
    <x v="330"/>
    <s v="CL"/>
    <n v="0"/>
    <n v="0"/>
    <n v="1"/>
    <n v="0"/>
    <n v="20"/>
    <x v="0"/>
    <m/>
    <m/>
  </r>
  <r>
    <s v="2495356_127194"/>
    <n v="2495356"/>
    <n v="127194"/>
    <n v="11"/>
    <n v="415"/>
    <d v="2014-11-26T00:00:00"/>
    <x v="331"/>
    <s v="CL"/>
    <n v="0"/>
    <n v="0"/>
    <n v="1"/>
    <n v="0"/>
    <n v="79"/>
    <x v="0"/>
    <m/>
    <m/>
  </r>
  <r>
    <s v="2495356_40433"/>
    <n v="2495356"/>
    <n v="40433"/>
    <n v="11"/>
    <n v="46"/>
    <d v="2014-11-26T00:00:00"/>
    <x v="44"/>
    <s v="CL"/>
    <n v="0"/>
    <n v="0"/>
    <n v="1"/>
    <n v="0"/>
    <n v="90"/>
    <x v="0"/>
    <m/>
    <m/>
  </r>
  <r>
    <s v="2495357_203348"/>
    <n v="2495357"/>
    <n v="203348"/>
    <n v="58"/>
    <n v="244"/>
    <d v="2014-11-26T00:00:00"/>
    <x v="250"/>
    <s v="CL"/>
    <n v="0"/>
    <n v="0"/>
    <n v="2"/>
    <n v="0"/>
    <n v="90"/>
    <x v="0"/>
    <m/>
    <m/>
  </r>
  <r>
    <s v="2514360_14119"/>
    <n v="2514360"/>
    <n v="14119"/>
    <n v="964"/>
    <n v="1301"/>
    <d v="2014-11-26T00:00:00"/>
    <x v="124"/>
    <s v="CL"/>
    <n v="0"/>
    <n v="0"/>
    <n v="1"/>
    <n v="0"/>
    <n v="90"/>
    <x v="0"/>
    <m/>
    <m/>
  </r>
  <r>
    <s v="2495359_15760"/>
    <n v="2495359"/>
    <n v="15760"/>
    <n v="683"/>
    <n v="383"/>
    <d v="2014-12-09T00:00:00"/>
    <x v="81"/>
    <s v="CL"/>
    <n v="0"/>
    <n v="0"/>
    <n v="1"/>
    <n v="0"/>
    <n v="13"/>
    <x v="0"/>
    <m/>
    <m/>
  </r>
  <r>
    <s v="2495359_18958"/>
    <n v="2495359"/>
    <n v="18958"/>
    <n v="683"/>
    <n v="683"/>
    <d v="2014-12-09T00:00:00"/>
    <x v="226"/>
    <s v="CL"/>
    <n v="0"/>
    <n v="0"/>
    <n v="1"/>
    <n v="1"/>
    <n v="90"/>
    <x v="0"/>
    <m/>
    <m/>
  </r>
  <r>
    <s v="2495359_34944"/>
    <n v="2495359"/>
    <n v="34944"/>
    <n v="683"/>
    <n v="605"/>
    <d v="2014-12-09T00:00:00"/>
    <x v="55"/>
    <s v="CL"/>
    <n v="0"/>
    <n v="0"/>
    <n v="1"/>
    <n v="0"/>
    <n v="88"/>
    <x v="0"/>
    <m/>
    <m/>
  </r>
  <r>
    <s v="2495359_39003"/>
    <n v="2495359"/>
    <n v="39003"/>
    <n v="683"/>
    <n v="683"/>
    <d v="2014-12-09T00:00:00"/>
    <x v="332"/>
    <s v="CL"/>
    <n v="0"/>
    <n v="0"/>
    <n v="1"/>
    <n v="0"/>
    <n v="77"/>
    <x v="0"/>
    <m/>
    <m/>
  </r>
  <r>
    <s v="2495360_3109"/>
    <n v="2495360"/>
    <n v="3109"/>
    <n v="31"/>
    <n v="31"/>
    <d v="2014-12-09T00:00:00"/>
    <x v="277"/>
    <s v="CL"/>
    <n v="0"/>
    <n v="0"/>
    <n v="1"/>
    <n v="0"/>
    <n v="90"/>
    <x v="0"/>
    <m/>
    <m/>
  </r>
  <r>
    <s v="2495361_253839"/>
    <n v="2495361"/>
    <n v="253839"/>
    <n v="418"/>
    <n v="367"/>
    <d v="2014-12-09T00:00:00"/>
    <x v="333"/>
    <s v="CL"/>
    <n v="0"/>
    <n v="0"/>
    <n v="1"/>
    <n v="0"/>
    <n v="7"/>
    <x v="0"/>
    <m/>
    <m/>
  </r>
  <r>
    <s v="2495361_28260"/>
    <n v="2495361"/>
    <n v="28260"/>
    <n v="418"/>
    <n v="379"/>
    <d v="2014-12-09T00:00:00"/>
    <x v="246"/>
    <s v="CL"/>
    <n v="0"/>
    <n v="0"/>
    <n v="1"/>
    <n v="0"/>
    <n v="90"/>
    <x v="0"/>
    <m/>
    <m/>
  </r>
  <r>
    <s v="2495361_39381"/>
    <n v="2495361"/>
    <n v="39381"/>
    <n v="418"/>
    <n v="418"/>
    <d v="2014-12-09T00:00:00"/>
    <x v="227"/>
    <s v="CL"/>
    <n v="0"/>
    <n v="0"/>
    <n v="1"/>
    <n v="0"/>
    <n v="83"/>
    <x v="0"/>
    <m/>
    <m/>
  </r>
  <r>
    <s v="2495361_8198"/>
    <n v="2495361"/>
    <n v="8198"/>
    <n v="418"/>
    <n v="985"/>
    <d v="2014-12-09T00:00:00"/>
    <x v="19"/>
    <s v="CL"/>
    <n v="0"/>
    <n v="0"/>
    <n v="1"/>
    <n v="1"/>
    <n v="90"/>
    <x v="0"/>
    <m/>
    <m/>
  </r>
  <r>
    <s v="2495362_108830"/>
    <n v="2495362"/>
    <n v="108830"/>
    <n v="162"/>
    <n v="3205"/>
    <d v="2014-12-09T00:00:00"/>
    <x v="334"/>
    <s v="CL"/>
    <n v="0"/>
    <n v="0"/>
    <n v="1"/>
    <n v="0"/>
    <n v="90"/>
    <x v="0"/>
    <m/>
    <m/>
  </r>
  <r>
    <s v="2495362_225693"/>
    <n v="2495362"/>
    <n v="225693"/>
    <n v="162"/>
    <n v="31"/>
    <d v="2014-12-09T00:00:00"/>
    <x v="335"/>
    <s v="CL"/>
    <n v="0"/>
    <n v="0"/>
    <n v="1"/>
    <n v="0"/>
    <n v="90"/>
    <x v="0"/>
    <m/>
    <m/>
  </r>
  <r>
    <s v="2495364_15185"/>
    <n v="2495364"/>
    <n v="15185"/>
    <n v="11"/>
    <n v="589"/>
    <d v="2014-12-09T00:00:00"/>
    <x v="8"/>
    <s v="CL"/>
    <n v="1"/>
    <n v="0"/>
    <n v="2"/>
    <n v="0"/>
    <n v="90"/>
    <x v="0"/>
    <m/>
    <m/>
  </r>
  <r>
    <s v="2495364_4673"/>
    <n v="2495364"/>
    <n v="4673"/>
    <n v="141"/>
    <n v="417"/>
    <d v="2014-12-09T00:00:00"/>
    <x v="179"/>
    <s v="CL"/>
    <n v="0"/>
    <n v="0"/>
    <n v="1"/>
    <n v="0"/>
    <n v="90"/>
    <x v="0"/>
    <m/>
    <m/>
  </r>
  <r>
    <s v="2495364_50057"/>
    <n v="2495364"/>
    <n v="50057"/>
    <n v="11"/>
    <n v="417"/>
    <d v="2014-12-09T00:00:00"/>
    <x v="56"/>
    <s v="CL"/>
    <n v="0"/>
    <n v="0"/>
    <n v="2"/>
    <n v="1"/>
    <n v="45"/>
    <x v="0"/>
    <m/>
    <m/>
  </r>
  <r>
    <s v="2495365_105521"/>
    <n v="2495365"/>
    <n v="105521"/>
    <n v="16"/>
    <n v="398"/>
    <d v="2014-12-09T00:00:00"/>
    <x v="280"/>
    <s v="CL"/>
    <n v="0"/>
    <n v="0"/>
    <n v="1"/>
    <n v="0"/>
    <n v="90"/>
    <x v="0"/>
    <m/>
    <m/>
  </r>
  <r>
    <s v="2495365_51152"/>
    <n v="2495365"/>
    <n v="51152"/>
    <n v="58"/>
    <n v="931"/>
    <d v="2014-12-09T00:00:00"/>
    <x v="316"/>
    <s v="CL"/>
    <n v="0"/>
    <n v="0"/>
    <n v="1"/>
    <n v="0"/>
    <n v="89"/>
    <x v="0"/>
    <m/>
    <m/>
  </r>
  <r>
    <s v="2495366_18935"/>
    <n v="2495366"/>
    <n v="18935"/>
    <n v="281"/>
    <n v="58"/>
    <d v="2014-12-10T00:00:00"/>
    <x v="86"/>
    <s v="CL"/>
    <n v="1"/>
    <n v="0"/>
    <n v="1"/>
    <n v="1"/>
    <n v="89"/>
    <x v="0"/>
    <m/>
    <m/>
  </r>
  <r>
    <s v="2495366_20007"/>
    <n v="2495366"/>
    <n v="20007"/>
    <n v="281"/>
    <n v="379"/>
    <d v="2014-12-10T00:00:00"/>
    <x v="336"/>
    <s v="CL"/>
    <n v="0"/>
    <n v="0"/>
    <n v="1"/>
    <n v="0"/>
    <n v="90"/>
    <x v="0"/>
    <m/>
    <m/>
  </r>
  <r>
    <s v="2495367_44466"/>
    <n v="2495367"/>
    <n v="44466"/>
    <n v="27"/>
    <n v="24"/>
    <d v="2014-12-10T00:00:00"/>
    <x v="337"/>
    <s v="CL"/>
    <n v="0"/>
    <n v="0"/>
    <n v="1"/>
    <n v="0"/>
    <n v="90"/>
    <x v="0"/>
    <m/>
    <m/>
  </r>
  <r>
    <s v="2495367_74842"/>
    <n v="2495367"/>
    <n v="74842"/>
    <n v="27"/>
    <n v="24"/>
    <d v="2014-12-10T00:00:00"/>
    <x v="134"/>
    <s v="CL"/>
    <n v="0"/>
    <n v="0"/>
    <n v="1"/>
    <n v="0"/>
    <n v="90"/>
    <x v="0"/>
    <m/>
    <m/>
  </r>
  <r>
    <s v="2495368_28003"/>
    <n v="2495368"/>
    <n v="28003"/>
    <n v="131"/>
    <n v="583"/>
    <d v="2014-12-10T00:00:00"/>
    <x v="31"/>
    <s v="CL"/>
    <n v="0"/>
    <n v="0"/>
    <n v="1"/>
    <n v="0"/>
    <n v="90"/>
    <x v="0"/>
    <m/>
    <m/>
  </r>
  <r>
    <s v="2495368_3455"/>
    <n v="2495368"/>
    <n v="3455"/>
    <n v="583"/>
    <n v="5"/>
    <d v="2014-12-10T00:00:00"/>
    <x v="4"/>
    <s v="CL"/>
    <n v="0"/>
    <n v="0"/>
    <n v="1"/>
    <n v="0"/>
    <n v="90"/>
    <x v="0"/>
    <m/>
    <m/>
  </r>
  <r>
    <s v="2495368_44352"/>
    <n v="2495368"/>
    <n v="44352"/>
    <n v="131"/>
    <n v="13"/>
    <d v="2014-12-10T00:00:00"/>
    <x v="324"/>
    <s v="CL"/>
    <n v="0"/>
    <n v="0"/>
    <n v="1"/>
    <n v="1"/>
    <n v="90"/>
    <x v="0"/>
    <m/>
    <m/>
  </r>
  <r>
    <s v="2495368_68290"/>
    <n v="2495368"/>
    <n v="68290"/>
    <n v="131"/>
    <n v="583"/>
    <d v="2014-12-10T00:00:00"/>
    <x v="261"/>
    <s v="CL"/>
    <n v="0"/>
    <n v="0"/>
    <n v="1"/>
    <n v="0"/>
    <n v="90"/>
    <x v="0"/>
    <m/>
    <m/>
  </r>
  <r>
    <s v="2495369_182932"/>
    <n v="2495369"/>
    <n v="182932"/>
    <n v="610"/>
    <n v="46"/>
    <d v="2014-12-10T00:00:00"/>
    <x v="325"/>
    <s v="CL"/>
    <n v="0"/>
    <n v="0"/>
    <n v="1"/>
    <n v="1"/>
    <n v="90"/>
    <x v="0"/>
    <m/>
    <m/>
  </r>
  <r>
    <s v="2495369_191891"/>
    <n v="2495369"/>
    <n v="191891"/>
    <n v="610"/>
    <n v="506"/>
    <d v="2014-12-10T00:00:00"/>
    <x v="338"/>
    <s v="CL"/>
    <n v="0"/>
    <n v="0"/>
    <n v="1"/>
    <n v="2"/>
    <n v="84"/>
    <x v="0"/>
    <m/>
    <m/>
  </r>
  <r>
    <s v="2495369_34784"/>
    <n v="2495369"/>
    <n v="34784"/>
    <n v="610"/>
    <n v="467"/>
    <d v="2014-12-10T00:00:00"/>
    <x v="217"/>
    <s v="CL"/>
    <n v="0"/>
    <n v="0"/>
    <n v="2"/>
    <n v="0"/>
    <n v="75"/>
    <x v="0"/>
    <m/>
    <m/>
  </r>
  <r>
    <s v="2495370_146164"/>
    <n v="2495370"/>
    <n v="146164"/>
    <n v="33"/>
    <n v="36"/>
    <d v="2014-12-10T00:00:00"/>
    <x v="339"/>
    <s v="CL"/>
    <n v="0"/>
    <n v="0"/>
    <n v="1"/>
    <n v="0"/>
    <n v="34"/>
    <x v="0"/>
    <m/>
    <m/>
  </r>
  <r>
    <s v="2495371_189453"/>
    <n v="2495371"/>
    <n v="189453"/>
    <n v="336"/>
    <n v="3709"/>
    <d v="2014-12-10T00:00:00"/>
    <x v="340"/>
    <s v="CL"/>
    <n v="1"/>
    <n v="0"/>
    <n v="1"/>
    <n v="0"/>
    <n v="90"/>
    <x v="0"/>
    <m/>
    <m/>
  </r>
  <r>
    <s v="2495371_30739"/>
    <n v="2495371"/>
    <n v="30739"/>
    <n v="631"/>
    <n v="449"/>
    <d v="2014-12-10T00:00:00"/>
    <x v="341"/>
    <s v="CL"/>
    <n v="0"/>
    <n v="0"/>
    <n v="1"/>
    <n v="0"/>
    <n v="90"/>
    <x v="0"/>
    <m/>
    <m/>
  </r>
  <r>
    <s v="2495371_58205"/>
    <n v="2495371"/>
    <n v="58205"/>
    <n v="631"/>
    <n v="232"/>
    <d v="2014-12-10T00:00:00"/>
    <x v="272"/>
    <s v="CL"/>
    <n v="0"/>
    <n v="0"/>
    <n v="1"/>
    <n v="0"/>
    <n v="74"/>
    <x v="0"/>
    <m/>
    <m/>
  </r>
  <r>
    <s v="2495371_8806"/>
    <n v="2495371"/>
    <n v="8806"/>
    <n v="631"/>
    <n v="162"/>
    <d v="2014-12-10T00:00:00"/>
    <x v="45"/>
    <s v="CL"/>
    <n v="0"/>
    <n v="0"/>
    <n v="1"/>
    <n v="0"/>
    <n v="83"/>
    <x v="0"/>
    <m/>
    <m/>
  </r>
  <r>
    <s v="2495372_147487"/>
    <n v="2495372"/>
    <n v="147487"/>
    <n v="720"/>
    <n v="114"/>
    <d v="2014-12-10T00:00:00"/>
    <x v="283"/>
    <s v="CL"/>
    <n v="0"/>
    <n v="0"/>
    <n v="1"/>
    <n v="0"/>
    <n v="90"/>
    <x v="0"/>
    <m/>
    <m/>
  </r>
  <r>
    <s v="2495372_59970"/>
    <n v="2495372"/>
    <n v="59970"/>
    <n v="660"/>
    <n v="660"/>
    <d v="2014-12-10T00:00:00"/>
    <x v="342"/>
    <s v="CL"/>
    <n v="1"/>
    <n v="0"/>
    <n v="1"/>
    <n v="0"/>
    <n v="86"/>
    <x v="0"/>
    <m/>
    <m/>
  </r>
  <r>
    <s v="2495373_52469"/>
    <n v="2495373"/>
    <n v="52469"/>
    <n v="621"/>
    <n v="621"/>
    <d v="2014-12-10T00:00:00"/>
    <x v="327"/>
    <s v="CL"/>
    <n v="0"/>
    <n v="0"/>
    <n v="1"/>
    <n v="0"/>
    <n v="90"/>
    <x v="0"/>
    <m/>
    <m/>
  </r>
  <r>
    <s v="2495373_54245"/>
    <n v="2495373"/>
    <n v="54245"/>
    <n v="621"/>
    <n v="621"/>
    <d v="2014-12-10T00:00:00"/>
    <x v="343"/>
    <s v="CL"/>
    <n v="0"/>
    <n v="0"/>
    <n v="1"/>
    <n v="1"/>
    <n v="90"/>
    <x v="0"/>
    <m/>
    <m/>
  </r>
  <r>
    <s v="2517512_36827"/>
    <n v="2517512"/>
    <n v="36827"/>
    <n v="631"/>
    <n v="984"/>
    <d v="2015-02-17T00:00:00"/>
    <x v="344"/>
    <s v="CL"/>
    <n v="1"/>
    <n v="0"/>
    <n v="1"/>
    <n v="0"/>
    <n v="90"/>
    <x v="0"/>
    <m/>
    <m/>
  </r>
  <r>
    <s v="2517512_48280"/>
    <n v="2517512"/>
    <n v="48280"/>
    <n v="583"/>
    <n v="1049"/>
    <d v="2015-02-17T00:00:00"/>
    <x v="190"/>
    <s v="CL"/>
    <n v="0"/>
    <n v="0"/>
    <n v="1"/>
    <n v="0"/>
    <n v="90"/>
    <x v="0"/>
    <m/>
    <m/>
  </r>
  <r>
    <s v="2517516_44501"/>
    <n v="2517516"/>
    <n v="44501"/>
    <n v="418"/>
    <n v="683"/>
    <d v="2015-02-18T00:00:00"/>
    <x v="17"/>
    <s v="CL"/>
    <n v="0"/>
    <n v="0"/>
    <n v="1"/>
    <n v="0"/>
    <n v="90"/>
    <x v="0"/>
    <m/>
    <m/>
  </r>
  <r>
    <s v="2517516_8198"/>
    <n v="2517516"/>
    <n v="8198"/>
    <n v="418"/>
    <n v="985"/>
    <d v="2015-02-18T00:00:00"/>
    <x v="19"/>
    <s v="CL"/>
    <n v="0"/>
    <n v="0"/>
    <n v="1"/>
    <n v="1"/>
    <n v="90"/>
    <x v="0"/>
    <m/>
    <m/>
  </r>
  <r>
    <s v="2517513_26399"/>
    <n v="2517513"/>
    <n v="26399"/>
    <n v="281"/>
    <n v="131"/>
    <d v="2015-02-24T00:00:00"/>
    <x v="99"/>
    <s v="CL"/>
    <n v="0"/>
    <n v="0"/>
    <n v="1"/>
    <n v="0"/>
    <n v="90"/>
    <x v="0"/>
    <m/>
    <m/>
  </r>
  <r>
    <s v="2517513_44352"/>
    <n v="2517513"/>
    <n v="44352"/>
    <n v="131"/>
    <n v="13"/>
    <d v="2015-02-24T00:00:00"/>
    <x v="324"/>
    <s v="CL"/>
    <n v="0"/>
    <n v="0"/>
    <n v="2"/>
    <n v="0"/>
    <n v="90"/>
    <x v="0"/>
    <m/>
    <m/>
  </r>
  <r>
    <s v="2517515_128223"/>
    <n v="2517515"/>
    <n v="128223"/>
    <n v="506"/>
    <n v="13"/>
    <d v="2015-02-24T00:00:00"/>
    <x v="266"/>
    <s v="CL"/>
    <n v="0"/>
    <n v="0"/>
    <n v="1"/>
    <n v="1"/>
    <n v="90"/>
    <x v="0"/>
    <m/>
    <m/>
  </r>
  <r>
    <s v="2517515_35207"/>
    <n v="2517515"/>
    <n v="35207"/>
    <n v="16"/>
    <n v="16"/>
    <d v="2015-02-24T00:00:00"/>
    <x v="63"/>
    <s v="CL"/>
    <n v="0"/>
    <n v="0"/>
    <n v="1"/>
    <n v="0"/>
    <n v="90"/>
    <x v="0"/>
    <m/>
    <m/>
  </r>
  <r>
    <s v="2517515_4276"/>
    <n v="2517515"/>
    <n v="4276"/>
    <n v="506"/>
    <n v="506"/>
    <d v="2015-02-24T00:00:00"/>
    <x v="276"/>
    <s v="CL"/>
    <n v="0"/>
    <n v="0"/>
    <n v="1"/>
    <n v="0"/>
    <n v="89"/>
    <x v="0"/>
    <m/>
    <m/>
  </r>
  <r>
    <s v="2517514_126414"/>
    <n v="2517514"/>
    <n v="126414"/>
    <n v="15"/>
    <n v="46"/>
    <d v="2015-02-25T00:00:00"/>
    <x v="288"/>
    <s v="CL"/>
    <n v="0"/>
    <n v="0"/>
    <n v="1"/>
    <n v="0"/>
    <n v="87"/>
    <x v="0"/>
    <m/>
    <m/>
  </r>
  <r>
    <s v="2517518_127189"/>
    <n v="2517518"/>
    <n v="127189"/>
    <n v="162"/>
    <n v="244"/>
    <d v="2015-02-25T00:00:00"/>
    <x v="345"/>
    <s v="CL"/>
    <n v="0"/>
    <n v="0"/>
    <n v="1"/>
    <n v="0"/>
    <n v="90"/>
    <x v="0"/>
    <m/>
    <m/>
  </r>
  <r>
    <s v="2517518_140776"/>
    <n v="2517518"/>
    <n v="140776"/>
    <n v="162"/>
    <n v="13"/>
    <d v="2015-02-25T00:00:00"/>
    <x v="346"/>
    <s v="CL"/>
    <n v="0"/>
    <n v="0"/>
    <n v="1"/>
    <n v="0"/>
    <n v="15"/>
    <x v="0"/>
    <m/>
    <m/>
  </r>
  <r>
    <s v="2517518_143424"/>
    <n v="2517518"/>
    <n v="143424"/>
    <n v="11"/>
    <n v="114"/>
    <d v="2015-02-25T00:00:00"/>
    <x v="314"/>
    <s v="CL"/>
    <n v="0"/>
    <n v="0"/>
    <n v="1"/>
    <n v="0"/>
    <n v="22"/>
    <x v="0"/>
    <m/>
    <m/>
  </r>
  <r>
    <s v="2517518_65"/>
    <n v="2517518"/>
    <n v="65"/>
    <n v="162"/>
    <n v="1091"/>
    <d v="2015-02-25T00:00:00"/>
    <x v="347"/>
    <s v="CL"/>
    <n v="0"/>
    <n v="0"/>
    <n v="1"/>
    <n v="0"/>
    <n v="75"/>
    <x v="0"/>
    <m/>
    <m/>
  </r>
  <r>
    <s v="2517524_18922"/>
    <n v="2517524"/>
    <n v="18922"/>
    <n v="418"/>
    <n v="418"/>
    <d v="2015-03-10T00:00:00"/>
    <x v="15"/>
    <s v="CL"/>
    <n v="0"/>
    <n v="0"/>
    <n v="1"/>
    <n v="0"/>
    <n v="90"/>
    <x v="0"/>
    <m/>
    <m/>
  </r>
  <r>
    <s v="2517524_192565"/>
    <n v="2517524"/>
    <n v="192565"/>
    <n v="33"/>
    <n v="27"/>
    <d v="2015-03-10T00:00:00"/>
    <x v="348"/>
    <s v="CL"/>
    <n v="0"/>
    <n v="0"/>
    <n v="1"/>
    <n v="0"/>
    <n v="61"/>
    <x v="0"/>
    <m/>
    <m/>
  </r>
  <r>
    <s v="2517524_4357"/>
    <n v="2517524"/>
    <n v="4357"/>
    <n v="33"/>
    <n v="610"/>
    <d v="2015-03-10T00:00:00"/>
    <x v="12"/>
    <s v="CL"/>
    <n v="0"/>
    <n v="0"/>
    <n v="2"/>
    <n v="0"/>
    <n v="90"/>
    <x v="0"/>
    <m/>
    <m/>
  </r>
  <r>
    <s v="2517524_6636"/>
    <n v="2517524"/>
    <n v="6636"/>
    <n v="33"/>
    <n v="1003"/>
    <d v="2015-03-10T00:00:00"/>
    <x v="130"/>
    <s v="CL"/>
    <n v="0"/>
    <n v="0"/>
    <n v="1"/>
    <n v="1"/>
    <n v="90"/>
    <x v="0"/>
    <m/>
    <m/>
  </r>
  <r>
    <s v="2517524_8198"/>
    <n v="2517524"/>
    <n v="8198"/>
    <n v="418"/>
    <n v="985"/>
    <d v="2015-03-10T00:00:00"/>
    <x v="19"/>
    <s v="CL"/>
    <n v="1"/>
    <n v="0"/>
    <n v="2"/>
    <n v="0"/>
    <n v="90"/>
    <x v="0"/>
    <m/>
    <m/>
  </r>
  <r>
    <s v="2517527_147487"/>
    <n v="2517527"/>
    <n v="147487"/>
    <n v="720"/>
    <n v="114"/>
    <d v="2015-03-10T00:00:00"/>
    <x v="283"/>
    <s v="CL"/>
    <n v="0"/>
    <n v="0"/>
    <n v="1"/>
    <n v="0"/>
    <n v="90"/>
    <x v="0"/>
    <m/>
    <m/>
  </r>
  <r>
    <s v="2517520_27511"/>
    <n v="2517520"/>
    <n v="27511"/>
    <n v="631"/>
    <n v="873"/>
    <d v="2015-03-11T00:00:00"/>
    <x v="146"/>
    <s v="CL"/>
    <n v="0"/>
    <n v="0"/>
    <n v="1"/>
    <n v="0"/>
    <n v="120"/>
    <x v="0"/>
    <m/>
    <m/>
  </r>
  <r>
    <s v="2517520_29241"/>
    <n v="2517520"/>
    <n v="29241"/>
    <n v="583"/>
    <n v="631"/>
    <d v="2015-03-11T00:00:00"/>
    <x v="3"/>
    <s v="CL"/>
    <n v="0"/>
    <n v="0"/>
    <n v="1"/>
    <n v="0"/>
    <n v="120"/>
    <x v="0"/>
    <m/>
    <m/>
  </r>
  <r>
    <s v="2517520_46741"/>
    <n v="2517520"/>
    <n v="46741"/>
    <n v="583"/>
    <n v="11"/>
    <d v="2015-03-11T00:00:00"/>
    <x v="37"/>
    <s v="CL"/>
    <n v="1"/>
    <n v="0"/>
    <n v="1"/>
    <n v="0"/>
    <n v="120"/>
    <x v="0"/>
    <m/>
    <m/>
  </r>
  <r>
    <s v="2517520_50202"/>
    <n v="2517520"/>
    <n v="50202"/>
    <n v="631"/>
    <n v="418"/>
    <d v="2015-03-11T00:00:00"/>
    <x v="214"/>
    <s v="CL"/>
    <n v="0"/>
    <n v="0"/>
    <n v="1"/>
    <n v="0"/>
    <n v="120"/>
    <x v="0"/>
    <m/>
    <m/>
  </r>
  <r>
    <s v="2517525_22068"/>
    <n v="2517525"/>
    <n v="22068"/>
    <n v="27"/>
    <n v="380"/>
    <d v="2015-03-11T00:00:00"/>
    <x v="41"/>
    <s v="CL"/>
    <n v="0"/>
    <n v="0"/>
    <n v="1"/>
    <n v="0"/>
    <n v="59"/>
    <x v="0"/>
    <m/>
    <m/>
  </r>
  <r>
    <s v="2517525_26485"/>
    <n v="2517525"/>
    <n v="26485"/>
    <n v="27"/>
    <n v="380"/>
    <d v="2015-03-11T00:00:00"/>
    <x v="282"/>
    <s v="CL"/>
    <n v="1"/>
    <n v="0"/>
    <n v="1"/>
    <n v="1"/>
    <n v="90"/>
    <x v="0"/>
    <m/>
    <m/>
  </r>
  <r>
    <s v="2517525_38253"/>
    <n v="2517525"/>
    <n v="38253"/>
    <n v="27"/>
    <n v="131"/>
    <d v="2015-03-11T00:00:00"/>
    <x v="20"/>
    <s v="CL"/>
    <n v="0"/>
    <n v="0"/>
    <n v="1"/>
    <n v="2"/>
    <n v="90"/>
    <x v="0"/>
    <m/>
    <m/>
  </r>
  <r>
    <s v="2517525_54659"/>
    <n v="2517525"/>
    <n v="54659"/>
    <n v="27"/>
    <n v="79"/>
    <d v="2015-03-11T00:00:00"/>
    <x v="349"/>
    <s v="CL"/>
    <n v="1"/>
    <n v="0"/>
    <n v="1"/>
    <n v="0"/>
    <n v="67"/>
    <x v="0"/>
    <m/>
    <m/>
  </r>
  <r>
    <s v="2517525_74842"/>
    <n v="2517525"/>
    <n v="74842"/>
    <n v="27"/>
    <n v="24"/>
    <d v="2015-03-11T00:00:00"/>
    <x v="134"/>
    <s v="CL"/>
    <n v="0"/>
    <n v="0"/>
    <n v="1"/>
    <n v="1"/>
    <n v="90"/>
    <x v="0"/>
    <m/>
    <m/>
  </r>
  <r>
    <s v="2517526_50057"/>
    <n v="2517526"/>
    <n v="50057"/>
    <n v="11"/>
    <n v="417"/>
    <d v="2015-03-17T00:00:00"/>
    <x v="56"/>
    <s v="CL"/>
    <n v="0"/>
    <n v="0"/>
    <n v="1"/>
    <n v="0"/>
    <n v="27"/>
    <x v="0"/>
    <m/>
    <m/>
  </r>
  <r>
    <s v="2517526_82442"/>
    <n v="2517526"/>
    <n v="82442"/>
    <n v="11"/>
    <n v="5"/>
    <d v="2015-03-17T00:00:00"/>
    <x v="93"/>
    <s v="CL"/>
    <n v="0"/>
    <n v="0"/>
    <n v="1"/>
    <n v="0"/>
    <n v="90"/>
    <x v="0"/>
    <m/>
    <m/>
  </r>
  <r>
    <s v="2517521_32467"/>
    <n v="2517521"/>
    <n v="32467"/>
    <n v="131"/>
    <n v="368"/>
    <d v="2015-03-18T00:00:00"/>
    <x v="350"/>
    <s v="CL"/>
    <n v="0"/>
    <n v="0"/>
    <n v="1"/>
    <n v="0"/>
    <n v="84"/>
    <x v="0"/>
    <m/>
    <m/>
  </r>
  <r>
    <s v="2517523_128223"/>
    <n v="2517523"/>
    <n v="128223"/>
    <n v="506"/>
    <n v="13"/>
    <d v="2015-03-18T00:00:00"/>
    <x v="266"/>
    <s v="CL"/>
    <n v="0"/>
    <n v="0"/>
    <n v="1"/>
    <n v="0"/>
    <n v="78"/>
    <x v="0"/>
    <m/>
    <m/>
  </r>
  <r>
    <s v="2517523_4276"/>
    <n v="2517523"/>
    <n v="4276"/>
    <n v="506"/>
    <n v="506"/>
    <d v="2015-03-18T00:00:00"/>
    <x v="276"/>
    <s v="CL"/>
    <n v="0"/>
    <n v="0"/>
    <n v="2"/>
    <n v="1"/>
    <n v="81"/>
    <x v="0"/>
    <m/>
    <m/>
  </r>
  <r>
    <s v="2547352_37666"/>
    <n v="2547352"/>
    <n v="37666"/>
    <n v="506"/>
    <n v="46"/>
    <d v="2015-04-14T00:00:00"/>
    <x v="22"/>
    <s v="CL"/>
    <n v="0"/>
    <n v="0"/>
    <n v="1"/>
    <n v="0"/>
    <n v="90"/>
    <x v="0"/>
    <m/>
    <m/>
  </r>
  <r>
    <s v="2547349_44352"/>
    <n v="2547349"/>
    <n v="44352"/>
    <n v="131"/>
    <n v="13"/>
    <d v="2015-04-15T00:00:00"/>
    <x v="324"/>
    <s v="CL"/>
    <n v="0"/>
    <n v="0"/>
    <n v="2"/>
    <n v="0"/>
    <n v="90"/>
    <x v="0"/>
    <m/>
    <m/>
  </r>
  <r>
    <s v="2547349_68290"/>
    <n v="2547349"/>
    <n v="68290"/>
    <n v="131"/>
    <n v="583"/>
    <d v="2015-04-15T00:00:00"/>
    <x v="261"/>
    <s v="CL"/>
    <n v="0"/>
    <n v="0"/>
    <n v="1"/>
    <n v="0"/>
    <n v="90"/>
    <x v="0"/>
    <m/>
    <m/>
  </r>
  <r>
    <s v="2547351_60444"/>
    <n v="2547351"/>
    <n v="60444"/>
    <n v="27"/>
    <n v="31"/>
    <d v="2015-04-15T00:00:00"/>
    <x v="351"/>
    <s v="CL"/>
    <n v="0"/>
    <n v="0"/>
    <n v="1"/>
    <n v="0"/>
    <n v="90"/>
    <x v="0"/>
    <m/>
    <m/>
  </r>
  <r>
    <s v="2547382_26485"/>
    <n v="2547382"/>
    <n v="26485"/>
    <n v="27"/>
    <n v="380"/>
    <d v="2015-04-21T00:00:00"/>
    <x v="282"/>
    <s v="CL"/>
    <n v="0"/>
    <n v="0"/>
    <n v="1"/>
    <n v="0"/>
    <n v="90"/>
    <x v="0"/>
    <m/>
    <m/>
  </r>
  <r>
    <s v="2547382_38253"/>
    <n v="2547382"/>
    <n v="38253"/>
    <n v="27"/>
    <n v="131"/>
    <d v="2015-04-21T00:00:00"/>
    <x v="20"/>
    <s v="CL"/>
    <n v="0"/>
    <n v="0"/>
    <n v="2"/>
    <n v="0"/>
    <n v="90"/>
    <x v="0"/>
    <m/>
    <m/>
  </r>
  <r>
    <s v="2547382_60444"/>
    <n v="2547382"/>
    <n v="60444"/>
    <n v="27"/>
    <n v="31"/>
    <d v="2015-04-21T00:00:00"/>
    <x v="351"/>
    <s v="CL"/>
    <n v="0"/>
    <n v="0"/>
    <n v="1"/>
    <n v="1"/>
    <n v="90"/>
    <x v="0"/>
    <m/>
    <m/>
  </r>
  <r>
    <s v="2547382_7476"/>
    <n v="2547382"/>
    <n v="7476"/>
    <n v="27"/>
    <n v="27"/>
    <d v="2015-04-21T00:00:00"/>
    <x v="323"/>
    <s v="CL"/>
    <n v="0"/>
    <n v="0"/>
    <n v="1"/>
    <n v="0"/>
    <n v="90"/>
    <x v="0"/>
    <m/>
    <m/>
  </r>
  <r>
    <s v="2547383_68290"/>
    <n v="2547383"/>
    <n v="68290"/>
    <n v="131"/>
    <n v="583"/>
    <d v="2015-04-21T00:00:00"/>
    <x v="261"/>
    <s v="CL"/>
    <n v="0"/>
    <n v="0"/>
    <n v="2"/>
    <n v="0"/>
    <n v="90"/>
    <x v="0"/>
    <m/>
    <m/>
  </r>
  <r>
    <s v="2547384_50935"/>
    <n v="2547384"/>
    <n v="50935"/>
    <n v="418"/>
    <n v="379"/>
    <d v="2015-04-22T00:00:00"/>
    <x v="75"/>
    <s v="CL"/>
    <n v="0"/>
    <n v="0"/>
    <n v="1"/>
    <n v="0"/>
    <n v="90"/>
    <x v="0"/>
    <m/>
    <m/>
  </r>
  <r>
    <s v="2560715_128223"/>
    <n v="2560715"/>
    <n v="128223"/>
    <n v="506"/>
    <n v="13"/>
    <d v="2015-05-05T00:00:00"/>
    <x v="266"/>
    <s v="CL"/>
    <n v="0"/>
    <n v="0"/>
    <n v="1"/>
    <n v="0"/>
    <n v="78"/>
    <x v="0"/>
    <m/>
    <m/>
  </r>
  <r>
    <s v="2560715_4276"/>
    <n v="2560715"/>
    <n v="4276"/>
    <n v="506"/>
    <n v="506"/>
    <d v="2015-05-05T00:00:00"/>
    <x v="276"/>
    <s v="CL"/>
    <n v="1"/>
    <n v="0"/>
    <n v="1"/>
    <n v="1"/>
    <n v="86"/>
    <x v="0"/>
    <m/>
    <m/>
  </r>
  <r>
    <s v="2560715_8198"/>
    <n v="2560715"/>
    <n v="8198"/>
    <n v="418"/>
    <n v="985"/>
    <d v="2015-05-05T00:00:00"/>
    <x v="19"/>
    <s v="CL"/>
    <n v="0"/>
    <n v="0"/>
    <n v="1"/>
    <n v="0"/>
    <n v="90"/>
    <x v="0"/>
    <m/>
    <m/>
  </r>
  <r>
    <s v="2560716_28003"/>
    <n v="2560716"/>
    <n v="28003"/>
    <n v="131"/>
    <n v="583"/>
    <d v="2015-05-06T00:00:00"/>
    <x v="31"/>
    <s v="CL"/>
    <n v="0"/>
    <n v="0"/>
    <n v="2"/>
    <n v="1"/>
    <n v="90"/>
    <x v="0"/>
    <m/>
    <m/>
  </r>
  <r>
    <s v="2560716_68290"/>
    <n v="2560716"/>
    <n v="68290"/>
    <n v="131"/>
    <n v="583"/>
    <d v="2015-05-06T00:00:00"/>
    <x v="261"/>
    <s v="CL"/>
    <n v="1"/>
    <n v="0"/>
    <n v="1"/>
    <n v="0"/>
    <n v="90"/>
    <x v="0"/>
    <m/>
    <m/>
  </r>
  <r>
    <s v="2560717_38253"/>
    <n v="2560717"/>
    <n v="38253"/>
    <n v="27"/>
    <n v="131"/>
    <d v="2015-05-12T00:00:00"/>
    <x v="20"/>
    <s v="CL"/>
    <n v="1"/>
    <n v="0"/>
    <n v="1"/>
    <n v="0"/>
    <n v="90"/>
    <x v="0"/>
    <m/>
    <m/>
  </r>
  <r>
    <s v="2560717_45124"/>
    <n v="2560717"/>
    <n v="45124"/>
    <n v="27"/>
    <n v="6646"/>
    <d v="2015-05-12T00:00:00"/>
    <x v="352"/>
    <s v="CL"/>
    <n v="0"/>
    <n v="0"/>
    <n v="1"/>
    <n v="0"/>
    <n v="90"/>
    <x v="0"/>
    <m/>
    <m/>
  </r>
  <r>
    <s v="2560717_68290"/>
    <n v="2560717"/>
    <n v="68290"/>
    <n v="131"/>
    <n v="583"/>
    <d v="2015-05-12T00:00:00"/>
    <x v="261"/>
    <s v="CL"/>
    <n v="0"/>
    <n v="0"/>
    <n v="2"/>
    <n v="0"/>
    <n v="90"/>
    <x v="0"/>
    <m/>
    <m/>
  </r>
  <r>
    <s v="2560718_128223"/>
    <n v="2560718"/>
    <n v="128223"/>
    <n v="506"/>
    <n v="13"/>
    <d v="2015-05-13T00:00:00"/>
    <x v="266"/>
    <s v="CL"/>
    <n v="0"/>
    <n v="0"/>
    <n v="1"/>
    <n v="0"/>
    <n v="84"/>
    <x v="0"/>
    <m/>
    <m/>
  </r>
  <r>
    <s v="2560718_8198"/>
    <n v="2560718"/>
    <n v="8198"/>
    <n v="418"/>
    <n v="985"/>
    <d v="2015-05-13T00:00:00"/>
    <x v="19"/>
    <s v="CL"/>
    <n v="0"/>
    <n v="0"/>
    <n v="1"/>
    <n v="0"/>
    <n v="90"/>
    <x v="0"/>
    <m/>
    <m/>
  </r>
  <r>
    <s v="2567502_128223"/>
    <n v="2567502"/>
    <n v="128223"/>
    <n v="506"/>
    <n v="13"/>
    <d v="2015-06-06T00:00:00"/>
    <x v="266"/>
    <s v="CL"/>
    <n v="0"/>
    <n v="0"/>
    <n v="1"/>
    <n v="0"/>
    <n v="85"/>
    <x v="1"/>
    <n v="16000000"/>
    <n v="2014"/>
  </r>
  <r>
    <s v="2567502_32467"/>
    <n v="2567502"/>
    <n v="32467"/>
    <n v="131"/>
    <n v="368"/>
    <d v="2015-06-06T00:00:00"/>
    <x v="350"/>
    <s v="CL"/>
    <n v="0"/>
    <n v="0"/>
    <n v="1"/>
    <n v="0"/>
    <n v="90"/>
    <x v="1"/>
    <n v="4000000"/>
    <n v="2014"/>
  </r>
  <r>
    <s v="2567502_44352"/>
    <n v="2567502"/>
    <n v="44352"/>
    <n v="131"/>
    <n v="13"/>
    <d v="2015-06-06T00:00:00"/>
    <x v="324"/>
    <s v="CL"/>
    <n v="1"/>
    <n v="0"/>
    <n v="1"/>
    <n v="0"/>
    <n v="90"/>
    <x v="1"/>
    <n v="4000000"/>
    <n v="2014"/>
  </r>
  <r>
    <s v="2567502_68290"/>
    <n v="2567502"/>
    <n v="68290"/>
    <n v="131"/>
    <n v="583"/>
    <d v="2015-06-06T00:00:00"/>
    <x v="261"/>
    <s v="CL"/>
    <n v="0"/>
    <n v="0"/>
    <n v="1"/>
    <n v="0"/>
    <n v="90"/>
    <x v="1"/>
    <n v="50000000"/>
    <n v="2014"/>
  </r>
  <r>
    <s v="2618535_45320"/>
    <n v="2618535"/>
    <n v="45320"/>
    <n v="583"/>
    <n v="294"/>
    <d v="2015-09-15T00:00:00"/>
    <x v="211"/>
    <s v="CL"/>
    <n v="0"/>
    <n v="0"/>
    <n v="1"/>
    <n v="0"/>
    <n v="84"/>
    <x v="0"/>
    <m/>
    <m/>
  </r>
  <r>
    <s v="2618535_48280"/>
    <n v="2618535"/>
    <n v="48280"/>
    <n v="583"/>
    <n v="1049"/>
    <d v="2015-09-15T00:00:00"/>
    <x v="190"/>
    <s v="CL"/>
    <n v="0"/>
    <n v="0"/>
    <n v="1"/>
    <n v="0"/>
    <n v="90"/>
    <x v="0"/>
    <m/>
    <m/>
  </r>
  <r>
    <s v="2618536_18922"/>
    <n v="2618536"/>
    <n v="18922"/>
    <n v="418"/>
    <n v="418"/>
    <d v="2015-09-15T00:00:00"/>
    <x v="15"/>
    <s v="CL"/>
    <n v="0"/>
    <n v="0"/>
    <n v="1"/>
    <n v="0"/>
    <n v="90"/>
    <x v="0"/>
    <m/>
    <m/>
  </r>
  <r>
    <s v="2618536_8198"/>
    <n v="2618536"/>
    <n v="8198"/>
    <n v="418"/>
    <n v="985"/>
    <d v="2015-09-15T00:00:00"/>
    <x v="19"/>
    <s v="CL"/>
    <n v="0"/>
    <n v="0"/>
    <n v="3"/>
    <n v="0"/>
    <n v="90"/>
    <x v="0"/>
    <m/>
    <m/>
  </r>
  <r>
    <s v="2618537_85148"/>
    <n v="2618537"/>
    <n v="85148"/>
    <n v="82"/>
    <n v="294"/>
    <d v="2015-09-15T00:00:00"/>
    <x v="59"/>
    <s v="CL"/>
    <n v="0"/>
    <n v="0"/>
    <n v="1"/>
    <n v="0"/>
    <n v="90"/>
    <x v="0"/>
    <m/>
    <m/>
  </r>
  <r>
    <s v="2618538_167850"/>
    <n v="2618538"/>
    <n v="167850"/>
    <n v="985"/>
    <n v="13"/>
    <d v="2015-09-15T00:00:00"/>
    <x v="353"/>
    <s v="CL"/>
    <n v="0"/>
    <n v="0"/>
    <n v="1"/>
    <n v="0"/>
    <n v="90"/>
    <x v="0"/>
    <m/>
    <m/>
  </r>
  <r>
    <s v="2618538_51046"/>
    <n v="2618538"/>
    <n v="51046"/>
    <n v="383"/>
    <n v="681"/>
    <d v="2015-09-15T00:00:00"/>
    <x v="354"/>
    <s v="CL"/>
    <n v="1"/>
    <n v="0"/>
    <n v="1"/>
    <n v="0"/>
    <n v="90"/>
    <x v="0"/>
    <m/>
    <m/>
  </r>
  <r>
    <s v="2618538_72462"/>
    <n v="2618538"/>
    <n v="72462"/>
    <n v="383"/>
    <n v="234"/>
    <d v="2015-09-15T00:00:00"/>
    <x v="355"/>
    <s v="CL"/>
    <n v="0"/>
    <n v="0"/>
    <n v="1"/>
    <n v="0"/>
    <n v="90"/>
    <x v="0"/>
    <m/>
    <m/>
  </r>
  <r>
    <s v="2618539_125781"/>
    <n v="2618539"/>
    <n v="125781"/>
    <n v="13"/>
    <n v="13"/>
    <d v="2015-09-15T00:00:00"/>
    <x v="356"/>
    <s v="CL"/>
    <n v="0"/>
    <n v="0"/>
    <n v="2"/>
    <n v="0"/>
    <n v="90"/>
    <x v="0"/>
    <m/>
    <m/>
  </r>
  <r>
    <s v="2618540_75442"/>
    <n v="2618540"/>
    <n v="75442"/>
    <n v="294"/>
    <n v="2995"/>
    <d v="2015-09-15T00:00:00"/>
    <x v="253"/>
    <s v="CL"/>
    <n v="0"/>
    <n v="0"/>
    <n v="1"/>
    <n v="0"/>
    <n v="90"/>
    <x v="0"/>
    <m/>
    <m/>
  </r>
  <r>
    <s v="2618541_128223"/>
    <n v="2618541"/>
    <n v="128223"/>
    <n v="506"/>
    <n v="13"/>
    <d v="2015-09-15T00:00:00"/>
    <x v="266"/>
    <s v="CL"/>
    <n v="0"/>
    <n v="0"/>
    <n v="1"/>
    <n v="0"/>
    <n v="85"/>
    <x v="0"/>
    <m/>
    <m/>
  </r>
  <r>
    <s v="2618541_34572"/>
    <n v="2618541"/>
    <n v="34572"/>
    <n v="506"/>
    <n v="5"/>
    <d v="2015-09-15T00:00:00"/>
    <x v="161"/>
    <s v="CL"/>
    <n v="0"/>
    <n v="0"/>
    <n v="1"/>
    <n v="0"/>
    <n v="78"/>
    <x v="0"/>
    <m/>
    <m/>
  </r>
  <r>
    <s v="2618542_12249"/>
    <n v="2618542"/>
    <n v="12249"/>
    <n v="368"/>
    <n v="368"/>
    <d v="2015-09-15T00:00:00"/>
    <x v="357"/>
    <s v="CL"/>
    <n v="0"/>
    <n v="0"/>
    <n v="1"/>
    <n v="0"/>
    <n v="75"/>
    <x v="0"/>
    <m/>
    <m/>
  </r>
  <r>
    <s v="2618542_27389"/>
    <n v="2618542"/>
    <n v="27389"/>
    <n v="368"/>
    <n v="667"/>
    <d v="2015-09-15T00:00:00"/>
    <x v="358"/>
    <s v="CL"/>
    <n v="0"/>
    <n v="0"/>
    <n v="1"/>
    <n v="1"/>
    <n v="71"/>
    <x v="0"/>
    <m/>
    <m/>
  </r>
  <r>
    <s v="2618542_58949"/>
    <n v="2618542"/>
    <n v="58949"/>
    <n v="368"/>
    <n v="660"/>
    <d v="2015-09-15T00:00:00"/>
    <x v="359"/>
    <s v="CL"/>
    <n v="0"/>
    <n v="0"/>
    <n v="1"/>
    <n v="0"/>
    <n v="7"/>
    <x v="0"/>
    <m/>
    <m/>
  </r>
  <r>
    <s v="2618543_126414"/>
    <n v="2618543"/>
    <n v="126414"/>
    <n v="15"/>
    <n v="46"/>
    <d v="2015-09-16T00:00:00"/>
    <x v="288"/>
    <s v="CL"/>
    <n v="0"/>
    <n v="0"/>
    <n v="2"/>
    <n v="1"/>
    <n v="77"/>
    <x v="0"/>
    <m/>
    <m/>
  </r>
  <r>
    <s v="2618543_50935"/>
    <n v="2618543"/>
    <n v="50935"/>
    <n v="15"/>
    <n v="379"/>
    <d v="2015-09-16T00:00:00"/>
    <x v="75"/>
    <s v="CL"/>
    <n v="0"/>
    <n v="0"/>
    <n v="1"/>
    <n v="0"/>
    <n v="71"/>
    <x v="0"/>
    <m/>
    <m/>
  </r>
  <r>
    <s v="2618543_66058"/>
    <n v="2618543"/>
    <n v="66058"/>
    <n v="15"/>
    <n v="589"/>
    <d v="2015-09-16T00:00:00"/>
    <x v="360"/>
    <s v="CL"/>
    <n v="0"/>
    <n v="0"/>
    <n v="1"/>
    <n v="0"/>
    <n v="90"/>
    <x v="0"/>
    <m/>
    <m/>
  </r>
  <r>
    <s v="2618544_130365"/>
    <n v="2618544"/>
    <n v="130365"/>
    <n v="12"/>
    <n v="5"/>
    <d v="2015-09-16T00:00:00"/>
    <x v="361"/>
    <s v="CL"/>
    <n v="0"/>
    <n v="0"/>
    <n v="1"/>
    <n v="0"/>
    <n v="85"/>
    <x v="0"/>
    <m/>
    <m/>
  </r>
  <r>
    <s v="2618544_44352"/>
    <n v="2618544"/>
    <n v="44352"/>
    <n v="131"/>
    <n v="13"/>
    <d v="2015-09-16T00:00:00"/>
    <x v="324"/>
    <s v="CL"/>
    <n v="0"/>
    <n v="0"/>
    <n v="1"/>
    <n v="0"/>
    <n v="90"/>
    <x v="0"/>
    <m/>
    <m/>
  </r>
  <r>
    <s v="2618545_33713"/>
    <n v="2618545"/>
    <n v="33713"/>
    <n v="11"/>
    <n v="180"/>
    <d v="2015-09-16T00:00:00"/>
    <x v="92"/>
    <s v="CL"/>
    <n v="0"/>
    <n v="0"/>
    <n v="1"/>
    <n v="0"/>
    <n v="25"/>
    <x v="0"/>
    <m/>
    <m/>
  </r>
  <r>
    <s v="2618546_58358"/>
    <n v="2618546"/>
    <n v="58358"/>
    <n v="27"/>
    <n v="27"/>
    <d v="2015-09-16T00:00:00"/>
    <x v="70"/>
    <s v="CL"/>
    <n v="1"/>
    <n v="0"/>
    <n v="2"/>
    <n v="0"/>
    <n v="90"/>
    <x v="0"/>
    <m/>
    <m/>
  </r>
  <r>
    <s v="2618546_74842"/>
    <n v="2618546"/>
    <n v="74842"/>
    <n v="27"/>
    <n v="24"/>
    <d v="2015-09-16T00:00:00"/>
    <x v="134"/>
    <s v="CL"/>
    <n v="0"/>
    <n v="0"/>
    <n v="1"/>
    <n v="0"/>
    <n v="12"/>
    <x v="0"/>
    <m/>
    <m/>
  </r>
  <r>
    <s v="2618547_147487"/>
    <n v="2618547"/>
    <n v="147487"/>
    <n v="720"/>
    <n v="114"/>
    <d v="2015-09-16T00:00:00"/>
    <x v="283"/>
    <s v="CL"/>
    <n v="1"/>
    <n v="0"/>
    <n v="2"/>
    <n v="0"/>
    <n v="90"/>
    <x v="0"/>
    <m/>
    <m/>
  </r>
  <r>
    <s v="2618547_167722"/>
    <n v="2618547"/>
    <n v="167722"/>
    <n v="338"/>
    <n v="338"/>
    <d v="2015-09-16T00:00:00"/>
    <x v="362"/>
    <s v="CL"/>
    <n v="0"/>
    <n v="0"/>
    <n v="1"/>
    <n v="0"/>
    <n v="23"/>
    <x v="0"/>
    <m/>
    <m/>
  </r>
  <r>
    <s v="2618547_9794"/>
    <n v="2618547"/>
    <n v="9794"/>
    <n v="338"/>
    <n v="338"/>
    <d v="2015-09-16T00:00:00"/>
    <x v="54"/>
    <s v="CL"/>
    <n v="1"/>
    <n v="0"/>
    <n v="1"/>
    <n v="0"/>
    <n v="67"/>
    <x v="0"/>
    <m/>
    <m/>
  </r>
  <r>
    <s v="2618548_44779"/>
    <n v="2618548"/>
    <n v="44779"/>
    <n v="631"/>
    <n v="543"/>
    <d v="2015-09-16T00:00:00"/>
    <x v="213"/>
    <s v="CL"/>
    <n v="0"/>
    <n v="0"/>
    <n v="1"/>
    <n v="1"/>
    <n v="67"/>
    <x v="0"/>
    <m/>
    <m/>
  </r>
  <r>
    <s v="2618548_52769"/>
    <n v="2618548"/>
    <n v="52769"/>
    <n v="631"/>
    <n v="931"/>
    <d v="2015-09-16T00:00:00"/>
    <x v="102"/>
    <s v="CL"/>
    <n v="0"/>
    <n v="0"/>
    <n v="1"/>
    <n v="0"/>
    <n v="23"/>
    <x v="0"/>
    <m/>
    <m/>
  </r>
  <r>
    <s v="2618548_85314"/>
    <n v="2618548"/>
    <n v="85314"/>
    <n v="631"/>
    <n v="631"/>
    <d v="2015-09-16T00:00:00"/>
    <x v="23"/>
    <s v="CL"/>
    <n v="0"/>
    <n v="0"/>
    <n v="1"/>
    <n v="0"/>
    <n v="65"/>
    <x v="0"/>
    <m/>
    <m/>
  </r>
  <r>
    <s v="2618548_8806"/>
    <n v="2618548"/>
    <n v="8806"/>
    <n v="631"/>
    <n v="162"/>
    <d v="2015-09-16T00:00:00"/>
    <x v="45"/>
    <s v="CL"/>
    <n v="0"/>
    <n v="0"/>
    <n v="1"/>
    <n v="1"/>
    <n v="90"/>
    <x v="0"/>
    <m/>
    <m/>
  </r>
  <r>
    <s v="2618549_182712"/>
    <n v="2618549"/>
    <n v="182712"/>
    <n v="1049"/>
    <n v="131"/>
    <d v="2015-09-16T00:00:00"/>
    <x v="363"/>
    <s v="CL"/>
    <n v="0"/>
    <n v="0"/>
    <n v="1"/>
    <n v="0"/>
    <n v="90"/>
    <x v="0"/>
    <m/>
    <m/>
  </r>
  <r>
    <s v="2618549_221025"/>
    <n v="2618549"/>
    <n v="221025"/>
    <n v="1049"/>
    <n v="29"/>
    <d v="2015-09-16T00:00:00"/>
    <x v="364"/>
    <s v="CL"/>
    <n v="1"/>
    <n v="0"/>
    <n v="1"/>
    <n v="0"/>
    <n v="45"/>
    <x v="0"/>
    <m/>
    <m/>
  </r>
  <r>
    <s v="2618549_35047"/>
    <n v="2618549"/>
    <n v="35047"/>
    <n v="964"/>
    <n v="13"/>
    <d v="2015-09-16T00:00:00"/>
    <x v="278"/>
    <s v="CL"/>
    <n v="1"/>
    <n v="0"/>
    <n v="1"/>
    <n v="0"/>
    <n v="90"/>
    <x v="0"/>
    <m/>
    <m/>
  </r>
  <r>
    <s v="2618549_80562"/>
    <n v="2618549"/>
    <n v="80562"/>
    <n v="964"/>
    <n v="964"/>
    <d v="2015-09-16T00:00:00"/>
    <x v="51"/>
    <s v="CL"/>
    <n v="1"/>
    <n v="0"/>
    <n v="2"/>
    <n v="0"/>
    <n v="90"/>
    <x v="0"/>
    <m/>
    <m/>
  </r>
  <r>
    <s v="2618550_28335"/>
    <n v="2618550"/>
    <n v="28335"/>
    <n v="1041"/>
    <n v="1416"/>
    <d v="2015-09-16T00:00:00"/>
    <x v="365"/>
    <s v="CL"/>
    <n v="0"/>
    <n v="0"/>
    <n v="1"/>
    <n v="0"/>
    <n v="45"/>
    <x v="0"/>
    <m/>
    <m/>
  </r>
  <r>
    <s v="2618550_33343"/>
    <n v="2618550"/>
    <n v="33343"/>
    <n v="157"/>
    <n v="1245"/>
    <d v="2015-09-16T00:00:00"/>
    <x v="366"/>
    <s v="CL"/>
    <n v="0"/>
    <n v="0"/>
    <n v="1"/>
    <n v="0"/>
    <n v="82"/>
    <x v="0"/>
    <m/>
    <m/>
  </r>
  <r>
    <s v="2618556_44352"/>
    <n v="2618556"/>
    <n v="44352"/>
    <n v="131"/>
    <n v="13"/>
    <d v="2015-09-29T00:00:00"/>
    <x v="324"/>
    <s v="CL"/>
    <n v="0"/>
    <n v="0"/>
    <n v="1"/>
    <n v="0"/>
    <n v="90"/>
    <x v="0"/>
    <m/>
    <m/>
  </r>
  <r>
    <s v="2618556_58489"/>
    <n v="2618556"/>
    <n v="58489"/>
    <n v="15"/>
    <n v="3999"/>
    <d v="2015-09-29T00:00:00"/>
    <x v="303"/>
    <s v="CL"/>
    <n v="0"/>
    <n v="0"/>
    <n v="1"/>
    <n v="0"/>
    <n v="90"/>
    <x v="0"/>
    <m/>
    <m/>
  </r>
  <r>
    <s v="2618556_85370"/>
    <n v="2618556"/>
    <n v="85370"/>
    <n v="131"/>
    <n v="131"/>
    <d v="2015-09-29T00:00:00"/>
    <x v="367"/>
    <s v="CL"/>
    <n v="0"/>
    <n v="0"/>
    <n v="1"/>
    <n v="0"/>
    <n v="18"/>
    <x v="0"/>
    <m/>
    <m/>
  </r>
  <r>
    <s v="2618557_168063"/>
    <n v="2618557"/>
    <n v="168063"/>
    <n v="713"/>
    <n v="265"/>
    <d v="2015-09-29T00:00:00"/>
    <x v="368"/>
    <s v="CL"/>
    <n v="0"/>
    <n v="0"/>
    <n v="2"/>
    <n v="0"/>
    <n v="90"/>
    <x v="0"/>
    <m/>
    <m/>
  </r>
  <r>
    <s v="2618557_24977"/>
    <n v="2618557"/>
    <n v="24977"/>
    <n v="12"/>
    <n v="683"/>
    <d v="2015-09-29T00:00:00"/>
    <x v="82"/>
    <s v="CL"/>
    <n v="0"/>
    <n v="0"/>
    <n v="1"/>
    <n v="0"/>
    <n v="45"/>
    <x v="0"/>
    <m/>
    <m/>
  </r>
  <r>
    <s v="2618557_33481"/>
    <n v="2618557"/>
    <n v="33481"/>
    <n v="12"/>
    <n v="605"/>
    <d v="2015-09-29T00:00:00"/>
    <x v="9"/>
    <s v="CL"/>
    <n v="0"/>
    <n v="0"/>
    <n v="1"/>
    <n v="0"/>
    <n v="90"/>
    <x v="0"/>
    <m/>
    <m/>
  </r>
  <r>
    <s v="2618558_38253"/>
    <n v="2618558"/>
    <n v="38253"/>
    <n v="27"/>
    <n v="131"/>
    <d v="2015-09-29T00:00:00"/>
    <x v="20"/>
    <s v="CL"/>
    <n v="0"/>
    <n v="0"/>
    <n v="3"/>
    <n v="0"/>
    <n v="90"/>
    <x v="0"/>
    <m/>
    <m/>
  </r>
  <r>
    <s v="2618558_74842"/>
    <n v="2618558"/>
    <n v="74842"/>
    <n v="27"/>
    <n v="24"/>
    <d v="2015-09-29T00:00:00"/>
    <x v="134"/>
    <s v="CL"/>
    <n v="0"/>
    <n v="0"/>
    <n v="1"/>
    <n v="0"/>
    <n v="90"/>
    <x v="0"/>
    <m/>
    <m/>
  </r>
  <r>
    <s v="2618558_75615"/>
    <n v="2618558"/>
    <n v="75615"/>
    <n v="27"/>
    <n v="506"/>
    <d v="2015-09-29T00:00:00"/>
    <x v="159"/>
    <s v="CL"/>
    <n v="0"/>
    <n v="0"/>
    <n v="1"/>
    <n v="1"/>
    <n v="58"/>
    <x v="0"/>
    <m/>
    <m/>
  </r>
  <r>
    <s v="2618559_33713"/>
    <n v="2618559"/>
    <n v="33713"/>
    <n v="11"/>
    <n v="180"/>
    <d v="2015-09-29T00:00:00"/>
    <x v="92"/>
    <s v="CL"/>
    <n v="0"/>
    <n v="0"/>
    <n v="1"/>
    <n v="1"/>
    <n v="90"/>
    <x v="0"/>
    <m/>
    <m/>
  </r>
  <r>
    <s v="2618559_40433"/>
    <n v="2618559"/>
    <n v="40433"/>
    <n v="11"/>
    <n v="46"/>
    <d v="2015-09-29T00:00:00"/>
    <x v="44"/>
    <s v="CL"/>
    <n v="1"/>
    <n v="0"/>
    <n v="1"/>
    <n v="1"/>
    <n v="90"/>
    <x v="0"/>
    <m/>
    <m/>
  </r>
  <r>
    <s v="2618559_76924"/>
    <n v="2618559"/>
    <n v="76924"/>
    <n v="683"/>
    <n v="683"/>
    <d v="2015-09-29T00:00:00"/>
    <x v="369"/>
    <s v="CL"/>
    <n v="0"/>
    <n v="0"/>
    <n v="1"/>
    <n v="1"/>
    <n v="90"/>
    <x v="0"/>
    <m/>
    <m/>
  </r>
  <r>
    <s v="2618559_90024"/>
    <n v="2618559"/>
    <n v="90024"/>
    <n v="683"/>
    <n v="1245"/>
    <d v="2015-09-29T00:00:00"/>
    <x v="370"/>
    <s v="CL"/>
    <n v="1"/>
    <n v="0"/>
    <n v="1"/>
    <n v="0"/>
    <n v="45"/>
    <x v="0"/>
    <m/>
    <m/>
  </r>
  <r>
    <s v="2618560_52915"/>
    <n v="2618560"/>
    <n v="52915"/>
    <n v="338"/>
    <n v="660"/>
    <d v="2015-09-29T00:00:00"/>
    <x v="371"/>
    <s v="CL"/>
    <n v="0"/>
    <n v="0"/>
    <n v="1"/>
    <n v="0"/>
    <n v="80"/>
    <x v="0"/>
    <m/>
    <m/>
  </r>
  <r>
    <s v="2618560_69015"/>
    <n v="2618560"/>
    <n v="69015"/>
    <n v="338"/>
    <n v="338"/>
    <d v="2015-09-29T00:00:00"/>
    <x v="136"/>
    <s v="CL"/>
    <n v="0"/>
    <n v="0"/>
    <n v="1"/>
    <n v="0"/>
    <n v="90"/>
    <x v="0"/>
    <m/>
    <m/>
  </r>
  <r>
    <s v="2618561_52769"/>
    <n v="2618561"/>
    <n v="52769"/>
    <n v="631"/>
    <n v="931"/>
    <d v="2015-09-29T00:00:00"/>
    <x v="102"/>
    <s v="CL"/>
    <n v="0"/>
    <n v="0"/>
    <n v="1"/>
    <n v="0"/>
    <n v="90"/>
    <x v="0"/>
    <m/>
    <m/>
  </r>
  <r>
    <s v="2618561_63837"/>
    <n v="2618561"/>
    <n v="63837"/>
    <n v="720"/>
    <n v="2420"/>
    <d v="2015-09-29T00:00:00"/>
    <x v="372"/>
    <s v="CL"/>
    <n v="0"/>
    <n v="0"/>
    <n v="1"/>
    <n v="0"/>
    <n v="80"/>
    <x v="0"/>
    <m/>
    <m/>
  </r>
  <r>
    <s v="2618561_84695"/>
    <n v="2618561"/>
    <n v="84695"/>
    <n v="720"/>
    <n v="141"/>
    <d v="2015-09-29T00:00:00"/>
    <x v="281"/>
    <s v="CL"/>
    <n v="0"/>
    <n v="0"/>
    <n v="1"/>
    <n v="0"/>
    <n v="90"/>
    <x v="0"/>
    <m/>
    <m/>
  </r>
  <r>
    <s v="2618562_42737"/>
    <n v="2618562"/>
    <n v="42737"/>
    <n v="157"/>
    <n v="157"/>
    <d v="2015-09-29T00:00:00"/>
    <x v="373"/>
    <s v="CL"/>
    <n v="0"/>
    <n v="0"/>
    <n v="1"/>
    <n v="0"/>
    <n v="84"/>
    <x v="0"/>
    <m/>
    <m/>
  </r>
  <r>
    <s v="2618562_48067"/>
    <n v="2618562"/>
    <n v="48067"/>
    <n v="964"/>
    <n v="932"/>
    <d v="2015-09-29T00:00:00"/>
    <x v="374"/>
    <s v="CL"/>
    <n v="0"/>
    <n v="0"/>
    <n v="1"/>
    <n v="0"/>
    <n v="72"/>
    <x v="0"/>
    <m/>
    <m/>
  </r>
  <r>
    <s v="2618562_59187"/>
    <n v="2618562"/>
    <n v="59187"/>
    <n v="964"/>
    <n v="11127"/>
    <d v="2015-09-29T00:00:00"/>
    <x v="264"/>
    <s v="CL"/>
    <n v="0"/>
    <n v="0"/>
    <n v="1"/>
    <n v="0"/>
    <n v="88"/>
    <x v="0"/>
    <m/>
    <m/>
  </r>
  <r>
    <s v="2618563_57162"/>
    <n v="2618563"/>
    <n v="57162"/>
    <n v="1049"/>
    <n v="6646"/>
    <d v="2015-09-29T00:00:00"/>
    <x v="115"/>
    <s v="CL"/>
    <n v="0"/>
    <n v="0"/>
    <n v="1"/>
    <n v="0"/>
    <n v="90"/>
    <x v="0"/>
    <m/>
    <m/>
  </r>
  <r>
    <s v="2618564_7444"/>
    <n v="2618564"/>
    <n v="7444"/>
    <n v="141"/>
    <n v="19771"/>
    <d v="2015-09-30T00:00:00"/>
    <x v="375"/>
    <s v="CL"/>
    <n v="0"/>
    <n v="0"/>
    <n v="1"/>
    <n v="0"/>
    <n v="82"/>
    <x v="0"/>
    <m/>
    <m/>
  </r>
  <r>
    <s v="2618565_127032"/>
    <n v="2618565"/>
    <n v="127032"/>
    <n v="583"/>
    <n v="141"/>
    <d v="2015-09-30T00:00:00"/>
    <x v="376"/>
    <s v="CL"/>
    <n v="0"/>
    <n v="0"/>
    <n v="1"/>
    <n v="0"/>
    <n v="90"/>
    <x v="0"/>
    <m/>
    <m/>
  </r>
  <r>
    <s v="2618565_46741"/>
    <n v="2618565"/>
    <n v="46741"/>
    <n v="583"/>
    <n v="11"/>
    <d v="2015-09-30T00:00:00"/>
    <x v="37"/>
    <s v="CL"/>
    <n v="1"/>
    <n v="0"/>
    <n v="1"/>
    <n v="0"/>
    <n v="90"/>
    <x v="0"/>
    <m/>
    <m/>
  </r>
  <r>
    <s v="2618566_8198"/>
    <n v="2618566"/>
    <n v="8198"/>
    <n v="418"/>
    <n v="985"/>
    <d v="2015-09-30T00:00:00"/>
    <x v="19"/>
    <s v="CL"/>
    <n v="0"/>
    <n v="0"/>
    <n v="2"/>
    <n v="0"/>
    <n v="90"/>
    <x v="0"/>
    <m/>
    <m/>
  </r>
  <r>
    <s v="2618567_103427"/>
    <n v="2618567"/>
    <n v="103427"/>
    <n v="985"/>
    <n v="12"/>
    <d v="2015-09-30T00:00:00"/>
    <x v="244"/>
    <s v="CL"/>
    <n v="0"/>
    <n v="0"/>
    <n v="1"/>
    <n v="0"/>
    <n v="90"/>
    <x v="0"/>
    <m/>
    <m/>
  </r>
  <r>
    <s v="2618567_38410"/>
    <n v="2618567"/>
    <n v="38410"/>
    <n v="82"/>
    <n v="167"/>
    <d v="2015-09-30T00:00:00"/>
    <x v="377"/>
    <s v="CL"/>
    <n v="1"/>
    <n v="0"/>
    <n v="1"/>
    <n v="0"/>
    <n v="90"/>
    <x v="0"/>
    <m/>
    <m/>
  </r>
  <r>
    <s v="2618567_44068"/>
    <n v="2618567"/>
    <n v="44068"/>
    <n v="985"/>
    <n v="141"/>
    <d v="2015-09-30T00:00:00"/>
    <x v="36"/>
    <s v="CL"/>
    <n v="0"/>
    <n v="0"/>
    <n v="1"/>
    <n v="1"/>
    <n v="90"/>
    <x v="0"/>
    <m/>
    <m/>
  </r>
  <r>
    <s v="2618568_168337"/>
    <n v="2618568"/>
    <n v="168337"/>
    <n v="2410"/>
    <n v="2381"/>
    <d v="2015-09-30T00:00:00"/>
    <x v="255"/>
    <s v="CL"/>
    <n v="0"/>
    <n v="0"/>
    <n v="1"/>
    <n v="0"/>
    <n v="90"/>
    <x v="0"/>
    <m/>
    <m/>
  </r>
  <r>
    <s v="2618568_75287"/>
    <n v="2618568"/>
    <n v="75287"/>
    <n v="2410"/>
    <n v="12321"/>
    <d v="2015-09-30T00:00:00"/>
    <x v="231"/>
    <s v="CL"/>
    <n v="0"/>
    <n v="0"/>
    <n v="2"/>
    <n v="0"/>
    <n v="90"/>
    <x v="0"/>
    <m/>
    <m/>
  </r>
  <r>
    <s v="2618568_96454"/>
    <n v="2618568"/>
    <n v="96454"/>
    <n v="383"/>
    <n v="3057"/>
    <d v="2015-09-30T00:00:00"/>
    <x v="378"/>
    <s v="CL"/>
    <n v="0"/>
    <n v="0"/>
    <n v="2"/>
    <n v="0"/>
    <n v="77"/>
    <x v="0"/>
    <m/>
    <m/>
  </r>
  <r>
    <s v="2618569_225122"/>
    <n v="2618569"/>
    <n v="225122"/>
    <n v="294"/>
    <n v="1050"/>
    <d v="2015-09-30T00:00:00"/>
    <x v="379"/>
    <s v="CL"/>
    <n v="0"/>
    <n v="0"/>
    <n v="1"/>
    <n v="0"/>
    <n v="90"/>
    <x v="0"/>
    <m/>
    <m/>
  </r>
  <r>
    <s v="2618569_266807"/>
    <n v="2618569"/>
    <n v="266807"/>
    <n v="13"/>
    <n v="13"/>
    <d v="2015-09-30T00:00:00"/>
    <x v="380"/>
    <s v="CL"/>
    <n v="0"/>
    <n v="0"/>
    <n v="1"/>
    <n v="0"/>
    <n v="77"/>
    <x v="0"/>
    <m/>
    <m/>
  </r>
  <r>
    <s v="2618569_75442"/>
    <n v="2618569"/>
    <n v="75442"/>
    <n v="294"/>
    <n v="2995"/>
    <d v="2015-09-30T00:00:00"/>
    <x v="253"/>
    <s v="CL"/>
    <n v="0"/>
    <n v="0"/>
    <n v="1"/>
    <n v="1"/>
    <n v="90"/>
    <x v="0"/>
    <m/>
    <m/>
  </r>
  <r>
    <s v="2618570_26399"/>
    <n v="2618570"/>
    <n v="26399"/>
    <n v="281"/>
    <n v="131"/>
    <d v="2015-09-30T00:00:00"/>
    <x v="99"/>
    <s v="CL"/>
    <n v="0"/>
    <n v="0"/>
    <n v="1"/>
    <n v="0"/>
    <n v="90"/>
    <x v="0"/>
    <m/>
    <m/>
  </r>
  <r>
    <s v="2618570_2963"/>
    <n v="2618570"/>
    <n v="2963"/>
    <n v="281"/>
    <n v="714"/>
    <d v="2015-09-30T00:00:00"/>
    <x v="381"/>
    <s v="CL"/>
    <n v="0"/>
    <n v="0"/>
    <n v="1"/>
    <n v="0"/>
    <n v="90"/>
    <x v="0"/>
    <m/>
    <m/>
  </r>
  <r>
    <s v="2618570_48298"/>
    <n v="2618570"/>
    <n v="48298"/>
    <n v="18"/>
    <n v="18"/>
    <d v="2015-09-30T00:00:00"/>
    <x v="382"/>
    <s v="CL"/>
    <n v="1"/>
    <n v="0"/>
    <n v="1"/>
    <n v="0"/>
    <n v="90"/>
    <x v="0"/>
    <m/>
    <m/>
  </r>
  <r>
    <s v="2618571_128223"/>
    <n v="2618571"/>
    <n v="128223"/>
    <n v="506"/>
    <n v="13"/>
    <d v="2015-09-30T00:00:00"/>
    <x v="266"/>
    <s v="CL"/>
    <n v="0"/>
    <n v="0"/>
    <n v="1"/>
    <n v="0"/>
    <n v="80"/>
    <x v="0"/>
    <m/>
    <m/>
  </r>
  <r>
    <s v="2618571_96828"/>
    <n v="2618571"/>
    <n v="96828"/>
    <n v="506"/>
    <n v="416"/>
    <d v="2015-09-30T00:00:00"/>
    <x v="383"/>
    <s v="CL"/>
    <n v="0"/>
    <n v="0"/>
    <n v="1"/>
    <n v="0"/>
    <n v="10"/>
    <x v="0"/>
    <m/>
    <m/>
  </r>
  <r>
    <s v="2618578_32467"/>
    <n v="2618578"/>
    <n v="32467"/>
    <n v="131"/>
    <n v="368"/>
    <d v="2015-10-20T00:00:00"/>
    <x v="350"/>
    <s v="CL"/>
    <n v="0"/>
    <n v="0"/>
    <n v="2"/>
    <n v="0"/>
    <n v="72"/>
    <x v="0"/>
    <m/>
    <m/>
  </r>
  <r>
    <s v="2618579_44162"/>
    <n v="2618579"/>
    <n v="44162"/>
    <n v="12"/>
    <n v="131"/>
    <d v="2015-10-20T00:00:00"/>
    <x v="384"/>
    <s v="CL"/>
    <n v="0"/>
    <n v="0"/>
    <n v="1"/>
    <n v="1"/>
    <n v="90"/>
    <x v="0"/>
    <m/>
    <m/>
  </r>
  <r>
    <s v="2618579_50935"/>
    <n v="2618579"/>
    <n v="50935"/>
    <n v="15"/>
    <n v="379"/>
    <d v="2015-10-20T00:00:00"/>
    <x v="75"/>
    <s v="CL"/>
    <n v="0"/>
    <n v="0"/>
    <n v="2"/>
    <n v="0"/>
    <n v="90"/>
    <x v="0"/>
    <m/>
    <m/>
  </r>
  <r>
    <s v="2618579_53418"/>
    <n v="2618579"/>
    <n v="53418"/>
    <n v="15"/>
    <n v="23826"/>
    <d v="2015-10-20T00:00:00"/>
    <x v="385"/>
    <s v="CL"/>
    <n v="0"/>
    <n v="0"/>
    <n v="1"/>
    <n v="0"/>
    <n v="90"/>
    <x v="0"/>
    <m/>
    <m/>
  </r>
  <r>
    <s v="2618579_59340"/>
    <n v="2618579"/>
    <n v="59340"/>
    <n v="12"/>
    <n v="4171"/>
    <d v="2015-10-20T00:00:00"/>
    <x v="386"/>
    <s v="CL"/>
    <n v="0"/>
    <n v="0"/>
    <n v="1"/>
    <n v="0"/>
    <n v="28"/>
    <x v="0"/>
    <m/>
    <m/>
  </r>
  <r>
    <s v="2618579_5947"/>
    <n v="2618579"/>
    <n v="5947"/>
    <n v="12"/>
    <n v="12"/>
    <d v="2015-10-20T00:00:00"/>
    <x v="387"/>
    <s v="CL"/>
    <n v="1"/>
    <n v="0"/>
    <n v="2"/>
    <n v="0"/>
    <n v="90"/>
    <x v="0"/>
    <m/>
    <m/>
  </r>
  <r>
    <s v="2618579_66058"/>
    <n v="2618579"/>
    <n v="66058"/>
    <n v="15"/>
    <n v="589"/>
    <d v="2015-10-20T00:00:00"/>
    <x v="360"/>
    <s v="CL"/>
    <n v="0"/>
    <n v="0"/>
    <n v="1"/>
    <n v="0"/>
    <n v="34"/>
    <x v="0"/>
    <m/>
    <m/>
  </r>
  <r>
    <s v="2618580_35664"/>
    <n v="2618580"/>
    <n v="35664"/>
    <n v="11"/>
    <n v="6890"/>
    <d v="2015-10-20T00:00:00"/>
    <x v="101"/>
    <s v="CL"/>
    <n v="0"/>
    <n v="0"/>
    <n v="1"/>
    <n v="0"/>
    <n v="90"/>
    <x v="0"/>
    <m/>
    <m/>
  </r>
  <r>
    <s v="2618580_82442"/>
    <n v="2618580"/>
    <n v="82442"/>
    <n v="11"/>
    <n v="5"/>
    <d v="2015-10-20T00:00:00"/>
    <x v="93"/>
    <s v="CL"/>
    <n v="1"/>
    <n v="0"/>
    <n v="1"/>
    <n v="0"/>
    <n v="16"/>
    <x v="0"/>
    <m/>
    <m/>
  </r>
  <r>
    <s v="2618581_64308"/>
    <n v="2618581"/>
    <n v="64308"/>
    <n v="683"/>
    <n v="1467"/>
    <d v="2015-10-20T00:00:00"/>
    <x v="78"/>
    <s v="CL"/>
    <n v="0"/>
    <n v="0"/>
    <n v="1"/>
    <n v="0"/>
    <n v="90"/>
    <x v="0"/>
    <m/>
    <m/>
  </r>
  <r>
    <s v="2618582_147487"/>
    <n v="2618582"/>
    <n v="147487"/>
    <n v="720"/>
    <n v="114"/>
    <d v="2015-10-20T00:00:00"/>
    <x v="283"/>
    <s v="CL"/>
    <n v="0"/>
    <n v="0"/>
    <n v="1"/>
    <n v="1"/>
    <n v="90"/>
    <x v="0"/>
    <m/>
    <m/>
  </r>
  <r>
    <s v="2618582_60517"/>
    <n v="2618582"/>
    <n v="60517"/>
    <n v="720"/>
    <n v="720"/>
    <d v="2015-10-20T00:00:00"/>
    <x v="388"/>
    <s v="CL"/>
    <n v="0"/>
    <n v="0"/>
    <n v="1"/>
    <n v="0"/>
    <n v="84"/>
    <x v="0"/>
    <m/>
    <m/>
  </r>
  <r>
    <s v="2618584_14119"/>
    <n v="2618584"/>
    <n v="14119"/>
    <n v="964"/>
    <n v="1301"/>
    <d v="2015-10-20T00:00:00"/>
    <x v="124"/>
    <s v="CL"/>
    <n v="0"/>
    <n v="0"/>
    <n v="1"/>
    <n v="0"/>
    <n v="89"/>
    <x v="0"/>
    <m/>
    <m/>
  </r>
  <r>
    <s v="2618584_48067"/>
    <n v="2618584"/>
    <n v="48067"/>
    <n v="964"/>
    <n v="932"/>
    <d v="2015-10-20T00:00:00"/>
    <x v="374"/>
    <s v="CL"/>
    <n v="0"/>
    <n v="0"/>
    <n v="1"/>
    <n v="0"/>
    <n v="75"/>
    <x v="0"/>
    <m/>
    <m/>
  </r>
  <r>
    <s v="2618584_80562"/>
    <n v="2618584"/>
    <n v="80562"/>
    <n v="964"/>
    <n v="964"/>
    <d v="2015-10-20T00:00:00"/>
    <x v="51"/>
    <s v="CL"/>
    <n v="1"/>
    <n v="0"/>
    <n v="1"/>
    <n v="0"/>
    <n v="90"/>
    <x v="0"/>
    <m/>
    <m/>
  </r>
  <r>
    <s v="2618584_93720"/>
    <n v="2618584"/>
    <n v="93720"/>
    <n v="1041"/>
    <n v="1041"/>
    <d v="2015-10-20T00:00:00"/>
    <x v="389"/>
    <s v="CL"/>
    <n v="0"/>
    <n v="0"/>
    <n v="1"/>
    <n v="0"/>
    <n v="80"/>
    <x v="0"/>
    <m/>
    <m/>
  </r>
  <r>
    <s v="2618585_215114"/>
    <n v="2618585"/>
    <n v="215114"/>
    <n v="157"/>
    <n v="1421"/>
    <d v="2015-10-20T00:00:00"/>
    <x v="390"/>
    <s v="CL"/>
    <n v="1"/>
    <n v="0"/>
    <n v="1"/>
    <n v="0"/>
    <n v="90"/>
    <x v="0"/>
    <m/>
    <m/>
  </r>
  <r>
    <s v="2618588_182877"/>
    <n v="2618588"/>
    <n v="182877"/>
    <n v="985"/>
    <n v="985"/>
    <d v="2015-10-21T00:00:00"/>
    <x v="391"/>
    <s v="CL"/>
    <n v="1"/>
    <n v="0"/>
    <n v="1"/>
    <n v="0"/>
    <n v="90"/>
    <x v="0"/>
    <m/>
    <m/>
  </r>
  <r>
    <s v="2618588_75287"/>
    <n v="2618588"/>
    <n v="75287"/>
    <n v="2410"/>
    <n v="12321"/>
    <d v="2015-10-21T00:00:00"/>
    <x v="231"/>
    <s v="CL"/>
    <n v="0"/>
    <n v="0"/>
    <n v="1"/>
    <n v="0"/>
    <n v="90"/>
    <x v="0"/>
    <m/>
    <m/>
  </r>
  <r>
    <s v="2618589_36182"/>
    <n v="2618589"/>
    <n v="36182"/>
    <n v="82"/>
    <n v="82"/>
    <d v="2015-10-21T00:00:00"/>
    <x v="392"/>
    <s v="CL"/>
    <n v="0"/>
    <n v="0"/>
    <n v="1"/>
    <n v="0"/>
    <n v="90"/>
    <x v="0"/>
    <m/>
    <m/>
  </r>
  <r>
    <s v="2618589_56331"/>
    <n v="2618589"/>
    <n v="56331"/>
    <n v="82"/>
    <n v="467"/>
    <d v="2015-10-21T00:00:00"/>
    <x v="393"/>
    <s v="CL"/>
    <n v="0"/>
    <n v="0"/>
    <n v="1"/>
    <n v="0"/>
    <n v="90"/>
    <x v="0"/>
    <m/>
    <m/>
  </r>
  <r>
    <s v="2618590_148928"/>
    <n v="2618590"/>
    <n v="148928"/>
    <n v="13"/>
    <n v="13"/>
    <d v="2015-10-21T00:00:00"/>
    <x v="394"/>
    <s v="CL"/>
    <n v="0"/>
    <n v="0"/>
    <n v="1"/>
    <n v="1"/>
    <n v="90"/>
    <x v="0"/>
    <m/>
    <m/>
  </r>
  <r>
    <s v="2618590_214775"/>
    <n v="2618590"/>
    <n v="214775"/>
    <n v="13"/>
    <n v="368"/>
    <d v="2015-10-21T00:00:00"/>
    <x v="395"/>
    <s v="CL"/>
    <n v="0"/>
    <n v="0"/>
    <n v="1"/>
    <n v="0"/>
    <n v="45"/>
    <x v="0"/>
    <m/>
    <m/>
  </r>
  <r>
    <s v="2618590_74418"/>
    <n v="2618590"/>
    <n v="74418"/>
    <n v="13"/>
    <n v="7378"/>
    <d v="2015-10-21T00:00:00"/>
    <x v="79"/>
    <s v="CL"/>
    <n v="0"/>
    <n v="0"/>
    <n v="1"/>
    <n v="0"/>
    <n v="67"/>
    <x v="0"/>
    <m/>
    <m/>
  </r>
  <r>
    <s v="2618591_15185"/>
    <n v="2618591"/>
    <n v="15185"/>
    <n v="141"/>
    <n v="589"/>
    <d v="2015-10-21T00:00:00"/>
    <x v="8"/>
    <s v="CL"/>
    <n v="0"/>
    <n v="0"/>
    <n v="1"/>
    <n v="0"/>
    <n v="90"/>
    <x v="0"/>
    <m/>
    <m/>
  </r>
  <r>
    <s v="2618591_35026"/>
    <n v="2618591"/>
    <n v="35026"/>
    <n v="141"/>
    <n v="141"/>
    <d v="2015-10-21T00:00:00"/>
    <x v="396"/>
    <s v="CL"/>
    <n v="1"/>
    <n v="0"/>
    <n v="1"/>
    <n v="0"/>
    <n v="90"/>
    <x v="0"/>
    <m/>
    <m/>
  </r>
  <r>
    <s v="2618591_75442"/>
    <n v="2618591"/>
    <n v="75442"/>
    <n v="294"/>
    <n v="2995"/>
    <d v="2015-10-21T00:00:00"/>
    <x v="253"/>
    <s v="CL"/>
    <n v="0"/>
    <n v="0"/>
    <n v="1"/>
    <n v="0"/>
    <n v="90"/>
    <x v="0"/>
    <m/>
    <m/>
  </r>
  <r>
    <s v="2618593_58949"/>
    <n v="2618593"/>
    <n v="58949"/>
    <n v="368"/>
    <n v="660"/>
    <d v="2015-10-21T00:00:00"/>
    <x v="359"/>
    <s v="CL"/>
    <n v="0"/>
    <n v="0"/>
    <n v="1"/>
    <n v="0"/>
    <n v="78"/>
    <x v="0"/>
    <m/>
    <m/>
  </r>
  <r>
    <s v="2618593_81808"/>
    <n v="2618593"/>
    <n v="81808"/>
    <n v="281"/>
    <n v="467"/>
    <d v="2015-10-21T00:00:00"/>
    <x v="397"/>
    <s v="CL"/>
    <n v="1"/>
    <n v="0"/>
    <n v="1"/>
    <n v="0"/>
    <n v="76"/>
    <x v="0"/>
    <m/>
    <m/>
  </r>
  <r>
    <s v="2618593_88755"/>
    <n v="2618593"/>
    <n v="88755"/>
    <n v="281"/>
    <n v="281"/>
    <d v="2015-10-21T00:00:00"/>
    <x v="398"/>
    <s v="CL"/>
    <n v="0"/>
    <n v="0"/>
    <n v="1"/>
    <n v="0"/>
    <n v="90"/>
    <x v="0"/>
    <m/>
    <m/>
  </r>
  <r>
    <s v="2618594_14942"/>
    <n v="2618594"/>
    <n v="14942"/>
    <n v="660"/>
    <n v="1390"/>
    <d v="2015-11-03T00:00:00"/>
    <x v="157"/>
    <s v="CL"/>
    <n v="1"/>
    <n v="0"/>
    <n v="1"/>
    <n v="0"/>
    <n v="90"/>
    <x v="0"/>
    <m/>
    <m/>
  </r>
  <r>
    <s v="2618594_24633"/>
    <n v="2618594"/>
    <n v="24633"/>
    <n v="660"/>
    <n v="660"/>
    <d v="2015-11-03T00:00:00"/>
    <x v="399"/>
    <s v="CL"/>
    <n v="0"/>
    <n v="0"/>
    <n v="1"/>
    <n v="0"/>
    <n v="45"/>
    <x v="0"/>
    <m/>
    <m/>
  </r>
  <r>
    <s v="2618594_53270"/>
    <n v="2618594"/>
    <n v="53270"/>
    <n v="660"/>
    <n v="6992"/>
    <d v="2015-11-03T00:00:00"/>
    <x v="400"/>
    <s v="CL"/>
    <n v="0"/>
    <n v="0"/>
    <n v="1"/>
    <n v="0"/>
    <n v="45"/>
    <x v="0"/>
    <m/>
    <m/>
  </r>
  <r>
    <s v="2618594_66515"/>
    <n v="2618594"/>
    <n v="66515"/>
    <n v="660"/>
    <n v="114"/>
    <d v="2015-11-03T00:00:00"/>
    <x v="40"/>
    <s v="CL"/>
    <n v="1"/>
    <n v="0"/>
    <n v="1"/>
    <n v="1"/>
    <n v="90"/>
    <x v="0"/>
    <m/>
    <m/>
  </r>
  <r>
    <s v="2618595_58884"/>
    <n v="2618595"/>
    <n v="58884"/>
    <n v="418"/>
    <n v="418"/>
    <d v="2015-11-03T00:00:00"/>
    <x v="401"/>
    <s v="CL"/>
    <n v="0"/>
    <n v="0"/>
    <n v="1"/>
    <n v="0"/>
    <n v="57"/>
    <x v="0"/>
    <m/>
    <m/>
  </r>
  <r>
    <s v="2618596_3332"/>
    <n v="2618596"/>
    <n v="3332"/>
    <n v="985"/>
    <n v="985"/>
    <d v="2015-11-03T00:00:00"/>
    <x v="113"/>
    <s v="CL"/>
    <n v="0"/>
    <n v="0"/>
    <n v="1"/>
    <n v="0"/>
    <n v="90"/>
    <x v="0"/>
    <m/>
    <m/>
  </r>
  <r>
    <s v="2618597_166240"/>
    <n v="2618597"/>
    <n v="166240"/>
    <n v="383"/>
    <n v="1237"/>
    <d v="2015-11-03T00:00:00"/>
    <x v="402"/>
    <s v="CL"/>
    <n v="0"/>
    <n v="0"/>
    <n v="1"/>
    <n v="0"/>
    <n v="75"/>
    <x v="0"/>
    <m/>
    <m/>
  </r>
  <r>
    <s v="2618597_72522"/>
    <n v="2618597"/>
    <n v="72522"/>
    <n v="383"/>
    <n v="383"/>
    <d v="2015-11-03T00:00:00"/>
    <x v="403"/>
    <s v="CL"/>
    <n v="1"/>
    <n v="0"/>
    <n v="1"/>
    <n v="1"/>
    <n v="90"/>
    <x v="0"/>
    <m/>
    <m/>
  </r>
  <r>
    <s v="2618599_13230"/>
    <n v="2618599"/>
    <n v="13230"/>
    <n v="294"/>
    <n v="294"/>
    <d v="2015-11-03T00:00:00"/>
    <x v="187"/>
    <s v="CL"/>
    <n v="0"/>
    <n v="0"/>
    <n v="1"/>
    <n v="1"/>
    <n v="90"/>
    <x v="0"/>
    <m/>
    <m/>
  </r>
  <r>
    <s v="2618599_15185"/>
    <n v="2618599"/>
    <n v="15185"/>
    <n v="141"/>
    <n v="589"/>
    <d v="2015-11-03T00:00:00"/>
    <x v="8"/>
    <s v="CL"/>
    <n v="0"/>
    <n v="0"/>
    <n v="1"/>
    <n v="0"/>
    <n v="90"/>
    <x v="0"/>
    <m/>
    <m/>
  </r>
  <r>
    <s v="2618599_50143"/>
    <n v="2618599"/>
    <n v="50143"/>
    <n v="294"/>
    <n v="294"/>
    <d v="2015-11-03T00:00:00"/>
    <x v="43"/>
    <s v="CL"/>
    <n v="0"/>
    <n v="0"/>
    <n v="1"/>
    <n v="0"/>
    <n v="81"/>
    <x v="0"/>
    <m/>
    <m/>
  </r>
  <r>
    <s v="2618600_134425"/>
    <n v="2618600"/>
    <n v="134425"/>
    <n v="281"/>
    <n v="631"/>
    <d v="2015-11-03T00:00:00"/>
    <x v="404"/>
    <s v="CL"/>
    <n v="0"/>
    <n v="0"/>
    <n v="1"/>
    <n v="0"/>
    <n v="73"/>
    <x v="0"/>
    <m/>
    <m/>
  </r>
  <r>
    <s v="2618600_26267"/>
    <n v="2618600"/>
    <n v="26267"/>
    <n v="281"/>
    <n v="281"/>
    <d v="2015-11-03T00:00:00"/>
    <x v="69"/>
    <s v="CL"/>
    <n v="0"/>
    <n v="0"/>
    <n v="1"/>
    <n v="1"/>
    <n v="90"/>
    <x v="0"/>
    <m/>
    <m/>
  </r>
  <r>
    <s v="2618600_43264"/>
    <n v="2618600"/>
    <n v="43264"/>
    <n v="368"/>
    <n v="368"/>
    <d v="2015-11-03T00:00:00"/>
    <x v="405"/>
    <s v="CL"/>
    <n v="0"/>
    <n v="0"/>
    <n v="1"/>
    <n v="0"/>
    <n v="90"/>
    <x v="0"/>
    <m/>
    <m/>
  </r>
  <r>
    <s v="2618600_81808"/>
    <n v="2618600"/>
    <n v="81808"/>
    <n v="281"/>
    <n v="467"/>
    <d v="2015-11-03T00:00:00"/>
    <x v="397"/>
    <s v="CL"/>
    <n v="0"/>
    <n v="0"/>
    <n v="1"/>
    <n v="1"/>
    <n v="85"/>
    <x v="0"/>
    <m/>
    <m/>
  </r>
  <r>
    <s v="2618601_2865"/>
    <n v="2618601"/>
    <n v="2865"/>
    <n v="506"/>
    <n v="167"/>
    <d v="2015-11-03T00:00:00"/>
    <x v="406"/>
    <s v="CL"/>
    <n v="0"/>
    <n v="0"/>
    <n v="1"/>
    <n v="0"/>
    <n v="90"/>
    <x v="0"/>
    <m/>
    <m/>
  </r>
  <r>
    <s v="2618601_31041"/>
    <n v="2618601"/>
    <n v="31041"/>
    <n v="18"/>
    <n v="18"/>
    <d v="2015-11-03T00:00:00"/>
    <x v="407"/>
    <s v="CL"/>
    <n v="0"/>
    <n v="0"/>
    <n v="1"/>
    <n v="0"/>
    <n v="85"/>
    <x v="0"/>
    <m/>
    <m/>
  </r>
  <r>
    <s v="2618602_44352"/>
    <n v="2618602"/>
    <n v="44352"/>
    <n v="131"/>
    <n v="13"/>
    <d v="2015-11-04T00:00:00"/>
    <x v="324"/>
    <s v="CL"/>
    <n v="0"/>
    <n v="0"/>
    <n v="1"/>
    <n v="1"/>
    <n v="90"/>
    <x v="0"/>
    <m/>
    <m/>
  </r>
  <r>
    <s v="2618602_68290"/>
    <n v="2618602"/>
    <n v="68290"/>
    <n v="131"/>
    <n v="583"/>
    <d v="2015-11-04T00:00:00"/>
    <x v="261"/>
    <s v="CL"/>
    <n v="0"/>
    <n v="0"/>
    <n v="2"/>
    <n v="1"/>
    <n v="90"/>
    <x v="0"/>
    <m/>
    <m/>
  </r>
  <r>
    <s v="2618603_148455"/>
    <n v="2618603"/>
    <n v="148455"/>
    <n v="12"/>
    <n v="31"/>
    <d v="2015-11-04T00:00:00"/>
    <x v="194"/>
    <s v="CL"/>
    <n v="0"/>
    <n v="0"/>
    <n v="1"/>
    <n v="1"/>
    <n v="90"/>
    <x v="0"/>
    <m/>
    <m/>
  </r>
  <r>
    <s v="2618603_28396"/>
    <n v="2618603"/>
    <n v="28396"/>
    <n v="12"/>
    <n v="36"/>
    <d v="2015-11-04T00:00:00"/>
    <x v="16"/>
    <s v="CL"/>
    <n v="0"/>
    <n v="0"/>
    <n v="1"/>
    <n v="1"/>
    <n v="90"/>
    <x v="0"/>
    <m/>
    <m/>
  </r>
  <r>
    <s v="2618603_44162"/>
    <n v="2618603"/>
    <n v="44162"/>
    <n v="12"/>
    <n v="131"/>
    <d v="2015-11-04T00:00:00"/>
    <x v="384"/>
    <s v="CL"/>
    <n v="0"/>
    <n v="0"/>
    <n v="1"/>
    <n v="0"/>
    <n v="90"/>
    <x v="0"/>
    <m/>
    <m/>
  </r>
  <r>
    <s v="2618603_50935"/>
    <n v="2618603"/>
    <n v="50935"/>
    <n v="15"/>
    <n v="379"/>
    <d v="2015-11-04T00:00:00"/>
    <x v="75"/>
    <s v="CL"/>
    <n v="0"/>
    <n v="0"/>
    <n v="1"/>
    <n v="0"/>
    <n v="90"/>
    <x v="0"/>
    <m/>
    <m/>
  </r>
  <r>
    <s v="2618603_66058"/>
    <n v="2618603"/>
    <n v="66058"/>
    <n v="15"/>
    <n v="589"/>
    <d v="2015-11-04T00:00:00"/>
    <x v="360"/>
    <s v="CL"/>
    <n v="0"/>
    <n v="0"/>
    <n v="1"/>
    <n v="0"/>
    <n v="88"/>
    <x v="0"/>
    <m/>
    <m/>
  </r>
  <r>
    <s v="2618604_38253"/>
    <n v="2618604"/>
    <n v="38253"/>
    <n v="27"/>
    <n v="131"/>
    <d v="2015-11-04T00:00:00"/>
    <x v="20"/>
    <s v="CL"/>
    <n v="0"/>
    <n v="0"/>
    <n v="1"/>
    <n v="0"/>
    <n v="71"/>
    <x v="0"/>
    <m/>
    <m/>
  </r>
  <r>
    <s v="2618604_4360"/>
    <n v="2618604"/>
    <n v="4360"/>
    <n v="27"/>
    <n v="202"/>
    <d v="2015-11-04T00:00:00"/>
    <x v="107"/>
    <s v="CL"/>
    <n v="0"/>
    <n v="0"/>
    <n v="1"/>
    <n v="0"/>
    <n v="36"/>
    <x v="0"/>
    <m/>
    <m/>
  </r>
  <r>
    <s v="2618604_58358"/>
    <n v="2618604"/>
    <n v="58358"/>
    <n v="27"/>
    <n v="27"/>
    <d v="2015-11-04T00:00:00"/>
    <x v="70"/>
    <s v="CL"/>
    <n v="0"/>
    <n v="0"/>
    <n v="2"/>
    <n v="0"/>
    <n v="90"/>
    <x v="0"/>
    <m/>
    <m/>
  </r>
  <r>
    <s v="2618604_59016"/>
    <n v="2618604"/>
    <n v="59016"/>
    <n v="27"/>
    <n v="418"/>
    <d v="2015-11-04T00:00:00"/>
    <x v="148"/>
    <s v="CL"/>
    <n v="0"/>
    <n v="0"/>
    <n v="1"/>
    <n v="1"/>
    <n v="90"/>
    <x v="0"/>
    <m/>
    <m/>
  </r>
  <r>
    <s v="2618604_82442"/>
    <n v="2618604"/>
    <n v="82442"/>
    <n v="11"/>
    <n v="5"/>
    <d v="2015-11-04T00:00:00"/>
    <x v="93"/>
    <s v="CL"/>
    <n v="0"/>
    <n v="0"/>
    <n v="1"/>
    <n v="0"/>
    <n v="84"/>
    <x v="0"/>
    <m/>
    <m/>
  </r>
  <r>
    <s v="2618605_76924"/>
    <n v="2618605"/>
    <n v="76924"/>
    <n v="683"/>
    <n v="683"/>
    <d v="2015-11-04T00:00:00"/>
    <x v="369"/>
    <s v="CL"/>
    <n v="0"/>
    <n v="0"/>
    <n v="2"/>
    <n v="0"/>
    <n v="26"/>
    <x v="0"/>
    <m/>
    <m/>
  </r>
  <r>
    <s v="2618606_141834"/>
    <n v="2618606"/>
    <n v="141834"/>
    <n v="720"/>
    <n v="150"/>
    <d v="2015-11-04T00:00:00"/>
    <x v="30"/>
    <s v="CL"/>
    <n v="0"/>
    <n v="0"/>
    <n v="1"/>
    <n v="0"/>
    <n v="76"/>
    <x v="0"/>
    <m/>
    <m/>
  </r>
  <r>
    <s v="2618606_58576"/>
    <n v="2618606"/>
    <n v="58576"/>
    <n v="720"/>
    <n v="1050"/>
    <d v="2015-11-04T00:00:00"/>
    <x v="408"/>
    <s v="CL"/>
    <n v="0"/>
    <n v="0"/>
    <n v="1"/>
    <n v="0"/>
    <n v="90"/>
    <x v="0"/>
    <m/>
    <m/>
  </r>
  <r>
    <s v="2618606_63837"/>
    <n v="2618606"/>
    <n v="63837"/>
    <n v="720"/>
    <n v="2420"/>
    <d v="2015-11-04T00:00:00"/>
    <x v="372"/>
    <s v="CL"/>
    <n v="0"/>
    <n v="0"/>
    <n v="1"/>
    <n v="1"/>
    <n v="89"/>
    <x v="0"/>
    <m/>
    <m/>
  </r>
  <r>
    <s v="2618607_52769"/>
    <n v="2618607"/>
    <n v="52769"/>
    <n v="631"/>
    <n v="931"/>
    <d v="2015-11-04T00:00:00"/>
    <x v="102"/>
    <s v="CL"/>
    <n v="0"/>
    <n v="0"/>
    <n v="1"/>
    <n v="0"/>
    <n v="90"/>
    <x v="0"/>
    <m/>
    <m/>
  </r>
  <r>
    <s v="2618607_59032"/>
    <n v="2618607"/>
    <n v="59032"/>
    <n v="338"/>
    <n v="15"/>
    <d v="2015-11-04T00:00:00"/>
    <x v="409"/>
    <s v="CL"/>
    <n v="1"/>
    <n v="0"/>
    <n v="1"/>
    <n v="0"/>
    <n v="90"/>
    <x v="0"/>
    <m/>
    <m/>
  </r>
  <r>
    <s v="2618608_48067"/>
    <n v="2618608"/>
    <n v="48067"/>
    <n v="964"/>
    <n v="932"/>
    <d v="2015-11-04T00:00:00"/>
    <x v="374"/>
    <s v="CL"/>
    <n v="0"/>
    <n v="0"/>
    <n v="2"/>
    <n v="0"/>
    <n v="83"/>
    <x v="0"/>
    <m/>
    <m/>
  </r>
  <r>
    <s v="2618609_42735"/>
    <n v="2618609"/>
    <n v="42735"/>
    <n v="157"/>
    <n v="157"/>
    <d v="2015-11-04T00:00:00"/>
    <x v="410"/>
    <s v="CL"/>
    <n v="0"/>
    <n v="0"/>
    <n v="1"/>
    <n v="0"/>
    <n v="90"/>
    <x v="0"/>
    <m/>
    <m/>
  </r>
  <r>
    <s v="2618618_66058"/>
    <n v="2618618"/>
    <n v="66058"/>
    <n v="15"/>
    <n v="589"/>
    <d v="2015-11-24T00:00:00"/>
    <x v="360"/>
    <s v="CL"/>
    <n v="0"/>
    <n v="0"/>
    <n v="1"/>
    <n v="0"/>
    <n v="89"/>
    <x v="0"/>
    <m/>
    <m/>
  </r>
  <r>
    <s v="2618619_18944"/>
    <n v="2618619"/>
    <n v="18944"/>
    <n v="131"/>
    <n v="131"/>
    <d v="2015-11-24T00:00:00"/>
    <x v="200"/>
    <s v="CL"/>
    <n v="1"/>
    <n v="0"/>
    <n v="1"/>
    <n v="0"/>
    <n v="56"/>
    <x v="0"/>
    <m/>
    <m/>
  </r>
  <r>
    <s v="2618619_28003"/>
    <n v="2618619"/>
    <n v="28003"/>
    <n v="131"/>
    <n v="583"/>
    <d v="2015-11-24T00:00:00"/>
    <x v="31"/>
    <s v="CL"/>
    <n v="1"/>
    <n v="0"/>
    <n v="2"/>
    <n v="1"/>
    <n v="90"/>
    <x v="0"/>
    <m/>
    <m/>
  </r>
  <r>
    <s v="2618619_28396"/>
    <n v="2618619"/>
    <n v="28396"/>
    <n v="12"/>
    <n v="36"/>
    <d v="2015-11-24T00:00:00"/>
    <x v="16"/>
    <s v="CL"/>
    <n v="0"/>
    <n v="0"/>
    <n v="1"/>
    <n v="0"/>
    <n v="90"/>
    <x v="0"/>
    <m/>
    <m/>
  </r>
  <r>
    <s v="2618619_34495"/>
    <n v="2618619"/>
    <n v="34495"/>
    <n v="131"/>
    <n v="1245"/>
    <d v="2015-11-24T00:00:00"/>
    <x v="411"/>
    <s v="CL"/>
    <n v="0"/>
    <n v="0"/>
    <n v="1"/>
    <n v="0"/>
    <n v="26"/>
    <x v="0"/>
    <m/>
    <m/>
  </r>
  <r>
    <s v="2618619_44352"/>
    <n v="2618619"/>
    <n v="44352"/>
    <n v="131"/>
    <n v="13"/>
    <d v="2015-11-24T00:00:00"/>
    <x v="324"/>
    <s v="CL"/>
    <n v="0"/>
    <n v="0"/>
    <n v="2"/>
    <n v="1"/>
    <n v="90"/>
    <x v="0"/>
    <m/>
    <m/>
  </r>
  <r>
    <s v="2618620_35664"/>
    <n v="2618620"/>
    <n v="35664"/>
    <n v="11"/>
    <n v="6890"/>
    <d v="2015-11-24T00:00:00"/>
    <x v="101"/>
    <s v="CL"/>
    <n v="0"/>
    <n v="0"/>
    <n v="1"/>
    <n v="0"/>
    <n v="90"/>
    <x v="0"/>
    <m/>
    <m/>
  </r>
  <r>
    <s v="2618620_40433"/>
    <n v="2618620"/>
    <n v="40433"/>
    <n v="11"/>
    <n v="46"/>
    <d v="2015-11-24T00:00:00"/>
    <x v="44"/>
    <s v="CL"/>
    <n v="0"/>
    <n v="0"/>
    <n v="2"/>
    <n v="1"/>
    <n v="90"/>
    <x v="0"/>
    <m/>
    <m/>
  </r>
  <r>
    <s v="2618621_243714"/>
    <n v="2618621"/>
    <n v="243714"/>
    <n v="27"/>
    <n v="27"/>
    <d v="2015-11-24T00:00:00"/>
    <x v="412"/>
    <s v="CL"/>
    <n v="0"/>
    <n v="0"/>
    <n v="1"/>
    <n v="1"/>
    <n v="90"/>
    <x v="0"/>
    <m/>
    <m/>
  </r>
  <r>
    <s v="2618621_38253"/>
    <n v="2618621"/>
    <n v="38253"/>
    <n v="27"/>
    <n v="131"/>
    <d v="2015-11-24T00:00:00"/>
    <x v="20"/>
    <s v="CL"/>
    <n v="0"/>
    <n v="0"/>
    <n v="1"/>
    <n v="0"/>
    <n v="56"/>
    <x v="0"/>
    <m/>
    <m/>
  </r>
  <r>
    <s v="2618621_58358"/>
    <n v="2618621"/>
    <n v="58358"/>
    <n v="27"/>
    <n v="27"/>
    <d v="2015-11-24T00:00:00"/>
    <x v="70"/>
    <s v="CL"/>
    <n v="0"/>
    <n v="0"/>
    <n v="1"/>
    <n v="1"/>
    <n v="90"/>
    <x v="0"/>
    <m/>
    <m/>
  </r>
  <r>
    <s v="2618621_75615"/>
    <n v="2618621"/>
    <n v="75615"/>
    <n v="27"/>
    <n v="506"/>
    <d v="2015-11-24T00:00:00"/>
    <x v="159"/>
    <s v="CL"/>
    <n v="0"/>
    <n v="0"/>
    <n v="1"/>
    <n v="0"/>
    <n v="72"/>
    <x v="0"/>
    <m/>
    <m/>
  </r>
  <r>
    <s v="2618622_182577"/>
    <n v="2618622"/>
    <n v="182577"/>
    <n v="338"/>
    <n v="338"/>
    <d v="2015-11-24T00:00:00"/>
    <x v="413"/>
    <s v="CL"/>
    <n v="0"/>
    <n v="0"/>
    <n v="1"/>
    <n v="0"/>
    <n v="77"/>
    <x v="0"/>
    <m/>
    <m/>
  </r>
  <r>
    <s v="2618622_69015"/>
    <n v="2618622"/>
    <n v="69015"/>
    <n v="338"/>
    <n v="338"/>
    <d v="2015-11-24T00:00:00"/>
    <x v="136"/>
    <s v="CL"/>
    <n v="0"/>
    <n v="0"/>
    <n v="1"/>
    <n v="0"/>
    <n v="90"/>
    <x v="0"/>
    <m/>
    <m/>
  </r>
  <r>
    <s v="2618623_157509"/>
    <n v="2618623"/>
    <n v="157509"/>
    <n v="631"/>
    <n v="379"/>
    <d v="2015-11-24T00:00:00"/>
    <x v="414"/>
    <s v="CL"/>
    <n v="0"/>
    <n v="0"/>
    <n v="1"/>
    <n v="0"/>
    <n v="19"/>
    <x v="0"/>
    <m/>
    <m/>
  </r>
  <r>
    <s v="2618623_27511"/>
    <n v="2618623"/>
    <n v="27511"/>
    <n v="631"/>
    <n v="873"/>
    <d v="2015-11-24T00:00:00"/>
    <x v="146"/>
    <s v="CL"/>
    <n v="0"/>
    <n v="0"/>
    <n v="1"/>
    <n v="0"/>
    <n v="90"/>
    <x v="0"/>
    <m/>
    <m/>
  </r>
  <r>
    <s v="2618623_52769"/>
    <n v="2618623"/>
    <n v="52769"/>
    <n v="631"/>
    <n v="931"/>
    <d v="2015-11-24T00:00:00"/>
    <x v="102"/>
    <s v="CL"/>
    <n v="0"/>
    <n v="0"/>
    <n v="1"/>
    <n v="0"/>
    <n v="79"/>
    <x v="0"/>
    <m/>
    <m/>
  </r>
  <r>
    <s v="2618623_85314"/>
    <n v="2618623"/>
    <n v="85314"/>
    <n v="631"/>
    <n v="631"/>
    <d v="2015-11-24T00:00:00"/>
    <x v="23"/>
    <s v="CL"/>
    <n v="0"/>
    <n v="0"/>
    <n v="1"/>
    <n v="1"/>
    <n v="90"/>
    <x v="0"/>
    <m/>
    <m/>
  </r>
  <r>
    <s v="2618624_48067"/>
    <n v="2618624"/>
    <n v="48067"/>
    <n v="964"/>
    <n v="932"/>
    <d v="2015-11-24T00:00:00"/>
    <x v="374"/>
    <s v="CL"/>
    <n v="0"/>
    <n v="0"/>
    <n v="1"/>
    <n v="1"/>
    <n v="90"/>
    <x v="0"/>
    <m/>
    <m/>
  </r>
  <r>
    <s v="2618624_59187"/>
    <n v="2618624"/>
    <n v="59187"/>
    <n v="964"/>
    <n v="11127"/>
    <d v="2015-11-24T00:00:00"/>
    <x v="264"/>
    <s v="CL"/>
    <n v="0"/>
    <n v="0"/>
    <n v="1"/>
    <n v="0"/>
    <n v="84"/>
    <x v="0"/>
    <m/>
    <m/>
  </r>
  <r>
    <s v="2618625_118284"/>
    <n v="2618625"/>
    <n v="118284"/>
    <n v="1041"/>
    <n v="969"/>
    <d v="2015-11-24T00:00:00"/>
    <x v="415"/>
    <s v="CL"/>
    <n v="1"/>
    <n v="0"/>
    <n v="1"/>
    <n v="0"/>
    <n v="85"/>
    <x v="0"/>
    <m/>
    <m/>
  </r>
  <r>
    <s v="2618625_184935"/>
    <n v="2618625"/>
    <n v="184935"/>
    <n v="157"/>
    <n v="995"/>
    <d v="2015-11-24T00:00:00"/>
    <x v="416"/>
    <s v="CL"/>
    <n v="0"/>
    <n v="0"/>
    <n v="1"/>
    <n v="0"/>
    <n v="1"/>
    <x v="0"/>
    <m/>
    <m/>
  </r>
  <r>
    <s v="2618625_33343"/>
    <n v="2618625"/>
    <n v="33343"/>
    <n v="157"/>
    <n v="1245"/>
    <d v="2015-11-24T00:00:00"/>
    <x v="366"/>
    <s v="CL"/>
    <n v="0"/>
    <n v="0"/>
    <n v="1"/>
    <n v="1"/>
    <n v="90"/>
    <x v="0"/>
    <m/>
    <m/>
  </r>
  <r>
    <s v="2618610_138927"/>
    <n v="2618610"/>
    <n v="138927"/>
    <n v="418"/>
    <n v="418"/>
    <d v="2015-11-25T00:00:00"/>
    <x v="417"/>
    <s v="CL"/>
    <n v="1"/>
    <n v="0"/>
    <n v="1"/>
    <n v="0"/>
    <n v="90"/>
    <x v="0"/>
    <m/>
    <m/>
  </r>
  <r>
    <s v="2618610_27992"/>
    <n v="2618610"/>
    <n v="27992"/>
    <n v="418"/>
    <n v="418"/>
    <d v="2015-11-25T00:00:00"/>
    <x v="167"/>
    <s v="CL"/>
    <n v="0"/>
    <n v="0"/>
    <n v="1"/>
    <n v="0"/>
    <n v="61"/>
    <x v="0"/>
    <m/>
    <m/>
  </r>
  <r>
    <s v="2618610_52787"/>
    <n v="2618610"/>
    <n v="52787"/>
    <n v="660"/>
    <n v="660"/>
    <d v="2015-11-25T00:00:00"/>
    <x v="418"/>
    <s v="CL"/>
    <n v="0"/>
    <n v="0"/>
    <n v="1"/>
    <n v="0"/>
    <n v="26"/>
    <x v="0"/>
    <m/>
    <m/>
  </r>
  <r>
    <s v="2618610_66515"/>
    <n v="2618610"/>
    <n v="66515"/>
    <n v="660"/>
    <n v="114"/>
    <d v="2015-11-25T00:00:00"/>
    <x v="40"/>
    <s v="CL"/>
    <n v="0"/>
    <n v="0"/>
    <n v="2"/>
    <n v="0"/>
    <n v="90"/>
    <x v="0"/>
    <m/>
    <m/>
  </r>
  <r>
    <s v="2618610_8198"/>
    <n v="2618610"/>
    <n v="8198"/>
    <n v="418"/>
    <n v="985"/>
    <d v="2015-11-25T00:00:00"/>
    <x v="19"/>
    <s v="CL"/>
    <n v="0"/>
    <n v="0"/>
    <n v="2"/>
    <n v="2"/>
    <n v="90"/>
    <x v="0"/>
    <m/>
    <m/>
  </r>
  <r>
    <s v="2618611_182913"/>
    <n v="2618611"/>
    <n v="182913"/>
    <n v="583"/>
    <n v="506"/>
    <d v="2015-11-25T00:00:00"/>
    <x v="419"/>
    <s v="CL"/>
    <n v="0"/>
    <n v="0"/>
    <n v="1"/>
    <n v="0"/>
    <n v="90"/>
    <x v="0"/>
    <m/>
    <m/>
  </r>
  <r>
    <s v="2618611_3455"/>
    <n v="2618611"/>
    <n v="3455"/>
    <n v="583"/>
    <n v="5"/>
    <d v="2015-11-25T00:00:00"/>
    <x v="4"/>
    <s v="CL"/>
    <n v="0"/>
    <n v="0"/>
    <n v="1"/>
    <n v="0"/>
    <n v="85"/>
    <x v="0"/>
    <m/>
    <m/>
  </r>
  <r>
    <s v="2618611_45320"/>
    <n v="2618611"/>
    <n v="45320"/>
    <n v="583"/>
    <n v="294"/>
    <d v="2015-11-25T00:00:00"/>
    <x v="211"/>
    <s v="CL"/>
    <n v="0"/>
    <n v="0"/>
    <n v="2"/>
    <n v="0"/>
    <n v="69"/>
    <x v="0"/>
    <m/>
    <m/>
  </r>
  <r>
    <s v="2618611_77100"/>
    <n v="2618611"/>
    <n v="77100"/>
    <n v="583"/>
    <n v="148"/>
    <d v="2015-11-25T00:00:00"/>
    <x v="420"/>
    <s v="CL"/>
    <n v="0"/>
    <n v="0"/>
    <n v="1"/>
    <n v="0"/>
    <n v="21"/>
    <x v="0"/>
    <m/>
    <m/>
  </r>
  <r>
    <s v="2618612_58205"/>
    <n v="2618612"/>
    <n v="58205"/>
    <n v="82"/>
    <n v="232"/>
    <d v="2015-11-25T00:00:00"/>
    <x v="272"/>
    <s v="CL"/>
    <n v="0"/>
    <n v="0"/>
    <n v="1"/>
    <n v="1"/>
    <n v="29"/>
    <x v="0"/>
    <m/>
    <m/>
  </r>
  <r>
    <s v="2618614_125781"/>
    <n v="2618614"/>
    <n v="125781"/>
    <n v="13"/>
    <n v="13"/>
    <d v="2015-11-25T00:00:00"/>
    <x v="356"/>
    <s v="CL"/>
    <n v="0"/>
    <n v="0"/>
    <n v="2"/>
    <n v="0"/>
    <n v="71"/>
    <x v="0"/>
    <m/>
    <m/>
  </r>
  <r>
    <s v="2618615_206040"/>
    <n v="2618615"/>
    <n v="206040"/>
    <n v="294"/>
    <n v="931"/>
    <d v="2015-11-25T00:00:00"/>
    <x v="421"/>
    <s v="CL"/>
    <n v="1"/>
    <n v="0"/>
    <n v="2"/>
    <n v="0"/>
    <n v="90"/>
    <x v="0"/>
    <m/>
    <m/>
  </r>
  <r>
    <s v="2618616_34572"/>
    <n v="2618616"/>
    <n v="34572"/>
    <n v="506"/>
    <n v="5"/>
    <d v="2015-11-25T00:00:00"/>
    <x v="161"/>
    <s v="CL"/>
    <n v="0"/>
    <n v="0"/>
    <n v="1"/>
    <n v="0"/>
    <n v="54"/>
    <x v="0"/>
    <m/>
    <m/>
  </r>
  <r>
    <s v="2618617_12249"/>
    <n v="2618617"/>
    <n v="12249"/>
    <n v="368"/>
    <n v="368"/>
    <d v="2015-11-25T00:00:00"/>
    <x v="357"/>
    <s v="CL"/>
    <n v="1"/>
    <n v="0"/>
    <n v="1"/>
    <n v="0"/>
    <n v="90"/>
    <x v="0"/>
    <m/>
    <m/>
  </r>
  <r>
    <s v="2618617_19819"/>
    <n v="2618617"/>
    <n v="19819"/>
    <n v="18"/>
    <n v="18"/>
    <d v="2015-11-25T00:00:00"/>
    <x v="422"/>
    <s v="CL"/>
    <n v="0"/>
    <n v="0"/>
    <n v="1"/>
    <n v="0"/>
    <n v="90"/>
    <x v="0"/>
    <m/>
    <m/>
  </r>
  <r>
    <s v="2618617_31041"/>
    <n v="2618617"/>
    <n v="31041"/>
    <n v="18"/>
    <n v="18"/>
    <d v="2015-11-25T00:00:00"/>
    <x v="407"/>
    <s v="CL"/>
    <n v="0"/>
    <n v="0"/>
    <n v="1"/>
    <n v="1"/>
    <n v="87"/>
    <x v="0"/>
    <m/>
    <m/>
  </r>
  <r>
    <s v="2618617_48298"/>
    <n v="2618617"/>
    <n v="48298"/>
    <n v="18"/>
    <n v="18"/>
    <d v="2015-11-25T00:00:00"/>
    <x v="382"/>
    <s v="CL"/>
    <n v="0"/>
    <n v="0"/>
    <n v="2"/>
    <n v="1"/>
    <n v="90"/>
    <x v="0"/>
    <m/>
    <m/>
  </r>
  <r>
    <s v="2618617_67082"/>
    <n v="2618617"/>
    <n v="67082"/>
    <n v="368"/>
    <n v="13"/>
    <d v="2015-11-25T00:00:00"/>
    <x v="423"/>
    <s v="CL"/>
    <n v="0"/>
    <n v="0"/>
    <n v="1"/>
    <n v="0"/>
    <n v="90"/>
    <x v="0"/>
    <m/>
    <m/>
  </r>
  <r>
    <s v="2618626_3455"/>
    <n v="2618626"/>
    <n v="3455"/>
    <n v="583"/>
    <n v="5"/>
    <d v="2015-12-08T00:00:00"/>
    <x v="4"/>
    <s v="CL"/>
    <n v="0"/>
    <n v="0"/>
    <n v="1"/>
    <n v="1"/>
    <n v="90"/>
    <x v="0"/>
    <m/>
    <m/>
  </r>
  <r>
    <s v="2618626_77100"/>
    <n v="2618626"/>
    <n v="77100"/>
    <n v="583"/>
    <n v="148"/>
    <d v="2015-12-08T00:00:00"/>
    <x v="420"/>
    <s v="CL"/>
    <n v="0"/>
    <n v="0"/>
    <n v="1"/>
    <n v="0"/>
    <n v="87"/>
    <x v="0"/>
    <m/>
    <m/>
  </r>
  <r>
    <s v="2618627_18922"/>
    <n v="2618627"/>
    <n v="18922"/>
    <n v="418"/>
    <n v="418"/>
    <d v="2015-12-08T00:00:00"/>
    <x v="15"/>
    <s v="CL"/>
    <n v="0"/>
    <n v="0"/>
    <n v="3"/>
    <n v="0"/>
    <n v="90"/>
    <x v="0"/>
    <m/>
    <m/>
  </r>
  <r>
    <s v="2618627_51471"/>
    <n v="2618627"/>
    <n v="51471"/>
    <n v="418"/>
    <n v="281"/>
    <d v="2015-12-08T00:00:00"/>
    <x v="424"/>
    <s v="CL"/>
    <n v="0"/>
    <n v="0"/>
    <n v="1"/>
    <n v="0"/>
    <n v="76"/>
    <x v="0"/>
    <m/>
    <m/>
  </r>
  <r>
    <s v="2618627_8198"/>
    <n v="2618627"/>
    <n v="8198"/>
    <n v="418"/>
    <n v="985"/>
    <d v="2015-12-08T00:00:00"/>
    <x v="19"/>
    <s v="CL"/>
    <n v="0"/>
    <n v="0"/>
    <n v="4"/>
    <n v="1"/>
    <n v="90"/>
    <x v="0"/>
    <m/>
    <m/>
  </r>
  <r>
    <s v="2618628_182877"/>
    <n v="2618628"/>
    <n v="182877"/>
    <n v="985"/>
    <n v="985"/>
    <d v="2015-12-08T00:00:00"/>
    <x v="391"/>
    <s v="CL"/>
    <n v="0"/>
    <n v="0"/>
    <n v="1"/>
    <n v="0"/>
    <n v="90"/>
    <x v="0"/>
    <m/>
    <m/>
  </r>
  <r>
    <s v="2618628_32213"/>
    <n v="2618628"/>
    <n v="32213"/>
    <n v="82"/>
    <n v="162"/>
    <d v="2015-12-08T00:00:00"/>
    <x v="425"/>
    <s v="CL"/>
    <n v="1"/>
    <n v="0"/>
    <n v="2"/>
    <n v="0"/>
    <n v="90"/>
    <x v="0"/>
    <m/>
    <m/>
  </r>
  <r>
    <s v="2618628_35247"/>
    <n v="2618628"/>
    <n v="35247"/>
    <n v="82"/>
    <n v="1091"/>
    <d v="2015-12-08T00:00:00"/>
    <x v="426"/>
    <s v="CL"/>
    <n v="0"/>
    <n v="0"/>
    <n v="1"/>
    <n v="0"/>
    <n v="78"/>
    <x v="0"/>
    <m/>
    <m/>
  </r>
  <r>
    <s v="2618629_72522"/>
    <n v="2618629"/>
    <n v="72522"/>
    <n v="383"/>
    <n v="383"/>
    <d v="2015-12-08T00:00:00"/>
    <x v="403"/>
    <s v="CL"/>
    <n v="1"/>
    <n v="0"/>
    <n v="1"/>
    <n v="0"/>
    <n v="90"/>
    <x v="0"/>
    <m/>
    <m/>
  </r>
  <r>
    <s v="2618629_79027"/>
    <n v="2618629"/>
    <n v="79027"/>
    <n v="383"/>
    <n v="499"/>
    <d v="2015-12-08T00:00:00"/>
    <x v="427"/>
    <s v="CL"/>
    <n v="0"/>
    <n v="0"/>
    <n v="1"/>
    <n v="0"/>
    <n v="90"/>
    <x v="0"/>
    <m/>
    <m/>
  </r>
  <r>
    <s v="2618629_9644"/>
    <n v="2618629"/>
    <n v="9644"/>
    <n v="2410"/>
    <n v="2410"/>
    <d v="2015-12-08T00:00:00"/>
    <x v="428"/>
    <s v="CL"/>
    <n v="0"/>
    <n v="0"/>
    <n v="1"/>
    <n v="0"/>
    <n v="90"/>
    <x v="0"/>
    <m/>
    <m/>
  </r>
  <r>
    <s v="2618630_35026"/>
    <n v="2618630"/>
    <n v="35026"/>
    <n v="141"/>
    <n v="141"/>
    <d v="2015-12-08T00:00:00"/>
    <x v="396"/>
    <s v="CL"/>
    <n v="0"/>
    <n v="0"/>
    <n v="1"/>
    <n v="0"/>
    <n v="90"/>
    <x v="0"/>
    <m/>
    <m/>
  </r>
  <r>
    <s v="2618631_148928"/>
    <n v="2618631"/>
    <n v="148928"/>
    <n v="13"/>
    <n v="13"/>
    <d v="2015-12-08T00:00:00"/>
    <x v="394"/>
    <s v="CL"/>
    <n v="1"/>
    <n v="0"/>
    <n v="1"/>
    <n v="0"/>
    <n v="90"/>
    <x v="0"/>
    <m/>
    <m/>
  </r>
  <r>
    <s v="2618631_214316"/>
    <n v="2618631"/>
    <n v="214316"/>
    <n v="13"/>
    <n v="336"/>
    <d v="2015-12-08T00:00:00"/>
    <x v="429"/>
    <s v="CL"/>
    <n v="0"/>
    <n v="0"/>
    <n v="1"/>
    <n v="1"/>
    <n v="63"/>
    <x v="0"/>
    <m/>
    <m/>
  </r>
  <r>
    <s v="2618632_134425"/>
    <n v="2618632"/>
    <n v="134425"/>
    <n v="281"/>
    <n v="631"/>
    <d v="2015-12-08T00:00:00"/>
    <x v="404"/>
    <s v="CL"/>
    <n v="0"/>
    <n v="0"/>
    <n v="2"/>
    <n v="1"/>
    <n v="90"/>
    <x v="0"/>
    <m/>
    <m/>
  </r>
  <r>
    <s v="2618632_19819"/>
    <n v="2618632"/>
    <n v="19819"/>
    <n v="18"/>
    <n v="18"/>
    <d v="2015-12-08T00:00:00"/>
    <x v="422"/>
    <s v="CL"/>
    <n v="0"/>
    <n v="0"/>
    <n v="1"/>
    <n v="0"/>
    <n v="90"/>
    <x v="0"/>
    <m/>
    <m/>
  </r>
  <r>
    <s v="2618632_35518"/>
    <n v="2618632"/>
    <n v="35518"/>
    <n v="281"/>
    <n v="681"/>
    <d v="2015-12-08T00:00:00"/>
    <x v="257"/>
    <s v="CL"/>
    <n v="0"/>
    <n v="0"/>
    <n v="1"/>
    <n v="0"/>
    <n v="90"/>
    <x v="0"/>
    <m/>
    <m/>
  </r>
  <r>
    <s v="2618632_77809"/>
    <n v="2618632"/>
    <n v="77809"/>
    <n v="18"/>
    <n v="42"/>
    <d v="2015-12-08T00:00:00"/>
    <x v="430"/>
    <s v="CL"/>
    <n v="0"/>
    <n v="0"/>
    <n v="1"/>
    <n v="0"/>
    <n v="90"/>
    <x v="0"/>
    <m/>
    <m/>
  </r>
  <r>
    <s v="2618632_81808"/>
    <n v="2618632"/>
    <n v="81808"/>
    <n v="281"/>
    <n v="467"/>
    <d v="2015-12-08T00:00:00"/>
    <x v="397"/>
    <s v="CL"/>
    <n v="0"/>
    <n v="0"/>
    <n v="1"/>
    <n v="2"/>
    <n v="25"/>
    <x v="0"/>
    <m/>
    <m/>
  </r>
  <r>
    <s v="2618633_35564"/>
    <n v="2618633"/>
    <n v="35564"/>
    <n v="368"/>
    <n v="410"/>
    <d v="2015-12-08T00:00:00"/>
    <x v="223"/>
    <s v="CL"/>
    <n v="0"/>
    <n v="0"/>
    <n v="1"/>
    <n v="0"/>
    <n v="77"/>
    <x v="0"/>
    <m/>
    <m/>
  </r>
  <r>
    <s v="2618634_28003"/>
    <n v="2618634"/>
    <n v="28003"/>
    <n v="131"/>
    <n v="583"/>
    <d v="2015-12-09T00:00:00"/>
    <x v="31"/>
    <s v="CL"/>
    <n v="0"/>
    <n v="0"/>
    <n v="1"/>
    <n v="0"/>
    <n v="90"/>
    <x v="0"/>
    <m/>
    <m/>
  </r>
  <r>
    <s v="2618634_50935"/>
    <n v="2618634"/>
    <n v="50935"/>
    <n v="15"/>
    <n v="379"/>
    <d v="2015-12-09T00:00:00"/>
    <x v="75"/>
    <s v="CL"/>
    <n v="0"/>
    <n v="0"/>
    <n v="1"/>
    <n v="0"/>
    <n v="90"/>
    <x v="0"/>
    <m/>
    <m/>
  </r>
  <r>
    <s v="2618636_38253"/>
    <n v="2618636"/>
    <n v="38253"/>
    <n v="27"/>
    <n v="131"/>
    <d v="2015-12-09T00:00:00"/>
    <x v="20"/>
    <s v="CL"/>
    <n v="0"/>
    <n v="0"/>
    <n v="2"/>
    <n v="0"/>
    <n v="90"/>
    <x v="0"/>
    <m/>
    <m/>
  </r>
  <r>
    <s v="2618637_82442"/>
    <n v="2618637"/>
    <n v="82442"/>
    <n v="11"/>
    <n v="5"/>
    <d v="2015-12-09T00:00:00"/>
    <x v="93"/>
    <s v="CL"/>
    <n v="1"/>
    <n v="0"/>
    <n v="3"/>
    <n v="0"/>
    <n v="90"/>
    <x v="0"/>
    <m/>
    <m/>
  </r>
  <r>
    <s v="2618638_70754"/>
    <n v="2618638"/>
    <n v="70754"/>
    <n v="338"/>
    <n v="55686"/>
    <d v="2015-12-09T00:00:00"/>
    <x v="431"/>
    <s v="CL"/>
    <n v="0"/>
    <n v="0"/>
    <n v="1"/>
    <n v="0"/>
    <n v="64"/>
    <x v="0"/>
    <m/>
    <m/>
  </r>
  <r>
    <s v="2618639_52769"/>
    <n v="2618639"/>
    <n v="52769"/>
    <n v="631"/>
    <n v="931"/>
    <d v="2015-12-09T00:00:00"/>
    <x v="102"/>
    <s v="CL"/>
    <n v="0"/>
    <n v="0"/>
    <n v="1"/>
    <n v="0"/>
    <n v="90"/>
    <x v="0"/>
    <m/>
    <m/>
  </r>
  <r>
    <s v="2618640_234781"/>
    <n v="2618640"/>
    <n v="234781"/>
    <n v="1041"/>
    <n v="379"/>
    <d v="2015-12-09T00:00:00"/>
    <x v="432"/>
    <s v="CL"/>
    <n v="0"/>
    <n v="0"/>
    <n v="1"/>
    <n v="0"/>
    <n v="90"/>
    <x v="0"/>
    <m/>
    <m/>
  </r>
  <r>
    <s v="2618640_93720"/>
    <n v="2618640"/>
    <n v="93720"/>
    <n v="1041"/>
    <n v="1041"/>
    <d v="2015-12-09T00:00:00"/>
    <x v="389"/>
    <s v="CL"/>
    <n v="0"/>
    <n v="0"/>
    <n v="1"/>
    <n v="0"/>
    <n v="77"/>
    <x v="0"/>
    <m/>
    <m/>
  </r>
  <r>
    <s v="2618641_33343"/>
    <n v="2618641"/>
    <n v="33343"/>
    <n v="157"/>
    <n v="1245"/>
    <d v="2015-12-09T00:00:00"/>
    <x v="366"/>
    <s v="CL"/>
    <n v="1"/>
    <n v="0"/>
    <n v="1"/>
    <n v="0"/>
    <n v="82"/>
    <x v="0"/>
    <m/>
    <m/>
  </r>
  <r>
    <s v="2618641_48067"/>
    <n v="2618641"/>
    <n v="48067"/>
    <n v="964"/>
    <n v="932"/>
    <d v="2015-12-09T00:00:00"/>
    <x v="374"/>
    <s v="CL"/>
    <n v="0"/>
    <n v="0"/>
    <n v="1"/>
    <n v="0"/>
    <n v="90"/>
    <x v="0"/>
    <m/>
    <m/>
  </r>
  <r>
    <s v="2618641_90583"/>
    <n v="2618641"/>
    <n v="90583"/>
    <n v="157"/>
    <n v="157"/>
    <d v="2015-12-09T00:00:00"/>
    <x v="433"/>
    <s v="CL"/>
    <n v="0"/>
    <n v="0"/>
    <n v="1"/>
    <n v="0"/>
    <n v="90"/>
    <x v="0"/>
    <m/>
    <m/>
  </r>
  <r>
    <s v="2645808_30739"/>
    <n v="2645808"/>
    <n v="30739"/>
    <n v="631"/>
    <n v="449"/>
    <d v="2016-02-16T00:00:00"/>
    <x v="341"/>
    <s v="CL"/>
    <n v="1"/>
    <n v="0"/>
    <n v="1"/>
    <n v="0"/>
    <n v="90"/>
    <x v="0"/>
    <m/>
    <m/>
  </r>
  <r>
    <s v="2645808_3455"/>
    <n v="2645808"/>
    <n v="3455"/>
    <n v="583"/>
    <n v="5"/>
    <d v="2016-02-16T00:00:00"/>
    <x v="4"/>
    <s v="CL"/>
    <n v="1"/>
    <n v="0"/>
    <n v="1"/>
    <n v="0"/>
    <n v="90"/>
    <x v="0"/>
    <m/>
    <m/>
  </r>
  <r>
    <s v="2645808_48280"/>
    <n v="2645808"/>
    <n v="48280"/>
    <n v="583"/>
    <n v="1049"/>
    <d v="2016-02-16T00:00:00"/>
    <x v="190"/>
    <s v="CL"/>
    <n v="0"/>
    <n v="0"/>
    <n v="1"/>
    <n v="0"/>
    <n v="16"/>
    <x v="0"/>
    <m/>
    <m/>
  </r>
  <r>
    <s v="2645812_50143"/>
    <n v="2645812"/>
    <n v="50143"/>
    <n v="294"/>
    <n v="294"/>
    <d v="2016-02-16T00:00:00"/>
    <x v="43"/>
    <s v="CL"/>
    <n v="1"/>
    <n v="0"/>
    <n v="1"/>
    <n v="0"/>
    <n v="90"/>
    <x v="0"/>
    <m/>
    <m/>
  </r>
  <r>
    <s v="2645806_184935"/>
    <n v="2645806"/>
    <n v="184935"/>
    <n v="157"/>
    <n v="995"/>
    <d v="2016-02-17T00:00:00"/>
    <x v="416"/>
    <s v="CL"/>
    <n v="0"/>
    <n v="0"/>
    <n v="1"/>
    <n v="0"/>
    <n v="10"/>
    <x v="0"/>
    <m/>
    <m/>
  </r>
  <r>
    <s v="2645806_36182"/>
    <n v="2645806"/>
    <n v="36182"/>
    <n v="82"/>
    <n v="82"/>
    <d v="2016-02-17T00:00:00"/>
    <x v="392"/>
    <s v="CL"/>
    <n v="0"/>
    <n v="0"/>
    <n v="1"/>
    <n v="0"/>
    <n v="90"/>
    <x v="0"/>
    <m/>
    <m/>
  </r>
  <r>
    <s v="2645806_42735"/>
    <n v="2645806"/>
    <n v="42735"/>
    <n v="157"/>
    <n v="157"/>
    <d v="2016-02-17T00:00:00"/>
    <x v="410"/>
    <s v="CL"/>
    <n v="1"/>
    <n v="0"/>
    <n v="1"/>
    <n v="0"/>
    <n v="90"/>
    <x v="0"/>
    <m/>
    <m/>
  </r>
  <r>
    <s v="2645806_85148"/>
    <n v="2645806"/>
    <n v="85148"/>
    <n v="82"/>
    <n v="294"/>
    <d v="2016-02-17T00:00:00"/>
    <x v="59"/>
    <s v="CL"/>
    <n v="0"/>
    <n v="0"/>
    <n v="2"/>
    <n v="0"/>
    <n v="90"/>
    <x v="0"/>
    <m/>
    <m/>
  </r>
  <r>
    <s v="2645807_134936"/>
    <n v="2645807"/>
    <n v="134936"/>
    <n v="418"/>
    <n v="1038"/>
    <d v="2016-02-17T00:00:00"/>
    <x v="434"/>
    <s v="CL"/>
    <n v="0"/>
    <n v="0"/>
    <n v="1"/>
    <n v="0"/>
    <n v="8"/>
    <x v="0"/>
    <m/>
    <m/>
  </r>
  <r>
    <s v="2645807_8198"/>
    <n v="2645807"/>
    <n v="8198"/>
    <n v="418"/>
    <n v="985"/>
    <d v="2016-02-17T00:00:00"/>
    <x v="19"/>
    <s v="CL"/>
    <n v="0"/>
    <n v="0"/>
    <n v="1"/>
    <n v="0"/>
    <n v="89"/>
    <x v="0"/>
    <m/>
    <m/>
  </r>
  <r>
    <s v="2645809_28003"/>
    <n v="2645809"/>
    <n v="28003"/>
    <n v="131"/>
    <n v="583"/>
    <d v="2016-02-23T00:00:00"/>
    <x v="31"/>
    <s v="CL"/>
    <n v="0"/>
    <n v="0"/>
    <n v="2"/>
    <n v="0"/>
    <n v="90"/>
    <x v="0"/>
    <m/>
    <m/>
  </r>
  <r>
    <s v="2645810_167859"/>
    <n v="2645810"/>
    <n v="167859"/>
    <n v="506"/>
    <n v="252"/>
    <d v="2016-02-23T00:00:00"/>
    <x v="435"/>
    <s v="CL"/>
    <n v="0"/>
    <n v="0"/>
    <n v="1"/>
    <n v="0"/>
    <n v="21"/>
    <x v="0"/>
    <m/>
    <m/>
  </r>
  <r>
    <s v="2645810_206050"/>
    <n v="2645810"/>
    <n v="206050"/>
    <n v="506"/>
    <n v="12"/>
    <d v="2016-02-23T00:00:00"/>
    <x v="436"/>
    <s v="CL"/>
    <n v="0"/>
    <n v="0"/>
    <n v="1"/>
    <n v="0"/>
    <n v="75"/>
    <x v="0"/>
    <m/>
    <m/>
  </r>
  <r>
    <s v="2645810_4360"/>
    <n v="2645810"/>
    <n v="4360"/>
    <n v="27"/>
    <n v="202"/>
    <d v="2016-02-23T00:00:00"/>
    <x v="107"/>
    <s v="CL"/>
    <n v="0"/>
    <n v="0"/>
    <n v="1"/>
    <n v="0"/>
    <n v="90"/>
    <x v="0"/>
    <m/>
    <m/>
  </r>
  <r>
    <s v="2645810_58358"/>
    <n v="2645810"/>
    <n v="58358"/>
    <n v="27"/>
    <n v="27"/>
    <d v="2016-02-23T00:00:00"/>
    <x v="70"/>
    <s v="CL"/>
    <n v="0"/>
    <n v="0"/>
    <n v="1"/>
    <n v="0"/>
    <n v="90"/>
    <x v="0"/>
    <m/>
    <m/>
  </r>
  <r>
    <s v="2645813_13091"/>
    <n v="2645813"/>
    <n v="13091"/>
    <n v="281"/>
    <n v="683"/>
    <d v="2016-02-24T00:00:00"/>
    <x v="98"/>
    <s v="CL"/>
    <n v="0"/>
    <n v="0"/>
    <n v="1"/>
    <n v="1"/>
    <n v="90"/>
    <x v="0"/>
    <m/>
    <m/>
  </r>
  <r>
    <s v="2645813_167722"/>
    <n v="2645813"/>
    <n v="167722"/>
    <n v="338"/>
    <n v="338"/>
    <d v="2016-02-24T00:00:00"/>
    <x v="362"/>
    <s v="CL"/>
    <n v="0"/>
    <n v="0"/>
    <n v="1"/>
    <n v="0"/>
    <n v="90"/>
    <x v="0"/>
    <m/>
    <m/>
  </r>
  <r>
    <s v="2645813_26399"/>
    <n v="2645813"/>
    <n v="26399"/>
    <n v="281"/>
    <n v="131"/>
    <d v="2016-02-24T00:00:00"/>
    <x v="99"/>
    <s v="CL"/>
    <n v="0"/>
    <n v="0"/>
    <n v="1"/>
    <n v="0"/>
    <n v="90"/>
    <x v="0"/>
    <m/>
    <m/>
  </r>
  <r>
    <s v="2645813_35518"/>
    <n v="2645813"/>
    <n v="35518"/>
    <n v="281"/>
    <n v="681"/>
    <d v="2016-02-24T00:00:00"/>
    <x v="257"/>
    <s v="CL"/>
    <n v="0"/>
    <n v="0"/>
    <n v="1"/>
    <n v="0"/>
    <n v="90"/>
    <x v="0"/>
    <m/>
    <m/>
  </r>
  <r>
    <s v="2645814_58205"/>
    <n v="2645814"/>
    <n v="58205"/>
    <n v="82"/>
    <n v="232"/>
    <d v="2016-03-08T00:00:00"/>
    <x v="272"/>
    <s v="CL"/>
    <n v="0"/>
    <n v="0"/>
    <n v="1"/>
    <n v="0"/>
    <n v="89"/>
    <x v="0"/>
    <m/>
    <m/>
  </r>
  <r>
    <s v="2645815_8198"/>
    <n v="2645815"/>
    <n v="8198"/>
    <n v="418"/>
    <n v="985"/>
    <d v="2016-03-08T00:00:00"/>
    <x v="19"/>
    <s v="CL"/>
    <n v="0"/>
    <n v="0"/>
    <n v="1"/>
    <n v="1"/>
    <n v="90"/>
    <x v="0"/>
    <m/>
    <m/>
  </r>
  <r>
    <s v="2645815_88103"/>
    <n v="2645815"/>
    <n v="88103"/>
    <n v="418"/>
    <n v="683"/>
    <d v="2016-03-08T00:00:00"/>
    <x v="53"/>
    <s v="CL"/>
    <n v="0"/>
    <n v="0"/>
    <n v="1"/>
    <n v="0"/>
    <n v="90"/>
    <x v="0"/>
    <m/>
    <m/>
  </r>
  <r>
    <s v="2645816_182913"/>
    <n v="2645816"/>
    <n v="182913"/>
    <n v="583"/>
    <n v="506"/>
    <d v="2016-03-09T00:00:00"/>
    <x v="419"/>
    <s v="CL"/>
    <n v="1"/>
    <n v="0"/>
    <n v="1"/>
    <n v="0"/>
    <n v="90"/>
    <x v="0"/>
    <m/>
    <m/>
  </r>
  <r>
    <s v="2645816_3455"/>
    <n v="2645816"/>
    <n v="3455"/>
    <n v="583"/>
    <n v="5"/>
    <d v="2016-03-09T00:00:00"/>
    <x v="4"/>
    <s v="CL"/>
    <n v="0"/>
    <n v="0"/>
    <n v="1"/>
    <n v="1"/>
    <n v="90"/>
    <x v="0"/>
    <m/>
    <m/>
  </r>
  <r>
    <s v="2645816_44779"/>
    <n v="2645816"/>
    <n v="44779"/>
    <n v="631"/>
    <n v="543"/>
    <d v="2016-03-09T00:00:00"/>
    <x v="213"/>
    <s v="CL"/>
    <n v="0"/>
    <n v="0"/>
    <n v="1"/>
    <n v="0"/>
    <n v="60"/>
    <x v="0"/>
    <m/>
    <m/>
  </r>
  <r>
    <s v="2645820_258626"/>
    <n v="2645820"/>
    <n v="258626"/>
    <n v="294"/>
    <n v="114"/>
    <d v="2016-03-09T00:00:00"/>
    <x v="311"/>
    <s v="CL"/>
    <n v="0"/>
    <n v="0"/>
    <n v="1"/>
    <n v="0"/>
    <n v="1"/>
    <x v="0"/>
    <m/>
    <m/>
  </r>
  <r>
    <s v="2645820_75442"/>
    <n v="2645820"/>
    <n v="75442"/>
    <n v="294"/>
    <n v="2995"/>
    <d v="2016-03-09T00:00:00"/>
    <x v="253"/>
    <s v="CL"/>
    <n v="0"/>
    <n v="0"/>
    <n v="1"/>
    <n v="1"/>
    <n v="90"/>
    <x v="0"/>
    <m/>
    <m/>
  </r>
  <r>
    <s v="2645820_80562"/>
    <n v="2645820"/>
    <n v="80562"/>
    <n v="964"/>
    <n v="964"/>
    <d v="2016-03-09T00:00:00"/>
    <x v="51"/>
    <s v="CL"/>
    <n v="1"/>
    <n v="0"/>
    <n v="1"/>
    <n v="0"/>
    <n v="90"/>
    <x v="0"/>
    <m/>
    <m/>
  </r>
  <r>
    <s v="2645817_160438"/>
    <n v="2645817"/>
    <n v="160438"/>
    <n v="11"/>
    <n v="11"/>
    <d v="2016-03-16T00:00:00"/>
    <x v="437"/>
    <s v="CL"/>
    <n v="0"/>
    <n v="0"/>
    <n v="1"/>
    <n v="0"/>
    <n v="90"/>
    <x v="0"/>
    <m/>
    <m/>
  </r>
  <r>
    <s v="2645817_28003"/>
    <n v="2645817"/>
    <n v="28003"/>
    <n v="131"/>
    <n v="583"/>
    <d v="2016-03-16T00:00:00"/>
    <x v="31"/>
    <s v="CL"/>
    <n v="0"/>
    <n v="0"/>
    <n v="1"/>
    <n v="0"/>
    <n v="90"/>
    <x v="0"/>
    <m/>
    <m/>
  </r>
  <r>
    <s v="2645817_44352"/>
    <n v="2645817"/>
    <n v="44352"/>
    <n v="131"/>
    <n v="13"/>
    <d v="2016-03-16T00:00:00"/>
    <x v="324"/>
    <s v="CL"/>
    <n v="0"/>
    <n v="0"/>
    <n v="1"/>
    <n v="1"/>
    <n v="90"/>
    <x v="0"/>
    <m/>
    <m/>
  </r>
  <r>
    <s v="2645817_68290"/>
    <n v="2645817"/>
    <n v="68290"/>
    <n v="131"/>
    <n v="583"/>
    <d v="2016-03-16T00:00:00"/>
    <x v="261"/>
    <s v="CL"/>
    <n v="0"/>
    <n v="0"/>
    <n v="1"/>
    <n v="1"/>
    <n v="90"/>
    <x v="0"/>
    <m/>
    <m/>
  </r>
  <r>
    <s v="2645818_122153"/>
    <n v="2645818"/>
    <n v="122153"/>
    <n v="506"/>
    <n v="506"/>
    <d v="2016-03-16T00:00:00"/>
    <x v="307"/>
    <s v="CL"/>
    <n v="0"/>
    <n v="0"/>
    <n v="1"/>
    <n v="0"/>
    <n v="120"/>
    <x v="0"/>
    <m/>
    <m/>
  </r>
  <r>
    <s v="2645818_243714"/>
    <n v="2645818"/>
    <n v="243714"/>
    <n v="27"/>
    <n v="27"/>
    <d v="2016-03-16T00:00:00"/>
    <x v="412"/>
    <s v="CL"/>
    <n v="0"/>
    <n v="0"/>
    <n v="1"/>
    <n v="1"/>
    <n v="60"/>
    <x v="0"/>
    <m/>
    <m/>
  </r>
  <r>
    <s v="2645818_38253"/>
    <n v="2645818"/>
    <n v="38253"/>
    <n v="27"/>
    <n v="131"/>
    <d v="2016-03-16T00:00:00"/>
    <x v="20"/>
    <s v="CL"/>
    <n v="1"/>
    <n v="0"/>
    <n v="1"/>
    <n v="0"/>
    <n v="120"/>
    <x v="0"/>
    <m/>
    <m/>
  </r>
  <r>
    <s v="2645818_58358"/>
    <n v="2645818"/>
    <n v="58358"/>
    <n v="27"/>
    <n v="27"/>
    <d v="2016-03-16T00:00:00"/>
    <x v="70"/>
    <s v="CL"/>
    <n v="0"/>
    <n v="0"/>
    <n v="1"/>
    <n v="1"/>
    <n v="120"/>
    <x v="0"/>
    <m/>
    <m/>
  </r>
  <r>
    <s v="2645818_60444"/>
    <n v="2645818"/>
    <n v="60444"/>
    <n v="27"/>
    <n v="31"/>
    <d v="2016-03-16T00:00:00"/>
    <x v="351"/>
    <s v="CL"/>
    <n v="1"/>
    <n v="0"/>
    <n v="1"/>
    <n v="0"/>
    <n v="19"/>
    <x v="0"/>
    <m/>
    <m/>
  </r>
  <r>
    <s v="2645818_91970"/>
    <n v="2645818"/>
    <n v="91970"/>
    <n v="506"/>
    <n v="46"/>
    <d v="2016-03-16T00:00:00"/>
    <x v="438"/>
    <s v="CL"/>
    <n v="1"/>
    <n v="0"/>
    <n v="1"/>
    <n v="0"/>
    <n v="89"/>
    <x v="0"/>
    <m/>
    <m/>
  </r>
  <r>
    <s v="2675294_37666"/>
    <n v="2675294"/>
    <n v="37666"/>
    <n v="27"/>
    <n v="46"/>
    <d v="2016-04-05T00:00:00"/>
    <x v="22"/>
    <s v="CL"/>
    <n v="0"/>
    <n v="0"/>
    <n v="1"/>
    <n v="0"/>
    <n v="90"/>
    <x v="0"/>
    <m/>
    <m/>
  </r>
  <r>
    <s v="2675295_44352"/>
    <n v="2675295"/>
    <n v="44352"/>
    <n v="131"/>
    <n v="13"/>
    <d v="2016-04-05T00:00:00"/>
    <x v="324"/>
    <s v="CL"/>
    <n v="1"/>
    <n v="0"/>
    <n v="2"/>
    <n v="0"/>
    <n v="90"/>
    <x v="0"/>
    <m/>
    <m/>
  </r>
  <r>
    <s v="2675295_7767"/>
    <n v="2675295"/>
    <n v="7767"/>
    <n v="13"/>
    <n v="13"/>
    <d v="2016-04-05T00:00:00"/>
    <x v="104"/>
    <s v="CL"/>
    <n v="2"/>
    <n v="0"/>
    <n v="1"/>
    <n v="0"/>
    <n v="35"/>
    <x v="0"/>
    <m/>
    <m/>
  </r>
  <r>
    <s v="2675293_117674"/>
    <n v="2675293"/>
    <n v="117674"/>
    <n v="82"/>
    <n v="82"/>
    <d v="2016-04-06T00:00:00"/>
    <x v="439"/>
    <s v="CL"/>
    <n v="1"/>
    <n v="0"/>
    <n v="1"/>
    <n v="0"/>
    <n v="90"/>
    <x v="0"/>
    <m/>
    <m/>
  </r>
  <r>
    <s v="2675293_86784"/>
    <n v="2675293"/>
    <n v="86784"/>
    <n v="82"/>
    <n v="416"/>
    <d v="2016-04-06T00:00:00"/>
    <x v="440"/>
    <s v="CL"/>
    <n v="0"/>
    <n v="0"/>
    <n v="1"/>
    <n v="0"/>
    <n v="90"/>
    <x v="0"/>
    <m/>
    <m/>
  </r>
  <r>
    <s v="2675296_182913"/>
    <n v="2675296"/>
    <n v="182913"/>
    <n v="583"/>
    <n v="506"/>
    <d v="2016-04-06T00:00:00"/>
    <x v="419"/>
    <s v="CL"/>
    <n v="0"/>
    <n v="0"/>
    <n v="1"/>
    <n v="0"/>
    <n v="78"/>
    <x v="0"/>
    <m/>
    <m/>
  </r>
  <r>
    <s v="2675296_26267"/>
    <n v="2675296"/>
    <n v="26267"/>
    <n v="281"/>
    <n v="281"/>
    <d v="2016-04-06T00:00:00"/>
    <x v="69"/>
    <s v="CL"/>
    <n v="0"/>
    <n v="0"/>
    <n v="1"/>
    <n v="1"/>
    <n v="90"/>
    <x v="0"/>
    <m/>
    <m/>
  </r>
  <r>
    <s v="2675296_3455"/>
    <n v="2675296"/>
    <n v="3455"/>
    <n v="583"/>
    <n v="5"/>
    <d v="2016-04-06T00:00:00"/>
    <x v="4"/>
    <s v="CL"/>
    <n v="0"/>
    <n v="0"/>
    <n v="1"/>
    <n v="0"/>
    <n v="90"/>
    <x v="0"/>
    <m/>
    <m/>
  </r>
  <r>
    <s v="2675296_88755"/>
    <n v="2675296"/>
    <n v="88755"/>
    <n v="281"/>
    <n v="281"/>
    <d v="2016-04-06T00:00:00"/>
    <x v="398"/>
    <s v="CL"/>
    <n v="0"/>
    <n v="0"/>
    <n v="1"/>
    <n v="0"/>
    <n v="77"/>
    <x v="0"/>
    <m/>
    <m/>
  </r>
  <r>
    <s v="2675297_8198"/>
    <n v="2675297"/>
    <n v="8198"/>
    <n v="418"/>
    <n v="985"/>
    <d v="2016-04-12T00:00:00"/>
    <x v="19"/>
    <s v="CL"/>
    <n v="1"/>
    <n v="0"/>
    <n v="3"/>
    <n v="0"/>
    <n v="90"/>
    <x v="0"/>
    <m/>
    <m/>
  </r>
  <r>
    <s v="2675300_88755"/>
    <n v="2675300"/>
    <n v="88755"/>
    <n v="281"/>
    <n v="281"/>
    <d v="2016-04-12T00:00:00"/>
    <x v="398"/>
    <s v="CL"/>
    <n v="0"/>
    <n v="0"/>
    <n v="1"/>
    <n v="0"/>
    <n v="84"/>
    <x v="0"/>
    <m/>
    <m/>
  </r>
  <r>
    <s v="2675298_206040"/>
    <n v="2675298"/>
    <n v="206040"/>
    <n v="294"/>
    <n v="931"/>
    <d v="2016-04-13T00:00:00"/>
    <x v="421"/>
    <s v="CL"/>
    <n v="0"/>
    <n v="0"/>
    <n v="1"/>
    <n v="0"/>
    <n v="90"/>
    <x v="0"/>
    <m/>
    <m/>
  </r>
  <r>
    <s v="2675298_258626"/>
    <n v="2675298"/>
    <n v="258626"/>
    <n v="294"/>
    <n v="114"/>
    <d v="2016-04-13T00:00:00"/>
    <x v="311"/>
    <s v="CL"/>
    <n v="0"/>
    <n v="0"/>
    <n v="1"/>
    <n v="0"/>
    <n v="22"/>
    <x v="0"/>
    <m/>
    <m/>
  </r>
  <r>
    <s v="2675298_37666"/>
    <n v="2675298"/>
    <n v="37666"/>
    <n v="27"/>
    <n v="46"/>
    <d v="2016-04-13T00:00:00"/>
    <x v="22"/>
    <s v="CL"/>
    <n v="0"/>
    <n v="0"/>
    <n v="1"/>
    <n v="0"/>
    <n v="90"/>
    <x v="0"/>
    <m/>
    <m/>
  </r>
  <r>
    <s v="2675298_58358"/>
    <n v="2675298"/>
    <n v="58358"/>
    <n v="27"/>
    <n v="27"/>
    <d v="2016-04-13T00:00:00"/>
    <x v="70"/>
    <s v="CL"/>
    <n v="0"/>
    <n v="0"/>
    <n v="1"/>
    <n v="0"/>
    <n v="84"/>
    <x v="0"/>
    <m/>
    <m/>
  </r>
  <r>
    <s v="2675299_125781"/>
    <n v="2675299"/>
    <n v="125781"/>
    <n v="13"/>
    <n v="13"/>
    <d v="2016-04-13T00:00:00"/>
    <x v="356"/>
    <s v="CL"/>
    <n v="0"/>
    <n v="0"/>
    <n v="2"/>
    <n v="0"/>
    <n v="90"/>
    <x v="0"/>
    <m/>
    <m/>
  </r>
  <r>
    <s v="2682240_148928"/>
    <n v="2682240"/>
    <n v="148928"/>
    <n v="13"/>
    <n v="13"/>
    <d v="2016-04-27T00:00:00"/>
    <x v="394"/>
    <s v="CL"/>
    <n v="1"/>
    <n v="0"/>
    <n v="1"/>
    <n v="0"/>
    <n v="85"/>
    <x v="0"/>
    <m/>
    <m/>
  </r>
  <r>
    <s v="2682242_125781"/>
    <n v="2682242"/>
    <n v="125781"/>
    <n v="13"/>
    <n v="13"/>
    <d v="2016-05-03T00:00:00"/>
    <x v="356"/>
    <s v="CL"/>
    <n v="0"/>
    <n v="0"/>
    <n v="1"/>
    <n v="0"/>
    <n v="82"/>
    <x v="0"/>
    <m/>
    <m/>
  </r>
  <r>
    <s v="2682242_38253"/>
    <n v="2682242"/>
    <n v="38253"/>
    <n v="27"/>
    <n v="131"/>
    <d v="2016-05-03T00:00:00"/>
    <x v="20"/>
    <s v="CL"/>
    <n v="0"/>
    <n v="0"/>
    <n v="1"/>
    <n v="0"/>
    <n v="90"/>
    <x v="0"/>
    <m/>
    <m/>
  </r>
  <r>
    <s v="2682242_7476"/>
    <n v="2682242"/>
    <n v="7476"/>
    <n v="27"/>
    <n v="27"/>
    <d v="2016-05-03T00:00:00"/>
    <x v="323"/>
    <s v="CL"/>
    <n v="0"/>
    <n v="0"/>
    <n v="1"/>
    <n v="0"/>
    <n v="90"/>
    <x v="0"/>
    <m/>
    <m/>
  </r>
  <r>
    <s v="2690027_140776"/>
    <n v="2690027"/>
    <n v="140776"/>
    <n v="13"/>
    <n v="13"/>
    <d v="2016-05-28T00:00:00"/>
    <x v="346"/>
    <s v="CL"/>
    <n v="0"/>
    <n v="0"/>
    <n v="1"/>
    <n v="0"/>
    <n v="74"/>
    <x v="1"/>
    <n v="20000000"/>
    <n v="2015"/>
  </r>
  <r>
    <s v="2690027_25557"/>
    <n v="2690027"/>
    <n v="25557"/>
    <n v="418"/>
    <n v="368"/>
    <d v="2016-05-28T00:00:00"/>
    <x v="181"/>
    <s v="CL"/>
    <n v="1"/>
    <n v="0"/>
    <n v="1"/>
    <n v="0"/>
    <n v="120"/>
    <x v="1"/>
    <n v="2500000"/>
    <n v="2015"/>
  </r>
  <r>
    <s v="2754178_40433"/>
    <n v="2754178"/>
    <n v="40433"/>
    <n v="11"/>
    <n v="46"/>
    <d v="2016-09-13T00:00:00"/>
    <x v="44"/>
    <s v="CL"/>
    <n v="0"/>
    <n v="0"/>
    <n v="1"/>
    <n v="0"/>
    <n v="90"/>
    <x v="0"/>
    <m/>
    <m/>
  </r>
  <r>
    <s v="2754178_48280"/>
    <n v="2754178"/>
    <n v="48280"/>
    <n v="583"/>
    <n v="1049"/>
    <d v="2016-09-13T00:00:00"/>
    <x v="190"/>
    <s v="CL"/>
    <n v="0"/>
    <n v="0"/>
    <n v="1"/>
    <n v="0"/>
    <n v="90"/>
    <x v="0"/>
    <m/>
    <m/>
  </r>
  <r>
    <s v="2754179_258626"/>
    <n v="2754179"/>
    <n v="258626"/>
    <n v="114"/>
    <n v="114"/>
    <d v="2016-09-13T00:00:00"/>
    <x v="311"/>
    <s v="CL"/>
    <n v="0"/>
    <n v="0"/>
    <n v="1"/>
    <n v="0"/>
    <n v="45"/>
    <x v="0"/>
    <m/>
    <m/>
  </r>
  <r>
    <s v="2754179_341110"/>
    <n v="2754179"/>
    <n v="341110"/>
    <n v="294"/>
    <n v="940"/>
    <d v="2016-09-13T00:00:00"/>
    <x v="441"/>
    <s v="CL"/>
    <n v="0"/>
    <n v="0"/>
    <n v="1"/>
    <n v="0"/>
    <n v="71"/>
    <x v="0"/>
    <m/>
    <m/>
  </r>
  <r>
    <s v="2754180_191891"/>
    <n v="2754180"/>
    <n v="191891"/>
    <n v="6195"/>
    <n v="506"/>
    <d v="2016-09-13T00:00:00"/>
    <x v="338"/>
    <s v="CL"/>
    <n v="1"/>
    <n v="0"/>
    <n v="2"/>
    <n v="0"/>
    <n v="82"/>
    <x v="0"/>
    <m/>
    <m/>
  </r>
  <r>
    <s v="2754180_70754"/>
    <n v="2754180"/>
    <n v="70754"/>
    <n v="338"/>
    <n v="55686"/>
    <d v="2016-09-13T00:00:00"/>
    <x v="431"/>
    <s v="CL"/>
    <n v="1"/>
    <n v="0"/>
    <n v="1"/>
    <n v="0"/>
    <n v="90"/>
    <x v="0"/>
    <m/>
    <m/>
  </r>
  <r>
    <s v="2754181_28003"/>
    <n v="2754181"/>
    <n v="28003"/>
    <n v="131"/>
    <n v="583"/>
    <d v="2016-09-13T00:00:00"/>
    <x v="31"/>
    <s v="CL"/>
    <n v="0"/>
    <n v="0"/>
    <n v="3"/>
    <n v="1"/>
    <n v="90"/>
    <x v="0"/>
    <m/>
    <m/>
  </r>
  <r>
    <s v="2754181_44352"/>
    <n v="2754181"/>
    <n v="44352"/>
    <n v="131"/>
    <n v="13"/>
    <d v="2016-09-13T00:00:00"/>
    <x v="324"/>
    <s v="CL"/>
    <n v="0"/>
    <n v="0"/>
    <n v="2"/>
    <n v="1"/>
    <n v="90"/>
    <x v="0"/>
    <m/>
    <m/>
  </r>
  <r>
    <s v="2754181_68290"/>
    <n v="2754181"/>
    <n v="68290"/>
    <n v="131"/>
    <n v="583"/>
    <d v="2016-09-13T00:00:00"/>
    <x v="261"/>
    <s v="CL"/>
    <n v="0"/>
    <n v="0"/>
    <n v="1"/>
    <n v="4"/>
    <n v="90"/>
    <x v="0"/>
    <m/>
    <m/>
  </r>
  <r>
    <s v="2754181_7600"/>
    <n v="2754181"/>
    <n v="7600"/>
    <n v="131"/>
    <n v="131"/>
    <d v="2016-09-13T00:00:00"/>
    <x v="73"/>
    <s v="CL"/>
    <n v="0"/>
    <n v="0"/>
    <n v="1"/>
    <n v="0"/>
    <n v="45"/>
    <x v="0"/>
    <m/>
    <m/>
  </r>
  <r>
    <s v="2754183_126719"/>
    <n v="2754183"/>
    <n v="126719"/>
    <n v="27"/>
    <n v="294"/>
    <d v="2016-09-13T00:00:00"/>
    <x v="442"/>
    <s v="CL"/>
    <n v="0"/>
    <n v="0"/>
    <n v="1"/>
    <n v="1"/>
    <n v="39"/>
    <x v="0"/>
    <m/>
    <m/>
  </r>
  <r>
    <s v="2754183_161056"/>
    <n v="2754183"/>
    <n v="161056"/>
    <n v="27"/>
    <n v="27"/>
    <d v="2016-09-13T00:00:00"/>
    <x v="443"/>
    <s v="CL"/>
    <n v="0"/>
    <n v="0"/>
    <n v="2"/>
    <n v="0"/>
    <n v="90"/>
    <x v="0"/>
    <m/>
    <m/>
  </r>
  <r>
    <s v="2754183_38253"/>
    <n v="2754183"/>
    <n v="38253"/>
    <n v="27"/>
    <n v="131"/>
    <d v="2016-09-13T00:00:00"/>
    <x v="20"/>
    <s v="CL"/>
    <n v="0"/>
    <n v="0"/>
    <n v="1"/>
    <n v="0"/>
    <n v="90"/>
    <x v="0"/>
    <m/>
    <m/>
  </r>
  <r>
    <s v="2754183_58358"/>
    <n v="2754183"/>
    <n v="58358"/>
    <n v="27"/>
    <n v="27"/>
    <d v="2016-09-13T00:00:00"/>
    <x v="70"/>
    <s v="CL"/>
    <n v="0"/>
    <n v="0"/>
    <n v="1"/>
    <n v="0"/>
    <n v="90"/>
    <x v="0"/>
    <m/>
    <m/>
  </r>
  <r>
    <s v="2754184_148928"/>
    <n v="2754184"/>
    <n v="148928"/>
    <n v="13"/>
    <n v="13"/>
    <d v="2016-09-13T00:00:00"/>
    <x v="394"/>
    <s v="CL"/>
    <n v="0"/>
    <n v="0"/>
    <n v="1"/>
    <n v="0"/>
    <n v="77"/>
    <x v="0"/>
    <m/>
    <m/>
  </r>
  <r>
    <s v="2754182_26399"/>
    <n v="2754182"/>
    <n v="26399"/>
    <n v="281"/>
    <n v="131"/>
    <d v="2016-09-14T00:00:00"/>
    <x v="99"/>
    <s v="CL"/>
    <n v="0"/>
    <n v="0"/>
    <n v="3"/>
    <n v="0"/>
    <n v="83"/>
    <x v="0"/>
    <m/>
    <m/>
  </r>
  <r>
    <s v="2754182_295330"/>
    <n v="2754182"/>
    <n v="295330"/>
    <n v="281"/>
    <n v="1003"/>
    <d v="2016-09-14T00:00:00"/>
    <x v="444"/>
    <s v="CL"/>
    <n v="0"/>
    <n v="0"/>
    <n v="1"/>
    <n v="0"/>
    <n v="7"/>
    <x v="0"/>
    <m/>
    <m/>
  </r>
  <r>
    <s v="2754185_205562"/>
    <n v="2754185"/>
    <n v="205562"/>
    <n v="162"/>
    <n v="13"/>
    <d v="2016-09-14T00:00:00"/>
    <x v="445"/>
    <s v="CL"/>
    <n v="0"/>
    <n v="0"/>
    <n v="1"/>
    <n v="0"/>
    <n v="85"/>
    <x v="0"/>
    <m/>
    <m/>
  </r>
  <r>
    <s v="2754185_241641"/>
    <n v="2754185"/>
    <n v="241641"/>
    <n v="162"/>
    <n v="281"/>
    <d v="2016-09-14T00:00:00"/>
    <x v="446"/>
    <s v="CL"/>
    <n v="0"/>
    <n v="0"/>
    <n v="1"/>
    <n v="0"/>
    <n v="90"/>
    <x v="0"/>
    <m/>
    <m/>
  </r>
  <r>
    <s v="2754185_42710"/>
    <n v="2754185"/>
    <n v="42710"/>
    <n v="148"/>
    <n v="1096"/>
    <d v="2016-09-14T00:00:00"/>
    <x v="447"/>
    <s v="CL"/>
    <n v="0"/>
    <n v="0"/>
    <n v="1"/>
    <n v="0"/>
    <n v="90"/>
    <x v="0"/>
    <m/>
    <m/>
  </r>
  <r>
    <s v="2754186_170986"/>
    <n v="2754186"/>
    <n v="170986"/>
    <n v="16"/>
    <n v="27"/>
    <d v="2016-09-14T00:00:00"/>
    <x v="448"/>
    <s v="CL"/>
    <n v="0"/>
    <n v="0"/>
    <n v="1"/>
    <n v="1"/>
    <n v="90"/>
    <x v="0"/>
    <m/>
    <m/>
  </r>
  <r>
    <s v="2754186_28947"/>
    <n v="2754186"/>
    <n v="28947"/>
    <n v="16"/>
    <n v="10"/>
    <d v="2016-09-14T00:00:00"/>
    <x v="449"/>
    <s v="CL"/>
    <n v="0"/>
    <n v="0"/>
    <n v="1"/>
    <n v="1"/>
    <n v="15"/>
    <x v="0"/>
    <m/>
    <m/>
  </r>
  <r>
    <s v="2754186_34322"/>
    <n v="2754186"/>
    <n v="34322"/>
    <n v="16"/>
    <n v="150"/>
    <d v="2016-09-14T00:00:00"/>
    <x v="313"/>
    <s v="CL"/>
    <n v="0"/>
    <n v="0"/>
    <n v="1"/>
    <n v="0"/>
    <n v="90"/>
    <x v="0"/>
    <m/>
    <m/>
  </r>
  <r>
    <s v="2754186_58864"/>
    <n v="2754186"/>
    <n v="58864"/>
    <n v="16"/>
    <n v="244"/>
    <d v="2016-09-14T00:00:00"/>
    <x v="241"/>
    <s v="CL"/>
    <n v="0"/>
    <n v="0"/>
    <n v="1"/>
    <n v="0"/>
    <n v="90"/>
    <x v="0"/>
    <m/>
    <m/>
  </r>
  <r>
    <s v="2754186_74842"/>
    <n v="2754186"/>
    <n v="74842"/>
    <n v="16"/>
    <n v="24"/>
    <d v="2016-09-14T00:00:00"/>
    <x v="134"/>
    <s v="CL"/>
    <n v="1"/>
    <n v="0"/>
    <n v="1"/>
    <n v="0"/>
    <n v="75"/>
    <x v="0"/>
    <m/>
    <m/>
  </r>
  <r>
    <s v="2754186_99922"/>
    <n v="2754186"/>
    <n v="99922"/>
    <n v="16"/>
    <n v="150"/>
    <d v="2016-09-14T00:00:00"/>
    <x v="450"/>
    <s v="CL"/>
    <n v="0"/>
    <n v="0"/>
    <n v="1"/>
    <n v="0"/>
    <n v="90"/>
    <x v="0"/>
    <m/>
    <m/>
  </r>
  <r>
    <s v="2754187_110074"/>
    <n v="2754187"/>
    <n v="110074"/>
    <n v="336"/>
    <n v="336"/>
    <d v="2016-09-14T00:00:00"/>
    <x v="451"/>
    <s v="CL"/>
    <n v="0"/>
    <n v="0"/>
    <n v="1"/>
    <n v="0"/>
    <n v="90"/>
    <x v="0"/>
    <m/>
    <m/>
  </r>
  <r>
    <s v="2754187_128223"/>
    <n v="2754187"/>
    <n v="128223"/>
    <n v="418"/>
    <n v="13"/>
    <d v="2016-09-14T00:00:00"/>
    <x v="266"/>
    <s v="CL"/>
    <n v="0"/>
    <n v="0"/>
    <n v="1"/>
    <n v="0"/>
    <n v="23"/>
    <x v="0"/>
    <m/>
    <m/>
  </r>
  <r>
    <s v="2754187_8198"/>
    <n v="2754187"/>
    <n v="8198"/>
    <n v="418"/>
    <n v="985"/>
    <d v="2016-09-14T00:00:00"/>
    <x v="19"/>
    <s v="CL"/>
    <n v="0"/>
    <n v="0"/>
    <n v="1"/>
    <n v="0"/>
    <n v="90"/>
    <x v="0"/>
    <m/>
    <m/>
  </r>
  <r>
    <s v="2754188_203412"/>
    <n v="2754188"/>
    <n v="203412"/>
    <n v="190"/>
    <n v="190"/>
    <d v="2016-09-14T00:00:00"/>
    <x v="452"/>
    <s v="CL"/>
    <n v="0"/>
    <n v="0"/>
    <n v="1"/>
    <n v="0"/>
    <n v="90"/>
    <x v="0"/>
    <m/>
    <m/>
  </r>
  <r>
    <s v="2754188_231289"/>
    <n v="2754188"/>
    <n v="231289"/>
    <n v="720"/>
    <n v="720"/>
    <d v="2016-09-14T00:00:00"/>
    <x v="453"/>
    <s v="CL"/>
    <n v="0"/>
    <n v="0"/>
    <n v="1"/>
    <n v="0"/>
    <n v="82"/>
    <x v="0"/>
    <m/>
    <m/>
  </r>
  <r>
    <s v="2754189_171424"/>
    <n v="2754189"/>
    <n v="171424"/>
    <n v="1003"/>
    <n v="281"/>
    <d v="2016-09-14T00:00:00"/>
    <x v="454"/>
    <s v="CL"/>
    <n v="0"/>
    <n v="0"/>
    <n v="2"/>
    <n v="0"/>
    <n v="81"/>
    <x v="0"/>
    <m/>
    <m/>
  </r>
  <r>
    <s v="2754189_61560"/>
    <n v="2754189"/>
    <n v="61560"/>
    <n v="1003"/>
    <n v="1003"/>
    <d v="2016-09-14T00:00:00"/>
    <x v="455"/>
    <s v="CL"/>
    <n v="0"/>
    <n v="0"/>
    <n v="1"/>
    <n v="0"/>
    <n v="90"/>
    <x v="0"/>
    <m/>
    <m/>
  </r>
  <r>
    <s v="2754191_118284"/>
    <n v="2754191"/>
    <n v="118284"/>
    <n v="1041"/>
    <n v="969"/>
    <d v="2016-09-14T00:00:00"/>
    <x v="415"/>
    <s v="CL"/>
    <n v="0"/>
    <n v="0"/>
    <n v="1"/>
    <n v="0"/>
    <n v="90"/>
    <x v="0"/>
    <m/>
    <m/>
  </r>
  <r>
    <s v="2754191_190393"/>
    <n v="2754191"/>
    <n v="190393"/>
    <n v="1041"/>
    <n v="1041"/>
    <d v="2016-09-14T00:00:00"/>
    <x v="456"/>
    <s v="CL"/>
    <n v="0"/>
    <n v="0"/>
    <n v="1"/>
    <n v="1"/>
    <n v="78"/>
    <x v="0"/>
    <m/>
    <m/>
  </r>
  <r>
    <s v="2754191_234781"/>
    <n v="2754191"/>
    <n v="234781"/>
    <n v="1041"/>
    <n v="379"/>
    <d v="2016-09-14T00:00:00"/>
    <x v="432"/>
    <s v="CL"/>
    <n v="0"/>
    <n v="0"/>
    <n v="1"/>
    <n v="1"/>
    <n v="72"/>
    <x v="0"/>
    <m/>
    <m/>
  </r>
  <r>
    <s v="2754222_126414"/>
    <n v="2754222"/>
    <n v="126414"/>
    <n v="15"/>
    <n v="46"/>
    <d v="2016-09-14T00:00:00"/>
    <x v="288"/>
    <s v="CL"/>
    <n v="0"/>
    <n v="0"/>
    <n v="1"/>
    <n v="1"/>
    <n v="45"/>
    <x v="0"/>
    <m/>
    <m/>
  </r>
  <r>
    <s v="2754222_44367"/>
    <n v="2754222"/>
    <n v="44367"/>
    <n v="2410"/>
    <n v="1083"/>
    <d v="2016-09-14T00:00:00"/>
    <x v="457"/>
    <s v="CL"/>
    <n v="0"/>
    <n v="0"/>
    <n v="1"/>
    <n v="0"/>
    <n v="90"/>
    <x v="0"/>
    <m/>
    <m/>
  </r>
  <r>
    <s v="2754222_66058"/>
    <n v="2754222"/>
    <n v="66058"/>
    <n v="15"/>
    <n v="589"/>
    <d v="2016-09-14T00:00:00"/>
    <x v="360"/>
    <s v="CL"/>
    <n v="0"/>
    <n v="0"/>
    <n v="1"/>
    <n v="0"/>
    <n v="90"/>
    <x v="0"/>
    <m/>
    <m/>
  </r>
  <r>
    <s v="2754222_69683"/>
    <n v="2754222"/>
    <n v="69683"/>
    <n v="2410"/>
    <n v="2410"/>
    <d v="2016-09-14T00:00:00"/>
    <x v="458"/>
    <s v="CL"/>
    <n v="0"/>
    <n v="0"/>
    <n v="1"/>
    <n v="0"/>
    <n v="90"/>
    <x v="0"/>
    <m/>
    <m/>
  </r>
  <r>
    <s v="2754898_46552"/>
    <n v="2754898"/>
    <n v="46552"/>
    <n v="162"/>
    <n v="4171"/>
    <d v="2016-09-27T00:00:00"/>
    <x v="459"/>
    <s v="CL"/>
    <n v="0"/>
    <n v="0"/>
    <n v="1"/>
    <n v="0"/>
    <n v="90"/>
    <x v="0"/>
    <m/>
    <m/>
  </r>
  <r>
    <s v="2754898_50935"/>
    <n v="2754898"/>
    <n v="50935"/>
    <n v="15"/>
    <n v="379"/>
    <d v="2016-09-27T00:00:00"/>
    <x v="75"/>
    <s v="CL"/>
    <n v="0"/>
    <n v="0"/>
    <n v="1"/>
    <n v="0"/>
    <n v="90"/>
    <x v="0"/>
    <m/>
    <m/>
  </r>
  <r>
    <s v="2754899_91845"/>
    <n v="2754899"/>
    <n v="91845"/>
    <n v="148"/>
    <n v="148"/>
    <d v="2016-09-27T00:00:00"/>
    <x v="290"/>
    <s v="CL"/>
    <n v="0"/>
    <n v="0"/>
    <n v="1"/>
    <n v="0"/>
    <n v="90"/>
    <x v="0"/>
    <m/>
    <m/>
  </r>
  <r>
    <s v="2754900_164770"/>
    <n v="2754900"/>
    <n v="164770"/>
    <n v="418"/>
    <n v="985"/>
    <d v="2016-09-27T00:00:00"/>
    <x v="460"/>
    <s v="CL"/>
    <n v="0"/>
    <n v="0"/>
    <n v="1"/>
    <n v="0"/>
    <n v="90"/>
    <x v="0"/>
    <m/>
    <m/>
  </r>
  <r>
    <s v="2754900_58205"/>
    <n v="2754900"/>
    <n v="58205"/>
    <n v="16"/>
    <n v="232"/>
    <d v="2016-09-27T00:00:00"/>
    <x v="272"/>
    <s v="CL"/>
    <n v="0"/>
    <n v="0"/>
    <n v="1"/>
    <n v="0"/>
    <n v="32"/>
    <x v="0"/>
    <m/>
    <m/>
  </r>
  <r>
    <s v="2754900_58864"/>
    <n v="2754900"/>
    <n v="58864"/>
    <n v="16"/>
    <n v="244"/>
    <d v="2016-09-27T00:00:00"/>
    <x v="241"/>
    <s v="CL"/>
    <n v="1"/>
    <n v="0"/>
    <n v="1"/>
    <n v="0"/>
    <n v="90"/>
    <x v="0"/>
    <m/>
    <m/>
  </r>
  <r>
    <s v="2754900_8198"/>
    <n v="2754900"/>
    <n v="8198"/>
    <n v="418"/>
    <n v="985"/>
    <d v="2016-09-27T00:00:00"/>
    <x v="19"/>
    <s v="CL"/>
    <n v="0"/>
    <n v="0"/>
    <n v="1"/>
    <n v="0"/>
    <n v="90"/>
    <x v="0"/>
    <m/>
    <m/>
  </r>
  <r>
    <s v="2754901_39642"/>
    <n v="2754901"/>
    <n v="39642"/>
    <n v="336"/>
    <n v="336"/>
    <d v="2016-09-27T00:00:00"/>
    <x v="461"/>
    <s v="CL"/>
    <n v="0"/>
    <n v="0"/>
    <n v="1"/>
    <n v="0"/>
    <n v="87"/>
    <x v="0"/>
    <m/>
    <m/>
  </r>
  <r>
    <s v="2754901_56331"/>
    <n v="2754901"/>
    <n v="56331"/>
    <n v="336"/>
    <n v="467"/>
    <d v="2016-09-27T00:00:00"/>
    <x v="393"/>
    <s v="CL"/>
    <n v="0"/>
    <n v="0"/>
    <n v="1"/>
    <n v="0"/>
    <n v="90"/>
    <x v="0"/>
    <m/>
    <m/>
  </r>
  <r>
    <s v="2754902_52059"/>
    <n v="2754902"/>
    <n v="52059"/>
    <n v="190"/>
    <n v="1148"/>
    <d v="2016-09-27T00:00:00"/>
    <x v="462"/>
    <s v="CL"/>
    <n v="1"/>
    <n v="0"/>
    <n v="1"/>
    <n v="0"/>
    <n v="90"/>
    <x v="0"/>
    <m/>
    <m/>
  </r>
  <r>
    <s v="2754902_91849"/>
    <n v="2754902"/>
    <n v="91849"/>
    <n v="190"/>
    <n v="58"/>
    <d v="2016-09-27T00:00:00"/>
    <x v="463"/>
    <s v="CL"/>
    <n v="0"/>
    <n v="0"/>
    <n v="1"/>
    <n v="0"/>
    <n v="90"/>
    <x v="0"/>
    <m/>
    <m/>
  </r>
  <r>
    <s v="2754902_99180"/>
    <n v="2754902"/>
    <n v="99180"/>
    <n v="190"/>
    <n v="1025"/>
    <d v="2016-09-27T00:00:00"/>
    <x v="464"/>
    <s v="CL"/>
    <n v="0"/>
    <n v="0"/>
    <n v="1"/>
    <n v="0"/>
    <n v="79"/>
    <x v="0"/>
    <m/>
    <m/>
  </r>
  <r>
    <s v="2754903_174915"/>
    <n v="2754903"/>
    <n v="174915"/>
    <n v="1003"/>
    <n v="354"/>
    <d v="2016-09-27T00:00:00"/>
    <x v="318"/>
    <s v="CL"/>
    <n v="1"/>
    <n v="0"/>
    <n v="1"/>
    <n v="0"/>
    <n v="82"/>
    <x v="0"/>
    <m/>
    <m/>
  </r>
  <r>
    <s v="2754904_146854"/>
    <n v="2754904"/>
    <n v="146854"/>
    <n v="368"/>
    <n v="162"/>
    <d v="2016-09-27T00:00:00"/>
    <x v="465"/>
    <s v="CL"/>
    <n v="0"/>
    <n v="0"/>
    <n v="1"/>
    <n v="0"/>
    <n v="82"/>
    <x v="0"/>
    <m/>
    <m/>
  </r>
  <r>
    <s v="2754905_15951"/>
    <n v="2754905"/>
    <n v="15951"/>
    <n v="506"/>
    <n v="131"/>
    <d v="2016-09-27T00:00:00"/>
    <x v="116"/>
    <s v="CL"/>
    <n v="0"/>
    <n v="0"/>
    <n v="1"/>
    <n v="1"/>
    <n v="90"/>
    <x v="0"/>
    <m/>
    <m/>
  </r>
  <r>
    <s v="2754905_206050"/>
    <n v="2754905"/>
    <n v="206050"/>
    <n v="506"/>
    <n v="12"/>
    <d v="2016-09-27T00:00:00"/>
    <x v="436"/>
    <s v="CL"/>
    <n v="0"/>
    <n v="0"/>
    <n v="1"/>
    <n v="0"/>
    <n v="90"/>
    <x v="0"/>
    <m/>
    <m/>
  </r>
  <r>
    <s v="2754905_39153"/>
    <n v="2754905"/>
    <n v="39153"/>
    <n v="506"/>
    <n v="506"/>
    <d v="2016-09-27T00:00:00"/>
    <x v="176"/>
    <s v="CL"/>
    <n v="0"/>
    <n v="0"/>
    <n v="1"/>
    <n v="0"/>
    <n v="71"/>
    <x v="0"/>
    <m/>
    <m/>
  </r>
  <r>
    <s v="2754905_44162"/>
    <n v="2754905"/>
    <n v="44162"/>
    <n v="506"/>
    <n v="131"/>
    <d v="2016-09-27T00:00:00"/>
    <x v="384"/>
    <s v="CL"/>
    <n v="0"/>
    <n v="0"/>
    <n v="1"/>
    <n v="1"/>
    <n v="45"/>
    <x v="0"/>
    <m/>
    <m/>
  </r>
  <r>
    <s v="2754906_33923"/>
    <n v="2754906"/>
    <n v="33923"/>
    <n v="583"/>
    <n v="506"/>
    <d v="2016-09-28T00:00:00"/>
    <x v="90"/>
    <s v="CL"/>
    <n v="1"/>
    <n v="0"/>
    <n v="1"/>
    <n v="0"/>
    <n v="90"/>
    <x v="0"/>
    <m/>
    <m/>
  </r>
  <r>
    <s v="2754906_48280"/>
    <n v="2754906"/>
    <n v="48280"/>
    <n v="583"/>
    <n v="1049"/>
    <d v="2016-09-28T00:00:00"/>
    <x v="190"/>
    <s v="CL"/>
    <n v="0"/>
    <n v="0"/>
    <n v="2"/>
    <n v="0"/>
    <n v="90"/>
    <x v="0"/>
    <m/>
    <m/>
  </r>
  <r>
    <s v="2754907_33713"/>
    <n v="2754907"/>
    <n v="33713"/>
    <n v="11"/>
    <n v="180"/>
    <d v="2016-09-28T00:00:00"/>
    <x v="92"/>
    <s v="CL"/>
    <n v="0"/>
    <n v="0"/>
    <n v="2"/>
    <n v="0"/>
    <n v="70"/>
    <x v="0"/>
    <m/>
    <m/>
  </r>
  <r>
    <s v="2754908_264372"/>
    <n v="2754908"/>
    <n v="264372"/>
    <n v="338"/>
    <n v="12321"/>
    <d v="2016-09-28T00:00:00"/>
    <x v="466"/>
    <s v="CL"/>
    <n v="0"/>
    <n v="0"/>
    <n v="1"/>
    <n v="0"/>
    <n v="28"/>
    <x v="0"/>
    <m/>
    <m/>
  </r>
  <r>
    <s v="2754908_4188"/>
    <n v="2754908"/>
    <n v="4188"/>
    <n v="114"/>
    <n v="2420"/>
    <d v="2016-09-28T00:00:00"/>
    <x v="467"/>
    <s v="CL"/>
    <n v="0"/>
    <n v="0"/>
    <n v="1"/>
    <n v="0"/>
    <n v="90"/>
    <x v="0"/>
    <m/>
    <m/>
  </r>
  <r>
    <s v="2754909_191891"/>
    <n v="2754909"/>
    <n v="191891"/>
    <n v="6195"/>
    <n v="506"/>
    <d v="2016-09-28T00:00:00"/>
    <x v="338"/>
    <s v="CL"/>
    <n v="0"/>
    <n v="0"/>
    <n v="1"/>
    <n v="1"/>
    <n v="90"/>
    <x v="0"/>
    <m/>
    <m/>
  </r>
  <r>
    <s v="2754909_225122"/>
    <n v="2754909"/>
    <n v="225122"/>
    <n v="294"/>
    <n v="1050"/>
    <d v="2016-09-28T00:00:00"/>
    <x v="379"/>
    <s v="CL"/>
    <n v="0"/>
    <n v="0"/>
    <n v="1"/>
    <n v="0"/>
    <n v="23"/>
    <x v="0"/>
    <m/>
    <m/>
  </r>
  <r>
    <s v="2754909_38593"/>
    <n v="2754909"/>
    <n v="38593"/>
    <n v="6195"/>
    <n v="449"/>
    <d v="2016-09-28T00:00:00"/>
    <x v="468"/>
    <s v="CL"/>
    <n v="0"/>
    <n v="0"/>
    <n v="1"/>
    <n v="0"/>
    <n v="90"/>
    <x v="0"/>
    <m/>
    <m/>
  </r>
  <r>
    <s v="2754909_56416"/>
    <n v="2754909"/>
    <n v="56416"/>
    <n v="6195"/>
    <n v="141"/>
    <d v="2016-09-28T00:00:00"/>
    <x v="469"/>
    <s v="CL"/>
    <n v="0"/>
    <n v="0"/>
    <n v="2"/>
    <n v="0"/>
    <n v="82"/>
    <x v="0"/>
    <m/>
    <m/>
  </r>
  <r>
    <s v="2754909_84535"/>
    <n v="2754909"/>
    <n v="84535"/>
    <n v="294"/>
    <n v="294"/>
    <d v="2016-09-28T00:00:00"/>
    <x v="289"/>
    <s v="CL"/>
    <n v="0"/>
    <n v="0"/>
    <n v="1"/>
    <n v="0"/>
    <n v="34"/>
    <x v="0"/>
    <m/>
    <m/>
  </r>
  <r>
    <s v="2754910_102226"/>
    <n v="2754910"/>
    <n v="102226"/>
    <n v="18"/>
    <n v="58"/>
    <d v="2016-09-28T00:00:00"/>
    <x v="470"/>
    <s v="CL"/>
    <n v="0"/>
    <n v="0"/>
    <n v="1"/>
    <n v="0"/>
    <n v="80"/>
    <x v="0"/>
    <m/>
    <m/>
  </r>
  <r>
    <s v="2754910_18944"/>
    <n v="2754910"/>
    <n v="18944"/>
    <n v="131"/>
    <n v="131"/>
    <d v="2016-09-28T00:00:00"/>
    <x v="200"/>
    <s v="CL"/>
    <n v="1"/>
    <n v="0"/>
    <n v="1"/>
    <n v="0"/>
    <n v="90"/>
    <x v="0"/>
    <m/>
    <m/>
  </r>
  <r>
    <s v="2754910_21369"/>
    <n v="2754910"/>
    <n v="21369"/>
    <n v="131"/>
    <n v="141"/>
    <d v="2016-09-28T00:00:00"/>
    <x v="197"/>
    <s v="CL"/>
    <n v="0"/>
    <n v="0"/>
    <n v="1"/>
    <n v="0"/>
    <n v="30"/>
    <x v="0"/>
    <m/>
    <m/>
  </r>
  <r>
    <s v="2754911_134425"/>
    <n v="2754911"/>
    <n v="134425"/>
    <n v="281"/>
    <n v="631"/>
    <d v="2016-09-28T00:00:00"/>
    <x v="404"/>
    <s v="CL"/>
    <n v="0"/>
    <n v="0"/>
    <n v="1"/>
    <n v="0"/>
    <n v="90"/>
    <x v="0"/>
    <m/>
    <m/>
  </r>
  <r>
    <s v="2754911_229004"/>
    <n v="2754911"/>
    <n v="229004"/>
    <n v="371"/>
    <n v="1041"/>
    <d v="2016-09-28T00:00:00"/>
    <x v="471"/>
    <s v="CL"/>
    <n v="0"/>
    <n v="0"/>
    <n v="2"/>
    <n v="0"/>
    <n v="90"/>
    <x v="0"/>
    <m/>
    <m/>
  </r>
  <r>
    <s v="2754911_26267"/>
    <n v="2754911"/>
    <n v="26267"/>
    <n v="281"/>
    <n v="281"/>
    <d v="2016-09-28T00:00:00"/>
    <x v="69"/>
    <s v="CL"/>
    <n v="0"/>
    <n v="0"/>
    <n v="1"/>
    <n v="0"/>
    <n v="90"/>
    <x v="0"/>
    <m/>
    <m/>
  </r>
  <r>
    <s v="2754911_70934"/>
    <n v="2754911"/>
    <n v="70934"/>
    <n v="281"/>
    <n v="940"/>
    <d v="2016-09-28T00:00:00"/>
    <x v="472"/>
    <s v="CL"/>
    <n v="0"/>
    <n v="0"/>
    <n v="1"/>
    <n v="0"/>
    <n v="76"/>
    <x v="0"/>
    <m/>
    <m/>
  </r>
  <r>
    <s v="2754912_140776"/>
    <n v="2754912"/>
    <n v="140776"/>
    <n v="13"/>
    <n v="13"/>
    <d v="2016-09-28T00:00:00"/>
    <x v="346"/>
    <s v="CL"/>
    <n v="0"/>
    <n v="0"/>
    <n v="1"/>
    <n v="0"/>
    <n v="72"/>
    <x v="0"/>
    <m/>
    <m/>
  </r>
  <r>
    <s v="2754913_72522"/>
    <n v="2754913"/>
    <n v="72522"/>
    <n v="383"/>
    <n v="383"/>
    <d v="2016-09-28T00:00:00"/>
    <x v="403"/>
    <s v="CL"/>
    <n v="0"/>
    <n v="0"/>
    <n v="1"/>
    <n v="1"/>
    <n v="90"/>
    <x v="0"/>
    <m/>
    <m/>
  </r>
  <r>
    <s v="2754913_79027"/>
    <n v="2754913"/>
    <n v="79027"/>
    <n v="383"/>
    <n v="499"/>
    <d v="2016-09-28T00:00:00"/>
    <x v="427"/>
    <s v="CL"/>
    <n v="0"/>
    <n v="0"/>
    <n v="1"/>
    <n v="0"/>
    <n v="90"/>
    <x v="0"/>
    <m/>
    <m/>
  </r>
  <r>
    <s v="2754913_98539"/>
    <n v="2754913"/>
    <n v="98539"/>
    <n v="1083"/>
    <n v="1083"/>
    <d v="2016-09-28T00:00:00"/>
    <x v="473"/>
    <s v="CL"/>
    <n v="0"/>
    <n v="0"/>
    <n v="2"/>
    <n v="0"/>
    <n v="90"/>
    <x v="0"/>
    <m/>
    <m/>
  </r>
  <r>
    <s v="2754922_241641"/>
    <n v="2754922"/>
    <n v="241641"/>
    <n v="162"/>
    <n v="281"/>
    <d v="2016-10-18T00:00:00"/>
    <x v="446"/>
    <s v="CL"/>
    <n v="0"/>
    <n v="0"/>
    <n v="1"/>
    <n v="0"/>
    <n v="90"/>
    <x v="0"/>
    <m/>
    <m/>
  </r>
  <r>
    <s v="2754922_69006"/>
    <n v="2754922"/>
    <n v="69006"/>
    <n v="2410"/>
    <n v="1416"/>
    <d v="2016-10-18T00:00:00"/>
    <x v="474"/>
    <s v="CL"/>
    <n v="0"/>
    <n v="0"/>
    <n v="1"/>
    <n v="0"/>
    <n v="84"/>
    <x v="0"/>
    <m/>
    <m/>
  </r>
  <r>
    <s v="2754924_110074"/>
    <n v="2754924"/>
    <n v="110074"/>
    <n v="336"/>
    <n v="336"/>
    <d v="2016-10-18T00:00:00"/>
    <x v="451"/>
    <s v="CL"/>
    <n v="1"/>
    <n v="0"/>
    <n v="1"/>
    <n v="0"/>
    <n v="30"/>
    <x v="0"/>
    <m/>
    <m/>
  </r>
  <r>
    <s v="2754924_196792"/>
    <n v="2754924"/>
    <n v="196792"/>
    <n v="16"/>
    <n v="18"/>
    <d v="2016-10-18T00:00:00"/>
    <x v="475"/>
    <s v="CL"/>
    <n v="0"/>
    <n v="0"/>
    <n v="1"/>
    <n v="0"/>
    <n v="90"/>
    <x v="0"/>
    <m/>
    <m/>
  </r>
  <r>
    <s v="2754924_58864"/>
    <n v="2754924"/>
    <n v="58864"/>
    <n v="16"/>
    <n v="244"/>
    <d v="2016-10-18T00:00:00"/>
    <x v="241"/>
    <s v="CL"/>
    <n v="0"/>
    <n v="0"/>
    <n v="1"/>
    <n v="0"/>
    <n v="90"/>
    <x v="0"/>
    <m/>
    <m/>
  </r>
  <r>
    <s v="2754925_128223"/>
    <n v="2754925"/>
    <n v="128223"/>
    <n v="418"/>
    <n v="13"/>
    <d v="2016-10-18T00:00:00"/>
    <x v="266"/>
    <s v="CL"/>
    <n v="0"/>
    <n v="0"/>
    <n v="1"/>
    <n v="1"/>
    <n v="26"/>
    <x v="0"/>
    <m/>
    <m/>
  </r>
  <r>
    <s v="2754925_221316"/>
    <n v="2754925"/>
    <n v="221316"/>
    <n v="418"/>
    <n v="418"/>
    <d v="2016-10-18T00:00:00"/>
    <x v="476"/>
    <s v="CL"/>
    <n v="0"/>
    <n v="0"/>
    <n v="1"/>
    <n v="0"/>
    <n v="27"/>
    <x v="0"/>
    <m/>
    <m/>
  </r>
  <r>
    <s v="2754925_296622"/>
    <n v="2754925"/>
    <n v="296622"/>
    <n v="418"/>
    <n v="583"/>
    <d v="2016-10-18T00:00:00"/>
    <x v="477"/>
    <s v="CL"/>
    <n v="0"/>
    <n v="0"/>
    <n v="1"/>
    <n v="0"/>
    <n v="79"/>
    <x v="0"/>
    <m/>
    <m/>
  </r>
  <r>
    <s v="2754925_39381"/>
    <n v="2754925"/>
    <n v="39381"/>
    <n v="418"/>
    <n v="418"/>
    <d v="2016-10-18T00:00:00"/>
    <x v="227"/>
    <s v="CL"/>
    <n v="0"/>
    <n v="0"/>
    <n v="1"/>
    <n v="0"/>
    <n v="64"/>
    <x v="0"/>
    <m/>
    <m/>
  </r>
  <r>
    <s v="2754926_171424"/>
    <n v="2754926"/>
    <n v="171424"/>
    <n v="1003"/>
    <n v="281"/>
    <d v="2016-10-18T00:00:00"/>
    <x v="454"/>
    <s v="CL"/>
    <n v="0"/>
    <n v="0"/>
    <n v="1"/>
    <n v="0"/>
    <n v="90"/>
    <x v="0"/>
    <m/>
    <m/>
  </r>
  <r>
    <s v="2754927_198008"/>
    <n v="2754927"/>
    <n v="198008"/>
    <n v="720"/>
    <n v="681"/>
    <d v="2016-10-18T00:00:00"/>
    <x v="478"/>
    <s v="CL"/>
    <n v="0"/>
    <n v="0"/>
    <n v="1"/>
    <n v="0"/>
    <n v="90"/>
    <x v="0"/>
    <m/>
    <m/>
  </r>
  <r>
    <s v="2754927_42748"/>
    <n v="2754927"/>
    <n v="42748"/>
    <n v="2282"/>
    <n v="3508"/>
    <d v="2016-10-18T00:00:00"/>
    <x v="479"/>
    <s v="CL"/>
    <n v="0"/>
    <n v="0"/>
    <n v="1"/>
    <n v="0"/>
    <n v="84"/>
    <x v="0"/>
    <m/>
    <m/>
  </r>
  <r>
    <s v="2754927_58576"/>
    <n v="2754927"/>
    <n v="58576"/>
    <n v="720"/>
    <n v="1050"/>
    <d v="2016-10-18T00:00:00"/>
    <x v="408"/>
    <s v="CL"/>
    <n v="1"/>
    <n v="0"/>
    <n v="1"/>
    <n v="0"/>
    <n v="90"/>
    <x v="0"/>
    <m/>
    <m/>
  </r>
  <r>
    <s v="2754928_18935"/>
    <n v="2754928"/>
    <n v="18935"/>
    <n v="368"/>
    <n v="58"/>
    <d v="2016-10-18T00:00:00"/>
    <x v="86"/>
    <s v="CL"/>
    <n v="0"/>
    <n v="0"/>
    <n v="1"/>
    <n v="0"/>
    <n v="90"/>
    <x v="0"/>
    <m/>
    <m/>
  </r>
  <r>
    <s v="2754929_91970"/>
    <n v="2754929"/>
    <n v="91970"/>
    <n v="506"/>
    <n v="46"/>
    <d v="2016-10-18T00:00:00"/>
    <x v="438"/>
    <s v="CL"/>
    <n v="0"/>
    <n v="0"/>
    <n v="1"/>
    <n v="0"/>
    <n v="21"/>
    <x v="0"/>
    <m/>
    <m/>
  </r>
  <r>
    <s v="2754914_143424"/>
    <n v="2754914"/>
    <n v="143424"/>
    <n v="11"/>
    <n v="114"/>
    <d v="2016-10-19T00:00:00"/>
    <x v="314"/>
    <s v="CL"/>
    <n v="0"/>
    <n v="0"/>
    <n v="1"/>
    <n v="1"/>
    <n v="90"/>
    <x v="0"/>
    <m/>
    <m/>
  </r>
  <r>
    <s v="2754914_33713"/>
    <n v="2754914"/>
    <n v="33713"/>
    <n v="11"/>
    <n v="180"/>
    <d v="2016-10-19T00:00:00"/>
    <x v="92"/>
    <s v="CL"/>
    <n v="0"/>
    <n v="0"/>
    <n v="1"/>
    <n v="0"/>
    <n v="62"/>
    <x v="0"/>
    <m/>
    <m/>
  </r>
  <r>
    <s v="2754914_35664"/>
    <n v="2754914"/>
    <n v="35664"/>
    <n v="11"/>
    <n v="6890"/>
    <d v="2016-10-19T00:00:00"/>
    <x v="101"/>
    <s v="CL"/>
    <n v="0"/>
    <n v="0"/>
    <n v="3"/>
    <n v="1"/>
    <n v="90"/>
    <x v="0"/>
    <m/>
    <m/>
  </r>
  <r>
    <s v="2754914_40433"/>
    <n v="2754914"/>
    <n v="40433"/>
    <n v="11"/>
    <n v="46"/>
    <d v="2016-10-19T00:00:00"/>
    <x v="44"/>
    <s v="CL"/>
    <n v="0"/>
    <n v="0"/>
    <n v="1"/>
    <n v="1"/>
    <n v="73"/>
    <x v="0"/>
    <m/>
    <m/>
  </r>
  <r>
    <s v="2754915_45320"/>
    <n v="2754915"/>
    <n v="45320"/>
    <n v="583"/>
    <n v="294"/>
    <d v="2016-10-19T00:00:00"/>
    <x v="211"/>
    <s v="CL"/>
    <n v="0"/>
    <n v="0"/>
    <n v="1"/>
    <n v="0"/>
    <n v="86"/>
    <x v="0"/>
    <m/>
    <m/>
  </r>
  <r>
    <s v="2754915_48280"/>
    <n v="2754915"/>
    <n v="48280"/>
    <n v="583"/>
    <n v="1049"/>
    <d v="2016-10-19T00:00:00"/>
    <x v="190"/>
    <s v="CL"/>
    <n v="0"/>
    <n v="0"/>
    <n v="1"/>
    <n v="1"/>
    <n v="90"/>
    <x v="0"/>
    <m/>
    <m/>
  </r>
  <r>
    <s v="2754915_77100"/>
    <n v="2754915"/>
    <n v="77100"/>
    <n v="583"/>
    <n v="148"/>
    <d v="2016-10-19T00:00:00"/>
    <x v="420"/>
    <s v="CL"/>
    <n v="0"/>
    <n v="0"/>
    <n v="1"/>
    <n v="0"/>
    <n v="81"/>
    <x v="0"/>
    <m/>
    <m/>
  </r>
  <r>
    <s v="2754916_112343"/>
    <n v="2754916"/>
    <n v="112343"/>
    <n v="6195"/>
    <n v="1038"/>
    <d v="2016-10-19T00:00:00"/>
    <x v="480"/>
    <s v="CL"/>
    <n v="0"/>
    <n v="0"/>
    <n v="1"/>
    <n v="0"/>
    <n v="25"/>
    <x v="0"/>
    <m/>
    <m/>
  </r>
  <r>
    <s v="2754916_147487"/>
    <n v="2754916"/>
    <n v="147487"/>
    <n v="114"/>
    <n v="114"/>
    <d v="2016-10-19T00:00:00"/>
    <x v="283"/>
    <s v="CL"/>
    <n v="1"/>
    <n v="0"/>
    <n v="2"/>
    <n v="0"/>
    <n v="90"/>
    <x v="0"/>
    <m/>
    <m/>
  </r>
  <r>
    <s v="2754916_34495"/>
    <n v="2754916"/>
    <n v="34495"/>
    <n v="114"/>
    <n v="1245"/>
    <d v="2016-10-19T00:00:00"/>
    <x v="411"/>
    <s v="CL"/>
    <n v="1"/>
    <n v="0"/>
    <n v="1"/>
    <n v="0"/>
    <n v="70"/>
    <x v="0"/>
    <m/>
    <m/>
  </r>
  <r>
    <s v="2754916_56416"/>
    <n v="2754916"/>
    <n v="56416"/>
    <n v="6195"/>
    <n v="141"/>
    <d v="2016-10-19T00:00:00"/>
    <x v="469"/>
    <s v="CL"/>
    <n v="0"/>
    <n v="0"/>
    <n v="1"/>
    <n v="1"/>
    <n v="90"/>
    <x v="0"/>
    <m/>
    <m/>
  </r>
  <r>
    <s v="2754917_341110"/>
    <n v="2754917"/>
    <n v="341110"/>
    <n v="294"/>
    <n v="940"/>
    <d v="2016-10-19T00:00:00"/>
    <x v="441"/>
    <s v="CL"/>
    <n v="0"/>
    <n v="0"/>
    <n v="1"/>
    <n v="0"/>
    <n v="83"/>
    <x v="0"/>
    <m/>
    <m/>
  </r>
  <r>
    <s v="2754917_84535"/>
    <n v="2754917"/>
    <n v="84535"/>
    <n v="294"/>
    <n v="294"/>
    <d v="2016-10-19T00:00:00"/>
    <x v="289"/>
    <s v="CL"/>
    <n v="0"/>
    <n v="0"/>
    <n v="1"/>
    <n v="0"/>
    <n v="90"/>
    <x v="0"/>
    <m/>
    <m/>
  </r>
  <r>
    <s v="2754918_42783"/>
    <n v="2754918"/>
    <n v="42783"/>
    <n v="18"/>
    <n v="167"/>
    <d v="2016-10-19T00:00:00"/>
    <x v="481"/>
    <s v="CL"/>
    <n v="0"/>
    <n v="0"/>
    <n v="1"/>
    <n v="1"/>
    <n v="90"/>
    <x v="0"/>
    <m/>
    <m/>
  </r>
  <r>
    <s v="2754918_48298"/>
    <n v="2754918"/>
    <n v="48298"/>
    <n v="18"/>
    <n v="18"/>
    <d v="2016-10-19T00:00:00"/>
    <x v="382"/>
    <s v="CL"/>
    <n v="0"/>
    <n v="0"/>
    <n v="1"/>
    <n v="0"/>
    <n v="90"/>
    <x v="0"/>
    <m/>
    <m/>
  </r>
  <r>
    <s v="2754919_28003"/>
    <n v="2754919"/>
    <n v="28003"/>
    <n v="131"/>
    <n v="583"/>
    <d v="2016-10-19T00:00:00"/>
    <x v="31"/>
    <s v="CL"/>
    <n v="0"/>
    <n v="0"/>
    <n v="3"/>
    <n v="1"/>
    <n v="90"/>
    <x v="0"/>
    <m/>
    <m/>
  </r>
  <r>
    <s v="2754919_68290"/>
    <n v="2754919"/>
    <n v="68290"/>
    <n v="131"/>
    <n v="583"/>
    <d v="2016-10-19T00:00:00"/>
    <x v="261"/>
    <s v="CL"/>
    <n v="0"/>
    <n v="0"/>
    <n v="1"/>
    <n v="0"/>
    <n v="90"/>
    <x v="0"/>
    <m/>
    <m/>
  </r>
  <r>
    <s v="2754920_140776"/>
    <n v="2754920"/>
    <n v="140776"/>
    <n v="13"/>
    <n v="13"/>
    <d v="2016-10-19T00:00:00"/>
    <x v="346"/>
    <s v="CL"/>
    <n v="0"/>
    <n v="0"/>
    <n v="1"/>
    <n v="0"/>
    <n v="89"/>
    <x v="0"/>
    <m/>
    <m/>
  </r>
  <r>
    <s v="2754921_161056"/>
    <n v="2754921"/>
    <n v="161056"/>
    <n v="27"/>
    <n v="27"/>
    <d v="2016-10-19T00:00:00"/>
    <x v="443"/>
    <s v="CL"/>
    <n v="0"/>
    <n v="0"/>
    <n v="1"/>
    <n v="0"/>
    <n v="85"/>
    <x v="0"/>
    <m/>
    <m/>
  </r>
  <r>
    <s v="2754921_38253"/>
    <n v="2754921"/>
    <n v="38253"/>
    <n v="27"/>
    <n v="131"/>
    <d v="2016-10-19T00:00:00"/>
    <x v="20"/>
    <s v="CL"/>
    <n v="0"/>
    <n v="0"/>
    <n v="1"/>
    <n v="0"/>
    <n v="90"/>
    <x v="0"/>
    <m/>
    <m/>
  </r>
  <r>
    <s v="2754921_4360"/>
    <n v="2754921"/>
    <n v="4360"/>
    <n v="27"/>
    <n v="202"/>
    <d v="2016-10-19T00:00:00"/>
    <x v="107"/>
    <s v="CL"/>
    <n v="0"/>
    <n v="0"/>
    <n v="1"/>
    <n v="2"/>
    <n v="87"/>
    <x v="0"/>
    <m/>
    <m/>
  </r>
  <r>
    <s v="2754921_58358"/>
    <n v="2754921"/>
    <n v="58358"/>
    <n v="27"/>
    <n v="27"/>
    <d v="2016-10-19T00:00:00"/>
    <x v="70"/>
    <s v="CL"/>
    <n v="0"/>
    <n v="0"/>
    <n v="1"/>
    <n v="0"/>
    <n v="71"/>
    <x v="0"/>
    <m/>
    <m/>
  </r>
  <r>
    <s v="2754921_72462"/>
    <n v="2754921"/>
    <n v="72462"/>
    <n v="383"/>
    <n v="234"/>
    <d v="2016-10-19T00:00:00"/>
    <x v="355"/>
    <s v="CL"/>
    <n v="0"/>
    <n v="0"/>
    <n v="1"/>
    <n v="0"/>
    <n v="90"/>
    <x v="0"/>
    <m/>
    <m/>
  </r>
  <r>
    <s v="2755692_229004"/>
    <n v="2755692"/>
    <n v="229004"/>
    <n v="371"/>
    <n v="1041"/>
    <d v="2016-11-01T00:00:00"/>
    <x v="471"/>
    <s v="CL"/>
    <n v="0"/>
    <n v="0"/>
    <n v="1"/>
    <n v="0"/>
    <n v="90"/>
    <x v="0"/>
    <m/>
    <m/>
  </r>
  <r>
    <s v="2755692_48298"/>
    <n v="2755692"/>
    <n v="48298"/>
    <n v="18"/>
    <n v="18"/>
    <d v="2016-11-01T00:00:00"/>
    <x v="382"/>
    <s v="CL"/>
    <n v="0"/>
    <n v="0"/>
    <n v="1"/>
    <n v="0"/>
    <n v="81"/>
    <x v="0"/>
    <m/>
    <m/>
  </r>
  <r>
    <s v="2755693_84535"/>
    <n v="2755693"/>
    <n v="84535"/>
    <n v="294"/>
    <n v="294"/>
    <d v="2016-11-01T00:00:00"/>
    <x v="289"/>
    <s v="CL"/>
    <n v="0"/>
    <n v="0"/>
    <n v="1"/>
    <n v="0"/>
    <n v="90"/>
    <x v="0"/>
    <m/>
    <m/>
  </r>
  <r>
    <s v="2755694_28003"/>
    <n v="2755694"/>
    <n v="28003"/>
    <n v="131"/>
    <n v="583"/>
    <d v="2016-11-01T00:00:00"/>
    <x v="31"/>
    <s v="CL"/>
    <n v="0"/>
    <n v="0"/>
    <n v="1"/>
    <n v="0"/>
    <n v="90"/>
    <x v="0"/>
    <m/>
    <m/>
  </r>
  <r>
    <s v="2755694_53622"/>
    <n v="2755694"/>
    <n v="53622"/>
    <n v="281"/>
    <n v="131"/>
    <d v="2016-11-01T00:00:00"/>
    <x v="182"/>
    <s v="CL"/>
    <n v="0"/>
    <n v="0"/>
    <n v="2"/>
    <n v="0"/>
    <n v="90"/>
    <x v="0"/>
    <m/>
    <m/>
  </r>
  <r>
    <s v="2755694_88755"/>
    <n v="2755694"/>
    <n v="88755"/>
    <n v="281"/>
    <n v="281"/>
    <d v="2016-11-01T00:00:00"/>
    <x v="398"/>
    <s v="CL"/>
    <n v="0"/>
    <n v="0"/>
    <n v="1"/>
    <n v="0"/>
    <n v="89"/>
    <x v="0"/>
    <m/>
    <m/>
  </r>
  <r>
    <s v="2755695_100986"/>
    <n v="2755695"/>
    <n v="100986"/>
    <n v="583"/>
    <n v="449"/>
    <d v="2016-11-01T00:00:00"/>
    <x v="482"/>
    <s v="CL"/>
    <n v="0"/>
    <n v="0"/>
    <n v="1"/>
    <n v="1"/>
    <n v="90"/>
    <x v="0"/>
    <m/>
    <m/>
  </r>
  <r>
    <s v="2755695_33923"/>
    <n v="2755695"/>
    <n v="33923"/>
    <n v="583"/>
    <n v="506"/>
    <d v="2016-11-01T00:00:00"/>
    <x v="90"/>
    <s v="CL"/>
    <n v="0"/>
    <n v="0"/>
    <n v="1"/>
    <n v="0"/>
    <n v="78"/>
    <x v="0"/>
    <m/>
    <m/>
  </r>
  <r>
    <s v="2755696_120443"/>
    <n v="2755696"/>
    <n v="120443"/>
    <n v="383"/>
    <n v="16795"/>
    <d v="2016-11-01T00:00:00"/>
    <x v="483"/>
    <s v="CL"/>
    <n v="0"/>
    <n v="0"/>
    <n v="1"/>
    <n v="0"/>
    <n v="90"/>
    <x v="0"/>
    <m/>
    <m/>
  </r>
  <r>
    <s v="2755696_38253"/>
    <n v="2755696"/>
    <n v="38253"/>
    <n v="27"/>
    <n v="131"/>
    <d v="2016-11-01T00:00:00"/>
    <x v="20"/>
    <s v="CL"/>
    <n v="0"/>
    <n v="0"/>
    <n v="2"/>
    <n v="0"/>
    <n v="90"/>
    <x v="0"/>
    <m/>
    <m/>
  </r>
  <r>
    <s v="2755697_111455"/>
    <n v="2755697"/>
    <n v="111455"/>
    <n v="11"/>
    <n v="15"/>
    <d v="2016-11-01T00:00:00"/>
    <x v="484"/>
    <s v="CL"/>
    <n v="1"/>
    <n v="0"/>
    <n v="1"/>
    <n v="0"/>
    <n v="87"/>
    <x v="0"/>
    <m/>
    <m/>
  </r>
  <r>
    <s v="2755697_35664"/>
    <n v="2755697"/>
    <n v="35664"/>
    <n v="11"/>
    <n v="6890"/>
    <d v="2016-11-01T00:00:00"/>
    <x v="101"/>
    <s v="CL"/>
    <n v="0"/>
    <n v="0"/>
    <n v="1"/>
    <n v="1"/>
    <n v="90"/>
    <x v="0"/>
    <m/>
    <m/>
  </r>
  <r>
    <s v="2755697_82442"/>
    <n v="2755697"/>
    <n v="82442"/>
    <n v="11"/>
    <n v="5"/>
    <d v="2016-11-01T00:00:00"/>
    <x v="93"/>
    <s v="CL"/>
    <n v="0"/>
    <n v="0"/>
    <n v="1"/>
    <n v="0"/>
    <n v="90"/>
    <x v="0"/>
    <m/>
    <m/>
  </r>
  <r>
    <s v="2755698_125781"/>
    <n v="2755698"/>
    <n v="125781"/>
    <n v="13"/>
    <n v="13"/>
    <d v="2016-11-01T00:00:00"/>
    <x v="356"/>
    <s v="CL"/>
    <n v="0"/>
    <n v="0"/>
    <n v="2"/>
    <n v="0"/>
    <n v="90"/>
    <x v="0"/>
    <m/>
    <m/>
  </r>
  <r>
    <s v="2755698_180337"/>
    <n v="2755698"/>
    <n v="180337"/>
    <n v="1083"/>
    <n v="12"/>
    <d v="2016-11-01T00:00:00"/>
    <x v="485"/>
    <s v="CL"/>
    <n v="1"/>
    <n v="0"/>
    <n v="1"/>
    <n v="0"/>
    <n v="70"/>
    <x v="0"/>
    <m/>
    <m/>
  </r>
  <r>
    <s v="2755699_38593"/>
    <n v="2755699"/>
    <n v="38593"/>
    <n v="6195"/>
    <n v="449"/>
    <d v="2016-11-01T00:00:00"/>
    <x v="468"/>
    <s v="CL"/>
    <n v="0"/>
    <n v="0"/>
    <n v="1"/>
    <n v="0"/>
    <n v="90"/>
    <x v="0"/>
    <m/>
    <m/>
  </r>
  <r>
    <s v="2755699_4188"/>
    <n v="2755699"/>
    <n v="4188"/>
    <n v="114"/>
    <n v="2420"/>
    <d v="2016-11-01T00:00:00"/>
    <x v="467"/>
    <s v="CL"/>
    <n v="0"/>
    <n v="0"/>
    <n v="1"/>
    <n v="0"/>
    <n v="90"/>
    <x v="0"/>
    <m/>
    <m/>
  </r>
  <r>
    <s v="2755700_190393"/>
    <n v="2755700"/>
    <n v="190393"/>
    <n v="1041"/>
    <n v="1041"/>
    <d v="2016-11-02T00:00:00"/>
    <x v="456"/>
    <s v="CL"/>
    <n v="0"/>
    <n v="0"/>
    <n v="1"/>
    <n v="0"/>
    <n v="90"/>
    <x v="0"/>
    <m/>
    <m/>
  </r>
  <r>
    <s v="2755700_39153"/>
    <n v="2755700"/>
    <n v="39153"/>
    <n v="506"/>
    <n v="506"/>
    <d v="2016-11-02T00:00:00"/>
    <x v="176"/>
    <s v="CL"/>
    <n v="0"/>
    <n v="0"/>
    <n v="1"/>
    <n v="0"/>
    <n v="83"/>
    <x v="0"/>
    <m/>
    <m/>
  </r>
  <r>
    <s v="2755701_53418"/>
    <n v="2755701"/>
    <n v="53418"/>
    <n v="15"/>
    <n v="23826"/>
    <d v="2016-11-02T00:00:00"/>
    <x v="385"/>
    <s v="CL"/>
    <n v="0"/>
    <n v="0"/>
    <n v="1"/>
    <n v="0"/>
    <n v="84"/>
    <x v="0"/>
    <m/>
    <m/>
  </r>
  <r>
    <s v="2755702_73782"/>
    <n v="2755702"/>
    <n v="73782"/>
    <n v="16"/>
    <n v="16795"/>
    <d v="2016-11-02T00:00:00"/>
    <x v="291"/>
    <s v="CL"/>
    <n v="0"/>
    <n v="0"/>
    <n v="1"/>
    <n v="0"/>
    <n v="90"/>
    <x v="0"/>
    <m/>
    <m/>
  </r>
  <r>
    <s v="2755703_39152"/>
    <n v="2755703"/>
    <n v="39152"/>
    <n v="162"/>
    <n v="367"/>
    <d v="2016-11-02T00:00:00"/>
    <x v="486"/>
    <s v="CL"/>
    <n v="0"/>
    <n v="0"/>
    <n v="2"/>
    <n v="0"/>
    <n v="74"/>
    <x v="0"/>
    <m/>
    <m/>
  </r>
  <r>
    <s v="2755703_60540"/>
    <n v="2755703"/>
    <n v="60540"/>
    <n v="162"/>
    <n v="969"/>
    <d v="2016-11-02T00:00:00"/>
    <x v="487"/>
    <s v="CL"/>
    <n v="0"/>
    <n v="0"/>
    <n v="1"/>
    <n v="1"/>
    <n v="85"/>
    <x v="0"/>
    <m/>
    <m/>
  </r>
  <r>
    <s v="2755704_146854"/>
    <n v="2755704"/>
    <n v="146854"/>
    <n v="368"/>
    <n v="162"/>
    <d v="2016-11-02T00:00:00"/>
    <x v="465"/>
    <s v="CL"/>
    <n v="0"/>
    <n v="0"/>
    <n v="1"/>
    <n v="0"/>
    <n v="30"/>
    <x v="0"/>
    <m/>
    <m/>
  </r>
  <r>
    <s v="2755704_214316"/>
    <n v="2755704"/>
    <n v="214316"/>
    <n v="368"/>
    <n v="336"/>
    <d v="2016-11-02T00:00:00"/>
    <x v="429"/>
    <s v="CL"/>
    <n v="0"/>
    <n v="0"/>
    <n v="1"/>
    <n v="0"/>
    <n v="90"/>
    <x v="0"/>
    <m/>
    <m/>
  </r>
  <r>
    <s v="2755704_73734"/>
    <n v="2755704"/>
    <n v="73734"/>
    <n v="368"/>
    <n v="2293"/>
    <d v="2016-11-02T00:00:00"/>
    <x v="488"/>
    <s v="CL"/>
    <n v="0"/>
    <n v="0"/>
    <n v="1"/>
    <n v="0"/>
    <n v="90"/>
    <x v="0"/>
    <m/>
    <m/>
  </r>
  <r>
    <s v="2755704_93935"/>
    <n v="2755704"/>
    <n v="93935"/>
    <n v="368"/>
    <n v="366"/>
    <d v="2016-11-02T00:00:00"/>
    <x v="489"/>
    <s v="CL"/>
    <n v="0"/>
    <n v="0"/>
    <n v="1"/>
    <n v="0"/>
    <n v="90"/>
    <x v="0"/>
    <m/>
    <m/>
  </r>
  <r>
    <s v="2755705_18922"/>
    <n v="2755705"/>
    <n v="18922"/>
    <n v="418"/>
    <n v="418"/>
    <d v="2016-11-02T00:00:00"/>
    <x v="15"/>
    <s v="CL"/>
    <n v="0"/>
    <n v="0"/>
    <n v="1"/>
    <n v="0"/>
    <n v="65"/>
    <x v="0"/>
    <m/>
    <m/>
  </r>
  <r>
    <s v="2755705_39381"/>
    <n v="2755705"/>
    <n v="39381"/>
    <n v="418"/>
    <n v="418"/>
    <d v="2016-11-02T00:00:00"/>
    <x v="227"/>
    <s v="CL"/>
    <n v="0"/>
    <n v="0"/>
    <n v="1"/>
    <n v="1"/>
    <n v="90"/>
    <x v="0"/>
    <m/>
    <m/>
  </r>
  <r>
    <s v="2755705_51471"/>
    <n v="2755705"/>
    <n v="51471"/>
    <n v="418"/>
    <n v="281"/>
    <d v="2016-11-02T00:00:00"/>
    <x v="424"/>
    <s v="CL"/>
    <n v="0"/>
    <n v="0"/>
    <n v="1"/>
    <n v="0"/>
    <n v="90"/>
    <x v="0"/>
    <m/>
    <m/>
  </r>
  <r>
    <s v="2755706_198008"/>
    <n v="2755706"/>
    <n v="198008"/>
    <n v="720"/>
    <n v="681"/>
    <d v="2016-11-02T00:00:00"/>
    <x v="478"/>
    <s v="CL"/>
    <n v="0"/>
    <n v="0"/>
    <n v="1"/>
    <n v="0"/>
    <n v="90"/>
    <x v="0"/>
    <m/>
    <m/>
  </r>
  <r>
    <s v="2755708_56976"/>
    <n v="2755708"/>
    <n v="56976"/>
    <n v="2410"/>
    <n v="683"/>
    <d v="2016-11-22T00:00:00"/>
    <x v="292"/>
    <s v="CL"/>
    <n v="0"/>
    <n v="0"/>
    <n v="1"/>
    <n v="0"/>
    <n v="90"/>
    <x v="0"/>
    <m/>
    <m/>
  </r>
  <r>
    <s v="2755708_82009"/>
    <n v="2755708"/>
    <n v="82009"/>
    <n v="15"/>
    <n v="89"/>
    <d v="2016-11-22T00:00:00"/>
    <x v="490"/>
    <s v="CL"/>
    <n v="0"/>
    <n v="0"/>
    <n v="1"/>
    <n v="0"/>
    <n v="90"/>
    <x v="0"/>
    <m/>
    <m/>
  </r>
  <r>
    <s v="2755710_164770"/>
    <n v="2755710"/>
    <n v="164770"/>
    <n v="418"/>
    <n v="985"/>
    <d v="2016-11-22T00:00:00"/>
    <x v="460"/>
    <s v="CL"/>
    <n v="0"/>
    <n v="0"/>
    <n v="1"/>
    <n v="0"/>
    <n v="90"/>
    <x v="0"/>
    <m/>
    <m/>
  </r>
  <r>
    <s v="2755710_18922"/>
    <n v="2755710"/>
    <n v="18922"/>
    <n v="418"/>
    <n v="418"/>
    <d v="2016-11-22T00:00:00"/>
    <x v="15"/>
    <s v="CL"/>
    <n v="0"/>
    <n v="0"/>
    <n v="1"/>
    <n v="0"/>
    <n v="23"/>
    <x v="0"/>
    <m/>
    <m/>
  </r>
  <r>
    <s v="2755710_56810"/>
    <n v="2755710"/>
    <n v="56810"/>
    <n v="336"/>
    <n v="2425"/>
    <d v="2016-11-22T00:00:00"/>
    <x v="297"/>
    <s v="CL"/>
    <n v="0"/>
    <n v="0"/>
    <n v="1"/>
    <n v="0"/>
    <n v="90"/>
    <x v="0"/>
    <m/>
    <m/>
  </r>
  <r>
    <s v="2755711_34572"/>
    <n v="2755711"/>
    <n v="34572"/>
    <n v="506"/>
    <n v="5"/>
    <d v="2016-11-22T00:00:00"/>
    <x v="161"/>
    <s v="CL"/>
    <n v="1"/>
    <n v="0"/>
    <n v="1"/>
    <n v="0"/>
    <n v="90"/>
    <x v="0"/>
    <m/>
    <m/>
  </r>
  <r>
    <s v="2755711_39983"/>
    <n v="2755711"/>
    <n v="39983"/>
    <n v="506"/>
    <n v="36"/>
    <d v="2016-11-22T00:00:00"/>
    <x v="39"/>
    <s v="CL"/>
    <n v="0"/>
    <n v="0"/>
    <n v="1"/>
    <n v="1"/>
    <n v="90"/>
    <x v="0"/>
    <m/>
    <m/>
  </r>
  <r>
    <s v="2755711_41281"/>
    <n v="2755711"/>
    <n v="41281"/>
    <n v="368"/>
    <n v="368"/>
    <d v="2016-11-22T00:00:00"/>
    <x v="491"/>
    <s v="CL"/>
    <n v="0"/>
    <n v="0"/>
    <n v="1"/>
    <n v="0"/>
    <n v="90"/>
    <x v="0"/>
    <m/>
    <m/>
  </r>
  <r>
    <s v="2755711_44716"/>
    <n v="2755711"/>
    <n v="44716"/>
    <n v="506"/>
    <n v="964"/>
    <d v="2016-11-22T00:00:00"/>
    <x v="105"/>
    <s v="CL"/>
    <n v="0"/>
    <n v="0"/>
    <n v="1"/>
    <n v="1"/>
    <n v="90"/>
    <x v="0"/>
    <m/>
    <m/>
  </r>
  <r>
    <s v="2755712_147094"/>
    <n v="2755712"/>
    <n v="147094"/>
    <n v="2282"/>
    <n v="2282"/>
    <d v="2016-11-22T00:00:00"/>
    <x v="492"/>
    <s v="CL"/>
    <n v="0"/>
    <n v="0"/>
    <n v="1"/>
    <n v="0"/>
    <n v="90"/>
    <x v="0"/>
    <m/>
    <m/>
  </r>
  <r>
    <s v="2755712_171424"/>
    <n v="2755712"/>
    <n v="171424"/>
    <n v="1003"/>
    <n v="281"/>
    <d v="2016-11-22T00:00:00"/>
    <x v="454"/>
    <s v="CL"/>
    <n v="0"/>
    <n v="0"/>
    <n v="1"/>
    <n v="0"/>
    <n v="68"/>
    <x v="0"/>
    <m/>
    <m/>
  </r>
  <r>
    <s v="2755712_79642"/>
    <n v="2755712"/>
    <n v="79642"/>
    <n v="1003"/>
    <n v="475"/>
    <d v="2016-11-22T00:00:00"/>
    <x v="493"/>
    <s v="CL"/>
    <n v="0"/>
    <n v="0"/>
    <n v="1"/>
    <n v="0"/>
    <n v="68"/>
    <x v="0"/>
    <m/>
    <m/>
  </r>
  <r>
    <s v="2755713_132098"/>
    <n v="2755713"/>
    <n v="132098"/>
    <n v="148"/>
    <n v="27"/>
    <d v="2016-11-22T00:00:00"/>
    <x v="494"/>
    <s v="CL"/>
    <n v="0"/>
    <n v="0"/>
    <n v="1"/>
    <n v="0"/>
    <n v="90"/>
    <x v="0"/>
    <m/>
    <m/>
  </r>
  <r>
    <s v="2755713_161869"/>
    <n v="2755713"/>
    <n v="161869"/>
    <n v="162"/>
    <n v="2441"/>
    <d v="2016-11-22T00:00:00"/>
    <x v="120"/>
    <s v="CL"/>
    <n v="0"/>
    <n v="0"/>
    <n v="1"/>
    <n v="1"/>
    <n v="90"/>
    <x v="0"/>
    <m/>
    <m/>
  </r>
  <r>
    <s v="2755713_205562"/>
    <n v="2755713"/>
    <n v="205562"/>
    <n v="162"/>
    <n v="13"/>
    <d v="2016-11-22T00:00:00"/>
    <x v="445"/>
    <s v="CL"/>
    <n v="0"/>
    <n v="0"/>
    <n v="1"/>
    <n v="0"/>
    <n v="81"/>
    <x v="0"/>
    <m/>
    <m/>
  </r>
  <r>
    <s v="2755714_93720"/>
    <n v="2755714"/>
    <n v="93720"/>
    <n v="1041"/>
    <n v="1041"/>
    <d v="2016-11-22T00:00:00"/>
    <x v="389"/>
    <s v="CL"/>
    <n v="0"/>
    <n v="0"/>
    <n v="1"/>
    <n v="0"/>
    <n v="90"/>
    <x v="0"/>
    <m/>
    <m/>
  </r>
  <r>
    <s v="2755715_274461"/>
    <n v="2755715"/>
    <n v="274461"/>
    <n v="16"/>
    <n v="80"/>
    <d v="2016-11-22T00:00:00"/>
    <x v="495"/>
    <s v="CL"/>
    <n v="0"/>
    <n v="0"/>
    <n v="1"/>
    <n v="0"/>
    <n v="90"/>
    <x v="0"/>
    <m/>
    <m/>
  </r>
  <r>
    <s v="2755715_288230"/>
    <n v="2755715"/>
    <n v="288230"/>
    <n v="16"/>
    <n v="583"/>
    <d v="2016-11-22T00:00:00"/>
    <x v="496"/>
    <s v="CL"/>
    <n v="0"/>
    <n v="0"/>
    <n v="1"/>
    <n v="3"/>
    <n v="72"/>
    <x v="0"/>
    <m/>
    <m/>
  </r>
  <r>
    <s v="2755715_31095"/>
    <n v="2755715"/>
    <n v="31095"/>
    <n v="16"/>
    <n v="589"/>
    <d v="2016-11-22T00:00:00"/>
    <x v="497"/>
    <s v="CL"/>
    <n v="0"/>
    <n v="0"/>
    <n v="1"/>
    <n v="0"/>
    <n v="70"/>
    <x v="0"/>
    <m/>
    <m/>
  </r>
  <r>
    <s v="2755715_35207"/>
    <n v="2755715"/>
    <n v="35207"/>
    <n v="16"/>
    <n v="16"/>
    <d v="2016-11-22T00:00:00"/>
    <x v="63"/>
    <s v="CL"/>
    <n v="0"/>
    <n v="0"/>
    <n v="2"/>
    <n v="3"/>
    <n v="90"/>
    <x v="0"/>
    <m/>
    <m/>
  </r>
  <r>
    <s v="2755715_61505"/>
    <n v="2755715"/>
    <n v="61505"/>
    <n v="255"/>
    <n v="1091"/>
    <d v="2016-11-22T00:00:00"/>
    <x v="498"/>
    <s v="CL"/>
    <n v="0"/>
    <n v="0"/>
    <n v="2"/>
    <n v="0"/>
    <n v="69"/>
    <x v="0"/>
    <m/>
    <m/>
  </r>
  <r>
    <s v="2755715_81785"/>
    <n v="2755715"/>
    <n v="81785"/>
    <n v="16"/>
    <n v="475"/>
    <d v="2016-11-22T00:00:00"/>
    <x v="499"/>
    <s v="CL"/>
    <n v="0"/>
    <n v="0"/>
    <n v="2"/>
    <n v="1"/>
    <n v="90"/>
    <x v="0"/>
    <m/>
    <m/>
  </r>
  <r>
    <s v="2755716_126719"/>
    <n v="2755716"/>
    <n v="126719"/>
    <n v="27"/>
    <n v="294"/>
    <d v="2016-11-23T00:00:00"/>
    <x v="442"/>
    <s v="CL"/>
    <n v="0"/>
    <n v="0"/>
    <n v="1"/>
    <n v="0"/>
    <n v="90"/>
    <x v="0"/>
    <m/>
    <m/>
  </r>
  <r>
    <s v="2755716_180337"/>
    <n v="2755716"/>
    <n v="180337"/>
    <n v="1083"/>
    <n v="12"/>
    <d v="2016-11-23T00:00:00"/>
    <x v="485"/>
    <s v="CL"/>
    <n v="0"/>
    <n v="0"/>
    <n v="1"/>
    <n v="0"/>
    <n v="82"/>
    <x v="0"/>
    <m/>
    <m/>
  </r>
  <r>
    <s v="2755716_45858"/>
    <n v="2755716"/>
    <n v="45858"/>
    <n v="1083"/>
    <n v="41231"/>
    <d v="2016-11-23T00:00:00"/>
    <x v="500"/>
    <s v="CL"/>
    <n v="0"/>
    <n v="0"/>
    <n v="1"/>
    <n v="1"/>
    <n v="90"/>
    <x v="0"/>
    <m/>
    <m/>
  </r>
  <r>
    <s v="2755716_75615"/>
    <n v="2755716"/>
    <n v="75615"/>
    <n v="27"/>
    <n v="506"/>
    <d v="2016-11-23T00:00:00"/>
    <x v="159"/>
    <s v="CL"/>
    <n v="0"/>
    <n v="0"/>
    <n v="1"/>
    <n v="0"/>
    <n v="90"/>
    <x v="0"/>
    <m/>
    <m/>
  </r>
  <r>
    <s v="2755716_98539"/>
    <n v="2755716"/>
    <n v="98539"/>
    <n v="1083"/>
    <n v="1083"/>
    <d v="2016-11-23T00:00:00"/>
    <x v="473"/>
    <s v="CL"/>
    <n v="0"/>
    <n v="0"/>
    <n v="1"/>
    <n v="1"/>
    <n v="90"/>
    <x v="0"/>
    <m/>
    <m/>
  </r>
  <r>
    <s v="2755717_28003"/>
    <n v="2755717"/>
    <n v="28003"/>
    <n v="131"/>
    <n v="583"/>
    <d v="2016-11-23T00:00:00"/>
    <x v="31"/>
    <s v="CL"/>
    <n v="0"/>
    <n v="0"/>
    <n v="2"/>
    <n v="0"/>
    <n v="90"/>
    <x v="0"/>
    <m/>
    <m/>
  </r>
  <r>
    <s v="2755718_19819"/>
    <n v="2755718"/>
    <n v="19819"/>
    <n v="18"/>
    <n v="18"/>
    <d v="2016-11-23T00:00:00"/>
    <x v="422"/>
    <s v="CL"/>
    <n v="1"/>
    <n v="0"/>
    <n v="1"/>
    <n v="0"/>
    <n v="84"/>
    <x v="0"/>
    <m/>
    <m/>
  </r>
  <r>
    <s v="2755718_35518"/>
    <n v="2755718"/>
    <n v="35518"/>
    <n v="281"/>
    <n v="681"/>
    <d v="2016-11-23T00:00:00"/>
    <x v="257"/>
    <s v="CL"/>
    <n v="0"/>
    <n v="0"/>
    <n v="1"/>
    <n v="0"/>
    <n v="90"/>
    <x v="0"/>
    <m/>
    <m/>
  </r>
  <r>
    <s v="2755719_48280"/>
    <n v="2755719"/>
    <n v="48280"/>
    <n v="583"/>
    <n v="1049"/>
    <d v="2016-11-23T00:00:00"/>
    <x v="190"/>
    <s v="CL"/>
    <n v="0"/>
    <n v="0"/>
    <n v="1"/>
    <n v="0"/>
    <n v="90"/>
    <x v="0"/>
    <m/>
    <m/>
  </r>
  <r>
    <s v="2755719_82442"/>
    <n v="2755719"/>
    <n v="82442"/>
    <n v="11"/>
    <n v="5"/>
    <d v="2016-11-23T00:00:00"/>
    <x v="93"/>
    <s v="CL"/>
    <n v="0"/>
    <n v="0"/>
    <n v="1"/>
    <n v="0"/>
    <n v="90"/>
    <x v="0"/>
    <m/>
    <m/>
  </r>
  <r>
    <s v="2755720_125781"/>
    <n v="2755720"/>
    <n v="125781"/>
    <n v="13"/>
    <n v="13"/>
    <d v="2016-11-23T00:00:00"/>
    <x v="356"/>
    <s v="CL"/>
    <n v="0"/>
    <n v="0"/>
    <n v="1"/>
    <n v="1"/>
    <n v="90"/>
    <x v="0"/>
    <m/>
    <m/>
  </r>
  <r>
    <s v="2755720_27389"/>
    <n v="2755720"/>
    <n v="27389"/>
    <n v="13"/>
    <n v="667"/>
    <d v="2016-11-23T00:00:00"/>
    <x v="358"/>
    <s v="CL"/>
    <n v="0"/>
    <n v="0"/>
    <n v="1"/>
    <n v="0"/>
    <n v="90"/>
    <x v="0"/>
    <m/>
    <m/>
  </r>
  <r>
    <s v="2755723_147487"/>
    <n v="2755723"/>
    <n v="147487"/>
    <n v="114"/>
    <n v="114"/>
    <d v="2016-11-23T00:00:00"/>
    <x v="283"/>
    <s v="CL"/>
    <n v="1"/>
    <n v="0"/>
    <n v="1"/>
    <n v="0"/>
    <n v="90"/>
    <x v="0"/>
    <m/>
    <m/>
  </r>
  <r>
    <s v="2755723_225122"/>
    <n v="2755723"/>
    <n v="225122"/>
    <n v="294"/>
    <n v="1050"/>
    <d v="2016-11-23T00:00:00"/>
    <x v="379"/>
    <s v="CL"/>
    <n v="0"/>
    <n v="0"/>
    <n v="1"/>
    <n v="0"/>
    <n v="75"/>
    <x v="0"/>
    <m/>
    <m/>
  </r>
  <r>
    <s v="2755723_231572"/>
    <n v="2755723"/>
    <n v="231572"/>
    <n v="294"/>
    <n v="543"/>
    <d v="2016-11-23T00:00:00"/>
    <x v="501"/>
    <s v="CL"/>
    <n v="0"/>
    <n v="0"/>
    <n v="1"/>
    <n v="0"/>
    <n v="90"/>
    <x v="0"/>
    <m/>
    <m/>
  </r>
  <r>
    <s v="2755723_4188"/>
    <n v="2755723"/>
    <n v="4188"/>
    <n v="114"/>
    <n v="2420"/>
    <d v="2016-11-23T00:00:00"/>
    <x v="467"/>
    <s v="CL"/>
    <n v="0"/>
    <n v="0"/>
    <n v="1"/>
    <n v="1"/>
    <n v="90"/>
    <x v="0"/>
    <m/>
    <m/>
  </r>
  <r>
    <s v="2755723_45671"/>
    <n v="2755723"/>
    <n v="45671"/>
    <n v="114"/>
    <n v="114"/>
    <d v="2016-11-23T00:00:00"/>
    <x v="502"/>
    <s v="CL"/>
    <n v="0"/>
    <n v="0"/>
    <n v="1"/>
    <n v="0"/>
    <n v="45"/>
    <x v="0"/>
    <m/>
    <m/>
  </r>
  <r>
    <s v="2755723_46110"/>
    <n v="2755723"/>
    <n v="46110"/>
    <n v="294"/>
    <n v="1108"/>
    <d v="2016-11-23T00:00:00"/>
    <x v="503"/>
    <s v="CL"/>
    <n v="0"/>
    <n v="0"/>
    <n v="1"/>
    <n v="0"/>
    <n v="90"/>
    <x v="0"/>
    <m/>
    <m/>
  </r>
  <r>
    <s v="2755728_124182"/>
    <n v="2755728"/>
    <n v="124182"/>
    <n v="338"/>
    <n v="968"/>
    <d v="2016-12-06T00:00:00"/>
    <x v="504"/>
    <s v="CL"/>
    <n v="0"/>
    <n v="0"/>
    <n v="1"/>
    <n v="1"/>
    <n v="66"/>
    <x v="0"/>
    <m/>
    <m/>
  </r>
  <r>
    <s v="2755728_167722"/>
    <n v="2755728"/>
    <n v="167722"/>
    <n v="338"/>
    <n v="338"/>
    <d v="2016-12-06T00:00:00"/>
    <x v="362"/>
    <s v="CL"/>
    <n v="0"/>
    <n v="0"/>
    <n v="1"/>
    <n v="1"/>
    <n v="90"/>
    <x v="0"/>
    <m/>
    <m/>
  </r>
  <r>
    <s v="2755728_182577"/>
    <n v="2755728"/>
    <n v="182577"/>
    <n v="338"/>
    <n v="338"/>
    <d v="2016-12-06T00:00:00"/>
    <x v="413"/>
    <s v="CL"/>
    <n v="0"/>
    <n v="0"/>
    <n v="1"/>
    <n v="1"/>
    <n v="69"/>
    <x v="0"/>
    <m/>
    <m/>
  </r>
  <r>
    <s v="2755728_305415"/>
    <n v="2755728"/>
    <n v="305415"/>
    <n v="338"/>
    <n v="338"/>
    <d v="2016-12-06T00:00:00"/>
    <x v="505"/>
    <s v="CL"/>
    <n v="0"/>
    <n v="0"/>
    <n v="1"/>
    <n v="0"/>
    <n v="76"/>
    <x v="0"/>
    <m/>
    <m/>
  </r>
  <r>
    <s v="2755728_52915"/>
    <n v="2755728"/>
    <n v="52915"/>
    <n v="338"/>
    <n v="660"/>
    <d v="2016-12-06T00:00:00"/>
    <x v="371"/>
    <s v="CL"/>
    <n v="0"/>
    <n v="0"/>
    <n v="1"/>
    <n v="0"/>
    <n v="14"/>
    <x v="0"/>
    <m/>
    <m/>
  </r>
  <r>
    <s v="2755728_69015"/>
    <n v="2755728"/>
    <n v="69015"/>
    <n v="338"/>
    <n v="338"/>
    <d v="2016-12-06T00:00:00"/>
    <x v="136"/>
    <s v="CL"/>
    <n v="0"/>
    <n v="0"/>
    <n v="1"/>
    <n v="3"/>
    <n v="90"/>
    <x v="0"/>
    <m/>
    <m/>
  </r>
  <r>
    <s v="2755729_242631"/>
    <n v="2755729"/>
    <n v="242631"/>
    <n v="11"/>
    <n v="931"/>
    <d v="2016-12-06T00:00:00"/>
    <x v="506"/>
    <s v="CL"/>
    <n v="0"/>
    <n v="0"/>
    <n v="1"/>
    <n v="0"/>
    <n v="90"/>
    <x v="0"/>
    <m/>
    <m/>
  </r>
  <r>
    <s v="2755729_73185"/>
    <n v="2755729"/>
    <n v="73185"/>
    <n v="11"/>
    <n v="2687"/>
    <d v="2016-12-06T00:00:00"/>
    <x v="507"/>
    <s v="CL"/>
    <n v="0"/>
    <n v="0"/>
    <n v="3"/>
    <n v="0"/>
    <n v="90"/>
    <x v="0"/>
    <m/>
    <m/>
  </r>
  <r>
    <s v="2755731_45320"/>
    <n v="2755731"/>
    <n v="45320"/>
    <n v="583"/>
    <n v="294"/>
    <d v="2016-12-06T00:00:00"/>
    <x v="211"/>
    <s v="CL"/>
    <n v="0"/>
    <n v="0"/>
    <n v="1"/>
    <n v="0"/>
    <n v="90"/>
    <x v="0"/>
    <m/>
    <m/>
  </r>
  <r>
    <s v="2755731_48280"/>
    <n v="2755731"/>
    <n v="48280"/>
    <n v="583"/>
    <n v="1049"/>
    <d v="2016-12-06T00:00:00"/>
    <x v="190"/>
    <s v="CL"/>
    <n v="0"/>
    <n v="0"/>
    <n v="1"/>
    <n v="0"/>
    <n v="90"/>
    <x v="0"/>
    <m/>
    <m/>
  </r>
  <r>
    <s v="2755732_21369"/>
    <n v="2755732"/>
    <n v="21369"/>
    <n v="131"/>
    <n v="141"/>
    <d v="2016-12-06T00:00:00"/>
    <x v="197"/>
    <s v="CL"/>
    <n v="0"/>
    <n v="0"/>
    <n v="3"/>
    <n v="1"/>
    <n v="74"/>
    <x v="0"/>
    <m/>
    <m/>
  </r>
  <r>
    <s v="2755732_28003"/>
    <n v="2755732"/>
    <n v="28003"/>
    <n v="131"/>
    <n v="583"/>
    <d v="2016-12-06T00:00:00"/>
    <x v="31"/>
    <s v="CL"/>
    <n v="0"/>
    <n v="0"/>
    <n v="1"/>
    <n v="0"/>
    <n v="90"/>
    <x v="0"/>
    <m/>
    <m/>
  </r>
  <r>
    <s v="2755733_38253"/>
    <n v="2755733"/>
    <n v="38253"/>
    <n v="27"/>
    <n v="131"/>
    <d v="2016-12-06T00:00:00"/>
    <x v="20"/>
    <s v="CL"/>
    <n v="0"/>
    <n v="0"/>
    <n v="1"/>
    <n v="0"/>
    <n v="80"/>
    <x v="0"/>
    <m/>
    <m/>
  </r>
  <r>
    <s v="2755734_225452"/>
    <n v="2755734"/>
    <n v="225452"/>
    <n v="371"/>
    <n v="1095"/>
    <d v="2016-12-06T00:00:00"/>
    <x v="508"/>
    <s v="CL"/>
    <n v="0"/>
    <n v="0"/>
    <n v="1"/>
    <n v="0"/>
    <n v="90"/>
    <x v="0"/>
    <m/>
    <m/>
  </r>
  <r>
    <s v="2755734_295330"/>
    <n v="2755734"/>
    <n v="295330"/>
    <n v="281"/>
    <n v="1003"/>
    <d v="2016-12-06T00:00:00"/>
    <x v="444"/>
    <s v="CL"/>
    <n v="0"/>
    <n v="0"/>
    <n v="1"/>
    <n v="0"/>
    <n v="90"/>
    <x v="0"/>
    <m/>
    <m/>
  </r>
  <r>
    <s v="2755735_206040"/>
    <n v="2755735"/>
    <n v="206040"/>
    <n v="294"/>
    <n v="931"/>
    <d v="2016-12-06T00:00:00"/>
    <x v="421"/>
    <s v="CL"/>
    <n v="0"/>
    <n v="0"/>
    <n v="1"/>
    <n v="0"/>
    <n v="90"/>
    <x v="0"/>
    <m/>
    <m/>
  </r>
  <r>
    <s v="2755735_56416"/>
    <n v="2755735"/>
    <n v="56416"/>
    <n v="6195"/>
    <n v="141"/>
    <d v="2016-12-06T00:00:00"/>
    <x v="469"/>
    <s v="CL"/>
    <n v="0"/>
    <n v="0"/>
    <n v="1"/>
    <n v="1"/>
    <n v="33"/>
    <x v="0"/>
    <m/>
    <m/>
  </r>
  <r>
    <s v="2755735_61253"/>
    <n v="2755735"/>
    <n v="61253"/>
    <n v="6195"/>
    <n v="16795"/>
    <d v="2016-12-06T00:00:00"/>
    <x v="145"/>
    <s v="CL"/>
    <n v="0"/>
    <n v="0"/>
    <n v="1"/>
    <n v="0"/>
    <n v="90"/>
    <x v="0"/>
    <m/>
    <m/>
  </r>
  <r>
    <s v="2755736_125165"/>
    <n v="2755736"/>
    <n v="125165"/>
    <n v="720"/>
    <n v="368"/>
    <d v="2016-12-07T00:00:00"/>
    <x v="509"/>
    <s v="CL"/>
    <n v="0"/>
    <n v="0"/>
    <n v="1"/>
    <n v="1"/>
    <n v="76"/>
    <x v="0"/>
    <m/>
    <m/>
  </r>
  <r>
    <s v="2755736_198008"/>
    <n v="2755736"/>
    <n v="198008"/>
    <n v="720"/>
    <n v="681"/>
    <d v="2016-12-07T00:00:00"/>
    <x v="478"/>
    <s v="CL"/>
    <n v="0"/>
    <n v="0"/>
    <n v="2"/>
    <n v="1"/>
    <n v="78"/>
    <x v="0"/>
    <m/>
    <m/>
  </r>
  <r>
    <s v="2755736_340950"/>
    <n v="2755736"/>
    <n v="340950"/>
    <n v="720"/>
    <n v="31"/>
    <d v="2016-12-07T00:00:00"/>
    <x v="510"/>
    <s v="CL"/>
    <n v="0"/>
    <n v="0"/>
    <n v="1"/>
    <n v="0"/>
    <n v="90"/>
    <x v="0"/>
    <m/>
    <m/>
  </r>
  <r>
    <s v="2755736_60517"/>
    <n v="2755736"/>
    <n v="60517"/>
    <n v="720"/>
    <n v="720"/>
    <d v="2016-12-07T00:00:00"/>
    <x v="388"/>
    <s v="CL"/>
    <n v="0"/>
    <n v="0"/>
    <n v="1"/>
    <n v="0"/>
    <n v="90"/>
    <x v="0"/>
    <m/>
    <m/>
  </r>
  <r>
    <s v="2755737_52059"/>
    <n v="2755737"/>
    <n v="52059"/>
    <n v="190"/>
    <n v="1148"/>
    <d v="2016-12-07T00:00:00"/>
    <x v="462"/>
    <s v="CL"/>
    <n v="0"/>
    <n v="0"/>
    <n v="1"/>
    <n v="0"/>
    <n v="90"/>
    <x v="0"/>
    <m/>
    <m/>
  </r>
  <r>
    <s v="2755738_157373"/>
    <n v="2755738"/>
    <n v="157373"/>
    <n v="15"/>
    <n v="55686"/>
    <d v="2016-12-07T00:00:00"/>
    <x v="511"/>
    <s v="CL"/>
    <n v="0"/>
    <n v="0"/>
    <n v="1"/>
    <n v="0"/>
    <n v="77"/>
    <x v="0"/>
    <m/>
    <m/>
  </r>
  <r>
    <s v="2755738_187492"/>
    <n v="2755738"/>
    <n v="187492"/>
    <n v="15"/>
    <n v="16"/>
    <d v="2016-12-07T00:00:00"/>
    <x v="512"/>
    <s v="CL"/>
    <n v="0"/>
    <n v="0"/>
    <n v="1"/>
    <n v="0"/>
    <n v="71"/>
    <x v="0"/>
    <m/>
    <m/>
  </r>
  <r>
    <s v="2755739_18922"/>
    <n v="2755739"/>
    <n v="18922"/>
    <n v="418"/>
    <n v="418"/>
    <d v="2016-12-07T00:00:00"/>
    <x v="15"/>
    <s v="CL"/>
    <n v="0"/>
    <n v="0"/>
    <n v="2"/>
    <n v="0"/>
    <n v="85"/>
    <x v="0"/>
    <m/>
    <m/>
  </r>
  <r>
    <s v="2755739_35207"/>
    <n v="2755739"/>
    <n v="35207"/>
    <n v="16"/>
    <n v="16"/>
    <d v="2016-12-07T00:00:00"/>
    <x v="63"/>
    <s v="CL"/>
    <n v="0"/>
    <n v="0"/>
    <n v="1"/>
    <n v="0"/>
    <n v="29"/>
    <x v="0"/>
    <m/>
    <m/>
  </r>
  <r>
    <s v="2755739_58864"/>
    <n v="2755739"/>
    <n v="58864"/>
    <n v="16"/>
    <n v="244"/>
    <d v="2016-12-07T00:00:00"/>
    <x v="241"/>
    <s v="CL"/>
    <n v="0"/>
    <n v="0"/>
    <n v="1"/>
    <n v="1"/>
    <n v="90"/>
    <x v="0"/>
    <m/>
    <m/>
  </r>
  <r>
    <s v="2755741_162959"/>
    <n v="2755741"/>
    <n v="162959"/>
    <n v="506"/>
    <n v="506"/>
    <d v="2016-12-07T00:00:00"/>
    <x v="513"/>
    <s v="CL"/>
    <n v="0"/>
    <n v="0"/>
    <n v="1"/>
    <n v="0"/>
    <n v="90"/>
    <x v="0"/>
    <m/>
    <m/>
  </r>
  <r>
    <s v="2755741_39153"/>
    <n v="2755741"/>
    <n v="39153"/>
    <n v="506"/>
    <n v="506"/>
    <d v="2016-12-07T00:00:00"/>
    <x v="176"/>
    <s v="CL"/>
    <n v="1"/>
    <n v="0"/>
    <n v="1"/>
    <n v="0"/>
    <n v="90"/>
    <x v="0"/>
    <m/>
    <m/>
  </r>
  <r>
    <s v="2755742_132098"/>
    <n v="2755742"/>
    <n v="132098"/>
    <n v="148"/>
    <n v="27"/>
    <d v="2016-12-07T00:00:00"/>
    <x v="494"/>
    <s v="CL"/>
    <n v="0"/>
    <n v="0"/>
    <n v="1"/>
    <n v="0"/>
    <n v="83"/>
    <x v="0"/>
    <m/>
    <m/>
  </r>
  <r>
    <s v="2755742_207929"/>
    <n v="2755742"/>
    <n v="207929"/>
    <n v="148"/>
    <n v="29"/>
    <d v="2016-12-07T00:00:00"/>
    <x v="514"/>
    <s v="CL"/>
    <n v="0"/>
    <n v="0"/>
    <n v="1"/>
    <n v="1"/>
    <n v="90"/>
    <x v="0"/>
    <m/>
    <m/>
  </r>
  <r>
    <s v="2755742_69683"/>
    <n v="2755742"/>
    <n v="69683"/>
    <n v="2410"/>
    <n v="2410"/>
    <d v="2016-12-07T00:00:00"/>
    <x v="458"/>
    <s v="CL"/>
    <n v="0"/>
    <n v="0"/>
    <n v="1"/>
    <n v="0"/>
    <n v="90"/>
    <x v="0"/>
    <m/>
    <m/>
  </r>
  <r>
    <s v="2805639_34944"/>
    <n v="2805639"/>
    <n v="34944"/>
    <n v="294"/>
    <n v="605"/>
    <d v="2017-02-14T00:00:00"/>
    <x v="55"/>
    <s v="CL"/>
    <n v="0"/>
    <n v="0"/>
    <n v="1"/>
    <n v="0"/>
    <n v="75"/>
    <x v="0"/>
    <m/>
    <m/>
  </r>
  <r>
    <s v="2805643_45320"/>
    <n v="2805643"/>
    <n v="45320"/>
    <n v="583"/>
    <n v="294"/>
    <d v="2017-02-14T00:00:00"/>
    <x v="211"/>
    <s v="CL"/>
    <n v="0"/>
    <n v="0"/>
    <n v="2"/>
    <n v="0"/>
    <n v="61"/>
    <x v="0"/>
    <m/>
    <m/>
  </r>
  <r>
    <s v="2805643_48280"/>
    <n v="2805643"/>
    <n v="48280"/>
    <n v="583"/>
    <n v="1049"/>
    <d v="2017-02-14T00:00:00"/>
    <x v="190"/>
    <s v="CL"/>
    <n v="0"/>
    <n v="0"/>
    <n v="1"/>
    <n v="0"/>
    <n v="90"/>
    <x v="0"/>
    <m/>
    <m/>
  </r>
  <r>
    <s v="2805643_85148"/>
    <n v="2805643"/>
    <n v="85148"/>
    <n v="583"/>
    <n v="294"/>
    <d v="2017-02-14T00:00:00"/>
    <x v="59"/>
    <s v="CL"/>
    <n v="0"/>
    <n v="0"/>
    <n v="1"/>
    <n v="0"/>
    <n v="86"/>
    <x v="0"/>
    <m/>
    <m/>
  </r>
  <r>
    <s v="2805638_133964"/>
    <n v="2805638"/>
    <n v="133964"/>
    <n v="6195"/>
    <n v="6195"/>
    <d v="2017-02-15T00:00:00"/>
    <x v="196"/>
    <s v="CL"/>
    <n v="0"/>
    <n v="0"/>
    <n v="1"/>
    <n v="0"/>
    <n v="90"/>
    <x v="0"/>
    <m/>
    <m/>
  </r>
  <r>
    <s v="2805638_16306"/>
    <n v="2805638"/>
    <n v="16306"/>
    <n v="418"/>
    <n v="985"/>
    <d v="2017-02-15T00:00:00"/>
    <x v="515"/>
    <s v="CL"/>
    <n v="0"/>
    <n v="0"/>
    <n v="1"/>
    <n v="0"/>
    <n v="90"/>
    <x v="0"/>
    <m/>
    <m/>
  </r>
  <r>
    <s v="2805638_18922"/>
    <n v="2805638"/>
    <n v="18922"/>
    <n v="418"/>
    <n v="418"/>
    <d v="2017-02-15T00:00:00"/>
    <x v="15"/>
    <s v="CL"/>
    <n v="0"/>
    <n v="0"/>
    <n v="1"/>
    <n v="0"/>
    <n v="81"/>
    <x v="0"/>
    <m/>
    <m/>
  </r>
  <r>
    <s v="2805638_31909"/>
    <n v="2805638"/>
    <n v="31909"/>
    <n v="418"/>
    <n v="418"/>
    <d v="2017-02-15T00:00:00"/>
    <x v="27"/>
    <s v="CL"/>
    <n v="0"/>
    <n v="0"/>
    <n v="1"/>
    <n v="0"/>
    <n v="90"/>
    <x v="0"/>
    <m/>
    <m/>
  </r>
  <r>
    <s v="2805640_38253"/>
    <n v="2805640"/>
    <n v="38253"/>
    <n v="27"/>
    <n v="131"/>
    <d v="2017-02-15T00:00:00"/>
    <x v="20"/>
    <s v="CL"/>
    <n v="0"/>
    <n v="0"/>
    <n v="1"/>
    <n v="1"/>
    <n v="86"/>
    <x v="0"/>
    <m/>
    <m/>
  </r>
  <r>
    <s v="2805640_40433"/>
    <n v="2805640"/>
    <n v="40433"/>
    <n v="11"/>
    <n v="46"/>
    <d v="2017-02-15T00:00:00"/>
    <x v="44"/>
    <s v="CL"/>
    <n v="1"/>
    <n v="0"/>
    <n v="1"/>
    <n v="0"/>
    <n v="90"/>
    <x v="0"/>
    <m/>
    <m/>
  </r>
  <r>
    <s v="2805640_4360"/>
    <n v="2805640"/>
    <n v="4360"/>
    <n v="27"/>
    <n v="202"/>
    <d v="2017-02-15T00:00:00"/>
    <x v="107"/>
    <s v="CL"/>
    <n v="0"/>
    <n v="0"/>
    <n v="1"/>
    <n v="0"/>
    <n v="88"/>
    <x v="0"/>
    <m/>
    <m/>
  </r>
  <r>
    <s v="2805640_58358"/>
    <n v="2805640"/>
    <n v="58358"/>
    <n v="27"/>
    <n v="27"/>
    <d v="2017-02-15T00:00:00"/>
    <x v="70"/>
    <s v="CL"/>
    <n v="0"/>
    <n v="0"/>
    <n v="1"/>
    <n v="0"/>
    <n v="4"/>
    <x v="0"/>
    <m/>
    <m/>
  </r>
  <r>
    <s v="2805640_60444"/>
    <n v="2805640"/>
    <n v="60444"/>
    <n v="27"/>
    <n v="31"/>
    <d v="2017-02-15T00:00:00"/>
    <x v="351"/>
    <s v="CL"/>
    <n v="0"/>
    <n v="0"/>
    <n v="2"/>
    <n v="1"/>
    <n v="90"/>
    <x v="0"/>
    <m/>
    <m/>
  </r>
  <r>
    <s v="2805637_134425"/>
    <n v="2805637"/>
    <n v="134425"/>
    <n v="281"/>
    <n v="631"/>
    <d v="2017-02-21T00:00:00"/>
    <x v="404"/>
    <s v="CL"/>
    <n v="0"/>
    <n v="0"/>
    <n v="1"/>
    <n v="1"/>
    <n v="89"/>
    <x v="0"/>
    <m/>
    <m/>
  </r>
  <r>
    <s v="2805637_186590"/>
    <n v="2805637"/>
    <n v="186590"/>
    <n v="281"/>
    <n v="281"/>
    <d v="2017-02-21T00:00:00"/>
    <x v="516"/>
    <s v="CL"/>
    <n v="0"/>
    <n v="0"/>
    <n v="1"/>
    <n v="0"/>
    <n v="90"/>
    <x v="0"/>
    <m/>
    <m/>
  </r>
  <r>
    <s v="2805637_192565"/>
    <n v="2805637"/>
    <n v="192565"/>
    <n v="281"/>
    <n v="27"/>
    <d v="2017-02-21T00:00:00"/>
    <x v="348"/>
    <s v="CL"/>
    <n v="0"/>
    <n v="0"/>
    <n v="1"/>
    <n v="1"/>
    <n v="90"/>
    <x v="0"/>
    <m/>
    <m/>
  </r>
  <r>
    <s v="2805637_26399"/>
    <n v="2805637"/>
    <n v="26399"/>
    <n v="281"/>
    <n v="131"/>
    <d v="2017-02-21T00:00:00"/>
    <x v="99"/>
    <s v="CL"/>
    <n v="1"/>
    <n v="0"/>
    <n v="2"/>
    <n v="1"/>
    <n v="87"/>
    <x v="0"/>
    <m/>
    <m/>
  </r>
  <r>
    <s v="2805637_342229"/>
    <n v="2805637"/>
    <n v="342229"/>
    <n v="162"/>
    <n v="583"/>
    <d v="2017-02-21T00:00:00"/>
    <x v="517"/>
    <s v="CL"/>
    <n v="0"/>
    <n v="0"/>
    <n v="1"/>
    <n v="0"/>
    <n v="79"/>
    <x v="0"/>
    <m/>
    <m/>
  </r>
  <r>
    <s v="2805637_39152"/>
    <n v="2805637"/>
    <n v="39152"/>
    <n v="162"/>
    <n v="367"/>
    <d v="2017-02-21T00:00:00"/>
    <x v="486"/>
    <s v="CL"/>
    <n v="1"/>
    <n v="0"/>
    <n v="2"/>
    <n v="0"/>
    <n v="90"/>
    <x v="0"/>
    <m/>
    <m/>
  </r>
  <r>
    <s v="2805642_125781"/>
    <n v="2805642"/>
    <n v="125781"/>
    <n v="13"/>
    <n v="13"/>
    <d v="2017-02-21T00:00:00"/>
    <x v="356"/>
    <s v="CL"/>
    <n v="0"/>
    <n v="0"/>
    <n v="1"/>
    <n v="0"/>
    <n v="78"/>
    <x v="0"/>
    <m/>
    <m/>
  </r>
  <r>
    <s v="2805642_148928"/>
    <n v="2805642"/>
    <n v="148928"/>
    <n v="13"/>
    <n v="13"/>
    <d v="2017-02-21T00:00:00"/>
    <x v="394"/>
    <s v="CL"/>
    <n v="0"/>
    <n v="0"/>
    <n v="1"/>
    <n v="0"/>
    <n v="90"/>
    <x v="0"/>
    <m/>
    <m/>
  </r>
  <r>
    <s v="2805642_27389"/>
    <n v="2805642"/>
    <n v="27389"/>
    <n v="13"/>
    <n v="667"/>
    <d v="2017-02-21T00:00:00"/>
    <x v="358"/>
    <s v="CL"/>
    <n v="0"/>
    <n v="0"/>
    <n v="1"/>
    <n v="1"/>
    <n v="71"/>
    <x v="0"/>
    <m/>
    <m/>
  </r>
  <r>
    <s v="2805642_61087"/>
    <n v="2805642"/>
    <n v="61087"/>
    <n v="15"/>
    <n v="15"/>
    <d v="2017-02-21T00:00:00"/>
    <x v="518"/>
    <s v="CL"/>
    <n v="0"/>
    <n v="0"/>
    <n v="1"/>
    <n v="0"/>
    <n v="66"/>
    <x v="0"/>
    <m/>
    <m/>
  </r>
  <r>
    <s v="2805642_7767"/>
    <n v="2805642"/>
    <n v="7767"/>
    <n v="13"/>
    <n v="13"/>
    <d v="2017-02-21T00:00:00"/>
    <x v="104"/>
    <s v="CL"/>
    <n v="1"/>
    <n v="0"/>
    <n v="1"/>
    <n v="0"/>
    <n v="12"/>
    <x v="0"/>
    <m/>
    <m/>
  </r>
  <r>
    <s v="2805641_15951"/>
    <n v="2805641"/>
    <n v="15951"/>
    <n v="506"/>
    <n v="131"/>
    <d v="2017-02-22T00:00:00"/>
    <x v="116"/>
    <s v="CL"/>
    <n v="0"/>
    <n v="0"/>
    <n v="1"/>
    <n v="0"/>
    <n v="17"/>
    <x v="0"/>
    <m/>
    <m/>
  </r>
  <r>
    <s v="2805641_205940"/>
    <n v="2805641"/>
    <n v="205940"/>
    <n v="506"/>
    <n v="749"/>
    <d v="2017-02-22T00:00:00"/>
    <x v="519"/>
    <s v="CL"/>
    <n v="0"/>
    <n v="0"/>
    <n v="1"/>
    <n v="0"/>
    <n v="23"/>
    <x v="0"/>
    <m/>
    <m/>
  </r>
  <r>
    <s v="2805644_197838"/>
    <n v="2805644"/>
    <n v="197838"/>
    <n v="1003"/>
    <n v="1003"/>
    <d v="2017-02-22T00:00:00"/>
    <x v="520"/>
    <s v="CL"/>
    <n v="0"/>
    <n v="0"/>
    <n v="1"/>
    <n v="0"/>
    <n v="90"/>
    <x v="0"/>
    <m/>
    <m/>
  </r>
  <r>
    <s v="2805644_227081"/>
    <n v="2805644"/>
    <n v="227081"/>
    <n v="368"/>
    <n v="244"/>
    <d v="2017-02-22T00:00:00"/>
    <x v="521"/>
    <s v="CL"/>
    <n v="0"/>
    <n v="0"/>
    <n v="1"/>
    <n v="0"/>
    <n v="63"/>
    <x v="0"/>
    <m/>
    <m/>
  </r>
  <r>
    <s v="2805644_74230"/>
    <n v="2805644"/>
    <n v="74230"/>
    <n v="368"/>
    <n v="543"/>
    <d v="2017-02-22T00:00:00"/>
    <x v="522"/>
    <s v="CL"/>
    <n v="0"/>
    <n v="0"/>
    <n v="1"/>
    <n v="0"/>
    <n v="90"/>
    <x v="0"/>
    <m/>
    <m/>
  </r>
  <r>
    <s v="2805646_128223"/>
    <n v="2805646"/>
    <n v="128223"/>
    <n v="418"/>
    <n v="13"/>
    <d v="2017-03-07T00:00:00"/>
    <x v="266"/>
    <s v="CL"/>
    <n v="0"/>
    <n v="0"/>
    <n v="1"/>
    <n v="0"/>
    <n v="13"/>
    <x v="0"/>
    <m/>
    <m/>
  </r>
  <r>
    <s v="2805646_25557"/>
    <n v="2805646"/>
    <n v="25557"/>
    <n v="418"/>
    <n v="368"/>
    <d v="2017-03-07T00:00:00"/>
    <x v="181"/>
    <s v="CL"/>
    <n v="0"/>
    <n v="0"/>
    <n v="1"/>
    <n v="0"/>
    <n v="90"/>
    <x v="0"/>
    <m/>
    <m/>
  </r>
  <r>
    <s v="2805646_56416"/>
    <n v="2805646"/>
    <n v="56416"/>
    <n v="6195"/>
    <n v="141"/>
    <d v="2017-03-07T00:00:00"/>
    <x v="469"/>
    <s v="CL"/>
    <n v="0"/>
    <n v="0"/>
    <n v="1"/>
    <n v="0"/>
    <n v="90"/>
    <x v="0"/>
    <m/>
    <m/>
  </r>
  <r>
    <s v="2805648_33713"/>
    <n v="2805648"/>
    <n v="33713"/>
    <n v="11"/>
    <n v="180"/>
    <d v="2017-03-07T00:00:00"/>
    <x v="92"/>
    <s v="CL"/>
    <n v="1"/>
    <n v="0"/>
    <n v="1"/>
    <n v="0"/>
    <n v="90"/>
    <x v="0"/>
    <m/>
    <m/>
  </r>
  <r>
    <s v="2805648_37666"/>
    <n v="2805648"/>
    <n v="37666"/>
    <n v="27"/>
    <n v="46"/>
    <d v="2017-03-07T00:00:00"/>
    <x v="22"/>
    <s v="CL"/>
    <n v="0"/>
    <n v="0"/>
    <n v="2"/>
    <n v="0"/>
    <n v="90"/>
    <x v="0"/>
    <m/>
    <m/>
  </r>
  <r>
    <s v="2805648_38253"/>
    <n v="2805648"/>
    <n v="38253"/>
    <n v="27"/>
    <n v="131"/>
    <d v="2017-03-07T00:00:00"/>
    <x v="20"/>
    <s v="CL"/>
    <n v="0"/>
    <n v="0"/>
    <n v="1"/>
    <n v="0"/>
    <n v="90"/>
    <x v="0"/>
    <m/>
    <m/>
  </r>
  <r>
    <s v="2805648_4360"/>
    <n v="2805648"/>
    <n v="4360"/>
    <n v="27"/>
    <n v="202"/>
    <d v="2017-03-07T00:00:00"/>
    <x v="107"/>
    <s v="CL"/>
    <n v="0"/>
    <n v="0"/>
    <n v="1"/>
    <n v="0"/>
    <n v="71"/>
    <x v="0"/>
    <m/>
    <m/>
  </r>
  <r>
    <s v="2805648_75615"/>
    <n v="2805648"/>
    <n v="75615"/>
    <n v="27"/>
    <n v="506"/>
    <d v="2017-03-07T00:00:00"/>
    <x v="159"/>
    <s v="CL"/>
    <n v="0"/>
    <n v="0"/>
    <n v="1"/>
    <n v="1"/>
    <n v="19"/>
    <x v="0"/>
    <m/>
    <m/>
  </r>
  <r>
    <s v="2805647_315779"/>
    <n v="2805647"/>
    <n v="315779"/>
    <n v="16"/>
    <n v="5"/>
    <d v="2017-03-08T00:00:00"/>
    <x v="523"/>
    <s v="CL"/>
    <n v="0"/>
    <n v="0"/>
    <n v="1"/>
    <n v="1"/>
    <n v="90"/>
    <x v="0"/>
    <m/>
    <m/>
  </r>
  <r>
    <s v="2805647_58864"/>
    <n v="2805647"/>
    <n v="58864"/>
    <n v="16"/>
    <n v="244"/>
    <d v="2017-03-08T00:00:00"/>
    <x v="241"/>
    <s v="CL"/>
    <n v="0"/>
    <n v="0"/>
    <n v="3"/>
    <n v="0"/>
    <n v="86"/>
    <x v="0"/>
    <m/>
    <m/>
  </r>
  <r>
    <s v="2805651_28003"/>
    <n v="2805651"/>
    <n v="28003"/>
    <n v="131"/>
    <n v="583"/>
    <d v="2017-03-08T00:00:00"/>
    <x v="31"/>
    <s v="CL"/>
    <n v="0"/>
    <n v="0"/>
    <n v="1"/>
    <n v="0"/>
    <n v="90"/>
    <x v="0"/>
    <m/>
    <m/>
  </r>
  <r>
    <s v="2805651_44352"/>
    <n v="2805651"/>
    <n v="44352"/>
    <n v="131"/>
    <n v="13"/>
    <d v="2017-03-08T00:00:00"/>
    <x v="324"/>
    <s v="CL"/>
    <n v="1"/>
    <n v="0"/>
    <n v="1"/>
    <n v="1"/>
    <n v="90"/>
    <x v="0"/>
    <m/>
    <m/>
  </r>
  <r>
    <s v="2805651_48280"/>
    <n v="2805651"/>
    <n v="48280"/>
    <n v="583"/>
    <n v="1049"/>
    <d v="2017-03-08T00:00:00"/>
    <x v="190"/>
    <s v="CL"/>
    <n v="1"/>
    <n v="0"/>
    <n v="1"/>
    <n v="0"/>
    <n v="90"/>
    <x v="0"/>
    <m/>
    <m/>
  </r>
  <r>
    <s v="2805651_68290"/>
    <n v="2805651"/>
    <n v="68290"/>
    <n v="131"/>
    <n v="583"/>
    <d v="2017-03-08T00:00:00"/>
    <x v="261"/>
    <s v="CL"/>
    <n v="1"/>
    <n v="0"/>
    <n v="2"/>
    <n v="2"/>
    <n v="90"/>
    <x v="0"/>
    <m/>
    <m/>
  </r>
  <r>
    <s v="2805651_85370"/>
    <n v="2805651"/>
    <n v="85370"/>
    <n v="131"/>
    <n v="131"/>
    <d v="2017-03-08T00:00:00"/>
    <x v="367"/>
    <s v="CL"/>
    <n v="0"/>
    <n v="0"/>
    <n v="1"/>
    <n v="0"/>
    <n v="14"/>
    <x v="0"/>
    <m/>
    <m/>
  </r>
  <r>
    <s v="2805649_206050"/>
    <n v="2805649"/>
    <n v="206050"/>
    <n v="506"/>
    <n v="12"/>
    <d v="2017-03-14T00:00:00"/>
    <x v="436"/>
    <s v="CL"/>
    <n v="0"/>
    <n v="0"/>
    <n v="1"/>
    <n v="0"/>
    <n v="78"/>
    <x v="0"/>
    <m/>
    <m/>
  </r>
  <r>
    <s v="2805652_10003"/>
    <n v="2805652"/>
    <n v="10003"/>
    <n v="1003"/>
    <n v="1003"/>
    <d v="2017-03-14T00:00:00"/>
    <x v="524"/>
    <s v="CL"/>
    <n v="0"/>
    <n v="0"/>
    <n v="1"/>
    <n v="0"/>
    <n v="90"/>
    <x v="0"/>
    <m/>
    <m/>
  </r>
  <r>
    <s v="2805652_61560"/>
    <n v="2805652"/>
    <n v="61560"/>
    <n v="1003"/>
    <n v="1003"/>
    <d v="2017-03-14T00:00:00"/>
    <x v="455"/>
    <s v="CL"/>
    <n v="0"/>
    <n v="0"/>
    <n v="1"/>
    <n v="0"/>
    <n v="90"/>
    <x v="0"/>
    <m/>
    <m/>
  </r>
  <r>
    <s v="2805645_182618"/>
    <n v="2805645"/>
    <n v="182618"/>
    <n v="162"/>
    <n v="1158"/>
    <d v="2017-03-15T00:00:00"/>
    <x v="525"/>
    <s v="CL"/>
    <n v="1"/>
    <n v="0"/>
    <n v="1"/>
    <n v="0"/>
    <n v="90"/>
    <x v="0"/>
    <m/>
    <m/>
  </r>
  <r>
    <s v="2805645_192565"/>
    <n v="2805645"/>
    <n v="192565"/>
    <n v="281"/>
    <n v="27"/>
    <d v="2017-03-15T00:00:00"/>
    <x v="348"/>
    <s v="CL"/>
    <n v="0"/>
    <n v="0"/>
    <n v="1"/>
    <n v="0"/>
    <n v="90"/>
    <x v="0"/>
    <m/>
    <m/>
  </r>
  <r>
    <s v="2805645_225693"/>
    <n v="2805645"/>
    <n v="225693"/>
    <n v="162"/>
    <n v="31"/>
    <d v="2017-03-15T00:00:00"/>
    <x v="335"/>
    <s v="CL"/>
    <n v="0"/>
    <n v="0"/>
    <n v="1"/>
    <n v="0"/>
    <n v="90"/>
    <x v="0"/>
    <m/>
    <m/>
  </r>
  <r>
    <s v="2805645_342229"/>
    <n v="2805645"/>
    <n v="342229"/>
    <n v="162"/>
    <n v="583"/>
    <d v="2017-03-15T00:00:00"/>
    <x v="517"/>
    <s v="CL"/>
    <n v="0"/>
    <n v="0"/>
    <n v="1"/>
    <n v="0"/>
    <n v="81"/>
    <x v="0"/>
    <m/>
    <m/>
  </r>
  <r>
    <s v="2840938_206050"/>
    <n v="2840938"/>
    <n v="206050"/>
    <n v="506"/>
    <n v="12"/>
    <d v="2017-04-11T00:00:00"/>
    <x v="436"/>
    <s v="CL"/>
    <n v="0"/>
    <n v="0"/>
    <n v="2"/>
    <n v="0"/>
    <n v="81"/>
    <x v="0"/>
    <m/>
    <m/>
  </r>
  <r>
    <s v="2840938_29260"/>
    <n v="2840938"/>
    <n v="29260"/>
    <n v="506"/>
    <n v="506"/>
    <d v="2017-04-11T00:00:00"/>
    <x v="526"/>
    <s v="CL"/>
    <n v="0"/>
    <n v="0"/>
    <n v="1"/>
    <n v="0"/>
    <n v="90"/>
    <x v="0"/>
    <m/>
    <m/>
  </r>
  <r>
    <s v="2840935_125781"/>
    <n v="2840935"/>
    <n v="125781"/>
    <n v="13"/>
    <n v="13"/>
    <d v="2017-04-12T00:00:00"/>
    <x v="356"/>
    <s v="CL"/>
    <n v="0"/>
    <n v="0"/>
    <n v="1"/>
    <n v="0"/>
    <n v="90"/>
    <x v="0"/>
    <m/>
    <m/>
  </r>
  <r>
    <s v="2840936_288230"/>
    <n v="2840936"/>
    <n v="288230"/>
    <n v="16"/>
    <n v="583"/>
    <d v="2017-04-12T00:00:00"/>
    <x v="496"/>
    <s v="CL"/>
    <n v="0"/>
    <n v="0"/>
    <n v="1"/>
    <n v="0"/>
    <n v="90"/>
    <x v="0"/>
    <m/>
    <m/>
  </r>
  <r>
    <s v="2840936_342229"/>
    <n v="2840936"/>
    <n v="342229"/>
    <n v="162"/>
    <n v="583"/>
    <d v="2017-04-12T00:00:00"/>
    <x v="517"/>
    <s v="CL"/>
    <n v="0"/>
    <n v="0"/>
    <n v="2"/>
    <n v="0"/>
    <n v="90"/>
    <x v="0"/>
    <m/>
    <m/>
  </r>
  <r>
    <s v="2840936_81785"/>
    <n v="2840936"/>
    <n v="81785"/>
    <n v="16"/>
    <n v="475"/>
    <d v="2017-04-12T00:00:00"/>
    <x v="499"/>
    <s v="CL"/>
    <n v="0"/>
    <n v="0"/>
    <n v="1"/>
    <n v="1"/>
    <n v="90"/>
    <x v="0"/>
    <m/>
    <m/>
  </r>
  <r>
    <s v="2840937_37666"/>
    <n v="2840937"/>
    <n v="37666"/>
    <n v="27"/>
    <n v="46"/>
    <d v="2017-04-12T00:00:00"/>
    <x v="22"/>
    <s v="CL"/>
    <n v="1"/>
    <n v="0"/>
    <n v="1"/>
    <n v="0"/>
    <n v="90"/>
    <x v="0"/>
    <m/>
    <m/>
  </r>
  <r>
    <s v="2840937_8198"/>
    <n v="2840937"/>
    <n v="8198"/>
    <n v="418"/>
    <n v="985"/>
    <d v="2017-04-12T00:00:00"/>
    <x v="19"/>
    <s v="CL"/>
    <n v="0"/>
    <n v="0"/>
    <n v="2"/>
    <n v="0"/>
    <n v="90"/>
    <x v="0"/>
    <m/>
    <m/>
  </r>
  <r>
    <s v="2840939_148928"/>
    <n v="2840939"/>
    <n v="148928"/>
    <n v="13"/>
    <n v="13"/>
    <d v="2017-04-18T00:00:00"/>
    <x v="394"/>
    <s v="CL"/>
    <n v="0"/>
    <n v="0"/>
    <n v="1"/>
    <n v="0"/>
    <n v="90"/>
    <x v="0"/>
    <m/>
    <m/>
  </r>
  <r>
    <s v="2840939_197838"/>
    <n v="2840939"/>
    <n v="197838"/>
    <n v="1003"/>
    <n v="1003"/>
    <d v="2017-04-18T00:00:00"/>
    <x v="520"/>
    <s v="CL"/>
    <n v="0"/>
    <n v="0"/>
    <n v="1"/>
    <n v="0"/>
    <n v="90"/>
    <x v="0"/>
    <m/>
    <m/>
  </r>
  <r>
    <s v="2840941_296622"/>
    <n v="2840941"/>
    <n v="296622"/>
    <n v="418"/>
    <n v="583"/>
    <d v="2017-04-18T00:00:00"/>
    <x v="477"/>
    <s v="CL"/>
    <n v="0"/>
    <n v="0"/>
    <n v="1"/>
    <n v="0"/>
    <n v="56"/>
    <x v="0"/>
    <m/>
    <m/>
  </r>
  <r>
    <s v="2840941_38253"/>
    <n v="2840941"/>
    <n v="38253"/>
    <n v="27"/>
    <n v="131"/>
    <d v="2017-04-18T00:00:00"/>
    <x v="20"/>
    <s v="CL"/>
    <n v="0"/>
    <n v="0"/>
    <n v="1"/>
    <n v="0"/>
    <n v="88"/>
    <x v="0"/>
    <m/>
    <m/>
  </r>
  <r>
    <s v="2840941_8198"/>
    <n v="2840941"/>
    <n v="8198"/>
    <n v="418"/>
    <n v="985"/>
    <d v="2017-04-18T00:00:00"/>
    <x v="19"/>
    <s v="CL"/>
    <n v="0"/>
    <n v="0"/>
    <n v="3"/>
    <n v="0"/>
    <n v="120"/>
    <x v="0"/>
    <m/>
    <m/>
  </r>
  <r>
    <s v="2840940_342229"/>
    <n v="2840940"/>
    <n v="342229"/>
    <n v="162"/>
    <n v="583"/>
    <d v="2017-04-19T00:00:00"/>
    <x v="517"/>
    <s v="CL"/>
    <n v="0"/>
    <n v="0"/>
    <n v="1"/>
    <n v="0"/>
    <n v="81"/>
    <x v="0"/>
    <m/>
    <m/>
  </r>
  <r>
    <s v="2840940_35207"/>
    <n v="2840940"/>
    <n v="35207"/>
    <n v="16"/>
    <n v="16"/>
    <d v="2017-04-19T00:00:00"/>
    <x v="63"/>
    <s v="CL"/>
    <n v="0"/>
    <n v="0"/>
    <n v="1"/>
    <n v="0"/>
    <n v="90"/>
    <x v="0"/>
    <m/>
    <m/>
  </r>
  <r>
    <s v="2840940_39152"/>
    <n v="2840940"/>
    <n v="39152"/>
    <n v="162"/>
    <n v="367"/>
    <d v="2017-04-19T00:00:00"/>
    <x v="486"/>
    <s v="CL"/>
    <n v="0"/>
    <n v="0"/>
    <n v="1"/>
    <n v="0"/>
    <n v="67"/>
    <x v="0"/>
    <m/>
    <m/>
  </r>
  <r>
    <s v="2840940_60540"/>
    <n v="2840940"/>
    <n v="60540"/>
    <n v="162"/>
    <n v="969"/>
    <d v="2017-04-19T00:00:00"/>
    <x v="487"/>
    <s v="CL"/>
    <n v="0"/>
    <n v="0"/>
    <n v="1"/>
    <n v="0"/>
    <n v="9"/>
    <x v="0"/>
    <m/>
    <m/>
  </r>
  <r>
    <s v="2849342_8198"/>
    <n v="2849342"/>
    <n v="8198"/>
    <n v="418"/>
    <n v="985"/>
    <d v="2017-05-02T00:00:00"/>
    <x v="19"/>
    <s v="CL"/>
    <n v="0"/>
    <n v="0"/>
    <n v="3"/>
    <n v="0"/>
    <n v="90"/>
    <x v="0"/>
    <m/>
    <m/>
  </r>
  <r>
    <s v="2849343_39153"/>
    <n v="2849343"/>
    <n v="39153"/>
    <n v="506"/>
    <n v="506"/>
    <d v="2017-05-03T00:00:00"/>
    <x v="176"/>
    <s v="CL"/>
    <n v="0"/>
    <n v="0"/>
    <n v="2"/>
    <n v="0"/>
    <n v="77"/>
    <x v="0"/>
    <m/>
    <m/>
  </r>
  <r>
    <s v="2849345_15951"/>
    <n v="2849345"/>
    <n v="15951"/>
    <n v="506"/>
    <n v="131"/>
    <d v="2017-05-09T00:00:00"/>
    <x v="116"/>
    <s v="CL"/>
    <n v="0"/>
    <n v="0"/>
    <n v="1"/>
    <n v="0"/>
    <n v="90"/>
    <x v="0"/>
    <m/>
    <m/>
  </r>
  <r>
    <s v="2849345_342229"/>
    <n v="2849345"/>
    <n v="342229"/>
    <n v="162"/>
    <n v="583"/>
    <d v="2017-05-09T00:00:00"/>
    <x v="517"/>
    <s v="CL"/>
    <n v="0"/>
    <n v="0"/>
    <n v="1"/>
    <n v="0"/>
    <n v="90"/>
    <x v="0"/>
    <m/>
    <m/>
  </r>
  <r>
    <s v="2849345_34572"/>
    <n v="2849345"/>
    <n v="34572"/>
    <n v="506"/>
    <n v="5"/>
    <d v="2017-05-09T00:00:00"/>
    <x v="161"/>
    <s v="CL"/>
    <n v="1"/>
    <n v="0"/>
    <n v="1"/>
    <n v="0"/>
    <n v="90"/>
    <x v="0"/>
    <m/>
    <m/>
  </r>
  <r>
    <s v="2849344_125781"/>
    <n v="2849344"/>
    <n v="125781"/>
    <n v="13"/>
    <n v="13"/>
    <d v="2017-05-10T00:00:00"/>
    <x v="356"/>
    <s v="CL"/>
    <n v="0"/>
    <n v="0"/>
    <n v="1"/>
    <n v="0"/>
    <n v="90"/>
    <x v="0"/>
    <m/>
    <m/>
  </r>
  <r>
    <s v="2849344_148928"/>
    <n v="2849344"/>
    <n v="148928"/>
    <n v="13"/>
    <n v="13"/>
    <d v="2017-05-10T00:00:00"/>
    <x v="394"/>
    <s v="CL"/>
    <n v="0"/>
    <n v="0"/>
    <n v="1"/>
    <n v="0"/>
    <n v="90"/>
    <x v="0"/>
    <m/>
    <m/>
  </r>
  <r>
    <s v="2849344_85288"/>
    <n v="2849344"/>
    <n v="85288"/>
    <n v="418"/>
    <n v="150"/>
    <d v="2017-05-10T00:00:00"/>
    <x v="14"/>
    <s v="CL"/>
    <n v="0"/>
    <n v="0"/>
    <n v="1"/>
    <n v="0"/>
    <n v="88"/>
    <x v="0"/>
    <m/>
    <m/>
  </r>
  <r>
    <s v="2853591_16306"/>
    <n v="2853591"/>
    <n v="16306"/>
    <n v="418"/>
    <n v="985"/>
    <d v="2017-06-03T00:00:00"/>
    <x v="515"/>
    <s v="CL"/>
    <n v="0"/>
    <n v="0"/>
    <n v="1"/>
    <n v="0"/>
    <n v="90"/>
    <x v="1"/>
    <n v="20000000"/>
    <n v="2016"/>
  </r>
  <r>
    <s v="2853591_296622"/>
    <n v="2853591"/>
    <n v="296622"/>
    <n v="418"/>
    <n v="583"/>
    <d v="2017-06-03T00:00:00"/>
    <x v="477"/>
    <s v="CL"/>
    <n v="1"/>
    <n v="0"/>
    <n v="1"/>
    <n v="0"/>
    <n v="8"/>
    <x v="1"/>
    <n v="20000000"/>
    <n v="2016"/>
  </r>
  <r>
    <s v="2853591_34572"/>
    <n v="2853591"/>
    <n v="34572"/>
    <n v="506"/>
    <n v="5"/>
    <d v="2017-06-03T00:00:00"/>
    <x v="161"/>
    <s v="CL"/>
    <n v="0"/>
    <n v="0"/>
    <n v="1"/>
    <n v="0"/>
    <n v="90"/>
    <x v="1"/>
    <n v="800000"/>
    <n v="2016"/>
  </r>
  <r>
    <s v="2853591_8198"/>
    <n v="2853591"/>
    <n v="8198"/>
    <n v="418"/>
    <n v="985"/>
    <d v="2017-06-03T00:00:00"/>
    <x v="19"/>
    <s v="CL"/>
    <n v="0"/>
    <n v="0"/>
    <n v="2"/>
    <n v="0"/>
    <n v="90"/>
    <x v="1"/>
    <n v="15000000"/>
    <n v="2016"/>
  </r>
  <r>
    <s v="2917357_109256"/>
    <n v="2917357"/>
    <n v="109256"/>
    <n v="294"/>
    <n v="141"/>
    <d v="2017-09-12T00:00:00"/>
    <x v="527"/>
    <s v="CL"/>
    <n v="1"/>
    <n v="0"/>
    <n v="1"/>
    <n v="0"/>
    <n v="90"/>
    <x v="0"/>
    <m/>
    <m/>
  </r>
  <r>
    <s v="2917357_213605"/>
    <n v="2917357"/>
    <n v="213605"/>
    <n v="2410"/>
    <n v="2410"/>
    <d v="2017-09-12T00:00:00"/>
    <x v="528"/>
    <s v="CL"/>
    <n v="0"/>
    <n v="0"/>
    <n v="1"/>
    <n v="0"/>
    <n v="90"/>
    <x v="0"/>
    <m/>
    <m/>
  </r>
  <r>
    <s v="2917357_315557"/>
    <n v="2917357"/>
    <n v="315557"/>
    <n v="2410"/>
    <n v="28095"/>
    <d v="2017-09-12T00:00:00"/>
    <x v="529"/>
    <s v="CL"/>
    <n v="0"/>
    <n v="0"/>
    <n v="1"/>
    <n v="0"/>
    <n v="23"/>
    <x v="0"/>
    <m/>
    <m/>
  </r>
  <r>
    <s v="2917358_258923"/>
    <n v="2917358"/>
    <n v="258923"/>
    <n v="985"/>
    <n v="985"/>
    <d v="2017-09-12T00:00:00"/>
    <x v="530"/>
    <s v="CL"/>
    <n v="0"/>
    <n v="0"/>
    <n v="1"/>
    <n v="0"/>
    <n v="13"/>
    <x v="0"/>
    <m/>
    <m/>
  </r>
  <r>
    <s v="2917358_39679"/>
    <n v="2917358"/>
    <n v="39679"/>
    <n v="985"/>
    <n v="985"/>
    <d v="2017-09-12T00:00:00"/>
    <x v="531"/>
    <s v="CL"/>
    <n v="0"/>
    <n v="0"/>
    <n v="1"/>
    <n v="1"/>
    <n v="71"/>
    <x v="0"/>
    <m/>
    <m/>
  </r>
  <r>
    <s v="2917358_96341"/>
    <n v="2917358"/>
    <n v="96341"/>
    <n v="985"/>
    <n v="12"/>
    <d v="2017-09-12T00:00:00"/>
    <x v="532"/>
    <s v="CL"/>
    <n v="0"/>
    <n v="0"/>
    <n v="1"/>
    <n v="0"/>
    <n v="90"/>
    <x v="0"/>
    <m/>
    <m/>
  </r>
  <r>
    <s v="2917359_161056"/>
    <n v="2917359"/>
    <n v="161056"/>
    <n v="27"/>
    <n v="27"/>
    <d v="2017-09-12T00:00:00"/>
    <x v="443"/>
    <s v="CL"/>
    <n v="0"/>
    <n v="0"/>
    <n v="1"/>
    <n v="1"/>
    <n v="90"/>
    <x v="0"/>
    <m/>
    <m/>
  </r>
  <r>
    <s v="2917359_38253"/>
    <n v="2917359"/>
    <n v="38253"/>
    <n v="27"/>
    <n v="131"/>
    <d v="2017-09-12T00:00:00"/>
    <x v="20"/>
    <s v="CL"/>
    <n v="0"/>
    <n v="0"/>
    <n v="1"/>
    <n v="0"/>
    <n v="90"/>
    <x v="0"/>
    <m/>
    <m/>
  </r>
  <r>
    <s v="2917359_60444"/>
    <n v="2917359"/>
    <n v="60444"/>
    <n v="27"/>
    <n v="31"/>
    <d v="2017-09-12T00:00:00"/>
    <x v="351"/>
    <s v="CL"/>
    <n v="0"/>
    <n v="0"/>
    <n v="1"/>
    <n v="0"/>
    <n v="90"/>
    <x v="0"/>
    <m/>
    <m/>
  </r>
  <r>
    <s v="2917360_342229"/>
    <n v="2917360"/>
    <n v="342229"/>
    <n v="583"/>
    <n v="583"/>
    <d v="2017-09-12T00:00:00"/>
    <x v="517"/>
    <s v="CL"/>
    <n v="0"/>
    <n v="0"/>
    <n v="1"/>
    <n v="0"/>
    <n v="84"/>
    <x v="0"/>
    <m/>
    <m/>
  </r>
  <r>
    <s v="2917360_48280"/>
    <n v="2917360"/>
    <n v="48280"/>
    <n v="583"/>
    <n v="1049"/>
    <d v="2017-09-12T00:00:00"/>
    <x v="190"/>
    <s v="CL"/>
    <n v="0"/>
    <n v="0"/>
    <n v="2"/>
    <n v="0"/>
    <n v="90"/>
    <x v="0"/>
    <m/>
    <m/>
  </r>
  <r>
    <s v="2917360_68290"/>
    <n v="2917360"/>
    <n v="68290"/>
    <n v="583"/>
    <n v="583"/>
    <d v="2017-09-12T00:00:00"/>
    <x v="261"/>
    <s v="CL"/>
    <n v="1"/>
    <n v="0"/>
    <n v="1"/>
    <n v="1"/>
    <n v="90"/>
    <x v="0"/>
    <m/>
    <m/>
  </r>
  <r>
    <s v="2917361_173859"/>
    <n v="2917361"/>
    <n v="173859"/>
    <n v="631"/>
    <n v="800"/>
    <d v="2017-09-12T00:00:00"/>
    <x v="533"/>
    <s v="CL"/>
    <n v="0"/>
    <n v="0"/>
    <n v="1"/>
    <n v="1"/>
    <n v="90"/>
    <x v="0"/>
    <m/>
    <m/>
  </r>
  <r>
    <s v="2917361_179184"/>
    <n v="2917361"/>
    <n v="179184"/>
    <n v="631"/>
    <n v="36"/>
    <d v="2017-09-12T00:00:00"/>
    <x v="534"/>
    <s v="CL"/>
    <n v="0"/>
    <n v="0"/>
    <n v="1"/>
    <n v="0"/>
    <n v="90"/>
    <x v="0"/>
    <m/>
    <m/>
  </r>
  <r>
    <s v="2917361_182618"/>
    <n v="2917361"/>
    <n v="182618"/>
    <n v="631"/>
    <n v="1158"/>
    <d v="2017-09-12T00:00:00"/>
    <x v="525"/>
    <s v="CL"/>
    <n v="0"/>
    <n v="0"/>
    <n v="1"/>
    <n v="1"/>
    <n v="27"/>
    <x v="0"/>
    <m/>
    <m/>
  </r>
  <r>
    <s v="2917361_57500"/>
    <n v="2917361"/>
    <n v="57500"/>
    <n v="631"/>
    <n v="13"/>
    <d v="2017-09-12T00:00:00"/>
    <x v="535"/>
    <s v="CL"/>
    <n v="0"/>
    <n v="0"/>
    <n v="1"/>
    <n v="0"/>
    <n v="75"/>
    <x v="0"/>
    <m/>
    <m/>
  </r>
  <r>
    <s v="2917361_65278"/>
    <n v="2917361"/>
    <n v="65278"/>
    <n v="631"/>
    <n v="398"/>
    <d v="2017-09-12T00:00:00"/>
    <x v="180"/>
    <s v="CL"/>
    <n v="0"/>
    <n v="0"/>
    <n v="1"/>
    <n v="0"/>
    <n v="58"/>
    <x v="0"/>
    <m/>
    <m/>
  </r>
  <r>
    <s v="2917363_28003"/>
    <n v="2917363"/>
    <n v="28003"/>
    <n v="131"/>
    <n v="583"/>
    <d v="2017-09-12T00:00:00"/>
    <x v="31"/>
    <s v="CL"/>
    <n v="1"/>
    <n v="0"/>
    <n v="2"/>
    <n v="0"/>
    <n v="90"/>
    <x v="0"/>
    <m/>
    <m/>
  </r>
  <r>
    <s v="2917363_32467"/>
    <n v="2917363"/>
    <n v="32467"/>
    <n v="131"/>
    <n v="368"/>
    <d v="2017-09-12T00:00:00"/>
    <x v="350"/>
    <s v="CL"/>
    <n v="0"/>
    <n v="0"/>
    <n v="1"/>
    <n v="0"/>
    <n v="77"/>
    <x v="0"/>
    <m/>
    <m/>
  </r>
  <r>
    <s v="2917364_240306"/>
    <n v="2917364"/>
    <n v="240306"/>
    <n v="336"/>
    <n v="985"/>
    <d v="2017-09-12T00:00:00"/>
    <x v="536"/>
    <s v="CL"/>
    <n v="1"/>
    <n v="0"/>
    <n v="1"/>
    <n v="0"/>
    <n v="88"/>
    <x v="0"/>
    <m/>
    <m/>
  </r>
  <r>
    <s v="2917364_257448"/>
    <n v="2917364"/>
    <n v="257448"/>
    <n v="336"/>
    <n v="683"/>
    <d v="2017-09-12T00:00:00"/>
    <x v="537"/>
    <s v="CL"/>
    <n v="0"/>
    <n v="0"/>
    <n v="1"/>
    <n v="0"/>
    <n v="72"/>
    <x v="0"/>
    <m/>
    <m/>
  </r>
  <r>
    <s v="2917364_75287"/>
    <n v="2917364"/>
    <n v="75287"/>
    <n v="336"/>
    <n v="12321"/>
    <d v="2017-09-12T00:00:00"/>
    <x v="231"/>
    <s v="CL"/>
    <n v="0"/>
    <n v="0"/>
    <n v="1"/>
    <n v="1"/>
    <n v="63"/>
    <x v="0"/>
    <m/>
    <m/>
  </r>
  <r>
    <s v="2917364_76924"/>
    <n v="2917364"/>
    <n v="76924"/>
    <n v="683"/>
    <n v="683"/>
    <d v="2017-09-12T00:00:00"/>
    <x v="369"/>
    <s v="CL"/>
    <n v="0"/>
    <n v="0"/>
    <n v="2"/>
    <n v="0"/>
    <n v="12"/>
    <x v="0"/>
    <m/>
    <m/>
  </r>
  <r>
    <s v="2917365_15076"/>
    <n v="2917365"/>
    <n v="15076"/>
    <n v="232"/>
    <n v="2696"/>
    <d v="2017-09-13T00:00:00"/>
    <x v="538"/>
    <s v="CL"/>
    <n v="0"/>
    <n v="0"/>
    <n v="1"/>
    <n v="0"/>
    <n v="61"/>
    <x v="0"/>
    <m/>
    <m/>
  </r>
  <r>
    <s v="2917366_131789"/>
    <n v="2917366"/>
    <n v="131789"/>
    <n v="31"/>
    <n v="31"/>
    <d v="2017-09-13T00:00:00"/>
    <x v="539"/>
    <s v="CL"/>
    <n v="0"/>
    <n v="0"/>
    <n v="1"/>
    <n v="0"/>
    <n v="90"/>
    <x v="0"/>
    <m/>
    <m/>
  </r>
  <r>
    <s v="2917366_146854"/>
    <n v="2917366"/>
    <n v="146854"/>
    <n v="368"/>
    <n v="162"/>
    <d v="2017-09-13T00:00:00"/>
    <x v="465"/>
    <s v="CL"/>
    <n v="0"/>
    <n v="0"/>
    <n v="1"/>
    <n v="0"/>
    <n v="69"/>
    <x v="0"/>
    <m/>
    <m/>
  </r>
  <r>
    <s v="2917366_148455"/>
    <n v="2917366"/>
    <n v="148455"/>
    <n v="31"/>
    <n v="31"/>
    <d v="2017-09-13T00:00:00"/>
    <x v="194"/>
    <s v="CL"/>
    <n v="0"/>
    <n v="0"/>
    <n v="1"/>
    <n v="0"/>
    <n v="89"/>
    <x v="0"/>
    <m/>
    <m/>
  </r>
  <r>
    <s v="2917366_227081"/>
    <n v="2917366"/>
    <n v="227081"/>
    <n v="368"/>
    <n v="244"/>
    <d v="2017-09-13T00:00:00"/>
    <x v="521"/>
    <s v="CL"/>
    <n v="0"/>
    <n v="0"/>
    <n v="1"/>
    <n v="0"/>
    <n v="90"/>
    <x v="0"/>
    <m/>
    <m/>
  </r>
  <r>
    <s v="2917367_186590"/>
    <n v="2917367"/>
    <n v="186590"/>
    <n v="281"/>
    <n v="281"/>
    <d v="2017-09-13T00:00:00"/>
    <x v="516"/>
    <s v="CL"/>
    <n v="0"/>
    <n v="0"/>
    <n v="2"/>
    <n v="0"/>
    <n v="90"/>
    <x v="0"/>
    <m/>
    <m/>
  </r>
  <r>
    <s v="2917367_26399"/>
    <n v="2917367"/>
    <n v="26399"/>
    <n v="281"/>
    <n v="131"/>
    <d v="2017-09-13T00:00:00"/>
    <x v="99"/>
    <s v="CL"/>
    <n v="0"/>
    <n v="0"/>
    <n v="1"/>
    <n v="0"/>
    <n v="60"/>
    <x v="0"/>
    <m/>
    <m/>
  </r>
  <r>
    <s v="2917367_363205"/>
    <n v="2917367"/>
    <n v="363205"/>
    <n v="281"/>
    <n v="11"/>
    <d v="2017-09-13T00:00:00"/>
    <x v="540"/>
    <s v="CL"/>
    <n v="0"/>
    <n v="0"/>
    <n v="1"/>
    <n v="0"/>
    <n v="90"/>
    <x v="0"/>
    <m/>
    <m/>
  </r>
  <r>
    <s v="2917368_191891"/>
    <n v="2917368"/>
    <n v="191891"/>
    <n v="6195"/>
    <n v="506"/>
    <d v="2017-09-13T00:00:00"/>
    <x v="338"/>
    <s v="CL"/>
    <n v="0"/>
    <n v="0"/>
    <n v="1"/>
    <n v="0"/>
    <n v="90"/>
    <x v="0"/>
    <m/>
    <m/>
  </r>
  <r>
    <s v="2917368_76028"/>
    <n v="2917368"/>
    <n v="76028"/>
    <n v="660"/>
    <n v="1091"/>
    <d v="2017-09-13T00:00:00"/>
    <x v="208"/>
    <s v="CL"/>
    <n v="0"/>
    <n v="0"/>
    <n v="1"/>
    <n v="0"/>
    <n v="90"/>
    <x v="0"/>
    <m/>
    <m/>
  </r>
  <r>
    <s v="2917368_93795"/>
    <n v="2917368"/>
    <n v="93795"/>
    <n v="660"/>
    <n v="940"/>
    <d v="2017-09-13T00:00:00"/>
    <x v="541"/>
    <s v="CL"/>
    <n v="0"/>
    <n v="0"/>
    <n v="1"/>
    <n v="1"/>
    <n v="88"/>
    <x v="0"/>
    <m/>
    <m/>
  </r>
  <r>
    <s v="2917369_111078"/>
    <n v="2917369"/>
    <n v="111078"/>
    <n v="23826"/>
    <n v="23826"/>
    <d v="2017-09-13T00:00:00"/>
    <x v="542"/>
    <s v="CL"/>
    <n v="0"/>
    <n v="0"/>
    <n v="1"/>
    <n v="0"/>
    <n v="63"/>
    <x v="0"/>
    <m/>
    <m/>
  </r>
  <r>
    <s v="2917369_249565"/>
    <n v="2917369"/>
    <n v="249565"/>
    <n v="162"/>
    <n v="405"/>
    <d v="2017-09-13T00:00:00"/>
    <x v="543"/>
    <s v="CL"/>
    <n v="1"/>
    <n v="0"/>
    <n v="1"/>
    <n v="0"/>
    <n v="90"/>
    <x v="0"/>
    <m/>
    <m/>
  </r>
  <r>
    <s v="2917370_16135"/>
    <n v="2917370"/>
    <n v="16135"/>
    <n v="114"/>
    <n v="141"/>
    <d v="2017-09-13T00:00:00"/>
    <x v="544"/>
    <s v="CL"/>
    <n v="0"/>
    <n v="0"/>
    <n v="1"/>
    <n v="0"/>
    <n v="90"/>
    <x v="0"/>
    <m/>
    <m/>
  </r>
  <r>
    <s v="2917370_258626"/>
    <n v="2917370"/>
    <n v="258626"/>
    <n v="114"/>
    <n v="114"/>
    <d v="2017-09-13T00:00:00"/>
    <x v="311"/>
    <s v="CL"/>
    <n v="0"/>
    <n v="0"/>
    <n v="1"/>
    <n v="0"/>
    <n v="90"/>
    <x v="0"/>
    <m/>
    <m/>
  </r>
  <r>
    <s v="2917370_45671"/>
    <n v="2917370"/>
    <n v="45671"/>
    <n v="114"/>
    <n v="114"/>
    <d v="2017-09-13T00:00:00"/>
    <x v="502"/>
    <s v="CL"/>
    <n v="0"/>
    <n v="0"/>
    <n v="1"/>
    <n v="0"/>
    <n v="90"/>
    <x v="0"/>
    <m/>
    <m/>
  </r>
  <r>
    <s v="2917371_25557"/>
    <n v="2917371"/>
    <n v="25557"/>
    <n v="418"/>
    <n v="368"/>
    <d v="2017-09-13T00:00:00"/>
    <x v="181"/>
    <s v="CL"/>
    <n v="0"/>
    <n v="0"/>
    <n v="1"/>
    <n v="0"/>
    <n v="90"/>
    <x v="0"/>
    <m/>
    <m/>
  </r>
  <r>
    <s v="2917371_8198"/>
    <n v="2917371"/>
    <n v="8198"/>
    <n v="418"/>
    <n v="985"/>
    <d v="2017-09-13T00:00:00"/>
    <x v="19"/>
    <s v="CL"/>
    <n v="0"/>
    <n v="0"/>
    <n v="2"/>
    <n v="0"/>
    <n v="90"/>
    <x v="0"/>
    <m/>
    <m/>
  </r>
  <r>
    <s v="2917372_132098"/>
    <n v="2917372"/>
    <n v="132098"/>
    <n v="148"/>
    <n v="27"/>
    <d v="2017-09-13T00:00:00"/>
    <x v="494"/>
    <s v="CL"/>
    <n v="0"/>
    <n v="0"/>
    <n v="2"/>
    <n v="1"/>
    <n v="87"/>
    <x v="0"/>
    <m/>
    <m/>
  </r>
  <r>
    <s v="2917372_69015"/>
    <n v="2917372"/>
    <n v="69015"/>
    <n v="16"/>
    <n v="338"/>
    <d v="2017-09-13T00:00:00"/>
    <x v="136"/>
    <s v="CL"/>
    <n v="0"/>
    <n v="0"/>
    <n v="1"/>
    <n v="0"/>
    <n v="90"/>
    <x v="0"/>
    <m/>
    <m/>
  </r>
  <r>
    <s v="2917372_91845"/>
    <n v="2917372"/>
    <n v="91845"/>
    <n v="148"/>
    <n v="148"/>
    <d v="2017-09-13T00:00:00"/>
    <x v="290"/>
    <s v="CL"/>
    <n v="0"/>
    <n v="0"/>
    <n v="1"/>
    <n v="0"/>
    <n v="83"/>
    <x v="0"/>
    <m/>
    <m/>
  </r>
  <r>
    <s v="2917373_146854"/>
    <n v="2917373"/>
    <n v="146854"/>
    <n v="368"/>
    <n v="162"/>
    <d v="2017-09-26T00:00:00"/>
    <x v="465"/>
    <s v="CL"/>
    <n v="0"/>
    <n v="0"/>
    <n v="3"/>
    <n v="0"/>
    <n v="90"/>
    <x v="0"/>
    <m/>
    <m/>
  </r>
  <r>
    <s v="2917374_105456"/>
    <n v="2917374"/>
    <n v="105456"/>
    <n v="232"/>
    <n v="589"/>
    <d v="2017-09-26T00:00:00"/>
    <x v="545"/>
    <s v="CL"/>
    <n v="0"/>
    <n v="0"/>
    <n v="1"/>
    <n v="0"/>
    <n v="90"/>
    <x v="0"/>
    <m/>
    <m/>
  </r>
  <r>
    <s v="2917374_80444"/>
    <n v="2917374"/>
    <n v="80444"/>
    <n v="31"/>
    <n v="405"/>
    <d v="2017-09-26T00:00:00"/>
    <x v="546"/>
    <s v="CL"/>
    <n v="0"/>
    <n v="0"/>
    <n v="1"/>
    <n v="0"/>
    <n v="90"/>
    <x v="0"/>
    <m/>
    <m/>
  </r>
  <r>
    <s v="2917375_133964"/>
    <n v="2917375"/>
    <n v="133964"/>
    <n v="6195"/>
    <n v="6195"/>
    <d v="2017-09-26T00:00:00"/>
    <x v="196"/>
    <s v="CL"/>
    <n v="0"/>
    <n v="0"/>
    <n v="1"/>
    <n v="0"/>
    <n v="90"/>
    <x v="0"/>
    <m/>
    <m/>
  </r>
  <r>
    <s v="2917375_287579"/>
    <n v="2917375"/>
    <n v="287579"/>
    <n v="234"/>
    <n v="985"/>
    <d v="2017-09-26T00:00:00"/>
    <x v="547"/>
    <s v="CL"/>
    <n v="0"/>
    <n v="0"/>
    <n v="1"/>
    <n v="0"/>
    <n v="90"/>
    <x v="0"/>
    <m/>
    <m/>
  </r>
  <r>
    <s v="2917375_56416"/>
    <n v="2917375"/>
    <n v="56416"/>
    <n v="6195"/>
    <n v="141"/>
    <d v="2017-09-26T00:00:00"/>
    <x v="469"/>
    <s v="CL"/>
    <n v="0"/>
    <n v="0"/>
    <n v="1"/>
    <n v="1"/>
    <n v="90"/>
    <x v="0"/>
    <m/>
    <m/>
  </r>
  <r>
    <s v="2917375_61253"/>
    <n v="2917375"/>
    <n v="61253"/>
    <n v="6195"/>
    <n v="16795"/>
    <d v="2017-09-26T00:00:00"/>
    <x v="145"/>
    <s v="CL"/>
    <n v="0"/>
    <n v="0"/>
    <n v="1"/>
    <n v="1"/>
    <n v="73"/>
    <x v="0"/>
    <m/>
    <m/>
  </r>
  <r>
    <s v="2917376_134425"/>
    <n v="2917376"/>
    <n v="134425"/>
    <n v="281"/>
    <n v="631"/>
    <d v="2017-09-26T00:00:00"/>
    <x v="404"/>
    <s v="CL"/>
    <n v="0"/>
    <n v="0"/>
    <n v="1"/>
    <n v="0"/>
    <n v="35"/>
    <x v="0"/>
    <m/>
    <m/>
  </r>
  <r>
    <s v="2917376_88755"/>
    <n v="2917376"/>
    <n v="88755"/>
    <n v="281"/>
    <n v="281"/>
    <d v="2017-09-26T00:00:00"/>
    <x v="398"/>
    <s v="CL"/>
    <n v="0"/>
    <n v="0"/>
    <n v="1"/>
    <n v="0"/>
    <n v="90"/>
    <x v="0"/>
    <m/>
    <m/>
  </r>
  <r>
    <s v="2917377_16135"/>
    <n v="2917377"/>
    <n v="16135"/>
    <n v="114"/>
    <n v="141"/>
    <d v="2017-09-26T00:00:00"/>
    <x v="544"/>
    <s v="CL"/>
    <n v="0"/>
    <n v="0"/>
    <n v="1"/>
    <n v="0"/>
    <n v="90"/>
    <x v="0"/>
    <m/>
    <m/>
  </r>
  <r>
    <s v="2917377_258626"/>
    <n v="2917377"/>
    <n v="258626"/>
    <n v="114"/>
    <n v="114"/>
    <d v="2017-09-26T00:00:00"/>
    <x v="311"/>
    <s v="CL"/>
    <n v="0"/>
    <n v="0"/>
    <n v="1"/>
    <n v="0"/>
    <n v="71"/>
    <x v="0"/>
    <m/>
    <m/>
  </r>
  <r>
    <s v="2917378_147487"/>
    <n v="2917378"/>
    <n v="147487"/>
    <n v="720"/>
    <n v="114"/>
    <d v="2017-09-26T00:00:00"/>
    <x v="283"/>
    <s v="CL"/>
    <n v="0"/>
    <n v="0"/>
    <n v="2"/>
    <n v="0"/>
    <n v="71"/>
    <x v="0"/>
    <m/>
    <m/>
  </r>
  <r>
    <s v="2917378_58576"/>
    <n v="2917378"/>
    <n v="58576"/>
    <n v="720"/>
    <n v="1050"/>
    <d v="2017-09-26T00:00:00"/>
    <x v="408"/>
    <s v="CL"/>
    <n v="0"/>
    <n v="0"/>
    <n v="1"/>
    <n v="0"/>
    <n v="19"/>
    <x v="0"/>
    <m/>
    <m/>
  </r>
  <r>
    <s v="2917379_39381"/>
    <n v="2917379"/>
    <n v="39381"/>
    <n v="418"/>
    <n v="418"/>
    <d v="2017-09-26T00:00:00"/>
    <x v="227"/>
    <s v="CL"/>
    <n v="1"/>
    <n v="0"/>
    <n v="1"/>
    <n v="1"/>
    <n v="86"/>
    <x v="0"/>
    <m/>
    <m/>
  </r>
  <r>
    <s v="2917379_58864"/>
    <n v="2917379"/>
    <n v="58864"/>
    <n v="16"/>
    <n v="244"/>
    <d v="2017-09-26T00:00:00"/>
    <x v="241"/>
    <s v="CL"/>
    <n v="0"/>
    <n v="0"/>
    <n v="1"/>
    <n v="0"/>
    <n v="90"/>
    <x v="0"/>
    <m/>
    <m/>
  </r>
  <r>
    <s v="2917379_8198"/>
    <n v="2917379"/>
    <n v="8198"/>
    <n v="418"/>
    <n v="985"/>
    <d v="2017-09-26T00:00:00"/>
    <x v="19"/>
    <s v="CL"/>
    <n v="0"/>
    <n v="0"/>
    <n v="2"/>
    <n v="0"/>
    <n v="90"/>
    <x v="0"/>
    <m/>
    <m/>
  </r>
  <r>
    <s v="2917380_132098"/>
    <n v="2917380"/>
    <n v="132098"/>
    <n v="148"/>
    <n v="27"/>
    <d v="2017-09-26T00:00:00"/>
    <x v="494"/>
    <s v="CL"/>
    <n v="0"/>
    <n v="0"/>
    <n v="3"/>
    <n v="0"/>
    <n v="75"/>
    <x v="0"/>
    <m/>
    <m/>
  </r>
  <r>
    <s v="2917382_182877"/>
    <n v="2917382"/>
    <n v="182877"/>
    <n v="985"/>
    <n v="985"/>
    <d v="2017-09-27T00:00:00"/>
    <x v="391"/>
    <s v="CL"/>
    <n v="0"/>
    <n v="0"/>
    <n v="1"/>
    <n v="2"/>
    <n v="72"/>
    <x v="0"/>
    <m/>
    <m/>
  </r>
  <r>
    <s v="2917382_381834"/>
    <n v="2917382"/>
    <n v="381834"/>
    <n v="2410"/>
    <n v="49702"/>
    <d v="2017-09-27T00:00:00"/>
    <x v="548"/>
    <s v="CL"/>
    <n v="0"/>
    <n v="0"/>
    <n v="1"/>
    <n v="0"/>
    <n v="6"/>
    <x v="0"/>
    <m/>
    <m/>
  </r>
  <r>
    <s v="2917382_55735"/>
    <n v="2917382"/>
    <n v="55735"/>
    <n v="985"/>
    <n v="46"/>
    <d v="2017-09-27T00:00:00"/>
    <x v="24"/>
    <s v="CL"/>
    <n v="0"/>
    <n v="0"/>
    <n v="1"/>
    <n v="1"/>
    <n v="60"/>
    <x v="0"/>
    <m/>
    <m/>
  </r>
  <r>
    <s v="2917382_96341"/>
    <n v="2917382"/>
    <n v="96341"/>
    <n v="985"/>
    <n v="12"/>
    <d v="2017-09-27T00:00:00"/>
    <x v="532"/>
    <s v="CL"/>
    <n v="0"/>
    <n v="0"/>
    <n v="2"/>
    <n v="0"/>
    <n v="90"/>
    <x v="0"/>
    <m/>
    <m/>
  </r>
  <r>
    <s v="2917383_15951"/>
    <n v="2917383"/>
    <n v="15951"/>
    <n v="583"/>
    <n v="131"/>
    <d v="2017-09-27T00:00:00"/>
    <x v="116"/>
    <s v="CL"/>
    <n v="0"/>
    <n v="0"/>
    <n v="1"/>
    <n v="0"/>
    <n v="90"/>
    <x v="0"/>
    <m/>
    <m/>
  </r>
  <r>
    <s v="2917383_48280"/>
    <n v="2917383"/>
    <n v="48280"/>
    <n v="583"/>
    <n v="1049"/>
    <d v="2017-09-27T00:00:00"/>
    <x v="190"/>
    <s v="CL"/>
    <n v="0"/>
    <n v="0"/>
    <n v="1"/>
    <n v="0"/>
    <n v="90"/>
    <x v="0"/>
    <m/>
    <m/>
  </r>
  <r>
    <s v="2917383_68290"/>
    <n v="2917383"/>
    <n v="68290"/>
    <n v="583"/>
    <n v="583"/>
    <d v="2017-09-27T00:00:00"/>
    <x v="261"/>
    <s v="CL"/>
    <n v="0"/>
    <n v="0"/>
    <n v="1"/>
    <n v="1"/>
    <n v="90"/>
    <x v="0"/>
    <m/>
    <m/>
  </r>
  <r>
    <s v="2917384_225452"/>
    <n v="2917384"/>
    <n v="225452"/>
    <n v="371"/>
    <n v="1095"/>
    <d v="2017-09-27T00:00:00"/>
    <x v="508"/>
    <s v="CL"/>
    <n v="0"/>
    <n v="0"/>
    <n v="1"/>
    <n v="0"/>
    <n v="78"/>
    <x v="0"/>
    <m/>
    <m/>
  </r>
  <r>
    <s v="2917384_31552"/>
    <n v="2917384"/>
    <n v="31552"/>
    <n v="371"/>
    <n v="371"/>
    <d v="2017-09-27T00:00:00"/>
    <x v="549"/>
    <s v="CL"/>
    <n v="0"/>
    <n v="0"/>
    <n v="1"/>
    <n v="0"/>
    <n v="90"/>
    <x v="0"/>
    <m/>
    <m/>
  </r>
  <r>
    <s v="2917384_45611"/>
    <n v="2917384"/>
    <n v="45611"/>
    <n v="371"/>
    <n v="511"/>
    <d v="2017-09-27T00:00:00"/>
    <x v="550"/>
    <s v="CL"/>
    <n v="0"/>
    <n v="0"/>
    <n v="1"/>
    <n v="0"/>
    <n v="90"/>
    <x v="0"/>
    <m/>
    <m/>
  </r>
  <r>
    <s v="2917385_125781"/>
    <n v="2917385"/>
    <n v="125781"/>
    <n v="13"/>
    <n v="13"/>
    <d v="2017-09-27T00:00:00"/>
    <x v="356"/>
    <s v="CL"/>
    <n v="1"/>
    <n v="0"/>
    <n v="1"/>
    <n v="0"/>
    <n v="90"/>
    <x v="0"/>
    <m/>
    <m/>
  </r>
  <r>
    <s v="2917385_128223"/>
    <n v="2917385"/>
    <n v="128223"/>
    <n v="631"/>
    <n v="13"/>
    <d v="2017-09-27T00:00:00"/>
    <x v="266"/>
    <s v="CL"/>
    <n v="0"/>
    <n v="0"/>
    <n v="1"/>
    <n v="0"/>
    <n v="82"/>
    <x v="0"/>
    <m/>
    <m/>
  </r>
  <r>
    <s v="2917385_179184"/>
    <n v="2917385"/>
    <n v="179184"/>
    <n v="631"/>
    <n v="36"/>
    <d v="2017-09-27T00:00:00"/>
    <x v="534"/>
    <s v="CL"/>
    <n v="0"/>
    <n v="0"/>
    <n v="1"/>
    <n v="0"/>
    <n v="8"/>
    <x v="0"/>
    <m/>
    <m/>
  </r>
  <r>
    <s v="2917386_104752"/>
    <n v="2917386"/>
    <n v="104752"/>
    <n v="12"/>
    <n v="380"/>
    <d v="2017-09-27T00:00:00"/>
    <x v="229"/>
    <s v="CL"/>
    <n v="0"/>
    <n v="0"/>
    <n v="1"/>
    <n v="0"/>
    <n v="90"/>
    <x v="0"/>
    <m/>
    <m/>
  </r>
  <r>
    <s v="2917386_213368"/>
    <n v="2917386"/>
    <n v="213368"/>
    <n v="10625"/>
    <n v="2381"/>
    <d v="2017-09-27T00:00:00"/>
    <x v="551"/>
    <s v="CL"/>
    <n v="1"/>
    <n v="0"/>
    <n v="1"/>
    <n v="0"/>
    <n v="76"/>
    <x v="0"/>
    <m/>
    <m/>
  </r>
  <r>
    <s v="2917386_28396"/>
    <n v="2917386"/>
    <n v="28396"/>
    <n v="12"/>
    <n v="36"/>
    <d v="2017-09-27T00:00:00"/>
    <x v="16"/>
    <s v="CL"/>
    <n v="0"/>
    <n v="0"/>
    <n v="1"/>
    <n v="0"/>
    <n v="90"/>
    <x v="0"/>
    <m/>
    <m/>
  </r>
  <r>
    <s v="2917388_34572"/>
    <n v="2917388"/>
    <n v="34572"/>
    <n v="506"/>
    <n v="5"/>
    <d v="2017-09-27T00:00:00"/>
    <x v="161"/>
    <s v="CL"/>
    <n v="0"/>
    <n v="0"/>
    <n v="1"/>
    <n v="0"/>
    <n v="90"/>
    <x v="0"/>
    <m/>
    <m/>
  </r>
  <r>
    <s v="2917388_39153"/>
    <n v="2917388"/>
    <n v="39153"/>
    <n v="506"/>
    <n v="506"/>
    <d v="2017-09-27T00:00:00"/>
    <x v="176"/>
    <s v="CL"/>
    <n v="0"/>
    <n v="0"/>
    <n v="1"/>
    <n v="0"/>
    <n v="30"/>
    <x v="0"/>
    <m/>
    <m/>
  </r>
  <r>
    <s v="2917397_127822"/>
    <n v="2917397"/>
    <n v="127822"/>
    <n v="232"/>
    <n v="232"/>
    <d v="2017-10-17T00:00:00"/>
    <x v="552"/>
    <s v="CL"/>
    <n v="0"/>
    <n v="0"/>
    <n v="1"/>
    <n v="0"/>
    <n v="65"/>
    <x v="0"/>
    <m/>
    <m/>
  </r>
  <r>
    <s v="2917397_182381"/>
    <n v="2917397"/>
    <n v="182381"/>
    <n v="232"/>
    <n v="232"/>
    <d v="2017-10-17T00:00:00"/>
    <x v="553"/>
    <s v="CL"/>
    <n v="0"/>
    <n v="0"/>
    <n v="2"/>
    <n v="2"/>
    <n v="90"/>
    <x v="0"/>
    <m/>
    <m/>
  </r>
  <r>
    <s v="2917397_48859"/>
    <n v="2917397"/>
    <n v="48859"/>
    <n v="368"/>
    <n v="5"/>
    <d v="2017-10-17T00:00:00"/>
    <x v="554"/>
    <s v="CL"/>
    <n v="0"/>
    <n v="0"/>
    <n v="1"/>
    <n v="0"/>
    <n v="90"/>
    <x v="0"/>
    <m/>
    <m/>
  </r>
  <r>
    <s v="2917397_48974"/>
    <n v="2917397"/>
    <n v="48974"/>
    <n v="232"/>
    <n v="589"/>
    <d v="2017-10-17T00:00:00"/>
    <x v="119"/>
    <s v="CL"/>
    <n v="0"/>
    <n v="0"/>
    <n v="1"/>
    <n v="0"/>
    <n v="90"/>
    <x v="0"/>
    <m/>
    <m/>
  </r>
  <r>
    <s v="2917397_55336"/>
    <n v="2917397"/>
    <n v="55336"/>
    <n v="232"/>
    <n v="49702"/>
    <d v="2017-10-17T00:00:00"/>
    <x v="555"/>
    <s v="CL"/>
    <n v="0"/>
    <n v="0"/>
    <n v="1"/>
    <n v="0"/>
    <n v="90"/>
    <x v="0"/>
    <m/>
    <m/>
  </r>
  <r>
    <s v="2917398_131789"/>
    <n v="2917398"/>
    <n v="131789"/>
    <n v="31"/>
    <n v="31"/>
    <d v="2017-10-17T00:00:00"/>
    <x v="539"/>
    <s v="CL"/>
    <n v="0"/>
    <n v="0"/>
    <n v="2"/>
    <n v="1"/>
    <n v="68"/>
    <x v="0"/>
    <m/>
    <m/>
  </r>
  <r>
    <s v="2917398_143424"/>
    <n v="2917398"/>
    <n v="143424"/>
    <n v="31"/>
    <n v="114"/>
    <d v="2017-10-17T00:00:00"/>
    <x v="314"/>
    <s v="CL"/>
    <n v="0"/>
    <n v="0"/>
    <n v="1"/>
    <n v="0"/>
    <n v="33"/>
    <x v="0"/>
    <m/>
    <m/>
  </r>
  <r>
    <s v="2917398_148455"/>
    <n v="2917398"/>
    <n v="148455"/>
    <n v="31"/>
    <n v="31"/>
    <d v="2017-10-17T00:00:00"/>
    <x v="194"/>
    <s v="CL"/>
    <n v="0"/>
    <n v="0"/>
    <n v="2"/>
    <n v="1"/>
    <n v="57"/>
    <x v="0"/>
    <m/>
    <m/>
  </r>
  <r>
    <s v="2917398_314353"/>
    <n v="2917398"/>
    <n v="314353"/>
    <n v="31"/>
    <n v="31"/>
    <d v="2017-10-17T00:00:00"/>
    <x v="556"/>
    <s v="CL"/>
    <n v="0"/>
    <n v="0"/>
    <n v="1"/>
    <n v="0"/>
    <n v="90"/>
    <x v="0"/>
    <m/>
    <m/>
  </r>
  <r>
    <s v="2917398_80444"/>
    <n v="2917398"/>
    <n v="80444"/>
    <n v="31"/>
    <n v="405"/>
    <d v="2017-10-17T00:00:00"/>
    <x v="546"/>
    <s v="CL"/>
    <n v="0"/>
    <n v="0"/>
    <n v="1"/>
    <n v="2"/>
    <n v="90"/>
    <x v="0"/>
    <m/>
    <m/>
  </r>
  <r>
    <s v="2917399_134425"/>
    <n v="2917399"/>
    <n v="134425"/>
    <n v="281"/>
    <n v="631"/>
    <d v="2017-10-17T00:00:00"/>
    <x v="404"/>
    <s v="CL"/>
    <n v="0"/>
    <n v="0"/>
    <n v="1"/>
    <n v="0"/>
    <n v="70"/>
    <x v="0"/>
    <m/>
    <m/>
  </r>
  <r>
    <s v="2917399_355501"/>
    <n v="2917399"/>
    <n v="355501"/>
    <n v="6195"/>
    <n v="58"/>
    <d v="2017-10-17T00:00:00"/>
    <x v="557"/>
    <s v="CL"/>
    <n v="0"/>
    <n v="0"/>
    <n v="1"/>
    <n v="0"/>
    <n v="90"/>
    <x v="0"/>
    <m/>
    <m/>
  </r>
  <r>
    <s v="2917399_363205"/>
    <n v="2917399"/>
    <n v="363205"/>
    <n v="281"/>
    <n v="11"/>
    <d v="2017-10-17T00:00:00"/>
    <x v="540"/>
    <s v="CL"/>
    <n v="0"/>
    <n v="0"/>
    <n v="1"/>
    <n v="0"/>
    <n v="87"/>
    <x v="0"/>
    <m/>
    <m/>
  </r>
  <r>
    <s v="2917400_129554"/>
    <n v="2917400"/>
    <n v="129554"/>
    <n v="234"/>
    <n v="610"/>
    <d v="2017-10-17T00:00:00"/>
    <x v="558"/>
    <s v="CL"/>
    <n v="0"/>
    <n v="0"/>
    <n v="1"/>
    <n v="0"/>
    <n v="90"/>
    <x v="0"/>
    <m/>
    <m/>
  </r>
  <r>
    <s v="2917400_175169"/>
    <n v="2917400"/>
    <n v="175169"/>
    <n v="660"/>
    <n v="265"/>
    <d v="2017-10-17T00:00:00"/>
    <x v="559"/>
    <s v="CL"/>
    <n v="0"/>
    <n v="0"/>
    <n v="2"/>
    <n v="0"/>
    <n v="70"/>
    <x v="0"/>
    <m/>
    <m/>
  </r>
  <r>
    <s v="2917401_39152"/>
    <n v="2917401"/>
    <n v="39152"/>
    <n v="162"/>
    <n v="367"/>
    <d v="2017-10-17T00:00:00"/>
    <x v="486"/>
    <s v="CL"/>
    <n v="0"/>
    <n v="0"/>
    <n v="1"/>
    <n v="0"/>
    <n v="90"/>
    <x v="0"/>
    <m/>
    <m/>
  </r>
  <r>
    <s v="2917401_45671"/>
    <n v="2917401"/>
    <n v="45671"/>
    <n v="114"/>
    <n v="114"/>
    <d v="2017-10-17T00:00:00"/>
    <x v="502"/>
    <s v="CL"/>
    <n v="0"/>
    <n v="0"/>
    <n v="2"/>
    <n v="0"/>
    <n v="89"/>
    <x v="0"/>
    <m/>
    <m/>
  </r>
  <r>
    <s v="2917402_111078"/>
    <n v="2917402"/>
    <n v="111078"/>
    <n v="23826"/>
    <n v="23826"/>
    <d v="2017-10-17T00:00:00"/>
    <x v="542"/>
    <s v="CL"/>
    <n v="0"/>
    <n v="0"/>
    <n v="1"/>
    <n v="0"/>
    <n v="90"/>
    <x v="0"/>
    <m/>
    <m/>
  </r>
  <r>
    <s v="2917402_147487"/>
    <n v="2917402"/>
    <n v="147487"/>
    <n v="720"/>
    <n v="114"/>
    <d v="2017-10-17T00:00:00"/>
    <x v="283"/>
    <s v="CL"/>
    <n v="0"/>
    <n v="0"/>
    <n v="1"/>
    <n v="0"/>
    <n v="90"/>
    <x v="0"/>
    <m/>
    <m/>
  </r>
  <r>
    <s v="2917402_264956"/>
    <n v="2917402"/>
    <n v="264956"/>
    <n v="23826"/>
    <n v="995"/>
    <d v="2017-10-17T00:00:00"/>
    <x v="560"/>
    <s v="CL"/>
    <n v="0"/>
    <n v="0"/>
    <n v="1"/>
    <n v="0"/>
    <n v="77"/>
    <x v="0"/>
    <m/>
    <m/>
  </r>
  <r>
    <s v="2917402_57723"/>
    <n v="2917402"/>
    <n v="57723"/>
    <n v="720"/>
    <n v="720"/>
    <d v="2017-10-17T00:00:00"/>
    <x v="561"/>
    <s v="CL"/>
    <n v="0"/>
    <n v="0"/>
    <n v="1"/>
    <n v="0"/>
    <n v="90"/>
    <x v="0"/>
    <m/>
    <m/>
  </r>
  <r>
    <s v="2917402_93740"/>
    <n v="2917402"/>
    <n v="93740"/>
    <n v="23826"/>
    <n v="23826"/>
    <d v="2017-10-17T00:00:00"/>
    <x v="562"/>
    <s v="CL"/>
    <n v="1"/>
    <n v="0"/>
    <n v="1"/>
    <n v="0"/>
    <n v="90"/>
    <x v="0"/>
    <m/>
    <m/>
  </r>
  <r>
    <s v="2917403_34322"/>
    <n v="2917403"/>
    <n v="34322"/>
    <n v="16"/>
    <n v="150"/>
    <d v="2017-10-17T00:00:00"/>
    <x v="313"/>
    <s v="CL"/>
    <n v="1"/>
    <n v="0"/>
    <n v="1"/>
    <n v="0"/>
    <n v="90"/>
    <x v="0"/>
    <m/>
    <m/>
  </r>
  <r>
    <s v="2917404_8198"/>
    <n v="2917404"/>
    <n v="8198"/>
    <n v="418"/>
    <n v="985"/>
    <d v="2017-10-17T00:00:00"/>
    <x v="19"/>
    <s v="CL"/>
    <n v="1"/>
    <n v="0"/>
    <n v="1"/>
    <n v="0"/>
    <n v="90"/>
    <x v="0"/>
    <m/>
    <m/>
  </r>
  <r>
    <s v="2917390_258923"/>
    <n v="2917390"/>
    <n v="258923"/>
    <n v="985"/>
    <n v="985"/>
    <d v="2017-10-18T00:00:00"/>
    <x v="530"/>
    <s v="CL"/>
    <n v="0"/>
    <n v="0"/>
    <n v="1"/>
    <n v="0"/>
    <n v="76"/>
    <x v="0"/>
    <m/>
    <m/>
  </r>
  <r>
    <s v="2917391_342229"/>
    <n v="2917391"/>
    <n v="342229"/>
    <n v="583"/>
    <n v="583"/>
    <d v="2017-10-18T00:00:00"/>
    <x v="517"/>
    <s v="CL"/>
    <n v="1"/>
    <n v="0"/>
    <n v="1"/>
    <n v="1"/>
    <n v="90"/>
    <x v="0"/>
    <m/>
    <m/>
  </r>
  <r>
    <s v="2917391_45320"/>
    <n v="2917391"/>
    <n v="45320"/>
    <n v="583"/>
    <n v="294"/>
    <d v="2017-10-18T00:00:00"/>
    <x v="211"/>
    <s v="CL"/>
    <n v="0"/>
    <n v="0"/>
    <n v="1"/>
    <n v="0"/>
    <n v="16"/>
    <x v="0"/>
    <m/>
    <m/>
  </r>
  <r>
    <s v="2917391_48280"/>
    <n v="2917391"/>
    <n v="48280"/>
    <n v="583"/>
    <n v="1049"/>
    <d v="2017-10-18T00:00:00"/>
    <x v="190"/>
    <s v="CL"/>
    <n v="0"/>
    <n v="0"/>
    <n v="1"/>
    <n v="0"/>
    <n v="74"/>
    <x v="0"/>
    <m/>
    <m/>
  </r>
  <r>
    <s v="2917391_68290"/>
    <n v="2917391"/>
    <n v="68290"/>
    <n v="583"/>
    <n v="583"/>
    <d v="2017-10-18T00:00:00"/>
    <x v="261"/>
    <s v="CL"/>
    <n v="0"/>
    <n v="0"/>
    <n v="1"/>
    <n v="0"/>
    <n v="90"/>
    <x v="0"/>
    <m/>
    <m/>
  </r>
  <r>
    <s v="2917392_161056"/>
    <n v="2917392"/>
    <n v="161056"/>
    <n v="27"/>
    <n v="27"/>
    <d v="2017-10-18T00:00:00"/>
    <x v="443"/>
    <s v="CL"/>
    <n v="0"/>
    <n v="0"/>
    <n v="1"/>
    <n v="0"/>
    <n v="80"/>
    <x v="0"/>
    <m/>
    <m/>
  </r>
  <r>
    <s v="2917392_39728"/>
    <n v="2917392"/>
    <n v="39728"/>
    <n v="27"/>
    <n v="16"/>
    <d v="2017-10-18T00:00:00"/>
    <x v="158"/>
    <s v="CL"/>
    <n v="0"/>
    <n v="0"/>
    <n v="1"/>
    <n v="0"/>
    <n v="90"/>
    <x v="0"/>
    <m/>
    <m/>
  </r>
  <r>
    <s v="2917392_58358"/>
    <n v="2917392"/>
    <n v="58358"/>
    <n v="27"/>
    <n v="27"/>
    <d v="2017-10-18T00:00:00"/>
    <x v="70"/>
    <s v="CL"/>
    <n v="0"/>
    <n v="0"/>
    <n v="1"/>
    <n v="0"/>
    <n v="90"/>
    <x v="0"/>
    <m/>
    <m/>
  </r>
  <r>
    <s v="2917394_28396"/>
    <n v="2917394"/>
    <n v="28396"/>
    <n v="12"/>
    <n v="36"/>
    <d v="2017-10-18T00:00:00"/>
    <x v="16"/>
    <s v="CL"/>
    <n v="0"/>
    <n v="0"/>
    <n v="2"/>
    <n v="0"/>
    <n v="90"/>
    <x v="0"/>
    <m/>
    <m/>
  </r>
  <r>
    <s v="2917394_46156"/>
    <n v="2917394"/>
    <n v="46156"/>
    <n v="12"/>
    <n v="46"/>
    <d v="2017-10-18T00:00:00"/>
    <x v="18"/>
    <s v="CL"/>
    <n v="0"/>
    <n v="0"/>
    <n v="1"/>
    <n v="1"/>
    <n v="90"/>
    <x v="0"/>
    <m/>
    <m/>
  </r>
  <r>
    <s v="2917394_46741"/>
    <n v="2917394"/>
    <n v="46741"/>
    <n v="631"/>
    <n v="11"/>
    <d v="2017-10-18T00:00:00"/>
    <x v="37"/>
    <s v="CL"/>
    <n v="0"/>
    <n v="0"/>
    <n v="1"/>
    <n v="0"/>
    <n v="57"/>
    <x v="0"/>
    <m/>
    <m/>
  </r>
  <r>
    <s v="2917394_50202"/>
    <n v="2917394"/>
    <n v="50202"/>
    <n v="631"/>
    <n v="418"/>
    <d v="2017-10-18T00:00:00"/>
    <x v="214"/>
    <s v="CL"/>
    <n v="0"/>
    <n v="0"/>
    <n v="2"/>
    <n v="0"/>
    <n v="80"/>
    <x v="0"/>
    <m/>
    <m/>
  </r>
  <r>
    <s v="2917395_34572"/>
    <n v="2917395"/>
    <n v="34572"/>
    <n v="506"/>
    <n v="5"/>
    <d v="2017-10-18T00:00:00"/>
    <x v="161"/>
    <s v="CL"/>
    <n v="0"/>
    <n v="0"/>
    <n v="1"/>
    <n v="0"/>
    <n v="90"/>
    <x v="0"/>
    <m/>
    <m/>
  </r>
  <r>
    <s v="2917395_44162"/>
    <n v="2917395"/>
    <n v="44162"/>
    <n v="506"/>
    <n v="131"/>
    <d v="2017-10-18T00:00:00"/>
    <x v="384"/>
    <s v="CL"/>
    <n v="0"/>
    <n v="0"/>
    <n v="1"/>
    <n v="0"/>
    <n v="90"/>
    <x v="0"/>
    <m/>
    <m/>
  </r>
  <r>
    <s v="2917396_126664"/>
    <n v="2917396"/>
    <n v="126664"/>
    <n v="131"/>
    <n v="405"/>
    <d v="2017-10-18T00:00:00"/>
    <x v="563"/>
    <s v="CL"/>
    <n v="0"/>
    <n v="0"/>
    <n v="1"/>
    <n v="0"/>
    <n v="90"/>
    <x v="0"/>
    <m/>
    <m/>
  </r>
  <r>
    <s v="2917396_28003"/>
    <n v="2917396"/>
    <n v="28003"/>
    <n v="131"/>
    <n v="583"/>
    <d v="2017-10-18T00:00:00"/>
    <x v="31"/>
    <s v="CL"/>
    <n v="0"/>
    <n v="0"/>
    <n v="1"/>
    <n v="1"/>
    <n v="90"/>
    <x v="0"/>
    <m/>
    <m/>
  </r>
  <r>
    <s v="2917396_292772"/>
    <n v="2917396"/>
    <n v="292772"/>
    <n v="683"/>
    <n v="3522"/>
    <d v="2017-10-18T00:00:00"/>
    <x v="564"/>
    <s v="CL"/>
    <n v="1"/>
    <n v="0"/>
    <n v="1"/>
    <n v="0"/>
    <n v="90"/>
    <x v="0"/>
    <m/>
    <m/>
  </r>
  <r>
    <s v="2917405_36688"/>
    <n v="2917405"/>
    <n v="36688"/>
    <n v="2410"/>
    <n v="1091"/>
    <d v="2017-10-31T00:00:00"/>
    <x v="565"/>
    <s v="CL"/>
    <n v="0"/>
    <n v="0"/>
    <n v="1"/>
    <n v="0"/>
    <n v="90"/>
    <x v="0"/>
    <m/>
    <m/>
  </r>
  <r>
    <s v="2917405_69683"/>
    <n v="2917405"/>
    <n v="69683"/>
    <n v="2410"/>
    <n v="2410"/>
    <d v="2017-10-31T00:00:00"/>
    <x v="458"/>
    <s v="CL"/>
    <n v="0"/>
    <n v="0"/>
    <n v="1"/>
    <n v="0"/>
    <n v="45"/>
    <x v="0"/>
    <m/>
    <m/>
  </r>
  <r>
    <s v="2917406_12282"/>
    <n v="2917406"/>
    <n v="12282"/>
    <n v="985"/>
    <n v="12321"/>
    <d v="2017-10-31T00:00:00"/>
    <x v="566"/>
    <s v="CL"/>
    <n v="0"/>
    <n v="0"/>
    <n v="1"/>
    <n v="0"/>
    <n v="90"/>
    <x v="0"/>
    <m/>
    <m/>
  </r>
  <r>
    <s v="2917407_102558"/>
    <n v="2917407"/>
    <n v="102558"/>
    <n v="583"/>
    <n v="583"/>
    <d v="2017-10-31T00:00:00"/>
    <x v="285"/>
    <s v="CL"/>
    <n v="0"/>
    <n v="0"/>
    <n v="1"/>
    <n v="0"/>
    <n v="64"/>
    <x v="0"/>
    <m/>
    <m/>
  </r>
  <r>
    <s v="2917407_126710"/>
    <n v="2917407"/>
    <n v="126710"/>
    <n v="583"/>
    <n v="583"/>
    <d v="2017-10-31T00:00:00"/>
    <x v="567"/>
    <s v="CL"/>
    <n v="0"/>
    <n v="0"/>
    <n v="3"/>
    <n v="0"/>
    <n v="90"/>
    <x v="0"/>
    <m/>
    <m/>
  </r>
  <r>
    <s v="2917407_68290"/>
    <n v="2917407"/>
    <n v="68290"/>
    <n v="583"/>
    <n v="583"/>
    <d v="2017-10-31T00:00:00"/>
    <x v="261"/>
    <s v="CL"/>
    <n v="0"/>
    <n v="0"/>
    <n v="1"/>
    <n v="0"/>
    <n v="90"/>
    <x v="0"/>
    <m/>
    <m/>
  </r>
  <r>
    <s v="2917408_120977"/>
    <n v="2917408"/>
    <n v="120977"/>
    <n v="371"/>
    <n v="371"/>
    <d v="2017-10-31T00:00:00"/>
    <x v="568"/>
    <s v="CL"/>
    <n v="0"/>
    <n v="0"/>
    <n v="1"/>
    <n v="0"/>
    <n v="90"/>
    <x v="0"/>
    <m/>
    <m/>
  </r>
  <r>
    <s v="2917408_243714"/>
    <n v="2917408"/>
    <n v="243714"/>
    <n v="27"/>
    <n v="27"/>
    <d v="2017-10-31T00:00:00"/>
    <x v="412"/>
    <s v="CL"/>
    <n v="0"/>
    <n v="0"/>
    <n v="1"/>
    <n v="0"/>
    <n v="90"/>
    <x v="0"/>
    <m/>
    <m/>
  </r>
  <r>
    <s v="2917408_44017"/>
    <n v="2917408"/>
    <n v="44017"/>
    <n v="27"/>
    <n v="27"/>
    <d v="2017-10-31T00:00:00"/>
    <x v="569"/>
    <s v="CL"/>
    <n v="0"/>
    <n v="0"/>
    <n v="1"/>
    <n v="0"/>
    <n v="90"/>
    <x v="0"/>
    <m/>
    <m/>
  </r>
  <r>
    <s v="2917409_230784"/>
    <n v="2917409"/>
    <n v="230784"/>
    <n v="13"/>
    <n v="11"/>
    <d v="2017-10-31T00:00:00"/>
    <x v="570"/>
    <s v="CL"/>
    <n v="0"/>
    <n v="0"/>
    <n v="1"/>
    <n v="0"/>
    <n v="62"/>
    <x v="0"/>
    <m/>
    <m/>
  </r>
  <r>
    <s v="2917410_54984"/>
    <n v="2917410"/>
    <n v="54984"/>
    <n v="12"/>
    <n v="380"/>
    <d v="2017-10-31T00:00:00"/>
    <x v="571"/>
    <s v="CL"/>
    <n v="0"/>
    <n v="0"/>
    <n v="1"/>
    <n v="0"/>
    <n v="87"/>
    <x v="0"/>
    <m/>
    <m/>
  </r>
  <r>
    <s v="2917410_94529"/>
    <n v="2917410"/>
    <n v="94529"/>
    <n v="12"/>
    <n v="12"/>
    <d v="2017-10-31T00:00:00"/>
    <x v="52"/>
    <s v="CL"/>
    <n v="0"/>
    <n v="0"/>
    <n v="2"/>
    <n v="0"/>
    <n v="75"/>
    <x v="0"/>
    <m/>
    <m/>
  </r>
  <r>
    <s v="2917411_110074"/>
    <n v="2917411"/>
    <n v="110074"/>
    <n v="336"/>
    <n v="336"/>
    <d v="2017-10-31T00:00:00"/>
    <x v="451"/>
    <s v="CL"/>
    <n v="0"/>
    <n v="0"/>
    <n v="1"/>
    <n v="0"/>
    <n v="63"/>
    <x v="0"/>
    <m/>
    <m/>
  </r>
  <r>
    <s v="2917411_39153"/>
    <n v="2917411"/>
    <n v="39153"/>
    <n v="506"/>
    <n v="506"/>
    <d v="2017-10-31T00:00:00"/>
    <x v="176"/>
    <s v="CL"/>
    <n v="0"/>
    <n v="0"/>
    <n v="1"/>
    <n v="0"/>
    <n v="90"/>
    <x v="0"/>
    <m/>
    <m/>
  </r>
  <r>
    <s v="2917413_12249"/>
    <n v="2917413"/>
    <n v="12249"/>
    <n v="368"/>
    <n v="368"/>
    <d v="2017-11-01T00:00:00"/>
    <x v="357"/>
    <s v="CL"/>
    <n v="0"/>
    <n v="0"/>
    <n v="1"/>
    <n v="1"/>
    <n v="77"/>
    <x v="0"/>
    <m/>
    <m/>
  </r>
  <r>
    <s v="2917413_134602"/>
    <n v="2917413"/>
    <n v="134602"/>
    <n v="232"/>
    <n v="4294"/>
    <d v="2017-11-01T00:00:00"/>
    <x v="572"/>
    <s v="CL"/>
    <n v="0"/>
    <n v="0"/>
    <n v="1"/>
    <n v="0"/>
    <n v="18"/>
    <x v="0"/>
    <m/>
    <m/>
  </r>
  <r>
    <s v="2917413_182904"/>
    <n v="2917413"/>
    <n v="182904"/>
    <n v="368"/>
    <n v="405"/>
    <d v="2017-11-01T00:00:00"/>
    <x v="573"/>
    <s v="CL"/>
    <n v="0"/>
    <n v="0"/>
    <n v="1"/>
    <n v="0"/>
    <n v="90"/>
    <x v="0"/>
    <m/>
    <m/>
  </r>
  <r>
    <s v="2917414_119296"/>
    <n v="2917414"/>
    <n v="119296"/>
    <n v="31"/>
    <n v="16"/>
    <d v="2017-11-01T00:00:00"/>
    <x v="574"/>
    <s v="CL"/>
    <n v="0"/>
    <n v="0"/>
    <n v="1"/>
    <n v="0"/>
    <n v="90"/>
    <x v="0"/>
    <m/>
    <m/>
  </r>
  <r>
    <s v="2917414_148455"/>
    <n v="2917414"/>
    <n v="148455"/>
    <n v="31"/>
    <n v="31"/>
    <d v="2017-11-01T00:00:00"/>
    <x v="194"/>
    <s v="CL"/>
    <n v="0"/>
    <n v="0"/>
    <n v="1"/>
    <n v="0"/>
    <n v="74"/>
    <x v="0"/>
    <m/>
    <m/>
  </r>
  <r>
    <s v="2917414_47082"/>
    <n v="2917414"/>
    <n v="47082"/>
    <n v="31"/>
    <n v="449"/>
    <d v="2017-11-01T00:00:00"/>
    <x v="575"/>
    <s v="CL"/>
    <n v="0"/>
    <n v="0"/>
    <n v="1"/>
    <n v="0"/>
    <n v="16"/>
    <x v="0"/>
    <m/>
    <m/>
  </r>
  <r>
    <s v="2917415_102017"/>
    <n v="2917415"/>
    <n v="102017"/>
    <n v="6195"/>
    <n v="11"/>
    <d v="2017-11-01T00:00:00"/>
    <x v="576"/>
    <s v="CL"/>
    <n v="0"/>
    <n v="0"/>
    <n v="1"/>
    <n v="0"/>
    <n v="82"/>
    <x v="0"/>
    <m/>
    <m/>
  </r>
  <r>
    <s v="2917415_133964"/>
    <n v="2917415"/>
    <n v="133964"/>
    <n v="6195"/>
    <n v="6195"/>
    <d v="2017-11-01T00:00:00"/>
    <x v="196"/>
    <s v="CL"/>
    <n v="0"/>
    <n v="0"/>
    <n v="1"/>
    <n v="0"/>
    <n v="90"/>
    <x v="0"/>
    <m/>
    <m/>
  </r>
  <r>
    <s v="2917415_134425"/>
    <n v="2917415"/>
    <n v="134425"/>
    <n v="281"/>
    <n v="631"/>
    <d v="2017-11-01T00:00:00"/>
    <x v="404"/>
    <s v="CL"/>
    <n v="0"/>
    <n v="0"/>
    <n v="1"/>
    <n v="0"/>
    <n v="90"/>
    <x v="0"/>
    <m/>
    <m/>
  </r>
  <r>
    <s v="2917415_186590"/>
    <n v="2917415"/>
    <n v="186590"/>
    <n v="281"/>
    <n v="281"/>
    <d v="2017-11-01T00:00:00"/>
    <x v="516"/>
    <s v="CL"/>
    <n v="0"/>
    <n v="0"/>
    <n v="1"/>
    <n v="0"/>
    <n v="90"/>
    <x v="0"/>
    <m/>
    <m/>
  </r>
  <r>
    <s v="2917415_26399"/>
    <n v="2917415"/>
    <n v="26399"/>
    <n v="281"/>
    <n v="131"/>
    <d v="2017-11-01T00:00:00"/>
    <x v="99"/>
    <s v="CL"/>
    <n v="0"/>
    <n v="0"/>
    <n v="1"/>
    <n v="0"/>
    <n v="76"/>
    <x v="0"/>
    <m/>
    <m/>
  </r>
  <r>
    <s v="2917415_54781"/>
    <n v="2917415"/>
    <n v="54781"/>
    <n v="281"/>
    <n v="294"/>
    <d v="2017-11-01T00:00:00"/>
    <x v="577"/>
    <s v="CL"/>
    <n v="1"/>
    <n v="0"/>
    <n v="1"/>
    <n v="0"/>
    <n v="90"/>
    <x v="0"/>
    <m/>
    <m/>
  </r>
  <r>
    <s v="2917416_100399"/>
    <n v="2917416"/>
    <n v="100399"/>
    <n v="234"/>
    <n v="190"/>
    <d v="2017-11-01T00:00:00"/>
    <x v="186"/>
    <s v="CL"/>
    <n v="0"/>
    <n v="0"/>
    <n v="1"/>
    <n v="0"/>
    <n v="80"/>
    <x v="0"/>
    <m/>
    <m/>
  </r>
  <r>
    <s v="2917416_68778"/>
    <n v="2917416"/>
    <n v="68778"/>
    <n v="660"/>
    <n v="660"/>
    <d v="2017-11-01T00:00:00"/>
    <x v="578"/>
    <s v="CL"/>
    <n v="0"/>
    <n v="0"/>
    <n v="2"/>
    <n v="0"/>
    <n v="90"/>
    <x v="0"/>
    <m/>
    <m/>
  </r>
  <r>
    <s v="2917416_93795"/>
    <n v="2917416"/>
    <n v="93795"/>
    <n v="660"/>
    <n v="940"/>
    <d v="2017-11-01T00:00:00"/>
    <x v="541"/>
    <s v="CL"/>
    <n v="0"/>
    <n v="0"/>
    <n v="1"/>
    <n v="1"/>
    <n v="89"/>
    <x v="0"/>
    <m/>
    <m/>
  </r>
  <r>
    <s v="2917417_174694"/>
    <n v="2917417"/>
    <n v="174694"/>
    <n v="162"/>
    <n v="1075"/>
    <d v="2017-11-01T00:00:00"/>
    <x v="579"/>
    <s v="CL"/>
    <n v="1"/>
    <n v="0"/>
    <n v="1"/>
    <n v="0"/>
    <n v="85"/>
    <x v="0"/>
    <m/>
    <m/>
  </r>
  <r>
    <s v="2917417_45671"/>
    <n v="2917417"/>
    <n v="45671"/>
    <n v="114"/>
    <n v="114"/>
    <d v="2017-11-01T00:00:00"/>
    <x v="502"/>
    <s v="CL"/>
    <n v="0"/>
    <n v="0"/>
    <n v="1"/>
    <n v="0"/>
    <n v="90"/>
    <x v="0"/>
    <m/>
    <m/>
  </r>
  <r>
    <s v="2917418_122043"/>
    <n v="2917418"/>
    <n v="122043"/>
    <n v="720"/>
    <n v="13"/>
    <d v="2017-11-01T00:00:00"/>
    <x v="580"/>
    <s v="CL"/>
    <n v="0"/>
    <n v="0"/>
    <n v="1"/>
    <n v="0"/>
    <n v="90"/>
    <x v="0"/>
    <m/>
    <m/>
  </r>
  <r>
    <s v="2917418_141050"/>
    <n v="2917418"/>
    <n v="141050"/>
    <n v="720"/>
    <n v="583"/>
    <d v="2017-11-01T00:00:00"/>
    <x v="581"/>
    <s v="CL"/>
    <n v="1"/>
    <n v="0"/>
    <n v="1"/>
    <n v="1"/>
    <n v="90"/>
    <x v="0"/>
    <m/>
    <m/>
  </r>
  <r>
    <s v="2917418_170527"/>
    <n v="2917418"/>
    <n v="170527"/>
    <n v="23826"/>
    <n v="148"/>
    <d v="2017-11-01T00:00:00"/>
    <x v="582"/>
    <s v="CL"/>
    <n v="0"/>
    <n v="0"/>
    <n v="1"/>
    <n v="0"/>
    <n v="45"/>
    <x v="0"/>
    <m/>
    <m/>
  </r>
  <r>
    <s v="2917418_57834"/>
    <n v="2917418"/>
    <n v="57834"/>
    <n v="720"/>
    <n v="720"/>
    <d v="2017-11-01T00:00:00"/>
    <x v="583"/>
    <s v="CL"/>
    <n v="0"/>
    <n v="0"/>
    <n v="1"/>
    <n v="0"/>
    <n v="18"/>
    <x v="0"/>
    <m/>
    <m/>
  </r>
  <r>
    <s v="2917419_170986"/>
    <n v="2917419"/>
    <n v="170986"/>
    <n v="16"/>
    <n v="27"/>
    <d v="2017-11-01T00:00:00"/>
    <x v="448"/>
    <s v="CL"/>
    <n v="0"/>
    <n v="0"/>
    <n v="1"/>
    <n v="0"/>
    <n v="72"/>
    <x v="0"/>
    <m/>
    <m/>
  </r>
  <r>
    <s v="2917420_207929"/>
    <n v="2917420"/>
    <n v="207929"/>
    <n v="148"/>
    <n v="29"/>
    <d v="2017-11-01T00:00:00"/>
    <x v="514"/>
    <s v="CL"/>
    <n v="0"/>
    <n v="0"/>
    <n v="2"/>
    <n v="0"/>
    <n v="90"/>
    <x v="0"/>
    <m/>
    <m/>
  </r>
  <r>
    <s v="2917420_69633"/>
    <n v="2917420"/>
    <n v="69633"/>
    <n v="148"/>
    <n v="985"/>
    <d v="2017-11-01T00:00:00"/>
    <x v="88"/>
    <s v="CL"/>
    <n v="0"/>
    <n v="0"/>
    <n v="1"/>
    <n v="0"/>
    <n v="90"/>
    <x v="0"/>
    <m/>
    <m/>
  </r>
  <r>
    <s v="2917420_8198"/>
    <n v="2917420"/>
    <n v="8198"/>
    <n v="418"/>
    <n v="985"/>
    <d v="2017-11-01T00:00:00"/>
    <x v="19"/>
    <s v="CL"/>
    <n v="0"/>
    <n v="0"/>
    <n v="1"/>
    <n v="0"/>
    <n v="90"/>
    <x v="0"/>
    <m/>
    <m/>
  </r>
  <r>
    <s v="2917429_134602"/>
    <n v="2917429"/>
    <n v="134602"/>
    <n v="232"/>
    <n v="4294"/>
    <d v="2017-11-21T00:00:00"/>
    <x v="572"/>
    <s v="CL"/>
    <n v="0"/>
    <n v="0"/>
    <n v="1"/>
    <n v="0"/>
    <n v="90"/>
    <x v="0"/>
    <m/>
    <m/>
  </r>
  <r>
    <s v="2917430_105899"/>
    <n v="2917430"/>
    <n v="105899"/>
    <n v="368"/>
    <n v="368"/>
    <d v="2017-11-21T00:00:00"/>
    <x v="584"/>
    <s v="CL"/>
    <n v="0"/>
    <n v="0"/>
    <n v="1"/>
    <n v="0"/>
    <n v="90"/>
    <x v="0"/>
    <m/>
    <m/>
  </r>
  <r>
    <s v="2917430_131789"/>
    <n v="2917430"/>
    <n v="131789"/>
    <n v="31"/>
    <n v="31"/>
    <d v="2017-11-21T00:00:00"/>
    <x v="539"/>
    <s v="CL"/>
    <n v="0"/>
    <n v="0"/>
    <n v="2"/>
    <n v="1"/>
    <n v="90"/>
    <x v="0"/>
    <m/>
    <m/>
  </r>
  <r>
    <s v="2917430_146854"/>
    <n v="2917430"/>
    <n v="146854"/>
    <n v="368"/>
    <n v="162"/>
    <d v="2017-11-21T00:00:00"/>
    <x v="465"/>
    <s v="CL"/>
    <n v="0"/>
    <n v="0"/>
    <n v="2"/>
    <n v="0"/>
    <n v="81"/>
    <x v="0"/>
    <m/>
    <m/>
  </r>
  <r>
    <s v="2917430_200512"/>
    <n v="2917430"/>
    <n v="200512"/>
    <n v="31"/>
    <n v="27"/>
    <d v="2017-11-21T00:00:00"/>
    <x v="585"/>
    <s v="CL"/>
    <n v="0"/>
    <n v="0"/>
    <n v="1"/>
    <n v="0"/>
    <n v="90"/>
    <x v="0"/>
    <m/>
    <m/>
  </r>
  <r>
    <s v="2917431_134425"/>
    <n v="2917431"/>
    <n v="134425"/>
    <n v="281"/>
    <n v="631"/>
    <d v="2017-11-21T00:00:00"/>
    <x v="404"/>
    <s v="CL"/>
    <n v="0"/>
    <n v="0"/>
    <n v="1"/>
    <n v="0"/>
    <n v="90"/>
    <x v="0"/>
    <m/>
    <m/>
  </r>
  <r>
    <s v="2917432_133964"/>
    <n v="2917432"/>
    <n v="133964"/>
    <n v="6195"/>
    <n v="6195"/>
    <d v="2017-11-21T00:00:00"/>
    <x v="196"/>
    <s v="CL"/>
    <n v="0"/>
    <n v="0"/>
    <n v="1"/>
    <n v="0"/>
    <n v="65"/>
    <x v="0"/>
    <m/>
    <m/>
  </r>
  <r>
    <s v="2917432_181136"/>
    <n v="2917432"/>
    <n v="181136"/>
    <n v="6195"/>
    <n v="6195"/>
    <d v="2017-11-21T00:00:00"/>
    <x v="586"/>
    <s v="CL"/>
    <n v="0"/>
    <n v="0"/>
    <n v="1"/>
    <n v="0"/>
    <n v="86"/>
    <x v="0"/>
    <m/>
    <m/>
  </r>
  <r>
    <s v="2917432_56416"/>
    <n v="2917432"/>
    <n v="56416"/>
    <n v="6195"/>
    <n v="141"/>
    <d v="2017-11-21T00:00:00"/>
    <x v="469"/>
    <s v="CL"/>
    <n v="0"/>
    <n v="0"/>
    <n v="1"/>
    <n v="1"/>
    <n v="90"/>
    <x v="0"/>
    <m/>
    <m/>
  </r>
  <r>
    <s v="2917433_170527"/>
    <n v="2917433"/>
    <n v="170527"/>
    <n v="23826"/>
    <n v="148"/>
    <d v="2017-11-21T00:00:00"/>
    <x v="582"/>
    <s v="CL"/>
    <n v="0"/>
    <n v="0"/>
    <n v="2"/>
    <n v="0"/>
    <n v="58"/>
    <x v="0"/>
    <m/>
    <m/>
  </r>
  <r>
    <s v="2917433_302215"/>
    <n v="2917433"/>
    <n v="302215"/>
    <n v="23826"/>
    <n v="86"/>
    <d v="2017-11-21T00:00:00"/>
    <x v="587"/>
    <s v="CL"/>
    <n v="0"/>
    <n v="0"/>
    <n v="1"/>
    <n v="0"/>
    <n v="90"/>
    <x v="0"/>
    <m/>
    <m/>
  </r>
  <r>
    <s v="2917433_39152"/>
    <n v="2917433"/>
    <n v="39152"/>
    <n v="162"/>
    <n v="367"/>
    <d v="2017-11-21T00:00:00"/>
    <x v="486"/>
    <s v="CL"/>
    <n v="0"/>
    <n v="0"/>
    <n v="1"/>
    <n v="0"/>
    <n v="90"/>
    <x v="0"/>
    <m/>
    <m/>
  </r>
  <r>
    <s v="2917434_156501"/>
    <n v="2917434"/>
    <n v="156501"/>
    <n v="720"/>
    <n v="703"/>
    <d v="2017-11-21T00:00:00"/>
    <x v="588"/>
    <s v="CL"/>
    <n v="0"/>
    <n v="0"/>
    <n v="1"/>
    <n v="0"/>
    <n v="90"/>
    <x v="0"/>
    <m/>
    <m/>
  </r>
  <r>
    <s v="2917434_258626"/>
    <n v="2917434"/>
    <n v="258626"/>
    <n v="114"/>
    <n v="114"/>
    <d v="2017-11-21T00:00:00"/>
    <x v="311"/>
    <s v="CL"/>
    <n v="1"/>
    <n v="0"/>
    <n v="1"/>
    <n v="0"/>
    <n v="87"/>
    <x v="0"/>
    <m/>
    <m/>
  </r>
  <r>
    <s v="2917435_18922"/>
    <n v="2917435"/>
    <n v="18922"/>
    <n v="418"/>
    <n v="418"/>
    <d v="2017-11-21T00:00:00"/>
    <x v="15"/>
    <s v="CL"/>
    <n v="0"/>
    <n v="0"/>
    <n v="2"/>
    <n v="0"/>
    <n v="64"/>
    <x v="0"/>
    <m/>
    <m/>
  </r>
  <r>
    <s v="2917435_27992"/>
    <n v="2917435"/>
    <n v="27992"/>
    <n v="418"/>
    <n v="418"/>
    <d v="2017-11-21T00:00:00"/>
    <x v="167"/>
    <s v="CL"/>
    <n v="0"/>
    <n v="0"/>
    <n v="1"/>
    <n v="0"/>
    <n v="90"/>
    <x v="0"/>
    <m/>
    <m/>
  </r>
  <r>
    <s v="2917435_58884"/>
    <n v="2917435"/>
    <n v="58884"/>
    <n v="418"/>
    <n v="418"/>
    <d v="2017-11-21T00:00:00"/>
    <x v="401"/>
    <s v="CL"/>
    <n v="0"/>
    <n v="0"/>
    <n v="1"/>
    <n v="0"/>
    <n v="90"/>
    <x v="0"/>
    <m/>
    <m/>
  </r>
  <r>
    <s v="2917435_8198"/>
    <n v="2917435"/>
    <n v="8198"/>
    <n v="418"/>
    <n v="985"/>
    <d v="2017-11-21T00:00:00"/>
    <x v="19"/>
    <s v="CL"/>
    <n v="0"/>
    <n v="0"/>
    <n v="2"/>
    <n v="1"/>
    <n v="90"/>
    <x v="0"/>
    <m/>
    <m/>
  </r>
  <r>
    <s v="2917436_132098"/>
    <n v="2917436"/>
    <n v="132098"/>
    <n v="148"/>
    <n v="27"/>
    <d v="2017-11-21T00:00:00"/>
    <x v="494"/>
    <s v="CL"/>
    <n v="0"/>
    <n v="0"/>
    <n v="1"/>
    <n v="0"/>
    <n v="86"/>
    <x v="0"/>
    <m/>
    <m/>
  </r>
  <r>
    <s v="2917436_58864"/>
    <n v="2917436"/>
    <n v="58864"/>
    <n v="16"/>
    <n v="244"/>
    <d v="2017-11-21T00:00:00"/>
    <x v="241"/>
    <s v="CL"/>
    <n v="0"/>
    <n v="0"/>
    <n v="1"/>
    <n v="0"/>
    <n v="90"/>
    <x v="0"/>
    <m/>
    <m/>
  </r>
  <r>
    <s v="2917436_91845"/>
    <n v="2917436"/>
    <n v="91845"/>
    <n v="148"/>
    <n v="148"/>
    <d v="2017-11-21T00:00:00"/>
    <x v="290"/>
    <s v="CL"/>
    <n v="0"/>
    <n v="0"/>
    <n v="1"/>
    <n v="0"/>
    <n v="90"/>
    <x v="0"/>
    <m/>
    <m/>
  </r>
  <r>
    <s v="2917421_70097"/>
    <n v="2917421"/>
    <n v="70097"/>
    <n v="2410"/>
    <n v="2410"/>
    <d v="2017-11-22T00:00:00"/>
    <x v="589"/>
    <s v="CL"/>
    <n v="0"/>
    <n v="0"/>
    <n v="1"/>
    <n v="0"/>
    <n v="50"/>
    <x v="0"/>
    <m/>
    <m/>
  </r>
  <r>
    <s v="2917423_113358"/>
    <n v="2917423"/>
    <n v="113358"/>
    <n v="58"/>
    <n v="232"/>
    <d v="2017-11-22T00:00:00"/>
    <x v="590"/>
    <s v="CL"/>
    <n v="0"/>
    <n v="0"/>
    <n v="1"/>
    <n v="0"/>
    <n v="71"/>
    <x v="0"/>
    <m/>
    <m/>
  </r>
  <r>
    <s v="2917423_190393"/>
    <n v="2917423"/>
    <n v="190393"/>
    <n v="27"/>
    <n v="1041"/>
    <d v="2017-11-22T00:00:00"/>
    <x v="456"/>
    <s v="CL"/>
    <n v="0"/>
    <n v="0"/>
    <n v="1"/>
    <n v="1"/>
    <n v="90"/>
    <x v="0"/>
    <m/>
    <m/>
  </r>
  <r>
    <s v="2917423_38253"/>
    <n v="2917423"/>
    <n v="38253"/>
    <n v="27"/>
    <n v="131"/>
    <d v="2017-11-22T00:00:00"/>
    <x v="20"/>
    <s v="CL"/>
    <n v="1"/>
    <n v="0"/>
    <n v="1"/>
    <n v="0"/>
    <n v="90"/>
    <x v="0"/>
    <m/>
    <m/>
  </r>
  <r>
    <s v="2917424_102558"/>
    <n v="2917424"/>
    <n v="102558"/>
    <n v="583"/>
    <n v="583"/>
    <d v="2017-11-22T00:00:00"/>
    <x v="285"/>
    <s v="CL"/>
    <n v="0"/>
    <n v="0"/>
    <n v="1"/>
    <n v="1"/>
    <n v="76"/>
    <x v="0"/>
    <m/>
    <m/>
  </r>
  <r>
    <s v="2917424_15951"/>
    <n v="2917424"/>
    <n v="15951"/>
    <n v="583"/>
    <n v="131"/>
    <d v="2017-11-22T00:00:00"/>
    <x v="116"/>
    <s v="CL"/>
    <n v="0"/>
    <n v="0"/>
    <n v="1"/>
    <n v="0"/>
    <n v="90"/>
    <x v="0"/>
    <m/>
    <m/>
  </r>
  <r>
    <s v="2917424_229004"/>
    <n v="2917424"/>
    <n v="229004"/>
    <n v="371"/>
    <n v="1041"/>
    <d v="2017-11-22T00:00:00"/>
    <x v="471"/>
    <s v="CL"/>
    <n v="0"/>
    <n v="0"/>
    <n v="1"/>
    <n v="0"/>
    <n v="77"/>
    <x v="0"/>
    <m/>
    <m/>
  </r>
  <r>
    <s v="2917424_342229"/>
    <n v="2917424"/>
    <n v="342229"/>
    <n v="583"/>
    <n v="583"/>
    <d v="2017-11-22T00:00:00"/>
    <x v="517"/>
    <s v="CL"/>
    <n v="0"/>
    <n v="0"/>
    <n v="1"/>
    <n v="0"/>
    <n v="76"/>
    <x v="0"/>
    <m/>
    <m/>
  </r>
  <r>
    <s v="2917424_48280"/>
    <n v="2917424"/>
    <n v="48280"/>
    <n v="583"/>
    <n v="1049"/>
    <d v="2017-11-22T00:00:00"/>
    <x v="190"/>
    <s v="CL"/>
    <n v="0"/>
    <n v="0"/>
    <n v="2"/>
    <n v="0"/>
    <n v="90"/>
    <x v="0"/>
    <m/>
    <m/>
  </r>
  <r>
    <s v="2917424_68290"/>
    <n v="2917424"/>
    <n v="68290"/>
    <n v="583"/>
    <n v="583"/>
    <d v="2017-11-22T00:00:00"/>
    <x v="261"/>
    <s v="CL"/>
    <n v="0"/>
    <n v="0"/>
    <n v="2"/>
    <n v="1"/>
    <n v="90"/>
    <x v="0"/>
    <m/>
    <m/>
  </r>
  <r>
    <s v="2917425_50202"/>
    <n v="2917425"/>
    <n v="50202"/>
    <n v="631"/>
    <n v="418"/>
    <d v="2017-11-22T00:00:00"/>
    <x v="214"/>
    <s v="CL"/>
    <n v="0"/>
    <n v="0"/>
    <n v="1"/>
    <n v="1"/>
    <n v="65"/>
    <x v="0"/>
    <m/>
    <m/>
  </r>
  <r>
    <s v="2917425_52769"/>
    <n v="2917425"/>
    <n v="52769"/>
    <n v="631"/>
    <n v="931"/>
    <d v="2017-11-22T00:00:00"/>
    <x v="102"/>
    <s v="CL"/>
    <n v="0"/>
    <n v="0"/>
    <n v="2"/>
    <n v="2"/>
    <n v="90"/>
    <x v="0"/>
    <m/>
    <m/>
  </r>
  <r>
    <s v="2917425_8806"/>
    <n v="2917425"/>
    <n v="8806"/>
    <n v="631"/>
    <n v="162"/>
    <d v="2017-11-22T00:00:00"/>
    <x v="45"/>
    <s v="CL"/>
    <n v="0"/>
    <n v="0"/>
    <n v="1"/>
    <n v="0"/>
    <n v="90"/>
    <x v="0"/>
    <m/>
    <m/>
  </r>
  <r>
    <s v="2917426_125781"/>
    <n v="2917426"/>
    <n v="125781"/>
    <n v="13"/>
    <n v="13"/>
    <d v="2017-11-22T00:00:00"/>
    <x v="356"/>
    <s v="CL"/>
    <n v="0"/>
    <n v="0"/>
    <n v="1"/>
    <n v="1"/>
    <n v="90"/>
    <x v="0"/>
    <m/>
    <m/>
  </r>
  <r>
    <s v="2917426_27389"/>
    <n v="2917426"/>
    <n v="27389"/>
    <n v="13"/>
    <n v="667"/>
    <d v="2017-11-22T00:00:00"/>
    <x v="358"/>
    <s v="CL"/>
    <n v="0"/>
    <n v="0"/>
    <n v="1"/>
    <n v="0"/>
    <n v="23"/>
    <x v="0"/>
    <m/>
    <m/>
  </r>
  <r>
    <s v="2917428_110074"/>
    <n v="2917428"/>
    <n v="110074"/>
    <n v="336"/>
    <n v="336"/>
    <d v="2017-11-22T00:00:00"/>
    <x v="451"/>
    <s v="CL"/>
    <n v="0"/>
    <n v="0"/>
    <n v="1"/>
    <n v="0"/>
    <n v="90"/>
    <x v="0"/>
    <m/>
    <m/>
  </r>
  <r>
    <s v="2917428_38388"/>
    <n v="2917428"/>
    <n v="38388"/>
    <n v="683"/>
    <n v="157"/>
    <d v="2017-11-22T00:00:00"/>
    <x v="591"/>
    <s v="CL"/>
    <n v="0"/>
    <n v="0"/>
    <n v="1"/>
    <n v="0"/>
    <n v="25"/>
    <x v="0"/>
    <m/>
    <m/>
  </r>
  <r>
    <s v="2917428_56331"/>
    <n v="2917428"/>
    <n v="56331"/>
    <n v="336"/>
    <n v="467"/>
    <d v="2017-11-22T00:00:00"/>
    <x v="393"/>
    <s v="CL"/>
    <n v="0"/>
    <n v="0"/>
    <n v="2"/>
    <n v="0"/>
    <n v="90"/>
    <x v="0"/>
    <m/>
    <m/>
  </r>
  <r>
    <s v="2917438_213605"/>
    <n v="2917438"/>
    <n v="213605"/>
    <n v="2410"/>
    <n v="2410"/>
    <d v="2017-12-05T00:00:00"/>
    <x v="528"/>
    <s v="CL"/>
    <n v="0"/>
    <n v="0"/>
    <n v="1"/>
    <n v="0"/>
    <n v="82"/>
    <x v="0"/>
    <m/>
    <m/>
  </r>
  <r>
    <s v="2917438_258923"/>
    <n v="2917438"/>
    <n v="258923"/>
    <n v="985"/>
    <n v="985"/>
    <d v="2017-12-05T00:00:00"/>
    <x v="530"/>
    <s v="CL"/>
    <n v="0"/>
    <n v="0"/>
    <n v="1"/>
    <n v="0"/>
    <n v="90"/>
    <x v="0"/>
    <m/>
    <m/>
  </r>
  <r>
    <s v="2917438_96341"/>
    <n v="2917438"/>
    <n v="96341"/>
    <n v="985"/>
    <n v="12"/>
    <d v="2017-12-05T00:00:00"/>
    <x v="532"/>
    <s v="CL"/>
    <n v="0"/>
    <n v="0"/>
    <n v="1"/>
    <n v="0"/>
    <n v="74"/>
    <x v="0"/>
    <m/>
    <m/>
  </r>
  <r>
    <s v="2917439_190393"/>
    <n v="2917439"/>
    <n v="190393"/>
    <n v="27"/>
    <n v="1041"/>
    <d v="2017-12-05T00:00:00"/>
    <x v="456"/>
    <s v="CL"/>
    <n v="1"/>
    <n v="0"/>
    <n v="2"/>
    <n v="0"/>
    <n v="90"/>
    <x v="0"/>
    <m/>
    <m/>
  </r>
  <r>
    <s v="2917439_342229"/>
    <n v="2917439"/>
    <n v="342229"/>
    <n v="583"/>
    <n v="583"/>
    <d v="2017-12-05T00:00:00"/>
    <x v="517"/>
    <s v="CL"/>
    <n v="0"/>
    <n v="0"/>
    <n v="1"/>
    <n v="0"/>
    <n v="90"/>
    <x v="0"/>
    <m/>
    <m/>
  </r>
  <r>
    <s v="2917439_38253"/>
    <n v="2917439"/>
    <n v="38253"/>
    <n v="27"/>
    <n v="131"/>
    <d v="2017-12-05T00:00:00"/>
    <x v="20"/>
    <s v="CL"/>
    <n v="0"/>
    <n v="0"/>
    <n v="1"/>
    <n v="0"/>
    <n v="90"/>
    <x v="0"/>
    <m/>
    <m/>
  </r>
  <r>
    <s v="2917441_148928"/>
    <n v="2917441"/>
    <n v="148928"/>
    <n v="13"/>
    <n v="13"/>
    <d v="2017-12-05T00:00:00"/>
    <x v="394"/>
    <s v="CL"/>
    <n v="0"/>
    <n v="0"/>
    <n v="1"/>
    <n v="0"/>
    <n v="90"/>
    <x v="0"/>
    <m/>
    <m/>
  </r>
  <r>
    <s v="2917442_54984"/>
    <n v="2917442"/>
    <n v="54984"/>
    <n v="12"/>
    <n v="380"/>
    <d v="2017-12-05T00:00:00"/>
    <x v="571"/>
    <s v="CL"/>
    <n v="0"/>
    <n v="0"/>
    <n v="1"/>
    <n v="0"/>
    <n v="81"/>
    <x v="0"/>
    <m/>
    <m/>
  </r>
  <r>
    <s v="2917443_126716"/>
    <n v="2917443"/>
    <n v="126716"/>
    <n v="131"/>
    <n v="1050"/>
    <d v="2017-12-05T00:00:00"/>
    <x v="592"/>
    <s v="CL"/>
    <n v="0"/>
    <n v="0"/>
    <n v="1"/>
    <n v="0"/>
    <n v="90"/>
    <x v="0"/>
    <m/>
    <m/>
  </r>
  <r>
    <s v="2917444_197300"/>
    <n v="2917444"/>
    <n v="197300"/>
    <n v="506"/>
    <n v="506"/>
    <d v="2017-12-05T00:00:00"/>
    <x v="593"/>
    <s v="CL"/>
    <n v="0"/>
    <n v="0"/>
    <n v="1"/>
    <n v="0"/>
    <n v="6"/>
    <x v="0"/>
    <m/>
    <m/>
  </r>
  <r>
    <s v="2917444_91970"/>
    <n v="2917444"/>
    <n v="91970"/>
    <n v="506"/>
    <n v="46"/>
    <d v="2017-12-05T00:00:00"/>
    <x v="438"/>
    <s v="CL"/>
    <n v="0"/>
    <n v="0"/>
    <n v="1"/>
    <n v="0"/>
    <n v="84"/>
    <x v="0"/>
    <m/>
    <m/>
  </r>
  <r>
    <s v="2917445_67920"/>
    <n v="2917445"/>
    <n v="67920"/>
    <n v="368"/>
    <n v="1416"/>
    <d v="2017-12-06T00:00:00"/>
    <x v="594"/>
    <s v="CL"/>
    <n v="0"/>
    <n v="0"/>
    <n v="1"/>
    <n v="0"/>
    <n v="31"/>
    <x v="0"/>
    <m/>
    <m/>
  </r>
  <r>
    <s v="2917446_131789"/>
    <n v="2917446"/>
    <n v="131789"/>
    <n v="31"/>
    <n v="31"/>
    <d v="2017-12-06T00:00:00"/>
    <x v="539"/>
    <s v="CL"/>
    <n v="0"/>
    <n v="0"/>
    <n v="1"/>
    <n v="1"/>
    <n v="72"/>
    <x v="0"/>
    <m/>
    <m/>
  </r>
  <r>
    <s v="2917446_148455"/>
    <n v="2917446"/>
    <n v="148455"/>
    <n v="31"/>
    <n v="31"/>
    <d v="2017-12-06T00:00:00"/>
    <x v="194"/>
    <s v="CL"/>
    <n v="0"/>
    <n v="0"/>
    <n v="1"/>
    <n v="1"/>
    <n v="90"/>
    <x v="0"/>
    <m/>
    <m/>
  </r>
  <r>
    <s v="2917446_200512"/>
    <n v="2917446"/>
    <n v="200512"/>
    <n v="31"/>
    <n v="27"/>
    <d v="2017-12-06T00:00:00"/>
    <x v="585"/>
    <s v="CL"/>
    <n v="0"/>
    <n v="0"/>
    <n v="2"/>
    <n v="0"/>
    <n v="90"/>
    <x v="0"/>
    <m/>
    <m/>
  </r>
  <r>
    <s v="2917446_80444"/>
    <n v="2917446"/>
    <n v="80444"/>
    <n v="31"/>
    <n v="405"/>
    <d v="2017-12-06T00:00:00"/>
    <x v="546"/>
    <s v="CL"/>
    <n v="0"/>
    <n v="0"/>
    <n v="3"/>
    <n v="0"/>
    <n v="90"/>
    <x v="0"/>
    <m/>
    <m/>
  </r>
  <r>
    <s v="2917447_100399"/>
    <n v="2917447"/>
    <n v="100399"/>
    <n v="234"/>
    <n v="190"/>
    <d v="2017-12-06T00:00:00"/>
    <x v="186"/>
    <s v="CL"/>
    <n v="0"/>
    <n v="0"/>
    <n v="1"/>
    <n v="0"/>
    <n v="90"/>
    <x v="0"/>
    <m/>
    <m/>
  </r>
  <r>
    <s v="2917447_181136"/>
    <n v="2917447"/>
    <n v="181136"/>
    <n v="6195"/>
    <n v="6195"/>
    <d v="2017-12-06T00:00:00"/>
    <x v="586"/>
    <s v="CL"/>
    <n v="0"/>
    <n v="0"/>
    <n v="1"/>
    <n v="0"/>
    <n v="90"/>
    <x v="0"/>
    <m/>
    <m/>
  </r>
  <r>
    <s v="2917447_288253"/>
    <n v="2917447"/>
    <n v="288253"/>
    <n v="234"/>
    <n v="336"/>
    <d v="2017-12-06T00:00:00"/>
    <x v="595"/>
    <s v="CL"/>
    <n v="1"/>
    <n v="0"/>
    <n v="1"/>
    <n v="0"/>
    <n v="14"/>
    <x v="0"/>
    <m/>
    <m/>
  </r>
  <r>
    <s v="2917448_124028"/>
    <n v="2917448"/>
    <n v="124028"/>
    <n v="660"/>
    <n v="1082"/>
    <d v="2017-12-06T00:00:00"/>
    <x v="596"/>
    <s v="CL"/>
    <n v="0"/>
    <n v="0"/>
    <n v="1"/>
    <n v="0"/>
    <n v="64"/>
    <x v="0"/>
    <m/>
    <m/>
  </r>
  <r>
    <s v="2917448_175169"/>
    <n v="2917448"/>
    <n v="175169"/>
    <n v="660"/>
    <n v="265"/>
    <d v="2017-12-06T00:00:00"/>
    <x v="559"/>
    <s v="CL"/>
    <n v="0"/>
    <n v="0"/>
    <n v="1"/>
    <n v="0"/>
    <n v="90"/>
    <x v="0"/>
    <m/>
    <m/>
  </r>
  <r>
    <s v="2917448_26399"/>
    <n v="2917448"/>
    <n v="26399"/>
    <n v="281"/>
    <n v="131"/>
    <d v="2017-12-06T00:00:00"/>
    <x v="99"/>
    <s v="CL"/>
    <n v="0"/>
    <n v="0"/>
    <n v="1"/>
    <n v="0"/>
    <n v="20"/>
    <x v="0"/>
    <m/>
    <m/>
  </r>
  <r>
    <s v="2917449_18644"/>
    <n v="2917449"/>
    <n v="18644"/>
    <n v="114"/>
    <n v="2687"/>
    <d v="2017-12-06T00:00:00"/>
    <x v="207"/>
    <s v="CL"/>
    <n v="0"/>
    <n v="0"/>
    <n v="1"/>
    <n v="0"/>
    <n v="80"/>
    <x v="0"/>
    <m/>
    <m/>
  </r>
  <r>
    <s v="2917449_258626"/>
    <n v="2917449"/>
    <n v="258626"/>
    <n v="114"/>
    <n v="114"/>
    <d v="2017-12-06T00:00:00"/>
    <x v="311"/>
    <s v="CL"/>
    <n v="1"/>
    <n v="0"/>
    <n v="1"/>
    <n v="0"/>
    <n v="90"/>
    <x v="0"/>
    <m/>
    <m/>
  </r>
  <r>
    <s v="2917449_302215"/>
    <n v="2917449"/>
    <n v="302215"/>
    <n v="23826"/>
    <n v="86"/>
    <d v="2017-12-06T00:00:00"/>
    <x v="587"/>
    <s v="CL"/>
    <n v="0"/>
    <n v="0"/>
    <n v="1"/>
    <n v="0"/>
    <n v="90"/>
    <x v="0"/>
    <m/>
    <m/>
  </r>
  <r>
    <s v="2917450_103381"/>
    <n v="2917450"/>
    <n v="103381"/>
    <n v="720"/>
    <n v="683"/>
    <d v="2017-12-06T00:00:00"/>
    <x v="597"/>
    <s v="CL"/>
    <n v="0"/>
    <n v="0"/>
    <n v="1"/>
    <n v="0"/>
    <n v="15"/>
    <x v="0"/>
    <m/>
    <m/>
  </r>
  <r>
    <s v="2917450_147487"/>
    <n v="2917450"/>
    <n v="147487"/>
    <n v="720"/>
    <n v="114"/>
    <d v="2017-12-06T00:00:00"/>
    <x v="283"/>
    <s v="CL"/>
    <n v="0"/>
    <n v="0"/>
    <n v="2"/>
    <n v="1"/>
    <n v="75"/>
    <x v="0"/>
    <m/>
    <m/>
  </r>
  <r>
    <s v="2917450_255755"/>
    <n v="2917450"/>
    <n v="255755"/>
    <n v="720"/>
    <n v="368"/>
    <d v="2017-12-06T00:00:00"/>
    <x v="598"/>
    <s v="CL"/>
    <n v="0"/>
    <n v="0"/>
    <n v="1"/>
    <n v="0"/>
    <n v="90"/>
    <x v="0"/>
    <m/>
    <m/>
  </r>
  <r>
    <s v="2917450_39152"/>
    <n v="2917450"/>
    <n v="39152"/>
    <n v="162"/>
    <n v="367"/>
    <d v="2017-12-06T00:00:00"/>
    <x v="486"/>
    <s v="CL"/>
    <n v="0"/>
    <n v="0"/>
    <n v="1"/>
    <n v="0"/>
    <n v="24"/>
    <x v="0"/>
    <m/>
    <m/>
  </r>
  <r>
    <s v="2917450_46552"/>
    <n v="2917450"/>
    <n v="46552"/>
    <n v="162"/>
    <n v="4171"/>
    <d v="2017-12-06T00:00:00"/>
    <x v="459"/>
    <s v="CL"/>
    <n v="0"/>
    <n v="0"/>
    <n v="1"/>
    <n v="0"/>
    <n v="90"/>
    <x v="0"/>
    <m/>
    <m/>
  </r>
  <r>
    <s v="2917450_60517"/>
    <n v="2917450"/>
    <n v="60517"/>
    <n v="720"/>
    <n v="720"/>
    <d v="2017-12-06T00:00:00"/>
    <x v="388"/>
    <s v="CL"/>
    <n v="0"/>
    <n v="0"/>
    <n v="1"/>
    <n v="1"/>
    <n v="90"/>
    <x v="0"/>
    <m/>
    <m/>
  </r>
  <r>
    <s v="2917451_221316"/>
    <n v="2917451"/>
    <n v="221316"/>
    <n v="418"/>
    <n v="418"/>
    <d v="2017-12-06T00:00:00"/>
    <x v="476"/>
    <s v="CL"/>
    <n v="0"/>
    <n v="0"/>
    <n v="1"/>
    <n v="0"/>
    <n v="90"/>
    <x v="0"/>
    <m/>
    <m/>
  </r>
  <r>
    <s v="2917451_298976"/>
    <n v="2917451"/>
    <n v="298976"/>
    <n v="418"/>
    <n v="3709"/>
    <d v="2017-12-06T00:00:00"/>
    <x v="599"/>
    <s v="CL"/>
    <n v="0"/>
    <n v="0"/>
    <n v="1"/>
    <n v="0"/>
    <n v="90"/>
    <x v="0"/>
    <m/>
    <m/>
  </r>
  <r>
    <s v="2917451_58864"/>
    <n v="2917451"/>
    <n v="58864"/>
    <n v="16"/>
    <n v="244"/>
    <d v="2017-12-06T00:00:00"/>
    <x v="241"/>
    <s v="CL"/>
    <n v="0"/>
    <n v="0"/>
    <n v="2"/>
    <n v="0"/>
    <n v="90"/>
    <x v="0"/>
    <m/>
    <m/>
  </r>
  <r>
    <s v="2917451_8198"/>
    <n v="2917451"/>
    <n v="8198"/>
    <n v="418"/>
    <n v="985"/>
    <d v="2017-12-06T00:00:00"/>
    <x v="19"/>
    <s v="CL"/>
    <n v="0"/>
    <n v="0"/>
    <n v="1"/>
    <n v="0"/>
    <n v="90"/>
    <x v="0"/>
    <m/>
    <m/>
  </r>
  <r>
    <s v="2917452_215679"/>
    <n v="2917452"/>
    <n v="215679"/>
    <n v="148"/>
    <n v="114"/>
    <d v="2017-12-06T00:00:00"/>
    <x v="600"/>
    <s v="CL"/>
    <n v="0"/>
    <n v="0"/>
    <n v="1"/>
    <n v="0"/>
    <n v="90"/>
    <x v="0"/>
    <m/>
    <m/>
  </r>
  <r>
    <s v="2917452_35564"/>
    <n v="2917452"/>
    <n v="35564"/>
    <n v="148"/>
    <n v="410"/>
    <d v="2017-12-06T00:00:00"/>
    <x v="223"/>
    <s v="CL"/>
    <n v="0"/>
    <n v="0"/>
    <n v="1"/>
    <n v="1"/>
    <n v="90"/>
    <x v="0"/>
    <m/>
    <m/>
  </r>
  <r>
    <s v="2917452_91845"/>
    <n v="2917452"/>
    <n v="91845"/>
    <n v="148"/>
    <n v="148"/>
    <d v="2017-12-06T00:00:00"/>
    <x v="290"/>
    <s v="CL"/>
    <n v="0"/>
    <n v="0"/>
    <n v="1"/>
    <n v="0"/>
    <n v="65"/>
    <x v="0"/>
    <m/>
    <m/>
  </r>
  <r>
    <s v="2981993_132098"/>
    <n v="2981993"/>
    <n v="132098"/>
    <n v="148"/>
    <n v="27"/>
    <d v="2018-02-13T00:00:00"/>
    <x v="494"/>
    <s v="CL"/>
    <n v="0"/>
    <n v="0"/>
    <n v="1"/>
    <n v="0"/>
    <n v="90"/>
    <x v="0"/>
    <m/>
    <m/>
  </r>
  <r>
    <s v="2981993_39153"/>
    <n v="2981993"/>
    <n v="39153"/>
    <n v="506"/>
    <n v="506"/>
    <d v="2018-02-13T00:00:00"/>
    <x v="176"/>
    <s v="CL"/>
    <n v="1"/>
    <n v="0"/>
    <n v="2"/>
    <n v="0"/>
    <n v="90"/>
    <x v="0"/>
    <m/>
    <m/>
  </r>
  <r>
    <s v="2981993_69633"/>
    <n v="2981993"/>
    <n v="69633"/>
    <n v="148"/>
    <n v="985"/>
    <d v="2018-02-13T00:00:00"/>
    <x v="88"/>
    <s v="CL"/>
    <n v="0"/>
    <n v="0"/>
    <n v="1"/>
    <n v="0"/>
    <n v="90"/>
    <x v="0"/>
    <m/>
    <m/>
  </r>
  <r>
    <s v="2981994_241641"/>
    <n v="2981994"/>
    <n v="241641"/>
    <n v="281"/>
    <n v="281"/>
    <d v="2018-02-13T00:00:00"/>
    <x v="446"/>
    <s v="CL"/>
    <n v="0"/>
    <n v="0"/>
    <n v="1"/>
    <n v="0"/>
    <n v="90"/>
    <x v="0"/>
    <m/>
    <m/>
  </r>
  <r>
    <s v="2981994_26399"/>
    <n v="2981994"/>
    <n v="26399"/>
    <n v="281"/>
    <n v="131"/>
    <d v="2018-02-13T00:00:00"/>
    <x v="99"/>
    <s v="CL"/>
    <n v="0"/>
    <n v="0"/>
    <n v="1"/>
    <n v="1"/>
    <n v="85"/>
    <x v="0"/>
    <m/>
    <m/>
  </r>
  <r>
    <s v="2981994_53622"/>
    <n v="2981994"/>
    <n v="53622"/>
    <n v="281"/>
    <n v="131"/>
    <d v="2018-02-13T00:00:00"/>
    <x v="182"/>
    <s v="CL"/>
    <n v="1"/>
    <n v="0"/>
    <n v="2"/>
    <n v="0"/>
    <n v="90"/>
    <x v="0"/>
    <m/>
    <m/>
  </r>
  <r>
    <s v="2981995_131789"/>
    <n v="2981995"/>
    <n v="131789"/>
    <n v="31"/>
    <n v="31"/>
    <d v="2018-02-14T00:00:00"/>
    <x v="539"/>
    <s v="CL"/>
    <n v="0"/>
    <n v="0"/>
    <n v="1"/>
    <n v="1"/>
    <n v="80"/>
    <x v="0"/>
    <m/>
    <m/>
  </r>
  <r>
    <s v="2981995_148455"/>
    <n v="2981995"/>
    <n v="148455"/>
    <n v="31"/>
    <n v="31"/>
    <d v="2018-02-14T00:00:00"/>
    <x v="194"/>
    <s v="CL"/>
    <n v="0"/>
    <n v="0"/>
    <n v="1"/>
    <n v="0"/>
    <n v="90"/>
    <x v="0"/>
    <m/>
    <m/>
  </r>
  <r>
    <s v="2981995_200512"/>
    <n v="2981995"/>
    <n v="200512"/>
    <n v="31"/>
    <n v="27"/>
    <d v="2018-02-14T00:00:00"/>
    <x v="585"/>
    <s v="CL"/>
    <n v="0"/>
    <n v="0"/>
    <n v="3"/>
    <n v="0"/>
    <n v="90"/>
    <x v="0"/>
    <m/>
    <m/>
  </r>
  <r>
    <s v="2981997_182913"/>
    <n v="2981997"/>
    <n v="182913"/>
    <n v="583"/>
    <n v="506"/>
    <d v="2018-02-14T00:00:00"/>
    <x v="419"/>
    <s v="CL"/>
    <n v="1"/>
    <n v="0"/>
    <n v="1"/>
    <n v="0"/>
    <n v="90"/>
    <x v="0"/>
    <m/>
    <m/>
  </r>
  <r>
    <s v="2981997_44501"/>
    <n v="2981997"/>
    <n v="44501"/>
    <n v="418"/>
    <n v="683"/>
    <d v="2018-02-14T00:00:00"/>
    <x v="17"/>
    <s v="CL"/>
    <n v="0"/>
    <n v="0"/>
    <n v="1"/>
    <n v="0"/>
    <n v="90"/>
    <x v="0"/>
    <m/>
    <m/>
  </r>
  <r>
    <s v="2981997_8198"/>
    <n v="2981997"/>
    <n v="8198"/>
    <n v="418"/>
    <n v="985"/>
    <d v="2018-02-14T00:00:00"/>
    <x v="19"/>
    <s v="CL"/>
    <n v="0"/>
    <n v="0"/>
    <n v="2"/>
    <n v="0"/>
    <n v="90"/>
    <x v="0"/>
    <m/>
    <m/>
  </r>
  <r>
    <s v="2981999_28003"/>
    <n v="2981999"/>
    <n v="28003"/>
    <n v="131"/>
    <n v="583"/>
    <d v="2018-02-20T00:00:00"/>
    <x v="31"/>
    <s v="CL"/>
    <n v="0"/>
    <n v="0"/>
    <n v="1"/>
    <n v="0"/>
    <n v="90"/>
    <x v="0"/>
    <m/>
    <m/>
  </r>
  <r>
    <s v="2981999_52769"/>
    <n v="2981999"/>
    <n v="52769"/>
    <n v="631"/>
    <n v="931"/>
    <d v="2018-02-20T00:00:00"/>
    <x v="102"/>
    <s v="CL"/>
    <n v="0"/>
    <n v="0"/>
    <n v="1"/>
    <n v="0"/>
    <n v="90"/>
    <x v="0"/>
    <m/>
    <m/>
  </r>
  <r>
    <s v="2982000_243714"/>
    <n v="2982000"/>
    <n v="243714"/>
    <n v="27"/>
    <n v="27"/>
    <d v="2018-02-20T00:00:00"/>
    <x v="412"/>
    <s v="CL"/>
    <n v="0"/>
    <n v="0"/>
    <n v="1"/>
    <n v="0"/>
    <n v="81"/>
    <x v="0"/>
    <m/>
    <m/>
  </r>
  <r>
    <s v="2982000_38253"/>
    <n v="2982000"/>
    <n v="38253"/>
    <n v="27"/>
    <n v="131"/>
    <d v="2018-02-20T00:00:00"/>
    <x v="20"/>
    <s v="CL"/>
    <n v="1"/>
    <n v="0"/>
    <n v="2"/>
    <n v="1"/>
    <n v="90"/>
    <x v="0"/>
    <m/>
    <m/>
  </r>
  <r>
    <s v="2982000_58358"/>
    <n v="2982000"/>
    <n v="58358"/>
    <n v="27"/>
    <n v="27"/>
    <d v="2018-02-20T00:00:00"/>
    <x v="70"/>
    <s v="CL"/>
    <n v="0"/>
    <n v="0"/>
    <n v="2"/>
    <n v="1"/>
    <n v="90"/>
    <x v="0"/>
    <m/>
    <m/>
  </r>
  <r>
    <s v="2981998_191614"/>
    <n v="2981998"/>
    <n v="191614"/>
    <n v="660"/>
    <n v="36"/>
    <d v="2018-02-21T00:00:00"/>
    <x v="601"/>
    <s v="CL"/>
    <n v="0"/>
    <n v="0"/>
    <n v="1"/>
    <n v="0"/>
    <n v="90"/>
    <x v="0"/>
    <m/>
    <m/>
  </r>
  <r>
    <s v="2981998_341647"/>
    <n v="2981998"/>
    <n v="341647"/>
    <n v="12"/>
    <n v="36"/>
    <d v="2018-02-21T00:00:00"/>
    <x v="602"/>
    <s v="CL"/>
    <n v="0"/>
    <n v="0"/>
    <n v="1"/>
    <n v="0"/>
    <n v="72"/>
    <x v="0"/>
    <m/>
    <m/>
  </r>
  <r>
    <s v="2981998_93795"/>
    <n v="2981998"/>
    <n v="93795"/>
    <n v="660"/>
    <n v="940"/>
    <d v="2018-02-21T00:00:00"/>
    <x v="541"/>
    <s v="CL"/>
    <n v="1"/>
    <n v="0"/>
    <n v="1"/>
    <n v="0"/>
    <n v="90"/>
    <x v="0"/>
    <m/>
    <m/>
  </r>
  <r>
    <s v="2982005_16306"/>
    <n v="2982005"/>
    <n v="16306"/>
    <n v="418"/>
    <n v="985"/>
    <d v="2018-03-06T00:00:00"/>
    <x v="515"/>
    <s v="CL"/>
    <n v="0"/>
    <n v="0"/>
    <n v="1"/>
    <n v="0"/>
    <n v="90"/>
    <x v="0"/>
    <m/>
    <m/>
  </r>
  <r>
    <s v="2982005_48280"/>
    <n v="2982005"/>
    <n v="48280"/>
    <n v="583"/>
    <n v="1049"/>
    <d v="2018-03-06T00:00:00"/>
    <x v="190"/>
    <s v="CL"/>
    <n v="1"/>
    <n v="0"/>
    <n v="1"/>
    <n v="0"/>
    <n v="90"/>
    <x v="0"/>
    <m/>
    <m/>
  </r>
  <r>
    <s v="2982005_8198"/>
    <n v="2982005"/>
    <n v="8198"/>
    <n v="418"/>
    <n v="985"/>
    <d v="2018-03-06T00:00:00"/>
    <x v="19"/>
    <s v="CL"/>
    <n v="0"/>
    <n v="0"/>
    <n v="1"/>
    <n v="1"/>
    <n v="90"/>
    <x v="0"/>
    <m/>
    <m/>
  </r>
  <r>
    <s v="2982001_206050"/>
    <n v="2982001"/>
    <n v="206050"/>
    <n v="506"/>
    <n v="12"/>
    <d v="2018-03-07T00:00:00"/>
    <x v="436"/>
    <s v="CL"/>
    <n v="0"/>
    <n v="0"/>
    <n v="1"/>
    <n v="0"/>
    <n v="90"/>
    <x v="0"/>
    <m/>
    <m/>
  </r>
  <r>
    <s v="2982001_39153"/>
    <n v="2982001"/>
    <n v="39153"/>
    <n v="506"/>
    <n v="506"/>
    <d v="2018-03-07T00:00:00"/>
    <x v="176"/>
    <s v="CL"/>
    <n v="0"/>
    <n v="0"/>
    <n v="1"/>
    <n v="1"/>
    <n v="84"/>
    <x v="0"/>
    <m/>
    <m/>
  </r>
  <r>
    <s v="2982001_91845"/>
    <n v="2982001"/>
    <n v="91845"/>
    <n v="148"/>
    <n v="148"/>
    <d v="2018-03-07T00:00:00"/>
    <x v="290"/>
    <s v="CL"/>
    <n v="0"/>
    <n v="0"/>
    <n v="1"/>
    <n v="0"/>
    <n v="90"/>
    <x v="0"/>
    <m/>
    <m/>
  </r>
  <r>
    <s v="2982002_363205"/>
    <n v="2982002"/>
    <n v="363205"/>
    <n v="281"/>
    <n v="11"/>
    <d v="2018-03-07T00:00:00"/>
    <x v="540"/>
    <s v="CL"/>
    <n v="1"/>
    <n v="0"/>
    <n v="1"/>
    <n v="0"/>
    <n v="90"/>
    <x v="0"/>
    <m/>
    <m/>
  </r>
  <r>
    <s v="2982004_146854"/>
    <n v="2982004"/>
    <n v="146854"/>
    <n v="368"/>
    <n v="162"/>
    <d v="2018-03-13T00:00:00"/>
    <x v="465"/>
    <s v="CL"/>
    <n v="1"/>
    <n v="0"/>
    <n v="2"/>
    <n v="0"/>
    <n v="18"/>
    <x v="0"/>
    <m/>
    <m/>
  </r>
  <r>
    <s v="2982004_96341"/>
    <n v="2982004"/>
    <n v="96341"/>
    <n v="985"/>
    <n v="12"/>
    <d v="2018-03-13T00:00:00"/>
    <x v="532"/>
    <s v="CL"/>
    <n v="0"/>
    <n v="0"/>
    <n v="1"/>
    <n v="0"/>
    <n v="90"/>
    <x v="0"/>
    <m/>
    <m/>
  </r>
  <r>
    <s v="2982006_28396"/>
    <n v="2982006"/>
    <n v="28396"/>
    <n v="12"/>
    <n v="36"/>
    <d v="2018-03-13T00:00:00"/>
    <x v="16"/>
    <s v="CL"/>
    <n v="0"/>
    <n v="0"/>
    <n v="1"/>
    <n v="0"/>
    <n v="89"/>
    <x v="0"/>
    <m/>
    <m/>
  </r>
  <r>
    <s v="2982007_28003"/>
    <n v="2982007"/>
    <n v="28003"/>
    <n v="131"/>
    <n v="583"/>
    <d v="2018-03-14T00:00:00"/>
    <x v="31"/>
    <s v="CL"/>
    <n v="0"/>
    <n v="0"/>
    <n v="2"/>
    <n v="1"/>
    <n v="90"/>
    <x v="0"/>
    <m/>
    <m/>
  </r>
  <r>
    <s v="2982007_288230"/>
    <n v="2982007"/>
    <n v="288230"/>
    <n v="131"/>
    <n v="583"/>
    <d v="2018-03-14T00:00:00"/>
    <x v="496"/>
    <s v="CL"/>
    <n v="0"/>
    <n v="0"/>
    <n v="1"/>
    <n v="0"/>
    <n v="67"/>
    <x v="0"/>
    <m/>
    <m/>
  </r>
  <r>
    <s v="2982008_18829"/>
    <n v="2982008"/>
    <n v="18829"/>
    <n v="114"/>
    <n v="865"/>
    <d v="2018-03-14T00:00:00"/>
    <x v="603"/>
    <s v="CL"/>
    <n v="0"/>
    <n v="0"/>
    <n v="1"/>
    <n v="0"/>
    <n v="75"/>
    <x v="0"/>
    <m/>
    <m/>
  </r>
  <r>
    <s v="2982008_39743"/>
    <n v="2982008"/>
    <n v="39743"/>
    <n v="27"/>
    <n v="27"/>
    <d v="2018-03-14T00:00:00"/>
    <x v="604"/>
    <s v="CL"/>
    <n v="0"/>
    <n v="0"/>
    <n v="1"/>
    <n v="0"/>
    <n v="22"/>
    <x v="0"/>
    <m/>
    <m/>
  </r>
  <r>
    <s v="2982008_60444"/>
    <n v="2982008"/>
    <n v="60444"/>
    <n v="27"/>
    <n v="31"/>
    <d v="2018-03-14T00:00:00"/>
    <x v="351"/>
    <s v="CL"/>
    <n v="0"/>
    <n v="0"/>
    <n v="1"/>
    <n v="0"/>
    <n v="35"/>
    <x v="0"/>
    <m/>
    <m/>
  </r>
  <r>
    <s v="3018930_60444"/>
    <n v="3018930"/>
    <n v="60444"/>
    <n v="27"/>
    <n v="31"/>
    <d v="2018-04-03T00:00:00"/>
    <x v="351"/>
    <s v="CL"/>
    <n v="0"/>
    <n v="0"/>
    <n v="1"/>
    <n v="0"/>
    <n v="90"/>
    <x v="0"/>
    <m/>
    <m/>
  </r>
  <r>
    <s v="3018930_74230"/>
    <n v="3018930"/>
    <n v="74230"/>
    <n v="368"/>
    <n v="543"/>
    <d v="2018-04-03T00:00:00"/>
    <x v="522"/>
    <s v="CL"/>
    <n v="0"/>
    <n v="0"/>
    <n v="1"/>
    <n v="0"/>
    <n v="90"/>
    <x v="0"/>
    <m/>
    <m/>
  </r>
  <r>
    <s v="3018931_44501"/>
    <n v="3018931"/>
    <n v="44501"/>
    <n v="418"/>
    <n v="683"/>
    <d v="2018-04-03T00:00:00"/>
    <x v="17"/>
    <s v="CL"/>
    <n v="0"/>
    <n v="0"/>
    <n v="1"/>
    <n v="0"/>
    <n v="90"/>
    <x v="0"/>
    <m/>
    <m/>
  </r>
  <r>
    <s v="3018931_8198"/>
    <n v="3018931"/>
    <n v="8198"/>
    <n v="418"/>
    <n v="985"/>
    <d v="2018-04-03T00:00:00"/>
    <x v="19"/>
    <s v="CL"/>
    <n v="0"/>
    <n v="0"/>
    <n v="2"/>
    <n v="1"/>
    <n v="90"/>
    <x v="0"/>
    <m/>
    <m/>
  </r>
  <r>
    <s v="3018929_18944"/>
    <n v="3018929"/>
    <n v="18944"/>
    <n v="131"/>
    <n v="131"/>
    <d v="2018-04-04T00:00:00"/>
    <x v="200"/>
    <s v="CL"/>
    <n v="0"/>
    <n v="0"/>
    <n v="1"/>
    <n v="0"/>
    <n v="90"/>
    <x v="0"/>
    <m/>
    <m/>
  </r>
  <r>
    <s v="3018929_28396"/>
    <n v="3018929"/>
    <n v="28396"/>
    <n v="12"/>
    <n v="36"/>
    <d v="2018-04-04T00:00:00"/>
    <x v="16"/>
    <s v="CL"/>
    <n v="0"/>
    <n v="0"/>
    <n v="1"/>
    <n v="0"/>
    <n v="90"/>
    <x v="0"/>
    <m/>
    <m/>
  </r>
  <r>
    <s v="3018929_44352"/>
    <n v="3018929"/>
    <n v="44352"/>
    <n v="131"/>
    <n v="13"/>
    <d v="2018-04-04T00:00:00"/>
    <x v="324"/>
    <s v="CL"/>
    <n v="0"/>
    <n v="0"/>
    <n v="1"/>
    <n v="1"/>
    <n v="90"/>
    <x v="0"/>
    <m/>
    <m/>
  </r>
  <r>
    <s v="3018932_143424"/>
    <n v="3018932"/>
    <n v="143424"/>
    <n v="31"/>
    <n v="114"/>
    <d v="2018-04-04T00:00:00"/>
    <x v="314"/>
    <s v="CL"/>
    <n v="0"/>
    <n v="0"/>
    <n v="1"/>
    <n v="0"/>
    <n v="85"/>
    <x v="0"/>
    <m/>
    <m/>
  </r>
  <r>
    <s v="3018932_148455"/>
    <n v="3018932"/>
    <n v="148455"/>
    <n v="31"/>
    <n v="31"/>
    <d v="2018-04-04T00:00:00"/>
    <x v="194"/>
    <s v="CL"/>
    <n v="0"/>
    <n v="0"/>
    <n v="1"/>
    <n v="1"/>
    <n v="52"/>
    <x v="0"/>
    <m/>
    <m/>
  </r>
  <r>
    <s v="3018932_200512"/>
    <n v="3018932"/>
    <n v="200512"/>
    <n v="31"/>
    <n v="27"/>
    <d v="2018-04-04T00:00:00"/>
    <x v="585"/>
    <s v="CL"/>
    <n v="0"/>
    <n v="0"/>
    <n v="1"/>
    <n v="0"/>
    <n v="90"/>
    <x v="0"/>
    <m/>
    <m/>
  </r>
  <r>
    <s v="3018933_104752"/>
    <n v="3018933"/>
    <n v="104752"/>
    <n v="12"/>
    <n v="380"/>
    <d v="2018-04-10T00:00:00"/>
    <x v="229"/>
    <s v="CL"/>
    <n v="0"/>
    <n v="0"/>
    <n v="1"/>
    <n v="0"/>
    <n v="90"/>
    <x v="0"/>
    <m/>
    <m/>
  </r>
  <r>
    <s v="3018933_28396"/>
    <n v="3018933"/>
    <n v="28396"/>
    <n v="12"/>
    <n v="36"/>
    <d v="2018-04-10T00:00:00"/>
    <x v="16"/>
    <s v="CL"/>
    <n v="0"/>
    <n v="0"/>
    <n v="1"/>
    <n v="1"/>
    <n v="90"/>
    <x v="0"/>
    <m/>
    <m/>
  </r>
  <r>
    <s v="3018933_5947"/>
    <n v="3018933"/>
    <n v="5947"/>
    <n v="12"/>
    <n v="12"/>
    <d v="2018-04-10T00:00:00"/>
    <x v="387"/>
    <s v="CL"/>
    <n v="0"/>
    <n v="0"/>
    <n v="1"/>
    <n v="1"/>
    <n v="90"/>
    <x v="0"/>
    <m/>
    <m/>
  </r>
  <r>
    <s v="3018936_131789"/>
    <n v="3018936"/>
    <n v="131789"/>
    <n v="31"/>
    <n v="31"/>
    <d v="2018-04-10T00:00:00"/>
    <x v="539"/>
    <s v="CL"/>
    <n v="1"/>
    <n v="0"/>
    <n v="1"/>
    <n v="0"/>
    <n v="81"/>
    <x v="0"/>
    <m/>
    <m/>
  </r>
  <r>
    <s v="3018936_148455"/>
    <n v="3018936"/>
    <n v="148455"/>
    <n v="31"/>
    <n v="31"/>
    <d v="2018-04-10T00:00:00"/>
    <x v="194"/>
    <s v="CL"/>
    <n v="0"/>
    <n v="0"/>
    <n v="1"/>
    <n v="0"/>
    <n v="89"/>
    <x v="0"/>
    <m/>
    <m/>
  </r>
  <r>
    <s v="3018936_363205"/>
    <n v="3018936"/>
    <n v="363205"/>
    <n v="281"/>
    <n v="11"/>
    <d v="2018-04-10T00:00:00"/>
    <x v="540"/>
    <s v="CL"/>
    <n v="0"/>
    <n v="0"/>
    <n v="1"/>
    <n v="0"/>
    <n v="90"/>
    <x v="0"/>
    <m/>
    <m/>
  </r>
  <r>
    <s v="3018935_33923"/>
    <n v="3018935"/>
    <n v="33923"/>
    <n v="506"/>
    <n v="506"/>
    <d v="2018-04-11T00:00:00"/>
    <x v="90"/>
    <s v="CL"/>
    <n v="0"/>
    <n v="0"/>
    <n v="1"/>
    <n v="0"/>
    <n v="90"/>
    <x v="0"/>
    <m/>
    <m/>
  </r>
  <r>
    <s v="3018935_34572"/>
    <n v="3018935"/>
    <n v="34572"/>
    <n v="506"/>
    <n v="5"/>
    <d v="2018-04-11T00:00:00"/>
    <x v="161"/>
    <s v="CL"/>
    <n v="1"/>
    <n v="0"/>
    <n v="2"/>
    <n v="0"/>
    <n v="90"/>
    <x v="0"/>
    <m/>
    <m/>
  </r>
  <r>
    <s v="3018935_8198"/>
    <n v="3018935"/>
    <n v="8198"/>
    <n v="418"/>
    <n v="985"/>
    <d v="2018-04-11T00:00:00"/>
    <x v="19"/>
    <s v="CL"/>
    <n v="1"/>
    <n v="0"/>
    <n v="1"/>
    <n v="0"/>
    <n v="90"/>
    <x v="0"/>
    <m/>
    <m/>
  </r>
  <r>
    <s v="3030593_131789"/>
    <n v="3030593"/>
    <n v="131789"/>
    <n v="31"/>
    <n v="31"/>
    <d v="2018-04-24T00:00:00"/>
    <x v="539"/>
    <s v="CL"/>
    <n v="0"/>
    <n v="0"/>
    <n v="2"/>
    <n v="2"/>
    <n v="90"/>
    <x v="0"/>
    <m/>
    <m/>
  </r>
  <r>
    <s v="3030593_148455"/>
    <n v="3030593"/>
    <n v="148455"/>
    <n v="31"/>
    <n v="31"/>
    <d v="2018-04-24T00:00:00"/>
    <x v="194"/>
    <s v="CL"/>
    <n v="0"/>
    <n v="0"/>
    <n v="2"/>
    <n v="2"/>
    <n v="75"/>
    <x v="0"/>
    <m/>
    <m/>
  </r>
  <r>
    <s v="3030593_200512"/>
    <n v="3030593"/>
    <n v="200512"/>
    <n v="31"/>
    <n v="27"/>
    <d v="2018-04-24T00:00:00"/>
    <x v="585"/>
    <s v="CL"/>
    <n v="0"/>
    <n v="0"/>
    <n v="1"/>
    <n v="0"/>
    <n v="90"/>
    <x v="0"/>
    <m/>
    <m/>
  </r>
  <r>
    <s v="3030593_28396"/>
    <n v="3030593"/>
    <n v="28396"/>
    <n v="12"/>
    <n v="36"/>
    <d v="2018-04-24T00:00:00"/>
    <x v="16"/>
    <s v="CL"/>
    <n v="0"/>
    <n v="0"/>
    <n v="1"/>
    <n v="0"/>
    <n v="90"/>
    <x v="0"/>
    <m/>
    <m/>
  </r>
  <r>
    <s v="3030593_54984"/>
    <n v="3030593"/>
    <n v="54984"/>
    <n v="12"/>
    <n v="380"/>
    <d v="2018-04-24T00:00:00"/>
    <x v="571"/>
    <s v="CL"/>
    <n v="0"/>
    <n v="0"/>
    <n v="1"/>
    <n v="0"/>
    <n v="23"/>
    <x v="0"/>
    <m/>
    <m/>
  </r>
  <r>
    <s v="3030592_161056"/>
    <n v="3030592"/>
    <n v="161056"/>
    <n v="27"/>
    <n v="27"/>
    <d v="2018-04-25T00:00:00"/>
    <x v="443"/>
    <s v="CL"/>
    <n v="0"/>
    <n v="0"/>
    <n v="1"/>
    <n v="0"/>
    <n v="90"/>
    <x v="0"/>
    <m/>
    <m/>
  </r>
  <r>
    <s v="3030592_296622"/>
    <n v="3030592"/>
    <n v="296622"/>
    <n v="418"/>
    <n v="583"/>
    <d v="2018-04-25T00:00:00"/>
    <x v="477"/>
    <s v="CL"/>
    <n v="0"/>
    <n v="0"/>
    <n v="1"/>
    <n v="0"/>
    <n v="45"/>
    <x v="0"/>
    <m/>
    <m/>
  </r>
  <r>
    <s v="3030592_44501"/>
    <n v="3030592"/>
    <n v="44501"/>
    <n v="418"/>
    <n v="683"/>
    <d v="2018-04-25T00:00:00"/>
    <x v="17"/>
    <s v="CL"/>
    <n v="0"/>
    <n v="0"/>
    <n v="1"/>
    <n v="0"/>
    <n v="90"/>
    <x v="0"/>
    <m/>
    <m/>
  </r>
  <r>
    <s v="3030594_161056"/>
    <n v="3030594"/>
    <n v="161056"/>
    <n v="27"/>
    <n v="27"/>
    <d v="2018-05-01T00:00:00"/>
    <x v="443"/>
    <s v="CL"/>
    <n v="0"/>
    <n v="0"/>
    <n v="1"/>
    <n v="0"/>
    <n v="90"/>
    <x v="0"/>
    <m/>
    <m/>
  </r>
  <r>
    <s v="3030594_18922"/>
    <n v="3030594"/>
    <n v="18922"/>
    <n v="418"/>
    <n v="418"/>
    <d v="2018-05-01T00:00:00"/>
    <x v="15"/>
    <s v="CL"/>
    <n v="0"/>
    <n v="0"/>
    <n v="2"/>
    <n v="0"/>
    <n v="72"/>
    <x v="0"/>
    <m/>
    <m/>
  </r>
  <r>
    <s v="3030594_88103"/>
    <n v="3030594"/>
    <n v="88103"/>
    <n v="27"/>
    <n v="683"/>
    <d v="2018-05-01T00:00:00"/>
    <x v="53"/>
    <s v="CL"/>
    <n v="0"/>
    <n v="0"/>
    <n v="1"/>
    <n v="0"/>
    <n v="84"/>
    <x v="0"/>
    <m/>
    <m/>
  </r>
  <r>
    <s v="3030595_200512"/>
    <n v="3030595"/>
    <n v="200512"/>
    <n v="31"/>
    <n v="27"/>
    <d v="2018-05-02T00:00:00"/>
    <x v="585"/>
    <s v="CL"/>
    <n v="0"/>
    <n v="0"/>
    <n v="1"/>
    <n v="0"/>
    <n v="83"/>
    <x v="0"/>
    <m/>
    <m/>
  </r>
  <r>
    <s v="3030595_28396"/>
    <n v="3030595"/>
    <n v="28396"/>
    <n v="12"/>
    <n v="36"/>
    <d v="2018-05-02T00:00:00"/>
    <x v="16"/>
    <s v="CL"/>
    <n v="0"/>
    <n v="0"/>
    <n v="1"/>
    <n v="1"/>
    <n v="90"/>
    <x v="0"/>
    <m/>
    <m/>
  </r>
  <r>
    <s v="3030595_41982"/>
    <n v="3030595"/>
    <n v="41982"/>
    <n v="12"/>
    <n v="1096"/>
    <d v="2018-05-02T00:00:00"/>
    <x v="605"/>
    <s v="CL"/>
    <n v="0"/>
    <n v="0"/>
    <n v="2"/>
    <n v="0"/>
    <n v="90"/>
    <x v="0"/>
    <m/>
    <m/>
  </r>
  <r>
    <s v="3030595_49499"/>
    <n v="3030595"/>
    <n v="49499"/>
    <n v="31"/>
    <n v="12"/>
    <d v="2018-05-02T00:00:00"/>
    <x v="606"/>
    <s v="CL"/>
    <n v="0"/>
    <n v="0"/>
    <n v="1"/>
    <n v="0"/>
    <n v="90"/>
    <x v="0"/>
    <m/>
    <m/>
  </r>
  <r>
    <s v="3038747_18922"/>
    <n v="3038747"/>
    <n v="18922"/>
    <n v="418"/>
    <n v="418"/>
    <d v="2018-05-26T00:00:00"/>
    <x v="15"/>
    <s v="CL"/>
    <n v="0"/>
    <n v="0"/>
    <n v="1"/>
    <n v="0"/>
    <n v="89"/>
    <x v="1"/>
    <n v="15000000"/>
    <n v="2017"/>
  </r>
  <r>
    <s v="3038747_200512"/>
    <n v="3038747"/>
    <n v="200512"/>
    <n v="31"/>
    <n v="27"/>
    <d v="2018-05-26T00:00:00"/>
    <x v="585"/>
    <s v="CL"/>
    <n v="1"/>
    <n v="0"/>
    <n v="1"/>
    <n v="0"/>
    <n v="90"/>
    <x v="1"/>
    <n v="25000000"/>
    <n v="2017"/>
  </r>
  <r>
    <s v="3038747_39381"/>
    <n v="3038747"/>
    <n v="39381"/>
    <n v="418"/>
    <n v="418"/>
    <d v="2018-05-26T00:00:00"/>
    <x v="227"/>
    <s v="CL"/>
    <n v="0"/>
    <n v="0"/>
    <n v="2"/>
    <n v="0"/>
    <n v="29"/>
    <x v="1"/>
    <n v="2000000"/>
    <n v="2017"/>
  </r>
  <r>
    <s v="3097955_315779"/>
    <n v="3097955"/>
    <n v="315779"/>
    <n v="16"/>
    <n v="5"/>
    <d v="2018-09-18T00:00:00"/>
    <x v="523"/>
    <s v="CL"/>
    <n v="0"/>
    <n v="0"/>
    <n v="1"/>
    <n v="0"/>
    <n v="21"/>
    <x v="0"/>
    <m/>
    <m/>
  </r>
  <r>
    <s v="3097956_250845"/>
    <n v="3097956"/>
    <n v="250845"/>
    <n v="13"/>
    <n v="13"/>
    <d v="2018-09-18T00:00:00"/>
    <x v="607"/>
    <s v="CL"/>
    <n v="1"/>
    <n v="0"/>
    <n v="1"/>
    <n v="0"/>
    <n v="90"/>
    <x v="0"/>
    <m/>
    <m/>
  </r>
  <r>
    <s v="3097956_432772"/>
    <n v="3097956"/>
    <n v="432772"/>
    <n v="162"/>
    <n v="738"/>
    <d v="2018-09-18T00:00:00"/>
    <x v="608"/>
    <s v="CL"/>
    <n v="0"/>
    <n v="0"/>
    <n v="1"/>
    <n v="0"/>
    <n v="77"/>
    <x v="0"/>
    <m/>
    <m/>
  </r>
  <r>
    <s v="3097956_44779"/>
    <n v="3097956"/>
    <n v="44779"/>
    <n v="13"/>
    <n v="543"/>
    <d v="2018-09-18T00:00:00"/>
    <x v="213"/>
    <s v="CL"/>
    <n v="1"/>
    <n v="0"/>
    <n v="1"/>
    <n v="0"/>
    <n v="90"/>
    <x v="0"/>
    <m/>
    <m/>
  </r>
  <r>
    <s v="3097957_28003"/>
    <n v="3097957"/>
    <n v="28003"/>
    <n v="131"/>
    <n v="583"/>
    <d v="2018-09-18T00:00:00"/>
    <x v="31"/>
    <s v="CL"/>
    <n v="0"/>
    <n v="0"/>
    <n v="3"/>
    <n v="0"/>
    <n v="90"/>
    <x v="0"/>
    <m/>
    <m/>
  </r>
  <r>
    <s v="3097957_288230"/>
    <n v="3097957"/>
    <n v="288230"/>
    <n v="131"/>
    <n v="583"/>
    <d v="2018-09-18T00:00:00"/>
    <x v="496"/>
    <s v="CL"/>
    <n v="0"/>
    <n v="0"/>
    <n v="1"/>
    <n v="0"/>
    <n v="83"/>
    <x v="0"/>
    <m/>
    <m/>
  </r>
  <r>
    <s v="3097958_143812"/>
    <n v="3097958"/>
    <n v="143812"/>
    <n v="46"/>
    <n v="398"/>
    <d v="2018-09-18T00:00:00"/>
    <x v="609"/>
    <s v="CL"/>
    <n v="0"/>
    <n v="0"/>
    <n v="1"/>
    <n v="0"/>
    <n v="90"/>
    <x v="0"/>
    <m/>
    <m/>
  </r>
  <r>
    <s v="3097958_68863"/>
    <n v="3097958"/>
    <n v="68863"/>
    <n v="46"/>
    <n v="141"/>
    <d v="2018-09-18T00:00:00"/>
    <x v="610"/>
    <s v="CL"/>
    <n v="0"/>
    <n v="0"/>
    <n v="1"/>
    <n v="0"/>
    <n v="90"/>
    <x v="0"/>
    <m/>
    <m/>
  </r>
  <r>
    <s v="3097958_69633"/>
    <n v="3097958"/>
    <n v="69633"/>
    <n v="148"/>
    <n v="985"/>
    <d v="2018-09-18T00:00:00"/>
    <x v="88"/>
    <s v="CL"/>
    <n v="0"/>
    <n v="0"/>
    <n v="1"/>
    <n v="0"/>
    <n v="90"/>
    <x v="0"/>
    <m/>
    <m/>
  </r>
  <r>
    <s v="3097960_100986"/>
    <n v="3097960"/>
    <n v="100986"/>
    <n v="583"/>
    <n v="449"/>
    <d v="2018-09-18T00:00:00"/>
    <x v="482"/>
    <s v="CL"/>
    <n v="1"/>
    <n v="0"/>
    <n v="1"/>
    <n v="0"/>
    <n v="90"/>
    <x v="0"/>
    <m/>
    <m/>
  </r>
  <r>
    <s v="3097960_131789"/>
    <n v="3097960"/>
    <n v="131789"/>
    <n v="31"/>
    <n v="31"/>
    <d v="2018-09-18T00:00:00"/>
    <x v="539"/>
    <s v="CL"/>
    <n v="0"/>
    <n v="0"/>
    <n v="1"/>
    <n v="0"/>
    <n v="18"/>
    <x v="0"/>
    <m/>
    <m/>
  </r>
  <r>
    <s v="3097960_3333"/>
    <n v="3097960"/>
    <n v="3333"/>
    <n v="31"/>
    <n v="1237"/>
    <d v="2018-09-18T00:00:00"/>
    <x v="256"/>
    <s v="CL"/>
    <n v="0"/>
    <n v="0"/>
    <n v="1"/>
    <n v="0"/>
    <n v="90"/>
    <x v="0"/>
    <m/>
    <m/>
  </r>
  <r>
    <s v="3097960_342229"/>
    <n v="3097960"/>
    <n v="342229"/>
    <n v="583"/>
    <n v="583"/>
    <d v="2018-09-18T00:00:00"/>
    <x v="517"/>
    <s v="CL"/>
    <n v="0"/>
    <n v="0"/>
    <n v="1"/>
    <n v="0"/>
    <n v="90"/>
    <x v="0"/>
    <m/>
    <m/>
  </r>
  <r>
    <s v="3097960_47082"/>
    <n v="3097960"/>
    <n v="47082"/>
    <n v="31"/>
    <n v="449"/>
    <d v="2018-09-18T00:00:00"/>
    <x v="575"/>
    <s v="CL"/>
    <n v="0"/>
    <n v="0"/>
    <n v="1"/>
    <n v="0"/>
    <n v="72"/>
    <x v="0"/>
    <m/>
    <m/>
  </r>
  <r>
    <s v="3097961_231289"/>
    <n v="3097961"/>
    <n v="231289"/>
    <n v="720"/>
    <n v="720"/>
    <d v="2018-09-18T00:00:00"/>
    <x v="453"/>
    <s v="CL"/>
    <n v="0"/>
    <n v="0"/>
    <n v="1"/>
    <n v="0"/>
    <n v="90"/>
    <x v="0"/>
    <m/>
    <m/>
  </r>
  <r>
    <s v="3097961_237662"/>
    <n v="3097961"/>
    <n v="237662"/>
    <n v="33"/>
    <n v="162"/>
    <d v="2018-09-18T00:00:00"/>
    <x v="611"/>
    <s v="CL"/>
    <n v="1"/>
    <n v="0"/>
    <n v="1"/>
    <n v="0"/>
    <n v="72"/>
    <x v="0"/>
    <m/>
    <m/>
  </r>
  <r>
    <s v="3097962_170895"/>
    <n v="3097962"/>
    <n v="170895"/>
    <n v="141"/>
    <n v="868"/>
    <d v="2018-09-18T00:00:00"/>
    <x v="612"/>
    <s v="CL"/>
    <n v="0"/>
    <n v="0"/>
    <n v="1"/>
    <n v="0"/>
    <n v="90"/>
    <x v="0"/>
    <m/>
    <m/>
  </r>
  <r>
    <s v="3097962_35026"/>
    <n v="3097962"/>
    <n v="35026"/>
    <n v="141"/>
    <n v="141"/>
    <d v="2018-09-18T00:00:00"/>
    <x v="396"/>
    <s v="CL"/>
    <n v="0"/>
    <n v="0"/>
    <n v="1"/>
    <n v="0"/>
    <n v="1"/>
    <x v="0"/>
    <m/>
    <m/>
  </r>
  <r>
    <s v="3097962_47543"/>
    <n v="3097962"/>
    <n v="47543"/>
    <n v="141"/>
    <n v="868"/>
    <d v="2018-09-18T00:00:00"/>
    <x v="613"/>
    <s v="CL"/>
    <n v="0"/>
    <n v="0"/>
    <n v="1"/>
    <n v="0"/>
    <n v="82"/>
    <x v="0"/>
    <m/>
    <m/>
  </r>
  <r>
    <s v="3097963_131225"/>
    <n v="3097963"/>
    <n v="131225"/>
    <n v="610"/>
    <n v="1041"/>
    <d v="2018-09-19T00:00:00"/>
    <x v="614"/>
    <s v="CL"/>
    <n v="1"/>
    <n v="0"/>
    <n v="2"/>
    <n v="0"/>
    <n v="90"/>
    <x v="0"/>
    <m/>
    <m/>
  </r>
  <r>
    <s v="3097963_288255"/>
    <n v="3097963"/>
    <n v="288255"/>
    <n v="610"/>
    <n v="24"/>
    <d v="2018-09-19T00:00:00"/>
    <x v="615"/>
    <s v="CL"/>
    <n v="0"/>
    <n v="0"/>
    <n v="1"/>
    <n v="0"/>
    <n v="28"/>
    <x v="0"/>
    <m/>
    <m/>
  </r>
  <r>
    <s v="3097964_258027"/>
    <n v="3097964"/>
    <n v="258027"/>
    <n v="27"/>
    <n v="12"/>
    <d v="2018-09-19T00:00:00"/>
    <x v="616"/>
    <s v="CL"/>
    <n v="0"/>
    <n v="0"/>
    <n v="1"/>
    <n v="0"/>
    <n v="90"/>
    <x v="0"/>
    <m/>
    <m/>
  </r>
  <r>
    <s v="3097964_38253"/>
    <n v="3097964"/>
    <n v="38253"/>
    <n v="27"/>
    <n v="131"/>
    <d v="2018-09-19T00:00:00"/>
    <x v="20"/>
    <s v="CL"/>
    <n v="0"/>
    <n v="0"/>
    <n v="1"/>
    <n v="0"/>
    <n v="90"/>
    <x v="0"/>
    <m/>
    <m/>
  </r>
  <r>
    <s v="3097965_124028"/>
    <n v="3097965"/>
    <n v="124028"/>
    <n v="660"/>
    <n v="1082"/>
    <d v="2018-09-19T00:00:00"/>
    <x v="596"/>
    <s v="CL"/>
    <n v="0"/>
    <n v="0"/>
    <n v="1"/>
    <n v="0"/>
    <n v="90"/>
    <x v="0"/>
    <m/>
    <m/>
  </r>
  <r>
    <s v="3097965_195736"/>
    <n v="3097965"/>
    <n v="195736"/>
    <n v="533"/>
    <n v="533"/>
    <d v="2018-09-19T00:00:00"/>
    <x v="617"/>
    <s v="CL"/>
    <n v="1"/>
    <n v="0"/>
    <n v="1"/>
    <n v="0"/>
    <n v="90"/>
    <x v="0"/>
    <m/>
    <m/>
  </r>
  <r>
    <s v="3097965_421935"/>
    <n v="3097965"/>
    <n v="421935"/>
    <n v="660"/>
    <n v="660"/>
    <d v="2018-09-19T00:00:00"/>
    <x v="618"/>
    <s v="CL"/>
    <n v="0"/>
    <n v="0"/>
    <n v="1"/>
    <n v="0"/>
    <n v="14"/>
    <x v="0"/>
    <m/>
    <m/>
  </r>
  <r>
    <s v="3097965_42234"/>
    <n v="3097965"/>
    <n v="42234"/>
    <n v="533"/>
    <n v="533"/>
    <d v="2018-09-19T00:00:00"/>
    <x v="619"/>
    <s v="CL"/>
    <n v="0"/>
    <n v="0"/>
    <n v="1"/>
    <n v="0"/>
    <n v="90"/>
    <x v="0"/>
    <m/>
    <m/>
  </r>
  <r>
    <s v="3097966_203496"/>
    <n v="3097966"/>
    <n v="203496"/>
    <n v="1041"/>
    <n v="150"/>
    <d v="2018-09-19T00:00:00"/>
    <x v="620"/>
    <s v="CL"/>
    <n v="1"/>
    <n v="0"/>
    <n v="1"/>
    <n v="1"/>
    <n v="79"/>
    <x v="0"/>
    <m/>
    <m/>
  </r>
  <r>
    <s v="3097966_234781"/>
    <n v="3097966"/>
    <n v="234781"/>
    <n v="1041"/>
    <n v="379"/>
    <d v="2018-09-19T00:00:00"/>
    <x v="432"/>
    <s v="CL"/>
    <n v="0"/>
    <n v="0"/>
    <n v="1"/>
    <n v="0"/>
    <n v="90"/>
    <x v="0"/>
    <m/>
    <m/>
  </r>
  <r>
    <s v="3097966_241641"/>
    <n v="3097966"/>
    <n v="241641"/>
    <n v="281"/>
    <n v="281"/>
    <d v="2018-09-19T00:00:00"/>
    <x v="446"/>
    <s v="CL"/>
    <n v="0"/>
    <n v="0"/>
    <n v="1"/>
    <n v="0"/>
    <n v="90"/>
    <x v="0"/>
    <m/>
    <m/>
  </r>
  <r>
    <s v="3097967_225020"/>
    <n v="3097967"/>
    <n v="225020"/>
    <n v="418"/>
    <n v="368"/>
    <d v="2018-09-19T00:00:00"/>
    <x v="621"/>
    <s v="CL"/>
    <n v="0"/>
    <n v="0"/>
    <n v="1"/>
    <n v="0"/>
    <n v="17"/>
    <x v="0"/>
    <m/>
    <m/>
  </r>
  <r>
    <s v="3097967_39381"/>
    <n v="3097967"/>
    <n v="39381"/>
    <n v="418"/>
    <n v="418"/>
    <d v="2018-09-19T00:00:00"/>
    <x v="227"/>
    <s v="CL"/>
    <n v="0"/>
    <n v="0"/>
    <n v="1"/>
    <n v="0"/>
    <n v="73"/>
    <x v="0"/>
    <m/>
    <m/>
  </r>
  <r>
    <s v="3097967_85288"/>
    <n v="3097967"/>
    <n v="85288"/>
    <n v="418"/>
    <n v="150"/>
    <d v="2018-09-19T00:00:00"/>
    <x v="14"/>
    <s v="CL"/>
    <n v="0"/>
    <n v="0"/>
    <n v="1"/>
    <n v="0"/>
    <n v="90"/>
    <x v="0"/>
    <m/>
    <m/>
  </r>
  <r>
    <s v="3097968_287183"/>
    <n v="3097968"/>
    <n v="287183"/>
    <n v="2410"/>
    <n v="2410"/>
    <d v="2018-09-19T00:00:00"/>
    <x v="622"/>
    <s v="CL"/>
    <n v="0"/>
    <n v="0"/>
    <n v="1"/>
    <n v="0"/>
    <n v="81"/>
    <x v="0"/>
    <m/>
    <m/>
  </r>
  <r>
    <s v="3097968_293200"/>
    <n v="3097968"/>
    <n v="293200"/>
    <n v="2410"/>
    <n v="416"/>
    <d v="2018-09-19T00:00:00"/>
    <x v="623"/>
    <s v="CL"/>
    <n v="0"/>
    <n v="0"/>
    <n v="1"/>
    <n v="1"/>
    <n v="90"/>
    <x v="0"/>
    <m/>
    <m/>
  </r>
  <r>
    <s v="3097969_44162"/>
    <n v="3097969"/>
    <n v="44162"/>
    <n v="506"/>
    <n v="131"/>
    <d v="2018-09-19T00:00:00"/>
    <x v="384"/>
    <s v="CL"/>
    <n v="0"/>
    <n v="0"/>
    <n v="2"/>
    <n v="0"/>
    <n v="66"/>
    <x v="0"/>
    <m/>
    <m/>
  </r>
  <r>
    <s v="3097970_122153"/>
    <n v="3097970"/>
    <n v="122153"/>
    <n v="985"/>
    <n v="506"/>
    <d v="2018-09-19T00:00:00"/>
    <x v="307"/>
    <s v="CL"/>
    <n v="0"/>
    <n v="0"/>
    <n v="2"/>
    <n v="1"/>
    <n v="76"/>
    <x v="0"/>
    <m/>
    <m/>
  </r>
  <r>
    <s v="3097970_182877"/>
    <n v="3097970"/>
    <n v="182877"/>
    <n v="985"/>
    <n v="985"/>
    <d v="2018-09-19T00:00:00"/>
    <x v="391"/>
    <s v="CL"/>
    <n v="0"/>
    <n v="0"/>
    <n v="1"/>
    <n v="0"/>
    <n v="90"/>
    <x v="0"/>
    <m/>
    <m/>
  </r>
  <r>
    <s v="3097987_340456"/>
    <n v="3097987"/>
    <n v="340456"/>
    <n v="610"/>
    <n v="27"/>
    <d v="2018-10-02T00:00:00"/>
    <x v="624"/>
    <s v="CL"/>
    <n v="0"/>
    <n v="0"/>
    <n v="1"/>
    <n v="0"/>
    <n v="90"/>
    <x v="0"/>
    <m/>
    <m/>
  </r>
  <r>
    <s v="3097987_39728"/>
    <n v="3097987"/>
    <n v="39728"/>
    <n v="27"/>
    <n v="16"/>
    <d v="2018-10-02T00:00:00"/>
    <x v="158"/>
    <s v="CL"/>
    <n v="0"/>
    <n v="0"/>
    <n v="1"/>
    <n v="0"/>
    <n v="90"/>
    <x v="0"/>
    <m/>
    <m/>
  </r>
  <r>
    <s v="3097988_109256"/>
    <n v="3097988"/>
    <n v="109256"/>
    <n v="294"/>
    <n v="141"/>
    <d v="2018-10-02T00:00:00"/>
    <x v="527"/>
    <s v="CL"/>
    <n v="0"/>
    <n v="0"/>
    <n v="1"/>
    <n v="0"/>
    <n v="90"/>
    <x v="0"/>
    <m/>
    <m/>
  </r>
  <r>
    <s v="3097988_173589"/>
    <n v="3097988"/>
    <n v="173589"/>
    <n v="2441"/>
    <n v="30120"/>
    <d v="2018-10-02T00:00:00"/>
    <x v="625"/>
    <s v="CL"/>
    <n v="0"/>
    <n v="0"/>
    <n v="2"/>
    <n v="0"/>
    <n v="90"/>
    <x v="0"/>
    <m/>
    <m/>
  </r>
  <r>
    <s v="3097988_193082"/>
    <n v="3097988"/>
    <n v="193082"/>
    <n v="294"/>
    <n v="15"/>
    <d v="2018-10-02T00:00:00"/>
    <x v="626"/>
    <s v="CL"/>
    <n v="1"/>
    <n v="0"/>
    <n v="1"/>
    <n v="0"/>
    <n v="90"/>
    <x v="0"/>
    <m/>
    <m/>
  </r>
  <r>
    <s v="3097988_359210"/>
    <n v="3097988"/>
    <n v="359210"/>
    <n v="294"/>
    <n v="2420"/>
    <d v="2018-10-02T00:00:00"/>
    <x v="627"/>
    <s v="CL"/>
    <n v="0"/>
    <n v="0"/>
    <n v="1"/>
    <n v="0"/>
    <n v="28"/>
    <x v="0"/>
    <m/>
    <m/>
  </r>
  <r>
    <s v="3097989_111039"/>
    <n v="3097989"/>
    <n v="111039"/>
    <n v="533"/>
    <n v="44"/>
    <d v="2018-10-02T00:00:00"/>
    <x v="628"/>
    <s v="CL"/>
    <n v="0"/>
    <n v="0"/>
    <n v="1"/>
    <n v="0"/>
    <n v="90"/>
    <x v="0"/>
    <m/>
    <m/>
  </r>
  <r>
    <s v="3097989_26399"/>
    <n v="3097989"/>
    <n v="26399"/>
    <n v="281"/>
    <n v="131"/>
    <d v="2018-10-02T00:00:00"/>
    <x v="99"/>
    <s v="CL"/>
    <n v="1"/>
    <n v="0"/>
    <n v="1"/>
    <n v="0"/>
    <n v="90"/>
    <x v="0"/>
    <m/>
    <m/>
  </r>
  <r>
    <s v="3097989_35518"/>
    <n v="3097989"/>
    <n v="35518"/>
    <n v="281"/>
    <n v="681"/>
    <d v="2018-10-02T00:00:00"/>
    <x v="257"/>
    <s v="CL"/>
    <n v="0"/>
    <n v="0"/>
    <n v="1"/>
    <n v="0"/>
    <n v="90"/>
    <x v="0"/>
    <m/>
    <m/>
  </r>
  <r>
    <s v="3097990_229004"/>
    <n v="3097990"/>
    <n v="229004"/>
    <n v="1041"/>
    <n v="1041"/>
    <d v="2018-10-02T00:00:00"/>
    <x v="471"/>
    <s v="CL"/>
    <n v="0"/>
    <n v="0"/>
    <n v="1"/>
    <n v="0"/>
    <n v="81"/>
    <x v="0"/>
    <m/>
    <m/>
  </r>
  <r>
    <s v="3097990_236400"/>
    <n v="3097990"/>
    <n v="236400"/>
    <n v="1041"/>
    <n v="6890"/>
    <d v="2018-10-02T00:00:00"/>
    <x v="629"/>
    <s v="CL"/>
    <n v="0"/>
    <n v="0"/>
    <n v="1"/>
    <n v="0"/>
    <n v="90"/>
    <x v="0"/>
    <m/>
    <m/>
  </r>
  <r>
    <s v="3097990_52915"/>
    <n v="3097990"/>
    <n v="52915"/>
    <n v="660"/>
    <n v="660"/>
    <d v="2018-10-02T00:00:00"/>
    <x v="371"/>
    <s v="CL"/>
    <n v="0"/>
    <n v="0"/>
    <n v="2"/>
    <n v="0"/>
    <n v="83"/>
    <x v="0"/>
    <m/>
    <m/>
  </r>
  <r>
    <s v="3097991_293200"/>
    <n v="3097991"/>
    <n v="293200"/>
    <n v="2410"/>
    <n v="416"/>
    <d v="2018-10-02T00:00:00"/>
    <x v="623"/>
    <s v="CL"/>
    <n v="0"/>
    <n v="0"/>
    <n v="1"/>
    <n v="0"/>
    <n v="90"/>
    <x v="0"/>
    <m/>
    <m/>
  </r>
  <r>
    <s v="3097992_28396"/>
    <n v="3097992"/>
    <n v="28396"/>
    <n v="12"/>
    <n v="36"/>
    <d v="2018-10-02T00:00:00"/>
    <x v="16"/>
    <s v="CL"/>
    <n v="0"/>
    <n v="0"/>
    <n v="3"/>
    <n v="0"/>
    <n v="90"/>
    <x v="0"/>
    <m/>
    <m/>
  </r>
  <r>
    <s v="3097992_330659"/>
    <n v="3097992"/>
    <n v="330659"/>
    <n v="12"/>
    <n v="989"/>
    <d v="2018-10-02T00:00:00"/>
    <x v="630"/>
    <s v="CL"/>
    <n v="0"/>
    <n v="0"/>
    <n v="1"/>
    <n v="0"/>
    <n v="90"/>
    <x v="0"/>
    <m/>
    <m/>
  </r>
  <r>
    <s v="3097992_341647"/>
    <n v="3097992"/>
    <n v="341647"/>
    <n v="12"/>
    <n v="36"/>
    <d v="2018-10-02T00:00:00"/>
    <x v="602"/>
    <s v="CL"/>
    <n v="0"/>
    <n v="0"/>
    <n v="1"/>
    <n v="2"/>
    <n v="74"/>
    <x v="0"/>
    <m/>
    <m/>
  </r>
  <r>
    <s v="3097993_206050"/>
    <n v="3097993"/>
    <n v="206050"/>
    <n v="506"/>
    <n v="12"/>
    <d v="2018-10-02T00:00:00"/>
    <x v="436"/>
    <s v="CL"/>
    <n v="0"/>
    <n v="0"/>
    <n v="3"/>
    <n v="0"/>
    <n v="90"/>
    <x v="0"/>
    <m/>
    <m/>
  </r>
  <r>
    <s v="3097979_125781"/>
    <n v="3097979"/>
    <n v="125781"/>
    <n v="13"/>
    <n v="13"/>
    <d v="2018-10-03T00:00:00"/>
    <x v="356"/>
    <s v="CL"/>
    <n v="0"/>
    <n v="0"/>
    <n v="2"/>
    <n v="0"/>
    <n v="90"/>
    <x v="0"/>
    <m/>
    <m/>
  </r>
  <r>
    <s v="3097979_355861"/>
    <n v="3097979"/>
    <n v="355861"/>
    <n v="2282"/>
    <n v="29"/>
    <d v="2018-10-03T00:00:00"/>
    <x v="631"/>
    <s v="CL"/>
    <n v="0"/>
    <n v="0"/>
    <n v="1"/>
    <n v="0"/>
    <n v="90"/>
    <x v="0"/>
    <m/>
    <m/>
  </r>
  <r>
    <s v="3097979_74229"/>
    <n v="3097979"/>
    <n v="74229"/>
    <n v="13"/>
    <n v="13"/>
    <d v="2018-10-03T00:00:00"/>
    <x v="273"/>
    <s v="CL"/>
    <n v="0"/>
    <n v="0"/>
    <n v="1"/>
    <n v="0"/>
    <n v="90"/>
    <x v="0"/>
    <m/>
    <m/>
  </r>
  <r>
    <s v="3097980_126716"/>
    <n v="3097980"/>
    <n v="126716"/>
    <n v="16"/>
    <n v="1050"/>
    <d v="2018-10-03T00:00:00"/>
    <x v="592"/>
    <s v="CL"/>
    <n v="0"/>
    <n v="0"/>
    <n v="1"/>
    <n v="0"/>
    <n v="90"/>
    <x v="0"/>
    <m/>
    <m/>
  </r>
  <r>
    <s v="3097980_293281"/>
    <n v="3097980"/>
    <n v="293281"/>
    <n v="16"/>
    <n v="1132"/>
    <d v="2018-10-03T00:00:00"/>
    <x v="632"/>
    <s v="CL"/>
    <n v="0"/>
    <n v="0"/>
    <n v="1"/>
    <n v="1"/>
    <n v="45"/>
    <x v="0"/>
    <m/>
    <m/>
  </r>
  <r>
    <s v="3097980_35207"/>
    <n v="3097980"/>
    <n v="35207"/>
    <n v="16"/>
    <n v="16"/>
    <d v="2018-10-03T00:00:00"/>
    <x v="63"/>
    <s v="CL"/>
    <n v="0"/>
    <n v="0"/>
    <n v="1"/>
    <n v="1"/>
    <n v="90"/>
    <x v="0"/>
    <m/>
    <m/>
  </r>
  <r>
    <s v="3097981_111630"/>
    <n v="3097981"/>
    <n v="111630"/>
    <n v="148"/>
    <n v="368"/>
    <d v="2018-10-03T00:00:00"/>
    <x v="633"/>
    <s v="CL"/>
    <n v="1"/>
    <n v="0"/>
    <n v="1"/>
    <n v="1"/>
    <n v="79"/>
    <x v="0"/>
    <m/>
    <m/>
  </r>
  <r>
    <s v="3097981_132098"/>
    <n v="3097981"/>
    <n v="132098"/>
    <n v="148"/>
    <n v="27"/>
    <d v="2018-10-03T00:00:00"/>
    <x v="494"/>
    <s v="CL"/>
    <n v="1"/>
    <n v="0"/>
    <n v="1"/>
    <n v="0"/>
    <n v="90"/>
    <x v="0"/>
    <m/>
    <m/>
  </r>
  <r>
    <s v="3097981_28003"/>
    <n v="3097981"/>
    <n v="28003"/>
    <n v="131"/>
    <n v="583"/>
    <d v="2018-10-03T00:00:00"/>
    <x v="31"/>
    <s v="CL"/>
    <n v="0"/>
    <n v="0"/>
    <n v="2"/>
    <n v="0"/>
    <n v="90"/>
    <x v="0"/>
    <m/>
    <m/>
  </r>
  <r>
    <s v="3097981_32467"/>
    <n v="3097981"/>
    <n v="32467"/>
    <n v="131"/>
    <n v="368"/>
    <d v="2018-10-03T00:00:00"/>
    <x v="350"/>
    <s v="CL"/>
    <n v="0"/>
    <n v="0"/>
    <n v="1"/>
    <n v="0"/>
    <n v="90"/>
    <x v="0"/>
    <m/>
    <m/>
  </r>
  <r>
    <s v="3097981_80444"/>
    <n v="3097981"/>
    <n v="80444"/>
    <n v="131"/>
    <n v="405"/>
    <d v="2018-10-03T00:00:00"/>
    <x v="546"/>
    <s v="CL"/>
    <n v="0"/>
    <n v="0"/>
    <n v="1"/>
    <n v="1"/>
    <n v="83"/>
    <x v="0"/>
    <m/>
    <m/>
  </r>
  <r>
    <s v="3097982_370791"/>
    <n v="3097982"/>
    <n v="370791"/>
    <n v="383"/>
    <n v="417"/>
    <d v="2018-10-03T00:00:00"/>
    <x v="634"/>
    <s v="CL"/>
    <n v="0"/>
    <n v="0"/>
    <n v="1"/>
    <n v="0"/>
    <n v="90"/>
    <x v="0"/>
    <m/>
    <m/>
  </r>
  <r>
    <s v="3097982_41982"/>
    <n v="3097982"/>
    <n v="41982"/>
    <n v="46"/>
    <n v="1096"/>
    <d v="2018-10-03T00:00:00"/>
    <x v="605"/>
    <s v="CL"/>
    <n v="0"/>
    <n v="0"/>
    <n v="1"/>
    <n v="0"/>
    <n v="86"/>
    <x v="0"/>
    <m/>
    <m/>
  </r>
  <r>
    <s v="3097982_68863"/>
    <n v="3097982"/>
    <n v="68863"/>
    <n v="46"/>
    <n v="141"/>
    <d v="2018-10-03T00:00:00"/>
    <x v="610"/>
    <s v="CL"/>
    <n v="0"/>
    <n v="0"/>
    <n v="1"/>
    <n v="0"/>
    <n v="90"/>
    <x v="0"/>
    <m/>
    <m/>
  </r>
  <r>
    <s v="3097983_342229"/>
    <n v="3097983"/>
    <n v="342229"/>
    <n v="583"/>
    <n v="583"/>
    <d v="2018-10-03T00:00:00"/>
    <x v="517"/>
    <s v="CL"/>
    <n v="0"/>
    <n v="0"/>
    <n v="1"/>
    <n v="1"/>
    <n v="76"/>
    <x v="0"/>
    <m/>
    <m/>
  </r>
  <r>
    <s v="3097983_45320"/>
    <n v="3097983"/>
    <n v="45320"/>
    <n v="583"/>
    <n v="294"/>
    <d v="2018-10-03T00:00:00"/>
    <x v="211"/>
    <s v="CL"/>
    <n v="0"/>
    <n v="0"/>
    <n v="1"/>
    <n v="0"/>
    <n v="90"/>
    <x v="0"/>
    <m/>
    <m/>
  </r>
  <r>
    <s v="3097983_48280"/>
    <n v="3097983"/>
    <n v="48280"/>
    <n v="583"/>
    <n v="1049"/>
    <d v="2018-10-03T00:00:00"/>
    <x v="190"/>
    <s v="CL"/>
    <n v="0"/>
    <n v="0"/>
    <n v="1"/>
    <n v="1"/>
    <n v="90"/>
    <x v="0"/>
    <m/>
    <m/>
  </r>
  <r>
    <s v="3097983_68290"/>
    <n v="3097983"/>
    <n v="68290"/>
    <n v="583"/>
    <n v="583"/>
    <d v="2018-10-03T00:00:00"/>
    <x v="261"/>
    <s v="CL"/>
    <n v="0"/>
    <n v="0"/>
    <n v="3"/>
    <n v="0"/>
    <n v="82"/>
    <x v="0"/>
    <m/>
    <m/>
  </r>
  <r>
    <s v="3097984_133964"/>
    <n v="3097984"/>
    <n v="133964"/>
    <n v="6195"/>
    <n v="6195"/>
    <d v="2018-10-03T00:00:00"/>
    <x v="196"/>
    <s v="CL"/>
    <n v="0"/>
    <n v="0"/>
    <n v="1"/>
    <n v="0"/>
    <n v="90"/>
    <x v="0"/>
    <m/>
    <m/>
  </r>
  <r>
    <s v="3097985_332697"/>
    <n v="3097985"/>
    <n v="332697"/>
    <n v="33"/>
    <n v="506"/>
    <d v="2018-10-03T00:00:00"/>
    <x v="635"/>
    <s v="CL"/>
    <n v="1"/>
    <n v="0"/>
    <n v="1"/>
    <n v="0"/>
    <n v="90"/>
    <x v="0"/>
    <m/>
    <m/>
  </r>
  <r>
    <s v="3097986_283130"/>
    <n v="3097986"/>
    <n v="283130"/>
    <n v="720"/>
    <n v="720"/>
    <d v="2018-10-03T00:00:00"/>
    <x v="636"/>
    <s v="CL"/>
    <n v="0"/>
    <n v="0"/>
    <n v="1"/>
    <n v="0"/>
    <n v="90"/>
    <x v="0"/>
    <m/>
    <m/>
  </r>
  <r>
    <s v="3098003_340456"/>
    <n v="3098003"/>
    <n v="340456"/>
    <n v="610"/>
    <n v="27"/>
    <d v="2018-10-23T00:00:00"/>
    <x v="624"/>
    <s v="CL"/>
    <n v="1"/>
    <n v="0"/>
    <n v="1"/>
    <n v="0"/>
    <n v="90"/>
    <x v="0"/>
    <m/>
    <m/>
  </r>
  <r>
    <s v="3098004_38253"/>
    <n v="3098004"/>
    <n v="38253"/>
    <n v="27"/>
    <n v="131"/>
    <d v="2018-10-23T00:00:00"/>
    <x v="20"/>
    <s v="CL"/>
    <n v="0"/>
    <n v="0"/>
    <n v="1"/>
    <n v="0"/>
    <n v="84"/>
    <x v="0"/>
    <m/>
    <m/>
  </r>
  <r>
    <s v="3098004_44017"/>
    <n v="3098004"/>
    <n v="44017"/>
    <n v="27"/>
    <n v="27"/>
    <d v="2018-10-23T00:00:00"/>
    <x v="569"/>
    <s v="CL"/>
    <n v="0"/>
    <n v="0"/>
    <n v="1"/>
    <n v="0"/>
    <n v="90"/>
    <x v="0"/>
    <m/>
    <m/>
  </r>
  <r>
    <s v="3098005_176553"/>
    <n v="3098005"/>
    <n v="176553"/>
    <n v="281"/>
    <n v="281"/>
    <d v="2018-10-23T00:00:00"/>
    <x v="637"/>
    <s v="CL"/>
    <n v="0"/>
    <n v="0"/>
    <n v="1"/>
    <n v="0"/>
    <n v="90"/>
    <x v="0"/>
    <m/>
    <m/>
  </r>
  <r>
    <s v="3098005_241641"/>
    <n v="3098005"/>
    <n v="241641"/>
    <n v="281"/>
    <n v="281"/>
    <d v="2018-10-23T00:00:00"/>
    <x v="446"/>
    <s v="CL"/>
    <n v="0"/>
    <n v="0"/>
    <n v="1"/>
    <n v="0"/>
    <n v="21"/>
    <x v="0"/>
    <m/>
    <m/>
  </r>
  <r>
    <s v="3098005_35518"/>
    <n v="3098005"/>
    <n v="35518"/>
    <n v="281"/>
    <n v="681"/>
    <d v="2018-10-23T00:00:00"/>
    <x v="257"/>
    <s v="CL"/>
    <n v="0"/>
    <n v="0"/>
    <n v="1"/>
    <n v="0"/>
    <n v="90"/>
    <x v="0"/>
    <m/>
    <m/>
  </r>
  <r>
    <s v="3098006_131996"/>
    <n v="3098006"/>
    <n v="131996"/>
    <n v="1041"/>
    <n v="1050"/>
    <d v="2018-10-23T00:00:00"/>
    <x v="638"/>
    <s v="CL"/>
    <n v="0"/>
    <n v="0"/>
    <n v="1"/>
    <n v="1"/>
    <n v="90"/>
    <x v="0"/>
    <m/>
    <m/>
  </r>
  <r>
    <s v="3098006_167850"/>
    <n v="3098006"/>
    <n v="167850"/>
    <n v="1041"/>
    <n v="13"/>
    <d v="2018-10-23T00:00:00"/>
    <x v="353"/>
    <s v="CL"/>
    <n v="0"/>
    <n v="0"/>
    <n v="1"/>
    <n v="0"/>
    <n v="81"/>
    <x v="0"/>
    <m/>
    <m/>
  </r>
  <r>
    <s v="3098006_333241"/>
    <n v="3098006"/>
    <n v="333241"/>
    <n v="533"/>
    <n v="762"/>
    <d v="2018-10-23T00:00:00"/>
    <x v="639"/>
    <s v="CL"/>
    <n v="0"/>
    <n v="0"/>
    <n v="1"/>
    <n v="0"/>
    <n v="29"/>
    <x v="0"/>
    <m/>
    <m/>
  </r>
  <r>
    <s v="3098006_450936"/>
    <n v="3098006"/>
    <n v="450936"/>
    <n v="1041"/>
    <n v="141"/>
    <d v="2018-10-23T00:00:00"/>
    <x v="640"/>
    <s v="CL"/>
    <n v="0"/>
    <n v="0"/>
    <n v="1"/>
    <n v="0"/>
    <n v="90"/>
    <x v="0"/>
    <m/>
    <m/>
  </r>
  <r>
    <s v="3098006_46580"/>
    <n v="3098006"/>
    <n v="46580"/>
    <n v="533"/>
    <n v="533"/>
    <d v="2018-10-23T00:00:00"/>
    <x v="641"/>
    <s v="CL"/>
    <n v="0"/>
    <n v="0"/>
    <n v="2"/>
    <n v="0"/>
    <n v="90"/>
    <x v="0"/>
    <m/>
    <m/>
  </r>
  <r>
    <s v="3098007_18922"/>
    <n v="3098007"/>
    <n v="18922"/>
    <n v="418"/>
    <n v="418"/>
    <d v="2018-10-23T00:00:00"/>
    <x v="15"/>
    <s v="CL"/>
    <n v="0"/>
    <n v="0"/>
    <n v="1"/>
    <n v="0"/>
    <n v="88"/>
    <x v="0"/>
    <m/>
    <m/>
  </r>
  <r>
    <s v="3098007_44501"/>
    <n v="3098007"/>
    <n v="44501"/>
    <n v="418"/>
    <n v="683"/>
    <d v="2018-10-23T00:00:00"/>
    <x v="17"/>
    <s v="CL"/>
    <n v="0"/>
    <n v="0"/>
    <n v="1"/>
    <n v="0"/>
    <n v="90"/>
    <x v="0"/>
    <m/>
    <m/>
  </r>
  <r>
    <s v="3098008_28396"/>
    <n v="3098008"/>
    <n v="28396"/>
    <n v="12"/>
    <n v="36"/>
    <d v="2018-10-23T00:00:00"/>
    <x v="16"/>
    <s v="CL"/>
    <n v="0"/>
    <n v="0"/>
    <n v="2"/>
    <n v="1"/>
    <n v="90"/>
    <x v="0"/>
    <m/>
    <m/>
  </r>
  <r>
    <s v="3098008_341647"/>
    <n v="3098008"/>
    <n v="341647"/>
    <n v="12"/>
    <n v="36"/>
    <d v="2018-10-23T00:00:00"/>
    <x v="602"/>
    <s v="CL"/>
    <n v="0"/>
    <n v="0"/>
    <n v="1"/>
    <n v="0"/>
    <n v="73"/>
    <x v="0"/>
    <m/>
    <m/>
  </r>
  <r>
    <s v="3098009_179184"/>
    <n v="3098009"/>
    <n v="179184"/>
    <n v="1049"/>
    <n v="36"/>
    <d v="2018-10-23T00:00:00"/>
    <x v="534"/>
    <s v="CL"/>
    <n v="0"/>
    <n v="0"/>
    <n v="1"/>
    <n v="0"/>
    <n v="90"/>
    <x v="0"/>
    <m/>
    <m/>
  </r>
  <r>
    <s v="3098010_206050"/>
    <n v="3098010"/>
    <n v="206050"/>
    <n v="506"/>
    <n v="12"/>
    <d v="2018-10-23T00:00:00"/>
    <x v="436"/>
    <s v="CL"/>
    <n v="0"/>
    <n v="0"/>
    <n v="1"/>
    <n v="0"/>
    <n v="78"/>
    <x v="0"/>
    <m/>
    <m/>
  </r>
  <r>
    <s v="3097995_381362"/>
    <n v="3097995"/>
    <n v="381362"/>
    <n v="2282"/>
    <n v="405"/>
    <d v="2018-10-24T00:00:00"/>
    <x v="642"/>
    <s v="CL"/>
    <n v="1"/>
    <n v="0"/>
    <n v="1"/>
    <n v="0"/>
    <n v="90"/>
    <x v="0"/>
    <m/>
    <m/>
  </r>
  <r>
    <s v="3097995_460655"/>
    <n v="3097995"/>
    <n v="460655"/>
    <n v="162"/>
    <n v="200"/>
    <d v="2018-10-24T00:00:00"/>
    <x v="643"/>
    <s v="CL"/>
    <n v="0"/>
    <n v="0"/>
    <n v="1"/>
    <n v="0"/>
    <n v="90"/>
    <x v="0"/>
    <m/>
    <m/>
  </r>
  <r>
    <s v="3097996_170986"/>
    <n v="3097996"/>
    <n v="170986"/>
    <n v="16"/>
    <n v="27"/>
    <d v="2018-10-24T00:00:00"/>
    <x v="448"/>
    <s v="CL"/>
    <n v="0"/>
    <n v="0"/>
    <n v="2"/>
    <n v="0"/>
    <n v="27"/>
    <x v="0"/>
    <m/>
    <m/>
  </r>
  <r>
    <s v="3097996_35047"/>
    <n v="3097996"/>
    <n v="35047"/>
    <n v="16"/>
    <n v="13"/>
    <d v="2018-10-24T00:00:00"/>
    <x v="278"/>
    <s v="CL"/>
    <n v="0"/>
    <n v="0"/>
    <n v="1"/>
    <n v="0"/>
    <n v="90"/>
    <x v="0"/>
    <m/>
    <m/>
  </r>
  <r>
    <s v="3097996_401173"/>
    <n v="3097996"/>
    <n v="401173"/>
    <n v="16"/>
    <n v="16"/>
    <d v="2018-10-24T00:00:00"/>
    <x v="644"/>
    <s v="CL"/>
    <n v="0"/>
    <n v="0"/>
    <n v="1"/>
    <n v="0"/>
    <n v="11"/>
    <x v="0"/>
    <m/>
    <m/>
  </r>
  <r>
    <s v="3097997_132098"/>
    <n v="3097997"/>
    <n v="132098"/>
    <n v="148"/>
    <n v="27"/>
    <d v="2018-10-24T00:00:00"/>
    <x v="494"/>
    <s v="CL"/>
    <n v="0"/>
    <n v="0"/>
    <n v="1"/>
    <n v="0"/>
    <n v="90"/>
    <x v="0"/>
    <m/>
    <m/>
  </r>
  <r>
    <s v="3097997_316889"/>
    <n v="3097997"/>
    <n v="316889"/>
    <n v="383"/>
    <n v="383"/>
    <d v="2018-10-24T00:00:00"/>
    <x v="645"/>
    <s v="CL"/>
    <n v="0"/>
    <n v="0"/>
    <n v="1"/>
    <n v="0"/>
    <n v="90"/>
    <x v="0"/>
    <m/>
    <m/>
  </r>
  <r>
    <s v="3097997_72522"/>
    <n v="3097997"/>
    <n v="72522"/>
    <n v="383"/>
    <n v="383"/>
    <d v="2018-10-24T00:00:00"/>
    <x v="403"/>
    <s v="CL"/>
    <n v="0"/>
    <n v="0"/>
    <n v="1"/>
    <n v="0"/>
    <n v="90"/>
    <x v="0"/>
    <m/>
    <m/>
  </r>
  <r>
    <s v="3097997_77100"/>
    <n v="3097997"/>
    <n v="77100"/>
    <n v="148"/>
    <n v="148"/>
    <d v="2018-10-24T00:00:00"/>
    <x v="420"/>
    <s v="CL"/>
    <n v="0"/>
    <n v="0"/>
    <n v="1"/>
    <n v="0"/>
    <n v="64"/>
    <x v="0"/>
    <m/>
    <m/>
  </r>
  <r>
    <s v="3097998_129473"/>
    <n v="3097998"/>
    <n v="129473"/>
    <n v="131"/>
    <n v="681"/>
    <d v="2018-10-24T00:00:00"/>
    <x v="646"/>
    <s v="CL"/>
    <n v="0"/>
    <n v="0"/>
    <n v="1"/>
    <n v="0"/>
    <n v="72"/>
    <x v="0"/>
    <m/>
    <m/>
  </r>
  <r>
    <s v="3097998_69751"/>
    <n v="3097998"/>
    <n v="69751"/>
    <n v="131"/>
    <n v="131"/>
    <d v="2018-10-24T00:00:00"/>
    <x v="72"/>
    <s v="CL"/>
    <n v="0"/>
    <n v="0"/>
    <n v="1"/>
    <n v="0"/>
    <n v="90"/>
    <x v="0"/>
    <m/>
    <m/>
  </r>
  <r>
    <s v="3097999_133964"/>
    <n v="3097999"/>
    <n v="133964"/>
    <n v="6195"/>
    <n v="6195"/>
    <d v="2018-10-24T00:00:00"/>
    <x v="196"/>
    <s v="CL"/>
    <n v="0"/>
    <n v="0"/>
    <n v="1"/>
    <n v="0"/>
    <n v="53"/>
    <x v="0"/>
    <m/>
    <m/>
  </r>
  <r>
    <s v="3097999_45320"/>
    <n v="3097999"/>
    <n v="45320"/>
    <n v="583"/>
    <n v="294"/>
    <d v="2018-10-24T00:00:00"/>
    <x v="211"/>
    <s v="CL"/>
    <n v="0"/>
    <n v="0"/>
    <n v="1"/>
    <n v="0"/>
    <n v="90"/>
    <x v="0"/>
    <m/>
    <m/>
  </r>
  <r>
    <s v="3097999_56416"/>
    <n v="3097999"/>
    <n v="56416"/>
    <n v="6195"/>
    <n v="141"/>
    <d v="2018-10-24T00:00:00"/>
    <x v="469"/>
    <s v="CL"/>
    <n v="1"/>
    <n v="0"/>
    <n v="1"/>
    <n v="0"/>
    <n v="84"/>
    <x v="0"/>
    <m/>
    <m/>
  </r>
  <r>
    <s v="3098000_131789"/>
    <n v="3098000"/>
    <n v="131789"/>
    <n v="31"/>
    <n v="31"/>
    <d v="2018-10-24T00:00:00"/>
    <x v="539"/>
    <s v="CL"/>
    <n v="0"/>
    <n v="0"/>
    <n v="1"/>
    <n v="0"/>
    <n v="90"/>
    <x v="0"/>
    <m/>
    <m/>
  </r>
  <r>
    <s v="3098000_148455"/>
    <n v="3098000"/>
    <n v="148455"/>
    <n v="31"/>
    <n v="31"/>
    <d v="2018-10-24T00:00:00"/>
    <x v="194"/>
    <s v="CL"/>
    <n v="0"/>
    <n v="0"/>
    <n v="2"/>
    <n v="0"/>
    <n v="73"/>
    <x v="0"/>
    <m/>
    <m/>
  </r>
  <r>
    <s v="3098000_200512"/>
    <n v="3098000"/>
    <n v="200512"/>
    <n v="31"/>
    <n v="27"/>
    <d v="2018-10-24T00:00:00"/>
    <x v="585"/>
    <s v="CL"/>
    <n v="0"/>
    <n v="0"/>
    <n v="1"/>
    <n v="1"/>
    <n v="90"/>
    <x v="0"/>
    <m/>
    <m/>
  </r>
  <r>
    <s v="3098001_122043"/>
    <n v="3098001"/>
    <n v="122043"/>
    <n v="720"/>
    <n v="13"/>
    <d v="2018-10-24T00:00:00"/>
    <x v="580"/>
    <s v="CL"/>
    <n v="0"/>
    <n v="0"/>
    <n v="1"/>
    <n v="0"/>
    <n v="90"/>
    <x v="0"/>
    <m/>
    <m/>
  </r>
  <r>
    <s v="3098001_125165"/>
    <n v="3098001"/>
    <n v="125165"/>
    <n v="720"/>
    <n v="368"/>
    <d v="2018-10-24T00:00:00"/>
    <x v="509"/>
    <s v="CL"/>
    <n v="1"/>
    <n v="0"/>
    <n v="1"/>
    <n v="1"/>
    <n v="69"/>
    <x v="0"/>
    <m/>
    <m/>
  </r>
  <r>
    <s v="3098001_255451"/>
    <n v="3098001"/>
    <n v="255451"/>
    <n v="932"/>
    <n v="932"/>
    <d v="2018-10-24T00:00:00"/>
    <x v="647"/>
    <s v="CL"/>
    <n v="0"/>
    <n v="0"/>
    <n v="1"/>
    <n v="0"/>
    <n v="90"/>
    <x v="0"/>
    <m/>
    <m/>
  </r>
  <r>
    <s v="3098001_283130"/>
    <n v="3098001"/>
    <n v="283130"/>
    <n v="720"/>
    <n v="720"/>
    <d v="2018-10-24T00:00:00"/>
    <x v="636"/>
    <s v="CL"/>
    <n v="0"/>
    <n v="0"/>
    <n v="1"/>
    <n v="0"/>
    <n v="90"/>
    <x v="0"/>
    <m/>
    <m/>
  </r>
  <r>
    <s v="3098011_125781"/>
    <n v="3098011"/>
    <n v="125781"/>
    <n v="13"/>
    <n v="13"/>
    <d v="2018-11-06T00:00:00"/>
    <x v="356"/>
    <s v="CL"/>
    <n v="0"/>
    <n v="0"/>
    <n v="1"/>
    <n v="0"/>
    <n v="90"/>
    <x v="0"/>
    <m/>
    <m/>
  </r>
  <r>
    <s v="3098011_148928"/>
    <n v="3098011"/>
    <n v="148928"/>
    <n v="13"/>
    <n v="13"/>
    <d v="2018-11-06T00:00:00"/>
    <x v="394"/>
    <s v="CL"/>
    <n v="0"/>
    <n v="0"/>
    <n v="1"/>
    <n v="0"/>
    <n v="90"/>
    <x v="0"/>
    <m/>
    <m/>
  </r>
  <r>
    <s v="3098012_137576"/>
    <n v="3098012"/>
    <n v="137576"/>
    <n v="2282"/>
    <n v="2282"/>
    <d v="2018-11-06T00:00:00"/>
    <x v="648"/>
    <s v="CL"/>
    <n v="0"/>
    <n v="0"/>
    <n v="2"/>
    <n v="0"/>
    <n v="90"/>
    <x v="0"/>
    <m/>
    <m/>
  </r>
  <r>
    <s v="3098012_381362"/>
    <n v="3098012"/>
    <n v="381362"/>
    <n v="2282"/>
    <n v="405"/>
    <d v="2018-11-06T00:00:00"/>
    <x v="642"/>
    <s v="CL"/>
    <n v="0"/>
    <n v="0"/>
    <n v="1"/>
    <n v="0"/>
    <n v="72"/>
    <x v="0"/>
    <m/>
    <m/>
  </r>
  <r>
    <s v="3098012_45864"/>
    <n v="3098012"/>
    <n v="45864"/>
    <n v="2282"/>
    <n v="3508"/>
    <d v="2018-11-06T00:00:00"/>
    <x v="649"/>
    <s v="CL"/>
    <n v="0"/>
    <n v="0"/>
    <n v="1"/>
    <n v="1"/>
    <n v="90"/>
    <x v="0"/>
    <m/>
    <m/>
  </r>
  <r>
    <s v="3098013_132098"/>
    <n v="3098013"/>
    <n v="132098"/>
    <n v="148"/>
    <n v="27"/>
    <d v="2018-11-06T00:00:00"/>
    <x v="494"/>
    <s v="CL"/>
    <n v="0"/>
    <n v="0"/>
    <n v="2"/>
    <n v="0"/>
    <n v="90"/>
    <x v="0"/>
    <m/>
    <m/>
  </r>
  <r>
    <s v="3098013_72522"/>
    <n v="3098013"/>
    <n v="72522"/>
    <n v="383"/>
    <n v="383"/>
    <d v="2018-11-06T00:00:00"/>
    <x v="403"/>
    <s v="CL"/>
    <n v="0"/>
    <n v="0"/>
    <n v="1"/>
    <n v="0"/>
    <n v="81"/>
    <x v="0"/>
    <m/>
    <m/>
  </r>
  <r>
    <s v="3098014_323704"/>
    <n v="3098014"/>
    <n v="323704"/>
    <n v="131"/>
    <n v="964"/>
    <d v="2018-11-06T00:00:00"/>
    <x v="650"/>
    <s v="CL"/>
    <n v="0"/>
    <n v="0"/>
    <n v="1"/>
    <n v="0"/>
    <n v="9"/>
    <x v="0"/>
    <m/>
    <m/>
  </r>
  <r>
    <s v="3098014_68863"/>
    <n v="3098014"/>
    <n v="68863"/>
    <n v="46"/>
    <n v="141"/>
    <d v="2018-11-06T00:00:00"/>
    <x v="610"/>
    <s v="CL"/>
    <n v="0"/>
    <n v="0"/>
    <n v="1"/>
    <n v="0"/>
    <n v="90"/>
    <x v="0"/>
    <m/>
    <m/>
  </r>
  <r>
    <s v="3098016_126719"/>
    <n v="3098016"/>
    <n v="126719"/>
    <n v="583"/>
    <n v="294"/>
    <d v="2018-11-06T00:00:00"/>
    <x v="442"/>
    <s v="CL"/>
    <n v="0"/>
    <n v="0"/>
    <n v="1"/>
    <n v="0"/>
    <n v="90"/>
    <x v="0"/>
    <m/>
    <m/>
  </r>
  <r>
    <s v="3098016_133964"/>
    <n v="3098016"/>
    <n v="133964"/>
    <n v="6195"/>
    <n v="6195"/>
    <d v="2018-11-06T00:00:00"/>
    <x v="196"/>
    <s v="CL"/>
    <n v="0"/>
    <n v="0"/>
    <n v="1"/>
    <n v="0"/>
    <n v="90"/>
    <x v="0"/>
    <m/>
    <m/>
  </r>
  <r>
    <s v="3098017_112935"/>
    <n v="3098017"/>
    <n v="112935"/>
    <n v="33"/>
    <n v="3"/>
    <d v="2018-11-06T00:00:00"/>
    <x v="651"/>
    <s v="CL"/>
    <n v="0"/>
    <n v="0"/>
    <n v="1"/>
    <n v="0"/>
    <n v="63"/>
    <x v="0"/>
    <m/>
    <m/>
  </r>
  <r>
    <s v="3098017_49239"/>
    <n v="3098017"/>
    <n v="49239"/>
    <n v="33"/>
    <n v="33"/>
    <d v="2018-11-06T00:00:00"/>
    <x v="652"/>
    <s v="CL"/>
    <n v="0"/>
    <n v="0"/>
    <n v="1"/>
    <n v="1"/>
    <n v="90"/>
    <x v="0"/>
    <m/>
    <m/>
  </r>
  <r>
    <s v="3098018_122043"/>
    <n v="3098018"/>
    <n v="122043"/>
    <n v="720"/>
    <n v="13"/>
    <d v="2018-11-06T00:00:00"/>
    <x v="580"/>
    <s v="CL"/>
    <n v="0"/>
    <n v="0"/>
    <n v="1"/>
    <n v="1"/>
    <n v="90"/>
    <x v="0"/>
    <m/>
    <m/>
  </r>
  <r>
    <s v="3098018_125165"/>
    <n v="3098018"/>
    <n v="125165"/>
    <n v="720"/>
    <n v="368"/>
    <d v="2018-11-06T00:00:00"/>
    <x v="509"/>
    <s v="CL"/>
    <n v="0"/>
    <n v="0"/>
    <n v="1"/>
    <n v="0"/>
    <n v="77"/>
    <x v="0"/>
    <m/>
    <m/>
  </r>
  <r>
    <s v="3098018_16649"/>
    <n v="3098018"/>
    <n v="16649"/>
    <n v="932"/>
    <n v="932"/>
    <d v="2018-11-06T00:00:00"/>
    <x v="91"/>
    <s v="CL"/>
    <n v="0"/>
    <n v="0"/>
    <n v="1"/>
    <n v="0"/>
    <n v="45"/>
    <x v="0"/>
    <m/>
    <m/>
  </r>
  <r>
    <s v="3098018_231289"/>
    <n v="3098018"/>
    <n v="231289"/>
    <n v="720"/>
    <n v="720"/>
    <d v="2018-11-06T00:00:00"/>
    <x v="453"/>
    <s v="CL"/>
    <n v="1"/>
    <n v="0"/>
    <n v="1"/>
    <n v="0"/>
    <n v="22"/>
    <x v="0"/>
    <m/>
    <m/>
  </r>
  <r>
    <s v="3098018_283130"/>
    <n v="3098018"/>
    <n v="283130"/>
    <n v="720"/>
    <n v="720"/>
    <d v="2018-11-06T00:00:00"/>
    <x v="636"/>
    <s v="CL"/>
    <n v="0"/>
    <n v="0"/>
    <n v="1"/>
    <n v="1"/>
    <n v="90"/>
    <x v="0"/>
    <m/>
    <m/>
  </r>
  <r>
    <s v="3098019_38253"/>
    <n v="3098019"/>
    <n v="38253"/>
    <n v="27"/>
    <n v="131"/>
    <d v="2018-11-07T00:00:00"/>
    <x v="20"/>
    <s v="CL"/>
    <n v="0"/>
    <n v="0"/>
    <n v="2"/>
    <n v="0"/>
    <n v="90"/>
    <x v="0"/>
    <m/>
    <m/>
  </r>
  <r>
    <s v="3098020_36139"/>
    <n v="3098020"/>
    <n v="36139"/>
    <n v="610"/>
    <n v="36"/>
    <d v="2018-11-07T00:00:00"/>
    <x v="653"/>
    <s v="CL"/>
    <n v="1"/>
    <n v="0"/>
    <n v="1"/>
    <n v="0"/>
    <n v="90"/>
    <x v="0"/>
    <m/>
    <m/>
  </r>
  <r>
    <s v="3098020_50143"/>
    <n v="3098020"/>
    <n v="50143"/>
    <n v="294"/>
    <n v="294"/>
    <d v="2018-11-07T00:00:00"/>
    <x v="43"/>
    <s v="CL"/>
    <n v="1"/>
    <n v="0"/>
    <n v="1"/>
    <n v="0"/>
    <n v="55"/>
    <x v="0"/>
    <m/>
    <m/>
  </r>
  <r>
    <s v="3098021_134425"/>
    <n v="3098021"/>
    <n v="134425"/>
    <n v="281"/>
    <n v="631"/>
    <d v="2018-11-07T00:00:00"/>
    <x v="404"/>
    <s v="CL"/>
    <n v="0"/>
    <n v="0"/>
    <n v="1"/>
    <n v="1"/>
    <n v="90"/>
    <x v="0"/>
    <m/>
    <m/>
  </r>
  <r>
    <s v="3098021_171424"/>
    <n v="3098021"/>
    <n v="171424"/>
    <n v="281"/>
    <n v="281"/>
    <d v="2018-11-07T00:00:00"/>
    <x v="454"/>
    <s v="CL"/>
    <n v="0"/>
    <n v="0"/>
    <n v="1"/>
    <n v="2"/>
    <n v="90"/>
    <x v="0"/>
    <m/>
    <m/>
  </r>
  <r>
    <s v="3098021_35518"/>
    <n v="3098021"/>
    <n v="35518"/>
    <n v="281"/>
    <n v="681"/>
    <d v="2018-11-07T00:00:00"/>
    <x v="257"/>
    <s v="CL"/>
    <n v="0"/>
    <n v="0"/>
    <n v="1"/>
    <n v="1"/>
    <n v="73"/>
    <x v="0"/>
    <m/>
    <m/>
  </r>
  <r>
    <s v="3098021_363205"/>
    <n v="3098021"/>
    <n v="363205"/>
    <n v="281"/>
    <n v="11"/>
    <d v="2018-11-07T00:00:00"/>
    <x v="540"/>
    <s v="CL"/>
    <n v="0"/>
    <n v="0"/>
    <n v="3"/>
    <n v="0"/>
    <n v="90"/>
    <x v="0"/>
    <m/>
    <m/>
  </r>
  <r>
    <s v="3098022_143798"/>
    <n v="3098022"/>
    <n v="143798"/>
    <n v="533"/>
    <n v="533"/>
    <d v="2018-11-07T00:00:00"/>
    <x v="654"/>
    <s v="CL"/>
    <n v="0"/>
    <n v="0"/>
    <n v="1"/>
    <n v="0"/>
    <n v="90"/>
    <x v="0"/>
    <m/>
    <m/>
  </r>
  <r>
    <s v="3098022_203496"/>
    <n v="3098022"/>
    <n v="203496"/>
    <n v="1041"/>
    <n v="150"/>
    <d v="2018-11-07T00:00:00"/>
    <x v="620"/>
    <s v="CL"/>
    <n v="0"/>
    <n v="0"/>
    <n v="1"/>
    <n v="0"/>
    <n v="74"/>
    <x v="0"/>
    <m/>
    <m/>
  </r>
  <r>
    <s v="3098022_450936"/>
    <n v="3098022"/>
    <n v="450936"/>
    <n v="1041"/>
    <n v="141"/>
    <d v="2018-11-07T00:00:00"/>
    <x v="640"/>
    <s v="CL"/>
    <n v="0"/>
    <n v="0"/>
    <n v="1"/>
    <n v="0"/>
    <n v="88"/>
    <x v="0"/>
    <m/>
    <m/>
  </r>
  <r>
    <s v="3098022_46580"/>
    <n v="3098022"/>
    <n v="46580"/>
    <n v="533"/>
    <n v="533"/>
    <d v="2018-11-07T00:00:00"/>
    <x v="641"/>
    <s v="CL"/>
    <n v="1"/>
    <n v="0"/>
    <n v="1"/>
    <n v="0"/>
    <n v="90"/>
    <x v="0"/>
    <m/>
    <m/>
  </r>
  <r>
    <s v="3098023_104752"/>
    <n v="3098023"/>
    <n v="104752"/>
    <n v="12"/>
    <n v="380"/>
    <d v="2018-11-07T00:00:00"/>
    <x v="229"/>
    <s v="CL"/>
    <n v="0"/>
    <n v="0"/>
    <n v="1"/>
    <n v="0"/>
    <n v="90"/>
    <x v="0"/>
    <m/>
    <m/>
  </r>
  <r>
    <s v="3098023_286297"/>
    <n v="3098023"/>
    <n v="286297"/>
    <n v="12"/>
    <n v="12"/>
    <d v="2018-11-07T00:00:00"/>
    <x v="655"/>
    <s v="CL"/>
    <n v="0"/>
    <n v="0"/>
    <n v="1"/>
    <n v="1"/>
    <n v="82"/>
    <x v="0"/>
    <m/>
    <m/>
  </r>
  <r>
    <s v="3098023_377665"/>
    <n v="3098023"/>
    <n v="377665"/>
    <n v="2410"/>
    <n v="607"/>
    <d v="2018-11-07T00:00:00"/>
    <x v="656"/>
    <s v="CL"/>
    <n v="0"/>
    <n v="0"/>
    <n v="1"/>
    <n v="0"/>
    <n v="64"/>
    <x v="0"/>
    <m/>
    <m/>
  </r>
  <r>
    <s v="3098024_16306"/>
    <n v="3098024"/>
    <n v="16306"/>
    <n v="418"/>
    <n v="985"/>
    <d v="2018-11-07T00:00:00"/>
    <x v="515"/>
    <s v="CL"/>
    <n v="0"/>
    <n v="0"/>
    <n v="1"/>
    <n v="0"/>
    <n v="90"/>
    <x v="0"/>
    <m/>
    <m/>
  </r>
  <r>
    <s v="3098024_18922"/>
    <n v="3098024"/>
    <n v="18922"/>
    <n v="418"/>
    <n v="418"/>
    <d v="2018-11-07T00:00:00"/>
    <x v="15"/>
    <s v="CL"/>
    <n v="0"/>
    <n v="0"/>
    <n v="2"/>
    <n v="1"/>
    <n v="62"/>
    <x v="0"/>
    <m/>
    <m/>
  </r>
  <r>
    <s v="3098024_31909"/>
    <n v="3098024"/>
    <n v="31909"/>
    <n v="418"/>
    <n v="418"/>
    <d v="2018-11-07T00:00:00"/>
    <x v="27"/>
    <s v="CL"/>
    <n v="0"/>
    <n v="0"/>
    <n v="1"/>
    <n v="2"/>
    <n v="73"/>
    <x v="0"/>
    <m/>
    <m/>
  </r>
  <r>
    <s v="3098024_39381"/>
    <n v="3098024"/>
    <n v="39381"/>
    <n v="418"/>
    <n v="418"/>
    <d v="2018-11-07T00:00:00"/>
    <x v="227"/>
    <s v="CL"/>
    <n v="0"/>
    <n v="0"/>
    <n v="1"/>
    <n v="1"/>
    <n v="90"/>
    <x v="0"/>
    <m/>
    <m/>
  </r>
  <r>
    <s v="3098025_255653"/>
    <n v="3098025"/>
    <n v="255653"/>
    <n v="1049"/>
    <n v="940"/>
    <d v="2018-11-07T00:00:00"/>
    <x v="657"/>
    <s v="CL"/>
    <n v="1"/>
    <n v="0"/>
    <n v="2"/>
    <n v="0"/>
    <n v="68"/>
    <x v="0"/>
    <m/>
    <m/>
  </r>
  <r>
    <s v="3098025_372246"/>
    <n v="3098025"/>
    <n v="372246"/>
    <n v="1049"/>
    <n v="583"/>
    <d v="2018-11-07T00:00:00"/>
    <x v="658"/>
    <s v="CL"/>
    <n v="1"/>
    <n v="0"/>
    <n v="1"/>
    <n v="1"/>
    <n v="90"/>
    <x v="0"/>
    <m/>
    <m/>
  </r>
  <r>
    <s v="3098026_44068"/>
    <n v="3098026"/>
    <n v="44068"/>
    <n v="985"/>
    <n v="141"/>
    <d v="2018-11-07T00:00:00"/>
    <x v="36"/>
    <s v="CL"/>
    <n v="0"/>
    <n v="0"/>
    <n v="1"/>
    <n v="0"/>
    <n v="11"/>
    <x v="0"/>
    <m/>
    <m/>
  </r>
  <r>
    <s v="3098026_8198"/>
    <n v="3098026"/>
    <n v="8198"/>
    <n v="506"/>
    <n v="985"/>
    <d v="2018-11-07T00:00:00"/>
    <x v="19"/>
    <s v="CL"/>
    <n v="0"/>
    <n v="0"/>
    <n v="1"/>
    <n v="0"/>
    <n v="90"/>
    <x v="0"/>
    <m/>
    <m/>
  </r>
  <r>
    <s v="3098035_22068"/>
    <n v="3098035"/>
    <n v="22068"/>
    <n v="27"/>
    <n v="380"/>
    <d v="2018-11-27T00:00:00"/>
    <x v="41"/>
    <s v="CL"/>
    <n v="1"/>
    <n v="0"/>
    <n v="1"/>
    <n v="0"/>
    <n v="78"/>
    <x v="0"/>
    <m/>
    <m/>
  </r>
  <r>
    <s v="3098035_337800"/>
    <n v="3098035"/>
    <n v="337800"/>
    <n v="294"/>
    <n v="114"/>
    <d v="2018-11-27T00:00:00"/>
    <x v="659"/>
    <s v="CL"/>
    <n v="0"/>
    <n v="0"/>
    <n v="1"/>
    <n v="0"/>
    <n v="45"/>
    <x v="0"/>
    <m/>
    <m/>
  </r>
  <r>
    <s v="3098035_38253"/>
    <n v="3098035"/>
    <n v="38253"/>
    <n v="27"/>
    <n v="131"/>
    <d v="2018-11-27T00:00:00"/>
    <x v="20"/>
    <s v="CL"/>
    <n v="0"/>
    <n v="0"/>
    <n v="2"/>
    <n v="0"/>
    <n v="90"/>
    <x v="0"/>
    <m/>
    <m/>
  </r>
  <r>
    <s v="3098035_4360"/>
    <n v="3098035"/>
    <n v="4360"/>
    <n v="27"/>
    <n v="202"/>
    <d v="2018-11-27T00:00:00"/>
    <x v="107"/>
    <s v="CL"/>
    <n v="1"/>
    <n v="0"/>
    <n v="2"/>
    <n v="0"/>
    <n v="72"/>
    <x v="0"/>
    <m/>
    <m/>
  </r>
  <r>
    <s v="3098036_36139"/>
    <n v="3098036"/>
    <n v="36139"/>
    <n v="610"/>
    <n v="36"/>
    <d v="2018-11-27T00:00:00"/>
    <x v="653"/>
    <s v="CL"/>
    <n v="0"/>
    <n v="0"/>
    <n v="2"/>
    <n v="0"/>
    <n v="90"/>
    <x v="0"/>
    <m/>
    <m/>
  </r>
  <r>
    <s v="3098037_176553"/>
    <n v="3098037"/>
    <n v="176553"/>
    <n v="281"/>
    <n v="281"/>
    <d v="2018-11-27T00:00:00"/>
    <x v="637"/>
    <s v="CL"/>
    <n v="0"/>
    <n v="0"/>
    <n v="1"/>
    <n v="0"/>
    <n v="90"/>
    <x v="0"/>
    <m/>
    <m/>
  </r>
  <r>
    <s v="3098037_234781"/>
    <n v="3098037"/>
    <n v="234781"/>
    <n v="1041"/>
    <n v="379"/>
    <d v="2018-11-27T00:00:00"/>
    <x v="432"/>
    <s v="CL"/>
    <n v="0"/>
    <n v="0"/>
    <n v="2"/>
    <n v="0"/>
    <n v="89"/>
    <x v="0"/>
    <m/>
    <m/>
  </r>
  <r>
    <s v="3098037_26399"/>
    <n v="3098037"/>
    <n v="26399"/>
    <n v="281"/>
    <n v="131"/>
    <d v="2018-11-27T00:00:00"/>
    <x v="99"/>
    <s v="CL"/>
    <n v="0"/>
    <n v="0"/>
    <n v="1"/>
    <n v="0"/>
    <n v="90"/>
    <x v="0"/>
    <m/>
    <m/>
  </r>
  <r>
    <s v="3098038_124028"/>
    <n v="3098038"/>
    <n v="124028"/>
    <n v="660"/>
    <n v="1082"/>
    <d v="2018-11-27T00:00:00"/>
    <x v="596"/>
    <s v="CL"/>
    <n v="0"/>
    <n v="0"/>
    <n v="1"/>
    <n v="1"/>
    <n v="90"/>
    <x v="0"/>
    <m/>
    <m/>
  </r>
  <r>
    <s v="3098038_46580"/>
    <n v="3098038"/>
    <n v="46580"/>
    <n v="533"/>
    <n v="533"/>
    <d v="2018-11-27T00:00:00"/>
    <x v="641"/>
    <s v="CL"/>
    <n v="0"/>
    <n v="0"/>
    <n v="1"/>
    <n v="0"/>
    <n v="90"/>
    <x v="0"/>
    <m/>
    <m/>
  </r>
  <r>
    <s v="3098038_68033"/>
    <n v="3098038"/>
    <n v="68033"/>
    <n v="533"/>
    <n v="2441"/>
    <d v="2018-11-27T00:00:00"/>
    <x v="660"/>
    <s v="CL"/>
    <n v="0"/>
    <n v="0"/>
    <n v="1"/>
    <n v="0"/>
    <n v="77"/>
    <x v="0"/>
    <m/>
    <m/>
  </r>
  <r>
    <s v="3098038_76028"/>
    <n v="3098038"/>
    <n v="76028"/>
    <n v="660"/>
    <n v="1091"/>
    <d v="2018-11-27T00:00:00"/>
    <x v="208"/>
    <s v="CL"/>
    <n v="0"/>
    <n v="0"/>
    <n v="2"/>
    <n v="1"/>
    <n v="90"/>
    <x v="0"/>
    <m/>
    <m/>
  </r>
  <r>
    <s v="3098039_293200"/>
    <n v="3098039"/>
    <n v="293200"/>
    <n v="2410"/>
    <n v="416"/>
    <d v="2018-11-27T00:00:00"/>
    <x v="623"/>
    <s v="CL"/>
    <n v="0"/>
    <n v="0"/>
    <n v="1"/>
    <n v="0"/>
    <n v="90"/>
    <x v="0"/>
    <m/>
    <m/>
  </r>
  <r>
    <s v="3098040_221316"/>
    <n v="3098040"/>
    <n v="221316"/>
    <n v="418"/>
    <n v="418"/>
    <d v="2018-11-27T00:00:00"/>
    <x v="476"/>
    <s v="CL"/>
    <n v="0"/>
    <n v="0"/>
    <n v="1"/>
    <n v="0"/>
    <n v="90"/>
    <x v="0"/>
    <m/>
    <m/>
  </r>
  <r>
    <s v="3098040_39381"/>
    <n v="3098040"/>
    <n v="39381"/>
    <n v="418"/>
    <n v="418"/>
    <d v="2018-11-27T00:00:00"/>
    <x v="227"/>
    <s v="CL"/>
    <n v="0"/>
    <n v="0"/>
    <n v="1"/>
    <n v="0"/>
    <n v="84"/>
    <x v="0"/>
    <m/>
    <m/>
  </r>
  <r>
    <s v="3098041_39679"/>
    <n v="3098041"/>
    <n v="39679"/>
    <n v="985"/>
    <n v="985"/>
    <d v="2018-11-27T00:00:00"/>
    <x v="531"/>
    <s v="CL"/>
    <n v="0"/>
    <n v="0"/>
    <n v="1"/>
    <n v="0"/>
    <n v="90"/>
    <x v="0"/>
    <m/>
    <m/>
  </r>
  <r>
    <s v="3098042_34572"/>
    <n v="3098042"/>
    <n v="34572"/>
    <n v="506"/>
    <n v="5"/>
    <d v="2018-11-27T00:00:00"/>
    <x v="161"/>
    <s v="CL"/>
    <n v="0"/>
    <n v="0"/>
    <n v="1"/>
    <n v="0"/>
    <n v="90"/>
    <x v="0"/>
    <m/>
    <m/>
  </r>
  <r>
    <s v="3098027_125781"/>
    <n v="3098027"/>
    <n v="125781"/>
    <n v="13"/>
    <n v="13"/>
    <d v="2018-11-28T00:00:00"/>
    <x v="356"/>
    <s v="CL"/>
    <n v="1"/>
    <n v="0"/>
    <n v="1"/>
    <n v="1"/>
    <n v="90"/>
    <x v="0"/>
    <m/>
    <m/>
  </r>
  <r>
    <s v="3098027_74229"/>
    <n v="3098027"/>
    <n v="74229"/>
    <n v="13"/>
    <n v="13"/>
    <d v="2018-11-28T00:00:00"/>
    <x v="273"/>
    <s v="CL"/>
    <n v="0"/>
    <n v="0"/>
    <n v="1"/>
    <n v="0"/>
    <n v="45"/>
    <x v="0"/>
    <m/>
    <m/>
  </r>
  <r>
    <s v="3098029_18944"/>
    <n v="3098029"/>
    <n v="18944"/>
    <n v="131"/>
    <n v="131"/>
    <d v="2018-11-28T00:00:00"/>
    <x v="200"/>
    <s v="CL"/>
    <n v="1"/>
    <n v="0"/>
    <n v="1"/>
    <n v="0"/>
    <n v="90"/>
    <x v="0"/>
    <m/>
    <m/>
  </r>
  <r>
    <s v="3098029_28003"/>
    <n v="3098029"/>
    <n v="28003"/>
    <n v="131"/>
    <n v="583"/>
    <d v="2018-11-28T00:00:00"/>
    <x v="31"/>
    <s v="CL"/>
    <n v="0"/>
    <n v="0"/>
    <n v="1"/>
    <n v="1"/>
    <n v="90"/>
    <x v="0"/>
    <m/>
    <m/>
  </r>
  <r>
    <s v="3098029_72522"/>
    <n v="3098029"/>
    <n v="72522"/>
    <n v="383"/>
    <n v="383"/>
    <d v="2018-11-28T00:00:00"/>
    <x v="403"/>
    <s v="CL"/>
    <n v="1"/>
    <n v="0"/>
    <n v="1"/>
    <n v="0"/>
    <n v="90"/>
    <x v="0"/>
    <m/>
    <m/>
  </r>
  <r>
    <s v="3098030_69633"/>
    <n v="3098030"/>
    <n v="69633"/>
    <n v="148"/>
    <n v="985"/>
    <d v="2018-11-28T00:00:00"/>
    <x v="88"/>
    <s v="CL"/>
    <n v="0"/>
    <n v="0"/>
    <n v="1"/>
    <n v="0"/>
    <n v="20"/>
    <x v="0"/>
    <m/>
    <m/>
  </r>
  <r>
    <s v="3098031_126719"/>
    <n v="3098031"/>
    <n v="126719"/>
    <n v="583"/>
    <n v="294"/>
    <d v="2018-11-28T00:00:00"/>
    <x v="442"/>
    <s v="CL"/>
    <n v="0"/>
    <n v="0"/>
    <n v="1"/>
    <n v="0"/>
    <n v="90"/>
    <x v="0"/>
    <m/>
    <m/>
  </r>
  <r>
    <s v="3098031_3333"/>
    <n v="3098031"/>
    <n v="3333"/>
    <n v="31"/>
    <n v="1237"/>
    <d v="2018-11-28T00:00:00"/>
    <x v="256"/>
    <s v="CL"/>
    <n v="0"/>
    <n v="0"/>
    <n v="1"/>
    <n v="0"/>
    <n v="77"/>
    <x v="0"/>
    <m/>
    <m/>
  </r>
  <r>
    <s v="3098031_68290"/>
    <n v="3098031"/>
    <n v="68290"/>
    <n v="583"/>
    <n v="583"/>
    <d v="2018-11-28T00:00:00"/>
    <x v="261"/>
    <s v="CL"/>
    <n v="1"/>
    <n v="0"/>
    <n v="1"/>
    <n v="0"/>
    <n v="90"/>
    <x v="0"/>
    <m/>
    <m/>
  </r>
  <r>
    <s v="3098032_38593"/>
    <n v="3098032"/>
    <n v="38593"/>
    <n v="6195"/>
    <n v="449"/>
    <d v="2018-11-28T00:00:00"/>
    <x v="468"/>
    <s v="CL"/>
    <n v="0"/>
    <n v="0"/>
    <n v="1"/>
    <n v="1"/>
    <n v="90"/>
    <x v="0"/>
    <m/>
    <m/>
  </r>
  <r>
    <s v="3098032_56416"/>
    <n v="3098032"/>
    <n v="56416"/>
    <n v="6195"/>
    <n v="141"/>
    <d v="2018-11-28T00:00:00"/>
    <x v="469"/>
    <s v="CL"/>
    <n v="0"/>
    <n v="0"/>
    <n v="2"/>
    <n v="0"/>
    <n v="90"/>
    <x v="0"/>
    <m/>
    <m/>
  </r>
  <r>
    <s v="3098033_125165"/>
    <n v="3098033"/>
    <n v="125165"/>
    <n v="720"/>
    <n v="368"/>
    <d v="2018-11-28T00:00:00"/>
    <x v="509"/>
    <s v="CL"/>
    <n v="1"/>
    <n v="0"/>
    <n v="1"/>
    <n v="0"/>
    <n v="79"/>
    <x v="0"/>
    <m/>
    <m/>
  </r>
  <r>
    <s v="3098033_245537"/>
    <n v="3098033"/>
    <n v="245537"/>
    <n v="33"/>
    <n v="1082"/>
    <d v="2018-11-28T00:00:00"/>
    <x v="661"/>
    <s v="CL"/>
    <n v="0"/>
    <n v="0"/>
    <n v="1"/>
    <n v="0"/>
    <n v="90"/>
    <x v="0"/>
    <m/>
    <m/>
  </r>
  <r>
    <s v="3098033_283130"/>
    <n v="3098033"/>
    <n v="283130"/>
    <n v="720"/>
    <n v="720"/>
    <d v="2018-11-28T00:00:00"/>
    <x v="636"/>
    <s v="CL"/>
    <n v="0"/>
    <n v="0"/>
    <n v="1"/>
    <n v="0"/>
    <n v="90"/>
    <x v="0"/>
    <m/>
    <m/>
  </r>
  <r>
    <s v="3098033_401530"/>
    <n v="3098033"/>
    <n v="401530"/>
    <n v="720"/>
    <n v="418"/>
    <d v="2018-11-28T00:00:00"/>
    <x v="662"/>
    <s v="CL"/>
    <n v="0"/>
    <n v="0"/>
    <n v="1"/>
    <n v="0"/>
    <n v="90"/>
    <x v="0"/>
    <m/>
    <m/>
  </r>
  <r>
    <s v="3098034_51897"/>
    <n v="3098034"/>
    <n v="51897"/>
    <n v="932"/>
    <n v="2698"/>
    <d v="2018-11-28T00:00:00"/>
    <x v="663"/>
    <s v="CL"/>
    <n v="0"/>
    <n v="0"/>
    <n v="1"/>
    <n v="0"/>
    <n v="90"/>
    <x v="0"/>
    <m/>
    <m/>
  </r>
  <r>
    <s v="3098044_170986"/>
    <n v="3098044"/>
    <n v="170986"/>
    <n v="16"/>
    <n v="27"/>
    <d v="2018-12-11T00:00:00"/>
    <x v="448"/>
    <s v="CL"/>
    <n v="0"/>
    <n v="0"/>
    <n v="2"/>
    <n v="0"/>
    <n v="90"/>
    <x v="0"/>
    <m/>
    <m/>
  </r>
  <r>
    <s v="3098045_288230"/>
    <n v="3098045"/>
    <n v="288230"/>
    <n v="131"/>
    <n v="583"/>
    <d v="2018-12-11T00:00:00"/>
    <x v="496"/>
    <s v="CL"/>
    <n v="0"/>
    <n v="0"/>
    <n v="1"/>
    <n v="0"/>
    <n v="76"/>
    <x v="0"/>
    <m/>
    <m/>
  </r>
  <r>
    <s v="3098045_77100"/>
    <n v="3098045"/>
    <n v="77100"/>
    <n v="148"/>
    <n v="148"/>
    <d v="2018-12-11T00:00:00"/>
    <x v="420"/>
    <s v="CL"/>
    <n v="0"/>
    <n v="0"/>
    <n v="1"/>
    <n v="0"/>
    <n v="19"/>
    <x v="0"/>
    <m/>
    <m/>
  </r>
  <r>
    <s v="3098046_316889"/>
    <n v="3098046"/>
    <n v="316889"/>
    <n v="383"/>
    <n v="383"/>
    <d v="2018-12-11T00:00:00"/>
    <x v="645"/>
    <s v="CL"/>
    <n v="0"/>
    <n v="0"/>
    <n v="1"/>
    <n v="0"/>
    <n v="90"/>
    <x v="0"/>
    <m/>
    <m/>
  </r>
  <r>
    <s v="3098046_68863"/>
    <n v="3098046"/>
    <n v="68863"/>
    <n v="46"/>
    <n v="141"/>
    <d v="2018-12-11T00:00:00"/>
    <x v="610"/>
    <s v="CL"/>
    <n v="0"/>
    <n v="0"/>
    <n v="1"/>
    <n v="0"/>
    <n v="90"/>
    <x v="0"/>
    <m/>
    <m/>
  </r>
  <r>
    <s v="3098047_181767"/>
    <n v="3098047"/>
    <n v="181767"/>
    <n v="583"/>
    <n v="583"/>
    <d v="2018-12-11T00:00:00"/>
    <x v="189"/>
    <s v="CL"/>
    <n v="0"/>
    <n v="0"/>
    <n v="1"/>
    <n v="0"/>
    <n v="90"/>
    <x v="0"/>
    <m/>
    <m/>
  </r>
  <r>
    <s v="3098047_342229"/>
    <n v="3098047"/>
    <n v="342229"/>
    <n v="583"/>
    <n v="583"/>
    <d v="2018-12-11T00:00:00"/>
    <x v="517"/>
    <s v="CL"/>
    <n v="0"/>
    <n v="0"/>
    <n v="1"/>
    <n v="2"/>
    <n v="90"/>
    <x v="0"/>
    <m/>
    <m/>
  </r>
  <r>
    <s v="3098047_48280"/>
    <n v="3098047"/>
    <n v="48280"/>
    <n v="583"/>
    <n v="1049"/>
    <d v="2018-12-11T00:00:00"/>
    <x v="190"/>
    <s v="CL"/>
    <n v="0"/>
    <n v="0"/>
    <n v="1"/>
    <n v="0"/>
    <n v="90"/>
    <x v="0"/>
    <m/>
    <m/>
  </r>
  <r>
    <s v="3098047_68290"/>
    <n v="3098047"/>
    <n v="68290"/>
    <n v="583"/>
    <n v="583"/>
    <d v="2018-12-11T00:00:00"/>
    <x v="261"/>
    <s v="CL"/>
    <n v="0"/>
    <n v="0"/>
    <n v="1"/>
    <n v="1"/>
    <n v="90"/>
    <x v="0"/>
    <m/>
    <m/>
  </r>
  <r>
    <s v="3098048_148455"/>
    <n v="3098048"/>
    <n v="148455"/>
    <n v="31"/>
    <n v="31"/>
    <d v="2018-12-11T00:00:00"/>
    <x v="194"/>
    <s v="CL"/>
    <n v="1"/>
    <n v="0"/>
    <n v="1"/>
    <n v="0"/>
    <n v="90"/>
    <x v="0"/>
    <m/>
    <m/>
  </r>
  <r>
    <s v="3098049_118397"/>
    <n v="3098049"/>
    <n v="118397"/>
    <n v="33"/>
    <n v="10"/>
    <d v="2018-12-11T00:00:00"/>
    <x v="664"/>
    <s v="CL"/>
    <n v="0"/>
    <n v="0"/>
    <n v="1"/>
    <n v="0"/>
    <n v="90"/>
    <x v="0"/>
    <m/>
    <m/>
  </r>
  <r>
    <s v="3098050_112465"/>
    <n v="3098050"/>
    <n v="112465"/>
    <n v="720"/>
    <n v="141"/>
    <d v="2018-12-11T00:00:00"/>
    <x v="665"/>
    <s v="CL"/>
    <n v="0"/>
    <n v="0"/>
    <n v="1"/>
    <n v="0"/>
    <n v="82"/>
    <x v="0"/>
    <m/>
    <m/>
  </r>
  <r>
    <s v="3098050_156501"/>
    <n v="3098050"/>
    <n v="156501"/>
    <n v="720"/>
    <n v="703"/>
    <d v="2018-12-11T00:00:00"/>
    <x v="588"/>
    <s v="CL"/>
    <n v="0"/>
    <n v="0"/>
    <n v="1"/>
    <n v="0"/>
    <n v="90"/>
    <x v="0"/>
    <m/>
    <m/>
  </r>
  <r>
    <s v="3098050_283130"/>
    <n v="3098050"/>
    <n v="283130"/>
    <n v="720"/>
    <n v="720"/>
    <d v="2018-12-11T00:00:00"/>
    <x v="636"/>
    <s v="CL"/>
    <n v="1"/>
    <n v="0"/>
    <n v="1"/>
    <n v="0"/>
    <n v="90"/>
    <x v="0"/>
    <m/>
    <m/>
  </r>
  <r>
    <s v="3098050_47543"/>
    <n v="3098050"/>
    <n v="47543"/>
    <n v="141"/>
    <n v="868"/>
    <d v="2018-12-11T00:00:00"/>
    <x v="613"/>
    <s v="CL"/>
    <n v="0"/>
    <n v="0"/>
    <n v="1"/>
    <n v="0"/>
    <n v="90"/>
    <x v="0"/>
    <m/>
    <m/>
  </r>
  <r>
    <s v="3098050_57162"/>
    <n v="3098050"/>
    <n v="57162"/>
    <n v="141"/>
    <n v="6646"/>
    <d v="2018-12-11T00:00:00"/>
    <x v="115"/>
    <s v="CL"/>
    <n v="0"/>
    <n v="0"/>
    <n v="1"/>
    <n v="0"/>
    <n v="89"/>
    <x v="0"/>
    <m/>
    <m/>
  </r>
  <r>
    <s v="3098051_193082"/>
    <n v="3098051"/>
    <n v="193082"/>
    <n v="294"/>
    <n v="15"/>
    <d v="2018-12-12T00:00:00"/>
    <x v="626"/>
    <s v="CL"/>
    <n v="0"/>
    <n v="0"/>
    <n v="1"/>
    <n v="0"/>
    <n v="90"/>
    <x v="0"/>
    <m/>
    <m/>
  </r>
  <r>
    <s v="3098052_131225"/>
    <n v="3098052"/>
    <n v="131225"/>
    <n v="610"/>
    <n v="1041"/>
    <d v="2018-12-12T00:00:00"/>
    <x v="614"/>
    <s v="CL"/>
    <n v="1"/>
    <n v="0"/>
    <n v="1"/>
    <n v="0"/>
    <n v="90"/>
    <x v="0"/>
    <m/>
    <m/>
  </r>
  <r>
    <s v="3098052_243714"/>
    <n v="3098052"/>
    <n v="243714"/>
    <n v="27"/>
    <n v="27"/>
    <d v="2018-12-12T00:00:00"/>
    <x v="412"/>
    <s v="CL"/>
    <n v="0"/>
    <n v="0"/>
    <n v="1"/>
    <n v="0"/>
    <n v="19"/>
    <x v="0"/>
    <m/>
    <m/>
  </r>
  <r>
    <s v="3098052_36139"/>
    <n v="3098052"/>
    <n v="36139"/>
    <n v="610"/>
    <n v="36"/>
    <d v="2018-12-12T00:00:00"/>
    <x v="653"/>
    <s v="CL"/>
    <n v="0"/>
    <n v="0"/>
    <n v="2"/>
    <n v="0"/>
    <n v="90"/>
    <x v="0"/>
    <m/>
    <m/>
  </r>
  <r>
    <s v="3098052_38253"/>
    <n v="3098052"/>
    <n v="38253"/>
    <n v="27"/>
    <n v="131"/>
    <d v="2018-12-12T00:00:00"/>
    <x v="20"/>
    <s v="CL"/>
    <n v="0"/>
    <n v="0"/>
    <n v="2"/>
    <n v="0"/>
    <n v="90"/>
    <x v="0"/>
    <m/>
    <m/>
  </r>
  <r>
    <s v="3098053_203496"/>
    <n v="3098053"/>
    <n v="203496"/>
    <n v="1041"/>
    <n v="150"/>
    <d v="2018-12-12T00:00:00"/>
    <x v="620"/>
    <s v="CL"/>
    <n v="1"/>
    <n v="0"/>
    <n v="1"/>
    <n v="0"/>
    <n v="89"/>
    <x v="0"/>
    <m/>
    <m/>
  </r>
  <r>
    <s v="3098053_52915"/>
    <n v="3098053"/>
    <n v="52915"/>
    <n v="660"/>
    <n v="660"/>
    <d v="2018-12-12T00:00:00"/>
    <x v="371"/>
    <s v="CL"/>
    <n v="0"/>
    <n v="0"/>
    <n v="1"/>
    <n v="0"/>
    <n v="90"/>
    <x v="0"/>
    <m/>
    <m/>
  </r>
  <r>
    <s v="3098054_192565"/>
    <n v="3098054"/>
    <n v="192565"/>
    <n v="281"/>
    <n v="27"/>
    <d v="2018-12-12T00:00:00"/>
    <x v="348"/>
    <s v="CL"/>
    <n v="0"/>
    <n v="0"/>
    <n v="2"/>
    <n v="0"/>
    <n v="90"/>
    <x v="0"/>
    <m/>
    <m/>
  </r>
  <r>
    <s v="3098054_46580"/>
    <n v="3098054"/>
    <n v="46580"/>
    <n v="533"/>
    <n v="533"/>
    <d v="2018-12-12T00:00:00"/>
    <x v="641"/>
    <s v="CL"/>
    <n v="0"/>
    <n v="0"/>
    <n v="1"/>
    <n v="0"/>
    <n v="90"/>
    <x v="0"/>
    <m/>
    <m/>
  </r>
  <r>
    <s v="3098055_287183"/>
    <n v="3098055"/>
    <n v="287183"/>
    <n v="2410"/>
    <n v="2410"/>
    <d v="2018-12-12T00:00:00"/>
    <x v="622"/>
    <s v="CL"/>
    <n v="0"/>
    <n v="0"/>
    <n v="1"/>
    <n v="0"/>
    <n v="84"/>
    <x v="0"/>
    <m/>
    <m/>
  </r>
  <r>
    <s v="3098055_377665"/>
    <n v="3098055"/>
    <n v="377665"/>
    <n v="2410"/>
    <n v="607"/>
    <d v="2018-12-12T00:00:00"/>
    <x v="656"/>
    <s v="CL"/>
    <n v="0"/>
    <n v="0"/>
    <n v="1"/>
    <n v="1"/>
    <n v="90"/>
    <x v="0"/>
    <m/>
    <m/>
  </r>
  <r>
    <s v="3098055_70097"/>
    <n v="3098055"/>
    <n v="70097"/>
    <n v="2410"/>
    <n v="2410"/>
    <d v="2018-12-12T00:00:00"/>
    <x v="589"/>
    <s v="CL"/>
    <n v="1"/>
    <n v="0"/>
    <n v="1"/>
    <n v="0"/>
    <n v="90"/>
    <x v="0"/>
    <m/>
    <m/>
  </r>
  <r>
    <s v="3098056_341647"/>
    <n v="3098056"/>
    <n v="341647"/>
    <n v="12"/>
    <n v="36"/>
    <d v="2018-12-12T00:00:00"/>
    <x v="602"/>
    <s v="CL"/>
    <n v="0"/>
    <n v="0"/>
    <n v="1"/>
    <n v="0"/>
    <n v="90"/>
    <x v="0"/>
    <m/>
    <m/>
  </r>
  <r>
    <s v="3098057_206050"/>
    <n v="3098057"/>
    <n v="206050"/>
    <n v="506"/>
    <n v="12"/>
    <d v="2018-12-12T00:00:00"/>
    <x v="436"/>
    <s v="CL"/>
    <n v="0"/>
    <n v="0"/>
    <n v="1"/>
    <n v="0"/>
    <n v="18"/>
    <x v="0"/>
    <m/>
    <m/>
  </r>
  <r>
    <s v="3098058_258923"/>
    <n v="3098058"/>
    <n v="258923"/>
    <n v="985"/>
    <n v="985"/>
    <d v="2018-12-12T00:00:00"/>
    <x v="530"/>
    <s v="CL"/>
    <n v="1"/>
    <n v="0"/>
    <n v="1"/>
    <n v="0"/>
    <n v="33"/>
    <x v="0"/>
    <m/>
    <m/>
  </r>
  <r>
    <s v="3098058_372246"/>
    <n v="3098058"/>
    <n v="372246"/>
    <n v="1049"/>
    <n v="583"/>
    <d v="2018-12-12T00:00:00"/>
    <x v="658"/>
    <s v="CL"/>
    <n v="0"/>
    <n v="0"/>
    <n v="1"/>
    <n v="0"/>
    <n v="90"/>
    <x v="0"/>
    <m/>
    <m/>
  </r>
  <r>
    <s v="3135800_392085"/>
    <n v="3135800"/>
    <n v="392085"/>
    <n v="12"/>
    <n v="405"/>
    <d v="2019-02-12T00:00:00"/>
    <x v="666"/>
    <s v="CL"/>
    <n v="0"/>
    <n v="0"/>
    <n v="2"/>
    <n v="0"/>
    <n v="87"/>
    <x v="0"/>
    <m/>
    <m/>
  </r>
  <r>
    <s v="3135800_45383"/>
    <n v="3135800"/>
    <n v="45383"/>
    <n v="720"/>
    <n v="331"/>
    <d v="2019-02-12T00:00:00"/>
    <x v="240"/>
    <s v="CL"/>
    <n v="0"/>
    <n v="0"/>
    <n v="1"/>
    <n v="0"/>
    <n v="22"/>
    <x v="0"/>
    <m/>
    <m/>
  </r>
  <r>
    <s v="3135801_282041"/>
    <n v="3135801"/>
    <n v="282041"/>
    <n v="583"/>
    <n v="583"/>
    <d v="2019-02-12T00:00:00"/>
    <x v="667"/>
    <s v="CL"/>
    <n v="1"/>
    <n v="0"/>
    <n v="1"/>
    <n v="0"/>
    <n v="90"/>
    <x v="0"/>
    <m/>
    <m/>
  </r>
  <r>
    <s v="3135801_342229"/>
    <n v="3135801"/>
    <n v="342229"/>
    <n v="583"/>
    <n v="583"/>
    <d v="2019-02-12T00:00:00"/>
    <x v="517"/>
    <s v="CL"/>
    <n v="0"/>
    <n v="0"/>
    <n v="1"/>
    <n v="0"/>
    <n v="90"/>
    <x v="0"/>
    <m/>
    <m/>
  </r>
  <r>
    <s v="3135802_18922"/>
    <n v="3135802"/>
    <n v="18922"/>
    <n v="418"/>
    <n v="418"/>
    <d v="2019-02-13T00:00:00"/>
    <x v="15"/>
    <s v="CL"/>
    <n v="0"/>
    <n v="0"/>
    <n v="1"/>
    <n v="0"/>
    <n v="73"/>
    <x v="0"/>
    <m/>
    <m/>
  </r>
  <r>
    <s v="3135802_217111"/>
    <n v="3135802"/>
    <n v="217111"/>
    <n v="610"/>
    <n v="141"/>
    <d v="2019-02-13T00:00:00"/>
    <x v="668"/>
    <s v="CL"/>
    <n v="1"/>
    <n v="0"/>
    <n v="1"/>
    <n v="0"/>
    <n v="90"/>
    <x v="0"/>
    <m/>
    <m/>
  </r>
  <r>
    <s v="3135802_296622"/>
    <n v="3135802"/>
    <n v="296622"/>
    <n v="418"/>
    <n v="583"/>
    <d v="2019-02-13T00:00:00"/>
    <x v="477"/>
    <s v="CL"/>
    <n v="0"/>
    <n v="0"/>
    <n v="1"/>
    <n v="0"/>
    <n v="17"/>
    <x v="0"/>
    <m/>
    <m/>
  </r>
  <r>
    <s v="3135803_35564"/>
    <n v="3135803"/>
    <n v="35564"/>
    <n v="148"/>
    <n v="410"/>
    <d v="2019-02-13T00:00:00"/>
    <x v="223"/>
    <s v="CL"/>
    <n v="0"/>
    <n v="0"/>
    <n v="1"/>
    <n v="0"/>
    <n v="6"/>
    <x v="0"/>
    <m/>
    <m/>
  </r>
  <r>
    <s v="3135803_43250"/>
    <n v="3135803"/>
    <n v="43250"/>
    <n v="148"/>
    <n v="58"/>
    <d v="2019-02-13T00:00:00"/>
    <x v="669"/>
    <s v="CL"/>
    <n v="0"/>
    <n v="0"/>
    <n v="1"/>
    <n v="1"/>
    <n v="90"/>
    <x v="0"/>
    <m/>
    <m/>
  </r>
  <r>
    <s v="3135803_91845"/>
    <n v="3135803"/>
    <n v="91845"/>
    <n v="148"/>
    <n v="148"/>
    <d v="2019-02-13T00:00:00"/>
    <x v="290"/>
    <s v="CL"/>
    <n v="0"/>
    <n v="0"/>
    <n v="1"/>
    <n v="0"/>
    <n v="89"/>
    <x v="0"/>
    <m/>
    <m/>
  </r>
  <r>
    <s v="3135799_250845"/>
    <n v="3135799"/>
    <n v="250845"/>
    <n v="13"/>
    <n v="13"/>
    <d v="2019-02-20T00:00:00"/>
    <x v="607"/>
    <s v="CL"/>
    <n v="0"/>
    <n v="0"/>
    <n v="1"/>
    <n v="0"/>
    <n v="90"/>
    <x v="0"/>
    <m/>
    <m/>
  </r>
  <r>
    <s v="3135799_54928"/>
    <n v="3135799"/>
    <n v="54928"/>
    <n v="13"/>
    <n v="1390"/>
    <d v="2019-02-20T00:00:00"/>
    <x v="201"/>
    <s v="CL"/>
    <n v="0"/>
    <n v="0"/>
    <n v="1"/>
    <n v="0"/>
    <n v="90"/>
    <x v="0"/>
    <m/>
    <m/>
  </r>
  <r>
    <s v="3135806_134425"/>
    <n v="3135806"/>
    <n v="134425"/>
    <n v="281"/>
    <n v="631"/>
    <d v="2019-02-20T00:00:00"/>
    <x v="404"/>
    <s v="CL"/>
    <n v="0"/>
    <n v="0"/>
    <n v="1"/>
    <n v="0"/>
    <n v="90"/>
    <x v="0"/>
    <m/>
    <m/>
  </r>
  <r>
    <s v="3135806_192565"/>
    <n v="3135806"/>
    <n v="192565"/>
    <n v="281"/>
    <n v="27"/>
    <d v="2019-02-20T00:00:00"/>
    <x v="348"/>
    <s v="CL"/>
    <n v="0"/>
    <n v="0"/>
    <n v="1"/>
    <n v="0"/>
    <n v="12"/>
    <x v="0"/>
    <m/>
    <m/>
  </r>
  <r>
    <s v="3135806_245537"/>
    <n v="3135806"/>
    <n v="245537"/>
    <n v="33"/>
    <n v="1082"/>
    <d v="2019-02-20T00:00:00"/>
    <x v="661"/>
    <s v="CL"/>
    <n v="0"/>
    <n v="0"/>
    <n v="2"/>
    <n v="0"/>
    <n v="90"/>
    <x v="0"/>
    <m/>
    <m/>
  </r>
  <r>
    <s v="3135806_26399"/>
    <n v="3135806"/>
    <n v="26399"/>
    <n v="281"/>
    <n v="131"/>
    <d v="2019-02-20T00:00:00"/>
    <x v="99"/>
    <s v="CL"/>
    <n v="0"/>
    <n v="0"/>
    <n v="1"/>
    <n v="0"/>
    <n v="78"/>
    <x v="0"/>
    <m/>
    <m/>
  </r>
  <r>
    <s v="3135809_132098"/>
    <n v="3135809"/>
    <n v="132098"/>
    <n v="148"/>
    <n v="27"/>
    <d v="2019-03-05T00:00:00"/>
    <x v="494"/>
    <s v="CL"/>
    <n v="0"/>
    <n v="0"/>
    <n v="1"/>
    <n v="0"/>
    <n v="90"/>
    <x v="0"/>
    <m/>
    <m/>
  </r>
  <r>
    <s v="3135812_217111"/>
    <n v="3135812"/>
    <n v="217111"/>
    <n v="610"/>
    <n v="141"/>
    <d v="2019-03-05T00:00:00"/>
    <x v="668"/>
    <s v="CL"/>
    <n v="0"/>
    <n v="0"/>
    <n v="1"/>
    <n v="0"/>
    <n v="90"/>
    <x v="0"/>
    <m/>
    <m/>
  </r>
  <r>
    <s v="3135812_296622"/>
    <n v="3135812"/>
    <n v="296622"/>
    <n v="418"/>
    <n v="583"/>
    <d v="2019-03-05T00:00:00"/>
    <x v="477"/>
    <s v="CL"/>
    <n v="0"/>
    <n v="0"/>
    <n v="1"/>
    <n v="0"/>
    <n v="55"/>
    <x v="0"/>
    <m/>
    <m/>
  </r>
  <r>
    <s v="3135812_34784"/>
    <n v="3135812"/>
    <n v="34784"/>
    <n v="610"/>
    <n v="467"/>
    <d v="2019-03-05T00:00:00"/>
    <x v="217"/>
    <s v="CL"/>
    <n v="0"/>
    <n v="0"/>
    <n v="1"/>
    <n v="0"/>
    <n v="74"/>
    <x v="0"/>
    <m/>
    <m/>
  </r>
  <r>
    <s v="3135812_36139"/>
    <n v="3135812"/>
    <n v="36139"/>
    <n v="610"/>
    <n v="36"/>
    <d v="2019-03-05T00:00:00"/>
    <x v="653"/>
    <s v="CL"/>
    <n v="0"/>
    <n v="0"/>
    <n v="1"/>
    <n v="2"/>
    <n v="90"/>
    <x v="0"/>
    <m/>
    <m/>
  </r>
  <r>
    <s v="3135812_469822"/>
    <n v="3135812"/>
    <n v="469822"/>
    <n v="610"/>
    <n v="294"/>
    <d v="2019-03-05T00:00:00"/>
    <x v="670"/>
    <s v="CL"/>
    <n v="0"/>
    <n v="0"/>
    <n v="1"/>
    <n v="0"/>
    <n v="74"/>
    <x v="0"/>
    <m/>
    <m/>
  </r>
  <r>
    <s v="3135808_126719"/>
    <n v="3135808"/>
    <n v="126719"/>
    <n v="583"/>
    <n v="294"/>
    <d v="2019-03-06T00:00:00"/>
    <x v="442"/>
    <s v="CL"/>
    <n v="0"/>
    <n v="0"/>
    <n v="1"/>
    <n v="0"/>
    <n v="90"/>
    <x v="0"/>
    <m/>
    <m/>
  </r>
  <r>
    <s v="3135808_258923"/>
    <n v="3135808"/>
    <n v="258923"/>
    <n v="985"/>
    <n v="985"/>
    <d v="2019-03-06T00:00:00"/>
    <x v="530"/>
    <s v="CL"/>
    <n v="0"/>
    <n v="0"/>
    <n v="1"/>
    <n v="1"/>
    <n v="90"/>
    <x v="0"/>
    <m/>
    <m/>
  </r>
  <r>
    <s v="3135808_96341"/>
    <n v="3135808"/>
    <n v="96341"/>
    <n v="985"/>
    <n v="12"/>
    <d v="2019-03-06T00:00:00"/>
    <x v="532"/>
    <s v="CL"/>
    <n v="0"/>
    <n v="0"/>
    <n v="2"/>
    <n v="0"/>
    <n v="90"/>
    <x v="0"/>
    <m/>
    <m/>
  </r>
  <r>
    <s v="3135811_103381"/>
    <n v="3135811"/>
    <n v="103381"/>
    <n v="720"/>
    <n v="683"/>
    <d v="2019-03-06T00:00:00"/>
    <x v="597"/>
    <s v="CL"/>
    <n v="0"/>
    <n v="0"/>
    <n v="1"/>
    <n v="0"/>
    <n v="78"/>
    <x v="0"/>
    <m/>
    <m/>
  </r>
  <r>
    <s v="3135811_255755"/>
    <n v="3135811"/>
    <n v="255755"/>
    <n v="720"/>
    <n v="368"/>
    <d v="2019-03-06T00:00:00"/>
    <x v="598"/>
    <s v="CL"/>
    <n v="1"/>
    <n v="0"/>
    <n v="1"/>
    <n v="0"/>
    <n v="120"/>
    <x v="0"/>
    <m/>
    <m/>
  </r>
  <r>
    <s v="3135811_283130"/>
    <n v="3135811"/>
    <n v="283130"/>
    <n v="720"/>
    <n v="720"/>
    <d v="2019-03-06T00:00:00"/>
    <x v="636"/>
    <s v="CL"/>
    <n v="0"/>
    <n v="0"/>
    <n v="1"/>
    <n v="1"/>
    <n v="120"/>
    <x v="0"/>
    <m/>
    <m/>
  </r>
  <r>
    <s v="3135811_5947"/>
    <n v="3135811"/>
    <n v="5947"/>
    <n v="12"/>
    <n v="12"/>
    <d v="2019-03-06T00:00:00"/>
    <x v="387"/>
    <s v="CL"/>
    <n v="0"/>
    <n v="0"/>
    <n v="1"/>
    <n v="0"/>
    <n v="45"/>
    <x v="0"/>
    <m/>
    <m/>
  </r>
  <r>
    <s v="3135807_134425"/>
    <n v="3135807"/>
    <n v="134425"/>
    <n v="281"/>
    <n v="631"/>
    <d v="2019-03-12T00:00:00"/>
    <x v="404"/>
    <s v="CL"/>
    <n v="0"/>
    <n v="0"/>
    <n v="1"/>
    <n v="1"/>
    <n v="90"/>
    <x v="0"/>
    <m/>
    <m/>
  </r>
  <r>
    <s v="3135807_192565"/>
    <n v="3135807"/>
    <n v="192565"/>
    <n v="281"/>
    <n v="27"/>
    <d v="2019-03-12T00:00:00"/>
    <x v="348"/>
    <s v="CL"/>
    <n v="0"/>
    <n v="0"/>
    <n v="1"/>
    <n v="3"/>
    <n v="90"/>
    <x v="0"/>
    <m/>
    <m/>
  </r>
  <r>
    <s v="3135807_241641"/>
    <n v="3135807"/>
    <n v="241641"/>
    <n v="281"/>
    <n v="281"/>
    <d v="2019-03-12T00:00:00"/>
    <x v="446"/>
    <s v="CL"/>
    <n v="0"/>
    <n v="0"/>
    <n v="1"/>
    <n v="2"/>
    <n v="90"/>
    <x v="0"/>
    <m/>
    <m/>
  </r>
  <r>
    <s v="3135807_26399"/>
    <n v="3135807"/>
    <n v="26399"/>
    <n v="281"/>
    <n v="131"/>
    <d v="2019-03-12T00:00:00"/>
    <x v="99"/>
    <s v="CL"/>
    <n v="0"/>
    <n v="0"/>
    <n v="2"/>
    <n v="0"/>
    <n v="64"/>
    <x v="0"/>
    <m/>
    <m/>
  </r>
  <r>
    <s v="3135807_363205"/>
    <n v="3135807"/>
    <n v="363205"/>
    <n v="281"/>
    <n v="11"/>
    <d v="2019-03-12T00:00:00"/>
    <x v="540"/>
    <s v="CL"/>
    <n v="0"/>
    <n v="0"/>
    <n v="1"/>
    <n v="0"/>
    <n v="26"/>
    <x v="0"/>
    <m/>
    <m/>
  </r>
  <r>
    <s v="3135807_406635"/>
    <n v="3135807"/>
    <n v="406635"/>
    <n v="281"/>
    <n v="281"/>
    <d v="2019-03-12T00:00:00"/>
    <x v="671"/>
    <s v="CL"/>
    <n v="0"/>
    <n v="0"/>
    <n v="1"/>
    <n v="0"/>
    <n v="26"/>
    <x v="0"/>
    <m/>
    <m/>
  </r>
  <r>
    <s v="3135814_8198"/>
    <n v="3135814"/>
    <n v="8198"/>
    <n v="506"/>
    <n v="985"/>
    <d v="2019-03-12T00:00:00"/>
    <x v="19"/>
    <s v="CL"/>
    <n v="0"/>
    <n v="0"/>
    <n v="3"/>
    <n v="0"/>
    <n v="90"/>
    <x v="0"/>
    <m/>
    <m/>
  </r>
  <r>
    <s v="3135810_18944"/>
    <n v="3135810"/>
    <n v="18944"/>
    <n v="131"/>
    <n v="131"/>
    <d v="2019-03-13T00:00:00"/>
    <x v="200"/>
    <s v="CL"/>
    <n v="0"/>
    <n v="0"/>
    <n v="1"/>
    <n v="0"/>
    <n v="90"/>
    <x v="0"/>
    <m/>
    <m/>
  </r>
  <r>
    <s v="3135810_28003"/>
    <n v="3135810"/>
    <n v="28003"/>
    <n v="131"/>
    <n v="583"/>
    <d v="2019-03-13T00:00:00"/>
    <x v="31"/>
    <s v="CL"/>
    <n v="0"/>
    <n v="0"/>
    <n v="2"/>
    <n v="2"/>
    <n v="90"/>
    <x v="0"/>
    <m/>
    <m/>
  </r>
  <r>
    <s v="3135810_288230"/>
    <n v="3135810"/>
    <n v="288230"/>
    <n v="131"/>
    <n v="583"/>
    <d v="2019-03-13T00:00:00"/>
    <x v="496"/>
    <s v="CL"/>
    <n v="0"/>
    <n v="0"/>
    <n v="1"/>
    <n v="0"/>
    <n v="20"/>
    <x v="0"/>
    <m/>
    <m/>
  </r>
  <r>
    <s v="3135810_353948"/>
    <n v="3135810"/>
    <n v="353948"/>
    <n v="1041"/>
    <n v="89"/>
    <d v="2019-03-13T00:00:00"/>
    <x v="672"/>
    <s v="CL"/>
    <n v="0"/>
    <n v="0"/>
    <n v="1"/>
    <n v="0"/>
    <n v="90"/>
    <x v="0"/>
    <m/>
    <m/>
  </r>
  <r>
    <s v="3135810_80444"/>
    <n v="3135810"/>
    <n v="80444"/>
    <n v="131"/>
    <n v="405"/>
    <d v="2019-03-13T00:00:00"/>
    <x v="546"/>
    <s v="CL"/>
    <n v="0"/>
    <n v="0"/>
    <n v="1"/>
    <n v="0"/>
    <n v="70"/>
    <x v="0"/>
    <m/>
    <m/>
  </r>
  <r>
    <s v="3135813_139208"/>
    <n v="3135813"/>
    <n v="139208"/>
    <n v="31"/>
    <n v="31"/>
    <d v="2019-03-13T00:00:00"/>
    <x v="673"/>
    <s v="CL"/>
    <n v="0"/>
    <n v="0"/>
    <n v="1"/>
    <n v="1"/>
    <n v="90"/>
    <x v="0"/>
    <m/>
    <m/>
  </r>
  <r>
    <s v="3135813_200512"/>
    <n v="3135813"/>
    <n v="200512"/>
    <n v="31"/>
    <n v="27"/>
    <d v="2019-03-13T00:00:00"/>
    <x v="585"/>
    <s v="CL"/>
    <n v="0"/>
    <n v="0"/>
    <n v="2"/>
    <n v="0"/>
    <n v="90"/>
    <x v="0"/>
    <m/>
    <m/>
  </r>
  <r>
    <s v="3167763_131789"/>
    <n v="3167763"/>
    <n v="131789"/>
    <n v="31"/>
    <n v="31"/>
    <d v="2019-04-09T00:00:00"/>
    <x v="539"/>
    <s v="CL"/>
    <n v="0"/>
    <n v="0"/>
    <n v="1"/>
    <n v="1"/>
    <n v="82"/>
    <x v="0"/>
    <m/>
    <m/>
  </r>
  <r>
    <s v="3167763_302215"/>
    <n v="3167763"/>
    <n v="302215"/>
    <n v="31"/>
    <n v="86"/>
    <d v="2019-04-09T00:00:00"/>
    <x v="587"/>
    <s v="CL"/>
    <n v="0"/>
    <n v="0"/>
    <n v="1"/>
    <n v="0"/>
    <n v="90"/>
    <x v="0"/>
    <m/>
    <m/>
  </r>
  <r>
    <s v="3167765_91845"/>
    <n v="3167765"/>
    <n v="91845"/>
    <n v="148"/>
    <n v="148"/>
    <d v="2019-04-09T00:00:00"/>
    <x v="290"/>
    <s v="CL"/>
    <n v="0"/>
    <n v="0"/>
    <n v="1"/>
    <n v="0"/>
    <n v="90"/>
    <x v="0"/>
    <m/>
    <m/>
  </r>
  <r>
    <s v="3167761_469822"/>
    <n v="3167761"/>
    <n v="469822"/>
    <n v="610"/>
    <n v="294"/>
    <d v="2019-04-10T00:00:00"/>
    <x v="670"/>
    <s v="CL"/>
    <n v="0"/>
    <n v="0"/>
    <n v="1"/>
    <n v="0"/>
    <n v="90"/>
    <x v="0"/>
    <m/>
    <m/>
  </r>
  <r>
    <s v="3167761_8198"/>
    <n v="3167761"/>
    <n v="8198"/>
    <n v="506"/>
    <n v="985"/>
    <d v="2019-04-10T00:00:00"/>
    <x v="19"/>
    <s v="CL"/>
    <n v="0"/>
    <n v="0"/>
    <n v="1"/>
    <n v="0"/>
    <n v="90"/>
    <x v="0"/>
    <m/>
    <m/>
  </r>
  <r>
    <s v="3167762_288255"/>
    <n v="3167762"/>
    <n v="288255"/>
    <n v="610"/>
    <n v="24"/>
    <d v="2019-04-16T00:00:00"/>
    <x v="615"/>
    <s v="CL"/>
    <n v="0"/>
    <n v="0"/>
    <n v="1"/>
    <n v="0"/>
    <n v="90"/>
    <x v="0"/>
    <m/>
    <m/>
  </r>
  <r>
    <s v="3167762_326031"/>
    <n v="3167762"/>
    <n v="326031"/>
    <n v="610"/>
    <n v="27"/>
    <d v="2019-04-16T00:00:00"/>
    <x v="674"/>
    <s v="CL"/>
    <n v="0"/>
    <n v="0"/>
    <n v="1"/>
    <n v="0"/>
    <n v="90"/>
    <x v="0"/>
    <m/>
    <m/>
  </r>
  <r>
    <s v="3167762_8198"/>
    <n v="3167762"/>
    <n v="8198"/>
    <n v="506"/>
    <n v="985"/>
    <d v="2019-04-16T00:00:00"/>
    <x v="19"/>
    <s v="CL"/>
    <n v="1"/>
    <n v="0"/>
    <n v="1"/>
    <n v="0"/>
    <n v="90"/>
    <x v="0"/>
    <m/>
    <m/>
  </r>
  <r>
    <s v="3167768_28003"/>
    <n v="3167768"/>
    <n v="28003"/>
    <n v="131"/>
    <n v="583"/>
    <d v="2019-04-16T00:00:00"/>
    <x v="31"/>
    <s v="CL"/>
    <n v="0"/>
    <n v="0"/>
    <n v="2"/>
    <n v="0"/>
    <n v="90"/>
    <x v="0"/>
    <m/>
    <m/>
  </r>
  <r>
    <s v="3167768_80444"/>
    <n v="3167768"/>
    <n v="80444"/>
    <n v="131"/>
    <n v="405"/>
    <d v="2019-04-16T00:00:00"/>
    <x v="546"/>
    <s v="CL"/>
    <n v="0"/>
    <n v="0"/>
    <n v="1"/>
    <n v="0"/>
    <n v="81"/>
    <x v="0"/>
    <m/>
    <m/>
  </r>
  <r>
    <s v="3167764_131789"/>
    <n v="3167764"/>
    <n v="131789"/>
    <n v="31"/>
    <n v="31"/>
    <d v="2019-04-17T00:00:00"/>
    <x v="539"/>
    <s v="CL"/>
    <n v="0"/>
    <n v="0"/>
    <n v="1"/>
    <n v="0"/>
    <n v="45"/>
    <x v="0"/>
    <m/>
    <m/>
  </r>
  <r>
    <s v="3167764_139208"/>
    <n v="3167764"/>
    <n v="139208"/>
    <n v="31"/>
    <n v="31"/>
    <d v="2019-04-17T00:00:00"/>
    <x v="673"/>
    <s v="CL"/>
    <n v="0"/>
    <n v="0"/>
    <n v="1"/>
    <n v="0"/>
    <n v="90"/>
    <x v="0"/>
    <m/>
    <m/>
  </r>
  <r>
    <s v="3167764_148455"/>
    <n v="3167764"/>
    <n v="148455"/>
    <n v="31"/>
    <n v="31"/>
    <d v="2019-04-17T00:00:00"/>
    <x v="194"/>
    <s v="CL"/>
    <n v="0"/>
    <n v="0"/>
    <n v="1"/>
    <n v="1"/>
    <n v="90"/>
    <x v="0"/>
    <m/>
    <m/>
  </r>
  <r>
    <s v="3167764_200512"/>
    <n v="3167764"/>
    <n v="200512"/>
    <n v="31"/>
    <n v="27"/>
    <d v="2019-04-17T00:00:00"/>
    <x v="585"/>
    <s v="CL"/>
    <n v="1"/>
    <n v="0"/>
    <n v="1"/>
    <n v="1"/>
    <n v="90"/>
    <x v="0"/>
    <m/>
    <m/>
  </r>
  <r>
    <s v="3167764_401530"/>
    <n v="3167764"/>
    <n v="401530"/>
    <n v="720"/>
    <n v="418"/>
    <d v="2019-04-17T00:00:00"/>
    <x v="662"/>
    <s v="CL"/>
    <n v="0"/>
    <n v="0"/>
    <n v="1"/>
    <n v="0"/>
    <n v="90"/>
    <x v="0"/>
    <m/>
    <m/>
  </r>
  <r>
    <s v="3167766_134425"/>
    <n v="3167766"/>
    <n v="134425"/>
    <n v="281"/>
    <n v="631"/>
    <d v="2019-04-17T00:00:00"/>
    <x v="404"/>
    <s v="CL"/>
    <n v="0"/>
    <n v="0"/>
    <n v="2"/>
    <n v="0"/>
    <n v="90"/>
    <x v="0"/>
    <m/>
    <m/>
  </r>
  <r>
    <s v="3167766_241641"/>
    <n v="3167766"/>
    <n v="241641"/>
    <n v="281"/>
    <n v="281"/>
    <d v="2019-04-17T00:00:00"/>
    <x v="446"/>
    <s v="CL"/>
    <n v="0"/>
    <n v="0"/>
    <n v="1"/>
    <n v="0"/>
    <n v="90"/>
    <x v="0"/>
    <m/>
    <m/>
  </r>
  <r>
    <s v="3167766_26399"/>
    <n v="3167766"/>
    <n v="26399"/>
    <n v="281"/>
    <n v="131"/>
    <d v="2019-04-17T00:00:00"/>
    <x v="99"/>
    <s v="CL"/>
    <n v="0"/>
    <n v="0"/>
    <n v="1"/>
    <n v="1"/>
    <n v="90"/>
    <x v="0"/>
    <m/>
    <m/>
  </r>
  <r>
    <s v="3167766_35564"/>
    <n v="3167766"/>
    <n v="35564"/>
    <n v="148"/>
    <n v="410"/>
    <d v="2019-04-17T00:00:00"/>
    <x v="223"/>
    <s v="CL"/>
    <n v="0"/>
    <n v="0"/>
    <n v="1"/>
    <n v="0"/>
    <n v="49"/>
    <x v="0"/>
    <m/>
    <m/>
  </r>
  <r>
    <s v="3167766_91845"/>
    <n v="3167766"/>
    <n v="91845"/>
    <n v="148"/>
    <n v="148"/>
    <d v="2019-04-17T00:00:00"/>
    <x v="290"/>
    <s v="CL"/>
    <n v="1"/>
    <n v="0"/>
    <n v="2"/>
    <n v="0"/>
    <n v="90"/>
    <x v="0"/>
    <m/>
    <m/>
  </r>
  <r>
    <s v="3177023_288255"/>
    <n v="3177023"/>
    <n v="288255"/>
    <n v="610"/>
    <n v="24"/>
    <d v="2019-04-30T00:00:00"/>
    <x v="615"/>
    <s v="CL"/>
    <n v="0"/>
    <n v="0"/>
    <n v="1"/>
    <n v="0"/>
    <n v="90"/>
    <x v="0"/>
    <m/>
    <m/>
  </r>
  <r>
    <s v="3177022_28003"/>
    <n v="3177022"/>
    <n v="28003"/>
    <n v="131"/>
    <n v="583"/>
    <d v="2019-05-01T00:00:00"/>
    <x v="31"/>
    <s v="CL"/>
    <n v="0"/>
    <n v="0"/>
    <n v="2"/>
    <n v="0"/>
    <n v="90"/>
    <x v="0"/>
    <m/>
    <m/>
  </r>
  <r>
    <s v="3177022_44352"/>
    <n v="3177022"/>
    <n v="44352"/>
    <n v="131"/>
    <n v="13"/>
    <d v="2019-05-01T00:00:00"/>
    <x v="324"/>
    <s v="CL"/>
    <n v="1"/>
    <n v="0"/>
    <n v="1"/>
    <n v="1"/>
    <n v="90"/>
    <x v="0"/>
    <m/>
    <m/>
  </r>
  <r>
    <s v="3177025_148368"/>
    <n v="3177025"/>
    <n v="148368"/>
    <n v="31"/>
    <n v="703"/>
    <d v="2019-05-07T00:00:00"/>
    <x v="675"/>
    <s v="CL"/>
    <n v="0"/>
    <n v="0"/>
    <n v="2"/>
    <n v="0"/>
    <n v="85"/>
    <x v="0"/>
    <m/>
    <m/>
  </r>
  <r>
    <s v="3177025_49499"/>
    <n v="3177025"/>
    <n v="49499"/>
    <n v="31"/>
    <n v="12"/>
    <d v="2019-05-07T00:00:00"/>
    <x v="606"/>
    <s v="CL"/>
    <n v="0"/>
    <n v="0"/>
    <n v="2"/>
    <n v="0"/>
    <n v="45"/>
    <x v="0"/>
    <m/>
    <m/>
  </r>
  <r>
    <s v="3177024_217111"/>
    <n v="3177024"/>
    <n v="217111"/>
    <n v="610"/>
    <n v="141"/>
    <d v="2019-05-08T00:00:00"/>
    <x v="668"/>
    <s v="CL"/>
    <n v="1"/>
    <n v="0"/>
    <n v="1"/>
    <n v="0"/>
    <n v="90"/>
    <x v="0"/>
    <m/>
    <m/>
  </r>
  <r>
    <s v="3177024_326031"/>
    <n v="3177024"/>
    <n v="326031"/>
    <n v="610"/>
    <n v="27"/>
    <d v="2019-05-08T00:00:00"/>
    <x v="674"/>
    <s v="CL"/>
    <n v="0"/>
    <n v="0"/>
    <n v="1"/>
    <n v="0"/>
    <n v="90"/>
    <x v="0"/>
    <m/>
    <m/>
  </r>
  <r>
    <s v="3177024_77100"/>
    <n v="3177024"/>
    <n v="77100"/>
    <n v="148"/>
    <n v="148"/>
    <d v="2019-05-08T00:00:00"/>
    <x v="420"/>
    <s v="CL"/>
    <n v="0"/>
    <n v="0"/>
    <n v="3"/>
    <n v="0"/>
    <n v="90"/>
    <x v="0"/>
    <m/>
    <m/>
  </r>
  <r>
    <s v="3183105_148368"/>
    <n v="3183105"/>
    <n v="148368"/>
    <n v="31"/>
    <n v="703"/>
    <d v="2019-06-01T00:00:00"/>
    <x v="675"/>
    <s v="CL"/>
    <n v="0"/>
    <n v="0"/>
    <n v="1"/>
    <n v="0"/>
    <n v="32"/>
    <x v="1"/>
    <n v="5000000"/>
    <n v="2018"/>
  </r>
  <r>
    <s v="3183105_148455"/>
    <n v="3183105"/>
    <n v="148455"/>
    <n v="31"/>
    <n v="31"/>
    <d v="2019-06-01T00:00:00"/>
    <x v="194"/>
    <s v="CL"/>
    <n v="0"/>
    <n v="0"/>
    <n v="1"/>
    <n v="0"/>
    <n v="90"/>
    <x v="1"/>
    <n v="55000000"/>
    <n v="2018"/>
  </r>
  <r>
    <s v="3252154_182201"/>
    <n v="3252154"/>
    <n v="182201"/>
    <n v="1184"/>
    <n v="1091"/>
    <d v="2019-09-17T00:00:00"/>
    <x v="676"/>
    <s v="CL"/>
    <n v="1"/>
    <n v="0"/>
    <n v="1"/>
    <n v="1"/>
    <n v="90"/>
    <x v="0"/>
    <m/>
    <m/>
  </r>
  <r>
    <s v="3252154_413565"/>
    <n v="3252154"/>
    <n v="413565"/>
    <n v="1184"/>
    <n v="1025"/>
    <d v="2019-09-17T00:00:00"/>
    <x v="677"/>
    <s v="CL"/>
    <n v="0"/>
    <n v="0"/>
    <n v="1"/>
    <n v="0"/>
    <n v="90"/>
    <x v="0"/>
    <m/>
    <m/>
  </r>
  <r>
    <s v="3252154_418560"/>
    <n v="3252154"/>
    <n v="418560"/>
    <n v="409"/>
    <n v="281"/>
    <d v="2019-09-17T00:00:00"/>
    <x v="678"/>
    <s v="CL"/>
    <n v="0"/>
    <n v="0"/>
    <n v="3"/>
    <n v="0"/>
    <n v="72"/>
    <x v="0"/>
    <m/>
    <m/>
  </r>
  <r>
    <s v="3252155_35564"/>
    <n v="3252155"/>
    <n v="35564"/>
    <n v="6195"/>
    <n v="410"/>
    <d v="2019-09-17T00:00:00"/>
    <x v="223"/>
    <s v="CL"/>
    <n v="1"/>
    <n v="0"/>
    <n v="1"/>
    <n v="0"/>
    <n v="21"/>
    <x v="0"/>
    <m/>
    <m/>
  </r>
  <r>
    <s v="3252155_56416"/>
    <n v="3252155"/>
    <n v="56416"/>
    <n v="6195"/>
    <n v="141"/>
    <d v="2019-09-17T00:00:00"/>
    <x v="469"/>
    <s v="CL"/>
    <n v="0"/>
    <n v="0"/>
    <n v="1"/>
    <n v="0"/>
    <n v="90"/>
    <x v="0"/>
    <m/>
    <m/>
  </r>
  <r>
    <s v="3252156_255942"/>
    <n v="3252156"/>
    <n v="255942"/>
    <n v="46"/>
    <n v="46"/>
    <d v="2019-09-17T00:00:00"/>
    <x v="679"/>
    <s v="CL"/>
    <n v="0"/>
    <n v="0"/>
    <n v="1"/>
    <n v="0"/>
    <n v="19"/>
    <x v="0"/>
    <m/>
    <m/>
  </r>
  <r>
    <s v="3252158_167850"/>
    <n v="3252158"/>
    <n v="167850"/>
    <n v="1041"/>
    <n v="13"/>
    <d v="2019-09-17T00:00:00"/>
    <x v="353"/>
    <s v="CL"/>
    <n v="0"/>
    <n v="0"/>
    <n v="1"/>
    <n v="0"/>
    <n v="90"/>
    <x v="0"/>
    <m/>
    <m/>
  </r>
  <r>
    <s v="3252158_180337"/>
    <n v="3252158"/>
    <n v="180337"/>
    <n v="964"/>
    <n v="12"/>
    <d v="2019-09-17T00:00:00"/>
    <x v="485"/>
    <s v="CL"/>
    <n v="1"/>
    <n v="0"/>
    <n v="1"/>
    <n v="0"/>
    <n v="45"/>
    <x v="0"/>
    <m/>
    <m/>
  </r>
  <r>
    <s v="3252159_109256"/>
    <n v="3252159"/>
    <n v="109256"/>
    <n v="294"/>
    <n v="141"/>
    <d v="2019-09-17T00:00:00"/>
    <x v="527"/>
    <s v="CL"/>
    <n v="0"/>
    <n v="0"/>
    <n v="1"/>
    <n v="0"/>
    <n v="14"/>
    <x v="0"/>
    <m/>
    <m/>
  </r>
  <r>
    <s v="3252159_170527"/>
    <n v="3252159"/>
    <n v="170527"/>
    <n v="23826"/>
    <n v="148"/>
    <d v="2019-09-17T00:00:00"/>
    <x v="582"/>
    <s v="CL"/>
    <n v="0"/>
    <n v="0"/>
    <n v="2"/>
    <n v="0"/>
    <n v="90"/>
    <x v="0"/>
    <m/>
    <m/>
  </r>
  <r>
    <s v="3252160_131225"/>
    <n v="3252160"/>
    <n v="131225"/>
    <n v="610"/>
    <n v="1041"/>
    <d v="2019-09-17T00:00:00"/>
    <x v="614"/>
    <s v="CL"/>
    <n v="0"/>
    <n v="0"/>
    <n v="1"/>
    <n v="1"/>
    <n v="90"/>
    <x v="0"/>
    <m/>
    <m/>
  </r>
  <r>
    <s v="3252160_182381"/>
    <n v="3252160"/>
    <n v="182381"/>
    <n v="610"/>
    <n v="232"/>
    <d v="2019-09-17T00:00:00"/>
    <x v="553"/>
    <s v="CL"/>
    <n v="0"/>
    <n v="0"/>
    <n v="1"/>
    <n v="0"/>
    <n v="90"/>
    <x v="0"/>
    <m/>
    <m/>
  </r>
  <r>
    <s v="3252160_401356"/>
    <n v="3252160"/>
    <n v="401356"/>
    <n v="610"/>
    <n v="379"/>
    <d v="2019-09-17T00:00:00"/>
    <x v="680"/>
    <s v="CL"/>
    <n v="0"/>
    <n v="0"/>
    <n v="1"/>
    <n v="0"/>
    <n v="90"/>
    <x v="0"/>
    <m/>
    <m/>
  </r>
  <r>
    <s v="3252161_131505"/>
    <n v="3252161"/>
    <n v="131505"/>
    <n v="1049"/>
    <n v="399"/>
    <d v="2019-09-17T00:00:00"/>
    <x v="249"/>
    <s v="CL"/>
    <n v="0"/>
    <n v="0"/>
    <n v="1"/>
    <n v="0"/>
    <n v="90"/>
    <x v="0"/>
    <m/>
    <m/>
  </r>
  <r>
    <s v="3252147_100986"/>
    <n v="3252147"/>
    <n v="100986"/>
    <n v="583"/>
    <n v="449"/>
    <d v="2019-09-18T00:00:00"/>
    <x v="482"/>
    <s v="CL"/>
    <n v="0"/>
    <n v="0"/>
    <n v="1"/>
    <n v="0"/>
    <n v="90"/>
    <x v="0"/>
    <m/>
    <m/>
  </r>
  <r>
    <s v="3252147_45320"/>
    <n v="3252147"/>
    <n v="45320"/>
    <n v="583"/>
    <n v="294"/>
    <d v="2019-09-18T00:00:00"/>
    <x v="211"/>
    <s v="CL"/>
    <n v="1"/>
    <n v="0"/>
    <n v="2"/>
    <n v="0"/>
    <n v="90"/>
    <x v="0"/>
    <m/>
    <m/>
  </r>
  <r>
    <s v="3252148_132098"/>
    <n v="3252148"/>
    <n v="132098"/>
    <n v="148"/>
    <n v="27"/>
    <d v="2019-09-18T00:00:00"/>
    <x v="494"/>
    <s v="CL"/>
    <n v="0"/>
    <n v="0"/>
    <n v="1"/>
    <n v="0"/>
    <n v="90"/>
    <x v="0"/>
    <m/>
    <m/>
  </r>
  <r>
    <s v="3252148_256977"/>
    <n v="3252148"/>
    <n v="256977"/>
    <n v="683"/>
    <n v="683"/>
    <d v="2019-09-18T00:00:00"/>
    <x v="681"/>
    <s v="CL"/>
    <n v="0"/>
    <n v="0"/>
    <n v="1"/>
    <n v="0"/>
    <n v="90"/>
    <x v="0"/>
    <m/>
    <m/>
  </r>
  <r>
    <s v="3252148_40687"/>
    <n v="3252148"/>
    <n v="40687"/>
    <n v="683"/>
    <n v="683"/>
    <d v="2019-09-18T00:00:00"/>
    <x v="682"/>
    <s v="CL"/>
    <n v="0"/>
    <n v="0"/>
    <n v="1"/>
    <n v="1"/>
    <n v="69"/>
    <x v="0"/>
    <m/>
    <m/>
  </r>
  <r>
    <s v="3252148_77100"/>
    <n v="3252148"/>
    <n v="77100"/>
    <n v="148"/>
    <n v="148"/>
    <d v="2019-09-18T00:00:00"/>
    <x v="420"/>
    <s v="CL"/>
    <n v="0"/>
    <n v="0"/>
    <n v="1"/>
    <n v="0"/>
    <n v="76"/>
    <x v="0"/>
    <m/>
    <m/>
  </r>
  <r>
    <s v="3252149_243714"/>
    <n v="3252149"/>
    <n v="243714"/>
    <n v="27"/>
    <n v="27"/>
    <d v="2019-09-18T00:00:00"/>
    <x v="412"/>
    <s v="CL"/>
    <n v="0"/>
    <n v="0"/>
    <n v="1"/>
    <n v="0"/>
    <n v="90"/>
    <x v="0"/>
    <m/>
    <m/>
  </r>
  <r>
    <s v="3252149_38253"/>
    <n v="3252149"/>
    <n v="38253"/>
    <n v="27"/>
    <n v="131"/>
    <d v="2019-09-18T00:00:00"/>
    <x v="20"/>
    <s v="CL"/>
    <n v="0"/>
    <n v="0"/>
    <n v="1"/>
    <n v="0"/>
    <n v="90"/>
    <x v="0"/>
    <m/>
    <m/>
  </r>
  <r>
    <s v="3252149_58358"/>
    <n v="3252149"/>
    <n v="58358"/>
    <n v="27"/>
    <n v="27"/>
    <d v="2019-09-18T00:00:00"/>
    <x v="70"/>
    <s v="CL"/>
    <n v="0"/>
    <n v="0"/>
    <n v="1"/>
    <n v="0"/>
    <n v="7"/>
    <x v="0"/>
    <m/>
    <m/>
  </r>
  <r>
    <s v="3252151_171424"/>
    <n v="3252151"/>
    <n v="171424"/>
    <n v="281"/>
    <n v="281"/>
    <d v="2019-09-18T00:00:00"/>
    <x v="454"/>
    <s v="CL"/>
    <n v="0"/>
    <n v="0"/>
    <n v="1"/>
    <n v="1"/>
    <n v="90"/>
    <x v="0"/>
    <m/>
    <m/>
  </r>
  <r>
    <s v="3252151_363205"/>
    <n v="3252151"/>
    <n v="363205"/>
    <n v="281"/>
    <n v="11"/>
    <d v="2019-09-18T00:00:00"/>
    <x v="540"/>
    <s v="CL"/>
    <n v="0"/>
    <n v="0"/>
    <n v="1"/>
    <n v="0"/>
    <n v="90"/>
    <x v="0"/>
    <m/>
    <m/>
  </r>
  <r>
    <s v="3252151_53622"/>
    <n v="3252151"/>
    <n v="53622"/>
    <n v="281"/>
    <n v="131"/>
    <d v="2019-09-18T00:00:00"/>
    <x v="182"/>
    <s v="CL"/>
    <n v="0"/>
    <n v="0"/>
    <n v="1"/>
    <n v="1"/>
    <n v="90"/>
    <x v="0"/>
    <m/>
    <m/>
  </r>
  <r>
    <s v="3252152_107010"/>
    <n v="3252152"/>
    <n v="107010"/>
    <n v="13"/>
    <n v="13"/>
    <d v="2019-09-18T00:00:00"/>
    <x v="683"/>
    <s v="CL"/>
    <n v="0"/>
    <n v="0"/>
    <n v="1"/>
    <n v="0"/>
    <n v="90"/>
    <x v="0"/>
    <m/>
    <m/>
  </r>
  <r>
    <s v="3252152_122043"/>
    <n v="3252152"/>
    <n v="122043"/>
    <n v="13"/>
    <n v="13"/>
    <d v="2019-09-18T00:00:00"/>
    <x v="580"/>
    <s v="CL"/>
    <n v="0"/>
    <n v="0"/>
    <n v="1"/>
    <n v="0"/>
    <n v="14"/>
    <x v="0"/>
    <m/>
    <m/>
  </r>
  <r>
    <s v="3252152_33923"/>
    <n v="3252152"/>
    <n v="33923"/>
    <n v="506"/>
    <n v="506"/>
    <d v="2019-09-18T00:00:00"/>
    <x v="90"/>
    <s v="CL"/>
    <n v="1"/>
    <n v="0"/>
    <n v="1"/>
    <n v="0"/>
    <n v="90"/>
    <x v="0"/>
    <m/>
    <m/>
  </r>
  <r>
    <s v="3252152_91970"/>
    <n v="3252152"/>
    <n v="91970"/>
    <n v="506"/>
    <n v="46"/>
    <d v="2019-09-18T00:00:00"/>
    <x v="438"/>
    <s v="CL"/>
    <n v="1"/>
    <n v="0"/>
    <n v="1"/>
    <n v="0"/>
    <n v="90"/>
    <x v="0"/>
    <m/>
    <m/>
  </r>
  <r>
    <s v="3252153_263905"/>
    <n v="3252153"/>
    <n v="263905"/>
    <n v="932"/>
    <n v="932"/>
    <d v="2019-09-18T00:00:00"/>
    <x v="684"/>
    <s v="CL"/>
    <n v="1"/>
    <n v="0"/>
    <n v="1"/>
    <n v="0"/>
    <n v="90"/>
    <x v="0"/>
    <m/>
    <m/>
  </r>
  <r>
    <s v="3252153_45184"/>
    <n v="3252153"/>
    <n v="45184"/>
    <n v="932"/>
    <n v="932"/>
    <d v="2019-09-18T00:00:00"/>
    <x v="685"/>
    <s v="CL"/>
    <n v="0"/>
    <n v="0"/>
    <n v="1"/>
    <n v="0"/>
    <n v="90"/>
    <x v="0"/>
    <m/>
    <m/>
  </r>
  <r>
    <s v="3252162_16306"/>
    <n v="3252162"/>
    <n v="16306"/>
    <n v="418"/>
    <n v="985"/>
    <d v="2019-10-01T00:00:00"/>
    <x v="515"/>
    <s v="CL"/>
    <n v="0"/>
    <n v="0"/>
    <n v="1"/>
    <n v="0"/>
    <n v="90"/>
    <x v="0"/>
    <m/>
    <m/>
  </r>
  <r>
    <s v="3252162_25557"/>
    <n v="3252162"/>
    <n v="25557"/>
    <n v="418"/>
    <n v="368"/>
    <d v="2019-10-01T00:00:00"/>
    <x v="181"/>
    <s v="CL"/>
    <n v="0"/>
    <n v="0"/>
    <n v="1"/>
    <n v="0"/>
    <n v="90"/>
    <x v="0"/>
    <m/>
    <m/>
  </r>
  <r>
    <s v="3252162_448854"/>
    <n v="3252162"/>
    <n v="448854"/>
    <n v="2282"/>
    <n v="703"/>
    <d v="2019-10-01T00:00:00"/>
    <x v="686"/>
    <s v="CL"/>
    <n v="0"/>
    <n v="0"/>
    <n v="2"/>
    <n v="0"/>
    <n v="71"/>
    <x v="0"/>
    <m/>
    <m/>
  </r>
  <r>
    <s v="3252163_68863"/>
    <n v="3252163"/>
    <n v="68863"/>
    <n v="583"/>
    <n v="141"/>
    <d v="2019-10-01T00:00:00"/>
    <x v="610"/>
    <s v="CL"/>
    <n v="1"/>
    <n v="0"/>
    <n v="1"/>
    <n v="0"/>
    <n v="61"/>
    <x v="0"/>
    <m/>
    <m/>
  </r>
  <r>
    <s v="3252164_197602"/>
    <n v="3252164"/>
    <n v="197602"/>
    <n v="683"/>
    <n v="683"/>
    <d v="2019-10-01T00:00:00"/>
    <x v="687"/>
    <s v="CL"/>
    <n v="0"/>
    <n v="0"/>
    <n v="1"/>
    <n v="0"/>
    <n v="90"/>
    <x v="0"/>
    <m/>
    <m/>
  </r>
  <r>
    <s v="3252165_132098"/>
    <n v="3252165"/>
    <n v="132098"/>
    <n v="148"/>
    <n v="27"/>
    <d v="2019-10-01T00:00:00"/>
    <x v="494"/>
    <s v="CL"/>
    <n v="1"/>
    <n v="0"/>
    <n v="1"/>
    <n v="0"/>
    <n v="90"/>
    <x v="0"/>
    <m/>
    <m/>
  </r>
  <r>
    <s v="3252165_159471"/>
    <n v="3252165"/>
    <n v="159471"/>
    <n v="27"/>
    <n v="27"/>
    <d v="2019-10-01T00:00:00"/>
    <x v="688"/>
    <s v="CL"/>
    <n v="1"/>
    <n v="0"/>
    <n v="4"/>
    <n v="1"/>
    <n v="90"/>
    <x v="0"/>
    <m/>
    <m/>
  </r>
  <r>
    <s v="3252165_161056"/>
    <n v="3252165"/>
    <n v="161056"/>
    <n v="27"/>
    <n v="27"/>
    <d v="2019-10-01T00:00:00"/>
    <x v="443"/>
    <s v="CL"/>
    <n v="0"/>
    <n v="0"/>
    <n v="1"/>
    <n v="0"/>
    <n v="90"/>
    <x v="0"/>
    <m/>
    <m/>
  </r>
  <r>
    <s v="3252165_38253"/>
    <n v="3252165"/>
    <n v="38253"/>
    <n v="27"/>
    <n v="131"/>
    <d v="2019-10-01T00:00:00"/>
    <x v="20"/>
    <s v="CL"/>
    <n v="0"/>
    <n v="0"/>
    <n v="2"/>
    <n v="0"/>
    <n v="90"/>
    <x v="0"/>
    <m/>
    <m/>
  </r>
  <r>
    <s v="3252165_91845"/>
    <n v="3252165"/>
    <n v="91845"/>
    <n v="148"/>
    <n v="148"/>
    <d v="2019-10-01T00:00:00"/>
    <x v="290"/>
    <s v="CL"/>
    <n v="0"/>
    <n v="0"/>
    <n v="1"/>
    <n v="0"/>
    <n v="90"/>
    <x v="0"/>
    <m/>
    <m/>
  </r>
  <r>
    <s v="3252166_396638"/>
    <n v="3252166"/>
    <n v="396638"/>
    <n v="660"/>
    <n v="148"/>
    <d v="2019-10-01T00:00:00"/>
    <x v="689"/>
    <s v="CL"/>
    <n v="0"/>
    <n v="0"/>
    <n v="1"/>
    <n v="0"/>
    <n v="21"/>
    <x v="0"/>
    <m/>
    <m/>
  </r>
  <r>
    <s v="3252166_52915"/>
    <n v="3252166"/>
    <n v="52915"/>
    <n v="660"/>
    <n v="660"/>
    <d v="2019-10-01T00:00:00"/>
    <x v="371"/>
    <s v="CL"/>
    <n v="1"/>
    <n v="0"/>
    <n v="1"/>
    <n v="0"/>
    <n v="90"/>
    <x v="0"/>
    <m/>
    <m/>
  </r>
  <r>
    <s v="3252166_73794"/>
    <n v="3252166"/>
    <n v="73794"/>
    <n v="800"/>
    <n v="416"/>
    <d v="2019-10-01T00:00:00"/>
    <x v="216"/>
    <s v="CL"/>
    <n v="0"/>
    <n v="0"/>
    <n v="1"/>
    <n v="0"/>
    <n v="90"/>
    <x v="0"/>
    <m/>
    <m/>
  </r>
  <r>
    <s v="3252167_134425"/>
    <n v="3252167"/>
    <n v="134425"/>
    <n v="281"/>
    <n v="631"/>
    <d v="2019-10-01T00:00:00"/>
    <x v="404"/>
    <s v="CL"/>
    <n v="0"/>
    <n v="0"/>
    <n v="1"/>
    <n v="1"/>
    <n v="34"/>
    <x v="0"/>
    <m/>
    <m/>
  </r>
  <r>
    <s v="3252167_406635"/>
    <n v="3252167"/>
    <n v="406635"/>
    <n v="281"/>
    <n v="281"/>
    <d v="2019-10-01T00:00:00"/>
    <x v="671"/>
    <s v="CL"/>
    <n v="0"/>
    <n v="0"/>
    <n v="1"/>
    <n v="0"/>
    <n v="1"/>
    <x v="0"/>
    <m/>
    <m/>
  </r>
  <r>
    <s v="3252168_197300"/>
    <n v="3252168"/>
    <n v="197300"/>
    <n v="506"/>
    <n v="506"/>
    <d v="2019-10-01T00:00:00"/>
    <x v="593"/>
    <s v="CL"/>
    <n v="0"/>
    <n v="0"/>
    <n v="1"/>
    <n v="0"/>
    <n v="78"/>
    <x v="0"/>
    <m/>
    <m/>
  </r>
  <r>
    <s v="3252168_39153"/>
    <n v="3252168"/>
    <n v="39153"/>
    <n v="506"/>
    <n v="506"/>
    <d v="2019-10-01T00:00:00"/>
    <x v="176"/>
    <s v="CL"/>
    <n v="0"/>
    <n v="0"/>
    <n v="1"/>
    <n v="0"/>
    <n v="83"/>
    <x v="0"/>
    <m/>
    <m/>
  </r>
  <r>
    <s v="3252168_8198"/>
    <n v="3252168"/>
    <n v="8198"/>
    <n v="506"/>
    <n v="985"/>
    <d v="2019-10-01T00:00:00"/>
    <x v="19"/>
    <s v="CL"/>
    <n v="0"/>
    <n v="0"/>
    <n v="1"/>
    <n v="0"/>
    <n v="90"/>
    <x v="0"/>
    <m/>
    <m/>
  </r>
  <r>
    <s v="3252169_230784"/>
    <n v="3252169"/>
    <n v="230784"/>
    <n v="13"/>
    <n v="11"/>
    <d v="2019-10-01T00:00:00"/>
    <x v="570"/>
    <s v="CL"/>
    <n v="1"/>
    <n v="0"/>
    <n v="1"/>
    <n v="0"/>
    <n v="90"/>
    <x v="0"/>
    <m/>
    <m/>
  </r>
  <r>
    <s v="3252169_462250"/>
    <n v="3252169"/>
    <n v="462250"/>
    <n v="13"/>
    <n v="131"/>
    <d v="2019-10-01T00:00:00"/>
    <x v="690"/>
    <s v="CL"/>
    <n v="0"/>
    <n v="0"/>
    <n v="1"/>
    <n v="0"/>
    <n v="84"/>
    <x v="0"/>
    <m/>
    <m/>
  </r>
  <r>
    <s v="3252171_148455"/>
    <n v="3252171"/>
    <n v="148455"/>
    <n v="31"/>
    <n v="31"/>
    <d v="2019-10-02T00:00:00"/>
    <x v="194"/>
    <s v="CL"/>
    <n v="0"/>
    <n v="0"/>
    <n v="2"/>
    <n v="0"/>
    <n v="90"/>
    <x v="0"/>
    <m/>
    <m/>
  </r>
  <r>
    <s v="3252171_165793"/>
    <n v="3252171"/>
    <n v="165793"/>
    <n v="409"/>
    <n v="162"/>
    <d v="2019-10-02T00:00:00"/>
    <x v="691"/>
    <s v="CL"/>
    <n v="0"/>
    <n v="0"/>
    <n v="1"/>
    <n v="1"/>
    <n v="90"/>
    <x v="0"/>
    <m/>
    <m/>
  </r>
  <r>
    <s v="3252171_200512"/>
    <n v="3252171"/>
    <n v="200512"/>
    <n v="31"/>
    <n v="27"/>
    <d v="2019-10-02T00:00:00"/>
    <x v="585"/>
    <s v="CL"/>
    <n v="0"/>
    <n v="0"/>
    <n v="1"/>
    <n v="0"/>
    <n v="90"/>
    <x v="0"/>
    <m/>
    <m/>
  </r>
  <r>
    <s v="3252171_234803"/>
    <n v="3252171"/>
    <n v="234803"/>
    <n v="31"/>
    <n v="31"/>
    <d v="2019-10-02T00:00:00"/>
    <x v="692"/>
    <s v="CL"/>
    <n v="0"/>
    <n v="0"/>
    <n v="1"/>
    <n v="0"/>
    <n v="90"/>
    <x v="0"/>
    <m/>
    <m/>
  </r>
  <r>
    <s v="3252171_418560"/>
    <n v="3252171"/>
    <n v="418560"/>
    <n v="409"/>
    <n v="281"/>
    <d v="2019-10-02T00:00:00"/>
    <x v="678"/>
    <s v="CL"/>
    <n v="0"/>
    <n v="0"/>
    <n v="1"/>
    <n v="0"/>
    <n v="34"/>
    <x v="0"/>
    <m/>
    <m/>
  </r>
  <r>
    <s v="3252172_398073"/>
    <n v="3252172"/>
    <n v="398073"/>
    <n v="16"/>
    <n v="583"/>
    <d v="2019-10-02T00:00:00"/>
    <x v="693"/>
    <s v="CL"/>
    <n v="0"/>
    <n v="0"/>
    <n v="2"/>
    <n v="0"/>
    <n v="90"/>
    <x v="0"/>
    <m/>
    <m/>
  </r>
  <r>
    <s v="3252173_406625"/>
    <n v="3252173"/>
    <n v="406625"/>
    <n v="46"/>
    <n v="46"/>
    <d v="2019-10-02T00:00:00"/>
    <x v="694"/>
    <s v="CL"/>
    <n v="0"/>
    <n v="0"/>
    <n v="1"/>
    <n v="0"/>
    <n v="90"/>
    <x v="0"/>
    <m/>
    <m/>
  </r>
  <r>
    <s v="3252173_44352"/>
    <n v="3252173"/>
    <n v="44352"/>
    <n v="131"/>
    <n v="13"/>
    <d v="2019-10-02T00:00:00"/>
    <x v="324"/>
    <s v="CL"/>
    <n v="0"/>
    <n v="0"/>
    <n v="2"/>
    <n v="0"/>
    <n v="90"/>
    <x v="0"/>
    <m/>
    <m/>
  </r>
  <r>
    <s v="3252174_167850"/>
    <n v="3252174"/>
    <n v="167850"/>
    <n v="1041"/>
    <n v="13"/>
    <d v="2019-10-02T00:00:00"/>
    <x v="353"/>
    <s v="CL"/>
    <n v="0"/>
    <n v="0"/>
    <n v="1"/>
    <n v="0"/>
    <n v="79"/>
    <x v="0"/>
    <m/>
    <m/>
  </r>
  <r>
    <s v="3252174_442891"/>
    <n v="3252174"/>
    <n v="442891"/>
    <n v="1041"/>
    <n v="273"/>
    <d v="2019-10-02T00:00:00"/>
    <x v="695"/>
    <s v="CL"/>
    <n v="0"/>
    <n v="0"/>
    <n v="1"/>
    <n v="0"/>
    <n v="69"/>
    <x v="0"/>
    <m/>
    <m/>
  </r>
  <r>
    <s v="3252175_162038"/>
    <n v="3252175"/>
    <n v="162038"/>
    <n v="294"/>
    <n v="367"/>
    <d v="2019-10-02T00:00:00"/>
    <x v="696"/>
    <s v="CL"/>
    <n v="0"/>
    <n v="0"/>
    <n v="1"/>
    <n v="0"/>
    <n v="9"/>
    <x v="0"/>
    <m/>
    <m/>
  </r>
  <r>
    <s v="3252175_180337"/>
    <n v="3252175"/>
    <n v="180337"/>
    <n v="964"/>
    <n v="12"/>
    <d v="2019-10-02T00:00:00"/>
    <x v="485"/>
    <s v="CL"/>
    <n v="0"/>
    <n v="0"/>
    <n v="1"/>
    <n v="0"/>
    <n v="81"/>
    <x v="0"/>
    <m/>
    <m/>
  </r>
  <r>
    <s v="3252175_48067"/>
    <n v="3252175"/>
    <n v="48067"/>
    <n v="964"/>
    <n v="932"/>
    <d v="2019-10-02T00:00:00"/>
    <x v="374"/>
    <s v="CL"/>
    <n v="0"/>
    <n v="0"/>
    <n v="1"/>
    <n v="0"/>
    <n v="90"/>
    <x v="0"/>
    <m/>
    <m/>
  </r>
  <r>
    <s v="3252176_331726"/>
    <n v="3252176"/>
    <n v="331726"/>
    <n v="631"/>
    <n v="12"/>
    <d v="2019-10-02T00:00:00"/>
    <x v="697"/>
    <s v="CL"/>
    <n v="0"/>
    <n v="0"/>
    <n v="1"/>
    <n v="0"/>
    <n v="90"/>
    <x v="0"/>
    <m/>
    <m/>
  </r>
  <r>
    <s v="3252176_401923"/>
    <n v="3252176"/>
    <n v="401923"/>
    <n v="1082"/>
    <n v="6195"/>
    <d v="2019-10-02T00:00:00"/>
    <x v="698"/>
    <s v="CL"/>
    <n v="0"/>
    <n v="0"/>
    <n v="1"/>
    <n v="0"/>
    <n v="90"/>
    <x v="0"/>
    <m/>
    <m/>
  </r>
  <r>
    <s v="3252176_52769"/>
    <n v="3252176"/>
    <n v="52769"/>
    <n v="631"/>
    <n v="931"/>
    <d v="2019-10-02T00:00:00"/>
    <x v="102"/>
    <s v="CL"/>
    <n v="0"/>
    <n v="0"/>
    <n v="1"/>
    <n v="0"/>
    <n v="85"/>
    <x v="0"/>
    <m/>
    <m/>
  </r>
  <r>
    <s v="3252177_182381"/>
    <n v="3252177"/>
    <n v="182381"/>
    <n v="610"/>
    <n v="232"/>
    <d v="2019-10-02T00:00:00"/>
    <x v="553"/>
    <s v="CL"/>
    <n v="1"/>
    <n v="0"/>
    <n v="1"/>
    <n v="0"/>
    <n v="81"/>
    <x v="0"/>
    <m/>
    <m/>
  </r>
  <r>
    <s v="3252177_217111"/>
    <n v="3252177"/>
    <n v="217111"/>
    <n v="610"/>
    <n v="141"/>
    <d v="2019-10-02T00:00:00"/>
    <x v="668"/>
    <s v="CL"/>
    <n v="0"/>
    <n v="0"/>
    <n v="1"/>
    <n v="0"/>
    <n v="85"/>
    <x v="0"/>
    <m/>
    <m/>
  </r>
  <r>
    <s v="3252177_288255"/>
    <n v="3252177"/>
    <n v="288255"/>
    <n v="610"/>
    <n v="24"/>
    <d v="2019-10-02T00:00:00"/>
    <x v="615"/>
    <s v="CL"/>
    <n v="0"/>
    <n v="0"/>
    <n v="1"/>
    <n v="1"/>
    <n v="88"/>
    <x v="0"/>
    <m/>
    <m/>
  </r>
  <r>
    <s v="3252186_342229"/>
    <n v="3252186"/>
    <n v="342229"/>
    <n v="583"/>
    <n v="583"/>
    <d v="2019-10-22T00:00:00"/>
    <x v="517"/>
    <s v="CL"/>
    <n v="0"/>
    <n v="0"/>
    <n v="3"/>
    <n v="1"/>
    <n v="38"/>
    <x v="0"/>
    <m/>
    <m/>
  </r>
  <r>
    <s v="3252186_68863"/>
    <n v="3252186"/>
    <n v="68863"/>
    <n v="583"/>
    <n v="141"/>
    <d v="2019-10-22T00:00:00"/>
    <x v="610"/>
    <s v="CL"/>
    <n v="0"/>
    <n v="0"/>
    <n v="2"/>
    <n v="0"/>
    <n v="65"/>
    <x v="0"/>
    <m/>
    <m/>
  </r>
  <r>
    <s v="3252187_31909"/>
    <n v="3252187"/>
    <n v="31909"/>
    <n v="418"/>
    <n v="418"/>
    <d v="2019-10-22T00:00:00"/>
    <x v="27"/>
    <s v="CL"/>
    <n v="1"/>
    <n v="0"/>
    <n v="1"/>
    <n v="0"/>
    <n v="90"/>
    <x v="0"/>
    <m/>
    <m/>
  </r>
  <r>
    <s v="3252188_115382"/>
    <n v="3252188"/>
    <n v="115382"/>
    <n v="683"/>
    <n v="683"/>
    <d v="2019-10-22T00:00:00"/>
    <x v="699"/>
    <s v="CL"/>
    <n v="0"/>
    <n v="0"/>
    <n v="1"/>
    <n v="0"/>
    <n v="90"/>
    <x v="0"/>
    <m/>
    <m/>
  </r>
  <r>
    <s v="3252188_190393"/>
    <n v="3252188"/>
    <n v="190393"/>
    <n v="27"/>
    <n v="1041"/>
    <d v="2019-10-22T00:00:00"/>
    <x v="456"/>
    <s v="CL"/>
    <n v="0"/>
    <n v="0"/>
    <n v="1"/>
    <n v="0"/>
    <n v="45"/>
    <x v="0"/>
    <m/>
    <m/>
  </r>
  <r>
    <s v="3252188_38253"/>
    <n v="3252188"/>
    <n v="38253"/>
    <n v="27"/>
    <n v="131"/>
    <d v="2019-10-22T00:00:00"/>
    <x v="20"/>
    <s v="CL"/>
    <n v="0"/>
    <n v="0"/>
    <n v="2"/>
    <n v="0"/>
    <n v="90"/>
    <x v="0"/>
    <m/>
    <m/>
  </r>
  <r>
    <s v="3252188_96533"/>
    <n v="3252188"/>
    <n v="96533"/>
    <n v="683"/>
    <n v="683"/>
    <d v="2019-10-22T00:00:00"/>
    <x v="700"/>
    <s v="CL"/>
    <n v="1"/>
    <n v="0"/>
    <n v="1"/>
    <n v="0"/>
    <n v="90"/>
    <x v="0"/>
    <m/>
    <m/>
  </r>
  <r>
    <s v="3252189_111630"/>
    <n v="3252189"/>
    <n v="111630"/>
    <n v="148"/>
    <n v="368"/>
    <d v="2019-10-22T00:00:00"/>
    <x v="633"/>
    <s v="CL"/>
    <n v="0"/>
    <n v="0"/>
    <n v="1"/>
    <n v="2"/>
    <n v="90"/>
    <x v="0"/>
    <m/>
    <m/>
  </r>
  <r>
    <s v="3252189_132098"/>
    <n v="3252189"/>
    <n v="132098"/>
    <n v="148"/>
    <n v="27"/>
    <d v="2019-10-22T00:00:00"/>
    <x v="494"/>
    <s v="CL"/>
    <n v="0"/>
    <n v="0"/>
    <n v="2"/>
    <n v="0"/>
    <n v="90"/>
    <x v="0"/>
    <m/>
    <m/>
  </r>
  <r>
    <s v="3252189_91845"/>
    <n v="3252189"/>
    <n v="91845"/>
    <n v="148"/>
    <n v="148"/>
    <d v="2019-10-22T00:00:00"/>
    <x v="290"/>
    <s v="CL"/>
    <n v="0"/>
    <n v="0"/>
    <n v="2"/>
    <n v="0"/>
    <n v="68"/>
    <x v="0"/>
    <m/>
    <m/>
  </r>
  <r>
    <s v="3252190_293385"/>
    <n v="3252190"/>
    <n v="293385"/>
    <n v="419"/>
    <n v="23826"/>
    <d v="2019-10-22T00:00:00"/>
    <x v="701"/>
    <s v="CL"/>
    <n v="0"/>
    <n v="0"/>
    <n v="1"/>
    <n v="0"/>
    <n v="90"/>
    <x v="0"/>
    <m/>
    <m/>
  </r>
  <r>
    <s v="3252190_401529"/>
    <n v="3252190"/>
    <n v="401529"/>
    <n v="660"/>
    <n v="430"/>
    <d v="2019-10-22T00:00:00"/>
    <x v="702"/>
    <s v="CL"/>
    <n v="0"/>
    <n v="0"/>
    <n v="1"/>
    <n v="0"/>
    <n v="24"/>
    <x v="0"/>
    <m/>
    <m/>
  </r>
  <r>
    <s v="3252190_58949"/>
    <n v="3252190"/>
    <n v="58949"/>
    <n v="660"/>
    <n v="660"/>
    <d v="2019-10-22T00:00:00"/>
    <x v="359"/>
    <s v="CL"/>
    <n v="0"/>
    <n v="0"/>
    <n v="1"/>
    <n v="0"/>
    <n v="66"/>
    <x v="0"/>
    <m/>
    <m/>
  </r>
  <r>
    <s v="3252191_134425"/>
    <n v="3252191"/>
    <n v="134425"/>
    <n v="281"/>
    <n v="631"/>
    <d v="2019-10-22T00:00:00"/>
    <x v="404"/>
    <s v="CL"/>
    <n v="0"/>
    <n v="0"/>
    <n v="3"/>
    <n v="2"/>
    <n v="90"/>
    <x v="0"/>
    <m/>
    <m/>
  </r>
  <r>
    <s v="3252191_207877"/>
    <n v="3252191"/>
    <n v="207877"/>
    <n v="800"/>
    <n v="252"/>
    <d v="2019-10-22T00:00:00"/>
    <x v="703"/>
    <s v="CL"/>
    <n v="0"/>
    <n v="0"/>
    <n v="1"/>
    <n v="0"/>
    <n v="90"/>
    <x v="0"/>
    <m/>
    <m/>
  </r>
  <r>
    <s v="3252191_26399"/>
    <n v="3252191"/>
    <n v="26399"/>
    <n v="281"/>
    <n v="131"/>
    <d v="2019-10-22T00:00:00"/>
    <x v="99"/>
    <s v="CL"/>
    <n v="0"/>
    <n v="0"/>
    <n v="2"/>
    <n v="0"/>
    <n v="90"/>
    <x v="0"/>
    <m/>
    <m/>
  </r>
  <r>
    <s v="3252192_128223"/>
    <n v="3252192"/>
    <n v="128223"/>
    <n v="13"/>
    <n v="13"/>
    <d v="2019-10-22T00:00:00"/>
    <x v="266"/>
    <s v="CL"/>
    <n v="0"/>
    <n v="0"/>
    <n v="1"/>
    <n v="0"/>
    <n v="20"/>
    <x v="0"/>
    <m/>
    <m/>
  </r>
  <r>
    <s v="3252193_206050"/>
    <n v="3252193"/>
    <n v="206050"/>
    <n v="506"/>
    <n v="12"/>
    <d v="2019-10-22T00:00:00"/>
    <x v="436"/>
    <s v="CL"/>
    <n v="0"/>
    <n v="0"/>
    <n v="2"/>
    <n v="0"/>
    <n v="82"/>
    <x v="0"/>
    <m/>
    <m/>
  </r>
  <r>
    <s v="3252193_255450"/>
    <n v="3252193"/>
    <n v="255450"/>
    <n v="932"/>
    <n v="800"/>
    <d v="2019-10-22T00:00:00"/>
    <x v="704"/>
    <s v="CL"/>
    <n v="0"/>
    <n v="0"/>
    <n v="1"/>
    <n v="0"/>
    <n v="90"/>
    <x v="0"/>
    <m/>
    <m/>
  </r>
  <r>
    <s v="3252194_133964"/>
    <n v="3252194"/>
    <n v="133964"/>
    <n v="6195"/>
    <n v="6195"/>
    <d v="2019-10-23T00:00:00"/>
    <x v="196"/>
    <s v="CL"/>
    <n v="0"/>
    <n v="0"/>
    <n v="1"/>
    <n v="0"/>
    <n v="25"/>
    <x v="0"/>
    <m/>
    <m/>
  </r>
  <r>
    <s v="3252194_418560"/>
    <n v="3252194"/>
    <n v="418560"/>
    <n v="409"/>
    <n v="281"/>
    <d v="2019-10-23T00:00:00"/>
    <x v="678"/>
    <s v="CL"/>
    <n v="1"/>
    <n v="0"/>
    <n v="2"/>
    <n v="0"/>
    <n v="90"/>
    <x v="0"/>
    <m/>
    <m/>
  </r>
  <r>
    <s v="3252194_56416"/>
    <n v="3252194"/>
    <n v="56416"/>
    <n v="6195"/>
    <n v="141"/>
    <d v="2019-10-23T00:00:00"/>
    <x v="469"/>
    <s v="CL"/>
    <n v="0"/>
    <n v="0"/>
    <n v="2"/>
    <n v="1"/>
    <n v="76"/>
    <x v="0"/>
    <m/>
    <m/>
  </r>
  <r>
    <s v="3252195_143424"/>
    <n v="3252195"/>
    <n v="143424"/>
    <n v="31"/>
    <n v="114"/>
    <d v="2019-10-23T00:00:00"/>
    <x v="314"/>
    <s v="CL"/>
    <n v="0"/>
    <n v="0"/>
    <n v="2"/>
    <n v="0"/>
    <n v="74"/>
    <x v="0"/>
    <m/>
    <m/>
  </r>
  <r>
    <s v="3252195_148455"/>
    <n v="3252195"/>
    <n v="148455"/>
    <n v="31"/>
    <n v="31"/>
    <d v="2019-10-23T00:00:00"/>
    <x v="194"/>
    <s v="CL"/>
    <n v="0"/>
    <n v="0"/>
    <n v="1"/>
    <n v="1"/>
    <n v="90"/>
    <x v="0"/>
    <m/>
    <m/>
  </r>
  <r>
    <s v="3252195_200512"/>
    <n v="3252195"/>
    <n v="200512"/>
    <n v="31"/>
    <n v="27"/>
    <d v="2019-10-23T00:00:00"/>
    <x v="585"/>
    <s v="CL"/>
    <n v="0"/>
    <n v="0"/>
    <n v="1"/>
    <n v="1"/>
    <n v="90"/>
    <x v="0"/>
    <m/>
    <m/>
  </r>
  <r>
    <s v="3252195_491890"/>
    <n v="3252195"/>
    <n v="491890"/>
    <n v="1184"/>
    <n v="5724"/>
    <d v="2019-10-23T00:00:00"/>
    <x v="705"/>
    <s v="CL"/>
    <n v="1"/>
    <n v="0"/>
    <n v="1"/>
    <n v="0"/>
    <n v="9"/>
    <x v="0"/>
    <m/>
    <m/>
  </r>
  <r>
    <s v="3252196_25488"/>
    <n v="3252196"/>
    <n v="25488"/>
    <n v="46"/>
    <n v="380"/>
    <d v="2019-10-23T00:00:00"/>
    <x v="706"/>
    <s v="CL"/>
    <n v="1"/>
    <n v="0"/>
    <n v="1"/>
    <n v="0"/>
    <n v="90"/>
    <x v="0"/>
    <m/>
    <m/>
  </r>
  <r>
    <s v="3252196_406625"/>
    <n v="3252196"/>
    <n v="406625"/>
    <n v="46"/>
    <n v="46"/>
    <d v="2019-10-23T00:00:00"/>
    <x v="694"/>
    <s v="CL"/>
    <n v="0"/>
    <n v="0"/>
    <n v="1"/>
    <n v="0"/>
    <n v="90"/>
    <x v="0"/>
    <m/>
    <m/>
  </r>
  <r>
    <s v="3252197_28003"/>
    <n v="3252197"/>
    <n v="28003"/>
    <n v="131"/>
    <n v="583"/>
    <d v="2019-10-23T00:00:00"/>
    <x v="31"/>
    <s v="CL"/>
    <n v="0"/>
    <n v="0"/>
    <n v="1"/>
    <n v="0"/>
    <n v="90"/>
    <x v="0"/>
    <m/>
    <m/>
  </r>
  <r>
    <s v="3252198_106987"/>
    <n v="3252198"/>
    <n v="106987"/>
    <n v="23826"/>
    <n v="16"/>
    <d v="2019-10-23T00:00:00"/>
    <x v="707"/>
    <s v="CL"/>
    <n v="0"/>
    <n v="0"/>
    <n v="1"/>
    <n v="1"/>
    <n v="90"/>
    <x v="0"/>
    <m/>
    <m/>
  </r>
  <r>
    <s v="3252198_223967"/>
    <n v="3252198"/>
    <n v="223967"/>
    <n v="23826"/>
    <n v="27"/>
    <d v="2019-10-23T00:00:00"/>
    <x v="708"/>
    <s v="CL"/>
    <n v="0"/>
    <n v="0"/>
    <n v="1"/>
    <n v="0"/>
    <n v="86"/>
    <x v="0"/>
    <m/>
    <m/>
  </r>
  <r>
    <s v="3252198_89222"/>
    <n v="3252198"/>
    <n v="89222"/>
    <n v="964"/>
    <n v="660"/>
    <d v="2019-10-23T00:00:00"/>
    <x v="709"/>
    <s v="CL"/>
    <n v="0"/>
    <n v="0"/>
    <n v="1"/>
    <n v="0"/>
    <n v="90"/>
    <x v="0"/>
    <m/>
    <m/>
  </r>
  <r>
    <s v="3252199_167850"/>
    <n v="3252199"/>
    <n v="167850"/>
    <n v="1041"/>
    <n v="13"/>
    <d v="2019-10-23T00:00:00"/>
    <x v="353"/>
    <s v="CL"/>
    <n v="0"/>
    <n v="0"/>
    <n v="1"/>
    <n v="0"/>
    <n v="90"/>
    <x v="0"/>
    <m/>
    <m/>
  </r>
  <r>
    <s v="3252199_238055"/>
    <n v="3252199"/>
    <n v="238055"/>
    <n v="294"/>
    <n v="294"/>
    <d v="2019-10-23T00:00:00"/>
    <x v="710"/>
    <s v="CL"/>
    <n v="0"/>
    <n v="0"/>
    <n v="1"/>
    <n v="0"/>
    <n v="20"/>
    <x v="0"/>
    <m/>
    <m/>
  </r>
  <r>
    <s v="3252199_64339"/>
    <n v="3252199"/>
    <n v="64339"/>
    <n v="294"/>
    <n v="1075"/>
    <d v="2019-10-23T00:00:00"/>
    <x v="711"/>
    <s v="CL"/>
    <n v="1"/>
    <n v="0"/>
    <n v="1"/>
    <n v="0"/>
    <n v="70"/>
    <x v="0"/>
    <m/>
    <m/>
  </r>
  <r>
    <s v="3252200_179184"/>
    <n v="3252200"/>
    <n v="179184"/>
    <n v="631"/>
    <n v="36"/>
    <d v="2019-10-23T00:00:00"/>
    <x v="534"/>
    <s v="CL"/>
    <n v="0"/>
    <n v="0"/>
    <n v="1"/>
    <n v="0"/>
    <n v="19"/>
    <x v="0"/>
    <m/>
    <m/>
  </r>
  <r>
    <s v="3252201_324690"/>
    <n v="3252201"/>
    <n v="324690"/>
    <n v="1082"/>
    <n v="430"/>
    <d v="2019-10-23T00:00:00"/>
    <x v="712"/>
    <s v="CL"/>
    <n v="0"/>
    <n v="0"/>
    <n v="1"/>
    <n v="0"/>
    <n v="25"/>
    <x v="0"/>
    <m/>
    <m/>
  </r>
  <r>
    <s v="3252201_98322"/>
    <n v="3252201"/>
    <n v="98322"/>
    <n v="1049"/>
    <n v="1049"/>
    <d v="2019-10-23T00:00:00"/>
    <x v="713"/>
    <s v="CL"/>
    <n v="0"/>
    <n v="0"/>
    <n v="1"/>
    <n v="0"/>
    <n v="87"/>
    <x v="0"/>
    <m/>
    <m/>
  </r>
  <r>
    <s v="3252202_143424"/>
    <n v="3252202"/>
    <n v="143424"/>
    <n v="31"/>
    <n v="114"/>
    <d v="2019-11-05T00:00:00"/>
    <x v="314"/>
    <s v="CL"/>
    <n v="0"/>
    <n v="0"/>
    <n v="1"/>
    <n v="0"/>
    <n v="75"/>
    <x v="0"/>
    <m/>
    <m/>
  </r>
  <r>
    <s v="3252202_182201"/>
    <n v="3252202"/>
    <n v="182201"/>
    <n v="1184"/>
    <n v="1091"/>
    <d v="2019-11-05T00:00:00"/>
    <x v="676"/>
    <s v="CL"/>
    <n v="0"/>
    <n v="0"/>
    <n v="1"/>
    <n v="0"/>
    <n v="90"/>
    <x v="0"/>
    <m/>
    <m/>
  </r>
  <r>
    <s v="3252202_49499"/>
    <n v="3252202"/>
    <n v="49499"/>
    <n v="31"/>
    <n v="12"/>
    <d v="2019-11-05T00:00:00"/>
    <x v="606"/>
    <s v="CL"/>
    <n v="0"/>
    <n v="0"/>
    <n v="1"/>
    <n v="0"/>
    <n v="90"/>
    <x v="0"/>
    <m/>
    <m/>
  </r>
  <r>
    <s v="3252203_316889"/>
    <n v="3252203"/>
    <n v="316889"/>
    <n v="6195"/>
    <n v="383"/>
    <d v="2019-11-05T00:00:00"/>
    <x v="645"/>
    <s v="CL"/>
    <n v="0"/>
    <n v="0"/>
    <n v="1"/>
    <n v="0"/>
    <n v="86"/>
    <x v="0"/>
    <m/>
    <m/>
  </r>
  <r>
    <s v="3252203_418560"/>
    <n v="3252203"/>
    <n v="418560"/>
    <n v="409"/>
    <n v="281"/>
    <d v="2019-11-05T00:00:00"/>
    <x v="678"/>
    <s v="CL"/>
    <n v="0"/>
    <n v="0"/>
    <n v="1"/>
    <n v="0"/>
    <n v="75"/>
    <x v="0"/>
    <m/>
    <m/>
  </r>
  <r>
    <s v="3252205_143812"/>
    <n v="3252205"/>
    <n v="143812"/>
    <n v="46"/>
    <n v="398"/>
    <d v="2019-11-05T00:00:00"/>
    <x v="609"/>
    <s v="CL"/>
    <n v="0"/>
    <n v="0"/>
    <n v="1"/>
    <n v="0"/>
    <n v="68"/>
    <x v="0"/>
    <m/>
    <m/>
  </r>
  <r>
    <s v="3252205_187492"/>
    <n v="3252205"/>
    <n v="187492"/>
    <n v="16"/>
    <n v="16"/>
    <d v="2019-11-05T00:00:00"/>
    <x v="512"/>
    <s v="CL"/>
    <n v="0"/>
    <n v="0"/>
    <n v="1"/>
    <n v="0"/>
    <n v="90"/>
    <x v="0"/>
    <m/>
    <m/>
  </r>
  <r>
    <s v="3252205_398073"/>
    <n v="3252205"/>
    <n v="398073"/>
    <n v="16"/>
    <n v="583"/>
    <d v="2019-11-05T00:00:00"/>
    <x v="693"/>
    <s v="CL"/>
    <n v="0"/>
    <n v="0"/>
    <n v="2"/>
    <n v="0"/>
    <n v="90"/>
    <x v="0"/>
    <m/>
    <m/>
  </r>
  <r>
    <s v="3252205_406625"/>
    <n v="3252205"/>
    <n v="406625"/>
    <n v="46"/>
    <n v="46"/>
    <d v="2019-11-05T00:00:00"/>
    <x v="694"/>
    <s v="CL"/>
    <n v="0"/>
    <n v="0"/>
    <n v="1"/>
    <n v="0"/>
    <n v="90"/>
    <x v="0"/>
    <m/>
    <m/>
  </r>
  <r>
    <s v="3252206_106987"/>
    <n v="3252206"/>
    <n v="106987"/>
    <n v="23826"/>
    <n v="16"/>
    <d v="2019-11-05T00:00:00"/>
    <x v="707"/>
    <s v="CL"/>
    <n v="0"/>
    <n v="0"/>
    <n v="1"/>
    <n v="0"/>
    <n v="90"/>
    <x v="0"/>
    <m/>
    <m/>
  </r>
  <r>
    <s v="3252206_82070"/>
    <n v="3252206"/>
    <n v="82070"/>
    <n v="23826"/>
    <n v="6195"/>
    <d v="2019-11-05T00:00:00"/>
    <x v="714"/>
    <s v="CL"/>
    <n v="0"/>
    <n v="0"/>
    <n v="1"/>
    <n v="0"/>
    <n v="90"/>
    <x v="0"/>
    <m/>
    <m/>
  </r>
  <r>
    <s v="3252207_109256"/>
    <n v="3252207"/>
    <n v="109256"/>
    <n v="294"/>
    <n v="141"/>
    <d v="2019-11-05T00:00:00"/>
    <x v="527"/>
    <s v="CL"/>
    <n v="0"/>
    <n v="0"/>
    <n v="1"/>
    <n v="0"/>
    <n v="45"/>
    <x v="0"/>
    <m/>
    <m/>
  </r>
  <r>
    <s v="3252207_131996"/>
    <n v="3252207"/>
    <n v="131996"/>
    <n v="1041"/>
    <n v="1050"/>
    <d v="2019-11-05T00:00:00"/>
    <x v="638"/>
    <s v="CL"/>
    <n v="0"/>
    <n v="0"/>
    <n v="1"/>
    <n v="0"/>
    <n v="17"/>
    <x v="0"/>
    <m/>
    <m/>
  </r>
  <r>
    <s v="3252207_167850"/>
    <n v="3252207"/>
    <n v="167850"/>
    <n v="1041"/>
    <n v="13"/>
    <d v="2019-11-05T00:00:00"/>
    <x v="353"/>
    <s v="CL"/>
    <n v="0"/>
    <n v="0"/>
    <n v="1"/>
    <n v="0"/>
    <n v="45"/>
    <x v="0"/>
    <m/>
    <m/>
  </r>
  <r>
    <s v="3252207_260827"/>
    <n v="3252207"/>
    <n v="260827"/>
    <n v="1041"/>
    <n v="873"/>
    <d v="2019-11-05T00:00:00"/>
    <x v="715"/>
    <s v="CL"/>
    <n v="0"/>
    <n v="0"/>
    <n v="1"/>
    <n v="0"/>
    <n v="90"/>
    <x v="0"/>
    <m/>
    <m/>
  </r>
  <r>
    <s v="3252208_102017"/>
    <n v="3252208"/>
    <n v="102017"/>
    <n v="631"/>
    <n v="11"/>
    <d v="2019-11-05T00:00:00"/>
    <x v="576"/>
    <s v="CL"/>
    <n v="0"/>
    <n v="0"/>
    <n v="2"/>
    <n v="0"/>
    <n v="90"/>
    <x v="0"/>
    <m/>
    <m/>
  </r>
  <r>
    <s v="3252208_182381"/>
    <n v="3252208"/>
    <n v="182381"/>
    <n v="610"/>
    <n v="232"/>
    <d v="2019-11-05T00:00:00"/>
    <x v="553"/>
    <s v="CL"/>
    <n v="1"/>
    <n v="0"/>
    <n v="1"/>
    <n v="1"/>
    <n v="90"/>
    <x v="0"/>
    <m/>
    <m/>
  </r>
  <r>
    <s v="3252208_288255"/>
    <n v="3252208"/>
    <n v="288255"/>
    <n v="610"/>
    <n v="24"/>
    <d v="2019-11-05T00:00:00"/>
    <x v="615"/>
    <s v="CL"/>
    <n v="0"/>
    <n v="0"/>
    <n v="1"/>
    <n v="0"/>
    <n v="90"/>
    <x v="0"/>
    <m/>
    <m/>
  </r>
  <r>
    <s v="3252208_472423"/>
    <n v="3252208"/>
    <n v="472423"/>
    <n v="631"/>
    <n v="631"/>
    <d v="2019-11-05T00:00:00"/>
    <x v="716"/>
    <s v="CL"/>
    <n v="0"/>
    <n v="0"/>
    <n v="1"/>
    <n v="0"/>
    <n v="45"/>
    <x v="0"/>
    <m/>
    <m/>
  </r>
  <r>
    <s v="3252208_57500"/>
    <n v="3252208"/>
    <n v="57500"/>
    <n v="631"/>
    <n v="13"/>
    <d v="2019-11-05T00:00:00"/>
    <x v="535"/>
    <s v="CL"/>
    <n v="1"/>
    <n v="0"/>
    <n v="1"/>
    <n v="0"/>
    <n v="90"/>
    <x v="0"/>
    <m/>
    <m/>
  </r>
  <r>
    <s v="3252209_127189"/>
    <n v="3252209"/>
    <n v="127189"/>
    <n v="1049"/>
    <n v="244"/>
    <d v="2019-11-05T00:00:00"/>
    <x v="345"/>
    <s v="CL"/>
    <n v="0"/>
    <n v="0"/>
    <n v="1"/>
    <n v="0"/>
    <n v="90"/>
    <x v="0"/>
    <m/>
    <m/>
  </r>
  <r>
    <s v="3252209_398184"/>
    <n v="3252209"/>
    <n v="398184"/>
    <n v="1049"/>
    <n v="131"/>
    <d v="2019-11-05T00:00:00"/>
    <x v="717"/>
    <s v="CL"/>
    <n v="0"/>
    <n v="0"/>
    <n v="1"/>
    <n v="0"/>
    <n v="60"/>
    <x v="0"/>
    <m/>
    <m/>
  </r>
  <r>
    <s v="3252209_401923"/>
    <n v="3252209"/>
    <n v="401923"/>
    <n v="1082"/>
    <n v="6195"/>
    <d v="2019-11-05T00:00:00"/>
    <x v="698"/>
    <s v="CL"/>
    <n v="0"/>
    <n v="0"/>
    <n v="1"/>
    <n v="0"/>
    <n v="90"/>
    <x v="0"/>
    <m/>
    <m/>
  </r>
  <r>
    <s v="3252209_59561"/>
    <n v="3252209"/>
    <n v="59561"/>
    <n v="1049"/>
    <n v="1050"/>
    <d v="2019-11-05T00:00:00"/>
    <x v="718"/>
    <s v="CL"/>
    <n v="0"/>
    <n v="0"/>
    <n v="1"/>
    <n v="0"/>
    <n v="90"/>
    <x v="0"/>
    <m/>
    <m/>
  </r>
  <r>
    <s v="3252210_68863"/>
    <n v="3252210"/>
    <n v="68863"/>
    <n v="583"/>
    <n v="141"/>
    <d v="2019-11-06T00:00:00"/>
    <x v="610"/>
    <s v="CL"/>
    <n v="0"/>
    <n v="0"/>
    <n v="1"/>
    <n v="0"/>
    <n v="72"/>
    <x v="0"/>
    <m/>
    <m/>
  </r>
  <r>
    <s v="3252211_18922"/>
    <n v="3252211"/>
    <n v="18922"/>
    <n v="418"/>
    <n v="418"/>
    <d v="2019-11-06T00:00:00"/>
    <x v="15"/>
    <s v="CL"/>
    <n v="0"/>
    <n v="0"/>
    <n v="2"/>
    <n v="1"/>
    <n v="90"/>
    <x v="0"/>
    <m/>
    <m/>
  </r>
  <r>
    <s v="3252211_25557"/>
    <n v="3252211"/>
    <n v="25557"/>
    <n v="418"/>
    <n v="368"/>
    <d v="2019-11-06T00:00:00"/>
    <x v="181"/>
    <s v="CL"/>
    <n v="0"/>
    <n v="0"/>
    <n v="1"/>
    <n v="0"/>
    <n v="90"/>
    <x v="0"/>
    <m/>
    <m/>
  </r>
  <r>
    <s v="3252211_412363"/>
    <n v="3252211"/>
    <n v="412363"/>
    <n v="418"/>
    <n v="418"/>
    <d v="2019-11-06T00:00:00"/>
    <x v="719"/>
    <s v="CL"/>
    <n v="0"/>
    <n v="0"/>
    <n v="3"/>
    <n v="1"/>
    <n v="90"/>
    <x v="0"/>
    <m/>
    <m/>
  </r>
  <r>
    <s v="3252212_38253"/>
    <n v="3252212"/>
    <n v="38253"/>
    <n v="27"/>
    <n v="131"/>
    <d v="2019-11-06T00:00:00"/>
    <x v="20"/>
    <s v="CL"/>
    <n v="0"/>
    <n v="0"/>
    <n v="1"/>
    <n v="0"/>
    <n v="90"/>
    <x v="0"/>
    <m/>
    <m/>
  </r>
  <r>
    <s v="3252212_42460"/>
    <n v="3252212"/>
    <n v="42460"/>
    <n v="27"/>
    <n v="148"/>
    <d v="2019-11-06T00:00:00"/>
    <x v="720"/>
    <s v="CL"/>
    <n v="0"/>
    <n v="0"/>
    <n v="1"/>
    <n v="0"/>
    <n v="2"/>
    <x v="0"/>
    <m/>
    <m/>
  </r>
  <r>
    <s v="3252213_348795"/>
    <n v="3252213"/>
    <n v="348795"/>
    <n v="148"/>
    <n v="148"/>
    <d v="2019-11-06T00:00:00"/>
    <x v="721"/>
    <s v="CL"/>
    <n v="0"/>
    <n v="0"/>
    <n v="1"/>
    <n v="0"/>
    <n v="86"/>
    <x v="0"/>
    <m/>
    <m/>
  </r>
  <r>
    <s v="3252213_69633"/>
    <n v="3252213"/>
    <n v="69633"/>
    <n v="148"/>
    <n v="985"/>
    <d v="2019-11-06T00:00:00"/>
    <x v="88"/>
    <s v="CL"/>
    <n v="0"/>
    <n v="0"/>
    <n v="1"/>
    <n v="0"/>
    <n v="28"/>
    <x v="0"/>
    <m/>
    <m/>
  </r>
  <r>
    <s v="3252213_91845"/>
    <n v="3252213"/>
    <n v="91845"/>
    <n v="148"/>
    <n v="148"/>
    <d v="2019-11-06T00:00:00"/>
    <x v="290"/>
    <s v="CL"/>
    <n v="0"/>
    <n v="0"/>
    <n v="2"/>
    <n v="0"/>
    <n v="75"/>
    <x v="0"/>
    <m/>
    <m/>
  </r>
  <r>
    <s v="3252214_134425"/>
    <n v="3252214"/>
    <n v="134425"/>
    <n v="281"/>
    <n v="631"/>
    <d v="2019-11-06T00:00:00"/>
    <x v="404"/>
    <s v="CL"/>
    <n v="0"/>
    <n v="0"/>
    <n v="1"/>
    <n v="0"/>
    <n v="90"/>
    <x v="0"/>
    <m/>
    <m/>
  </r>
  <r>
    <s v="3252214_205938"/>
    <n v="3252214"/>
    <n v="205938"/>
    <n v="800"/>
    <n v="800"/>
    <d v="2019-11-06T00:00:00"/>
    <x v="722"/>
    <s v="CL"/>
    <n v="0"/>
    <n v="0"/>
    <n v="1"/>
    <n v="0"/>
    <n v="90"/>
    <x v="0"/>
    <m/>
    <m/>
  </r>
  <r>
    <s v="3252215_104505"/>
    <n v="3252215"/>
    <n v="104505"/>
    <n v="660"/>
    <n v="660"/>
    <d v="2019-11-06T00:00:00"/>
    <x v="723"/>
    <s v="CL"/>
    <n v="0"/>
    <n v="0"/>
    <n v="1"/>
    <n v="0"/>
    <n v="84"/>
    <x v="0"/>
    <m/>
    <m/>
  </r>
  <r>
    <s v="3252215_371256"/>
    <n v="3252215"/>
    <n v="371256"/>
    <n v="660"/>
    <n v="141"/>
    <d v="2019-11-06T00:00:00"/>
    <x v="724"/>
    <s v="CL"/>
    <n v="0"/>
    <n v="0"/>
    <n v="1"/>
    <n v="0"/>
    <n v="6"/>
    <x v="0"/>
    <m/>
    <m/>
  </r>
  <r>
    <s v="3252215_52915"/>
    <n v="3252215"/>
    <n v="52915"/>
    <n v="660"/>
    <n v="660"/>
    <d v="2019-11-06T00:00:00"/>
    <x v="371"/>
    <s v="CL"/>
    <n v="0"/>
    <n v="0"/>
    <n v="1"/>
    <n v="1"/>
    <n v="90"/>
    <x v="0"/>
    <m/>
    <m/>
  </r>
  <r>
    <s v="3252216_255450"/>
    <n v="3252216"/>
    <n v="255450"/>
    <n v="932"/>
    <n v="800"/>
    <d v="2019-11-06T00:00:00"/>
    <x v="704"/>
    <s v="CL"/>
    <n v="0"/>
    <n v="0"/>
    <n v="1"/>
    <n v="0"/>
    <n v="90"/>
    <x v="0"/>
    <m/>
    <m/>
  </r>
  <r>
    <s v="3252216_50057"/>
    <n v="3252216"/>
    <n v="50057"/>
    <n v="506"/>
    <n v="417"/>
    <d v="2019-11-06T00:00:00"/>
    <x v="56"/>
    <s v="CL"/>
    <n v="0"/>
    <n v="0"/>
    <n v="1"/>
    <n v="0"/>
    <n v="64"/>
    <x v="0"/>
    <m/>
    <m/>
  </r>
  <r>
    <s v="3252216_75615"/>
    <n v="3252216"/>
    <n v="75615"/>
    <n v="506"/>
    <n v="506"/>
    <d v="2019-11-06T00:00:00"/>
    <x v="159"/>
    <s v="CL"/>
    <n v="1"/>
    <n v="0"/>
    <n v="1"/>
    <n v="0"/>
    <n v="20"/>
    <x v="0"/>
    <m/>
    <m/>
  </r>
  <r>
    <s v="3252217_128223"/>
    <n v="3252217"/>
    <n v="128223"/>
    <n v="13"/>
    <n v="13"/>
    <d v="2019-11-06T00:00:00"/>
    <x v="266"/>
    <s v="CL"/>
    <n v="1"/>
    <n v="0"/>
    <n v="1"/>
    <n v="0"/>
    <n v="90"/>
    <x v="0"/>
    <m/>
    <m/>
  </r>
  <r>
    <s v="3252217_82009"/>
    <n v="3252217"/>
    <n v="82009"/>
    <n v="15"/>
    <n v="89"/>
    <d v="2019-11-06T00:00:00"/>
    <x v="490"/>
    <s v="CL"/>
    <n v="0"/>
    <n v="0"/>
    <n v="1"/>
    <n v="0"/>
    <n v="90"/>
    <x v="0"/>
    <m/>
    <m/>
  </r>
  <r>
    <s v="3252218_490426"/>
    <n v="3252218"/>
    <n v="490426"/>
    <n v="2282"/>
    <n v="162"/>
    <d v="2019-11-26T00:00:00"/>
    <x v="725"/>
    <s v="CL"/>
    <n v="2"/>
    <n v="0"/>
    <n v="1"/>
    <n v="0"/>
    <n v="90"/>
    <x v="0"/>
    <m/>
    <m/>
  </r>
  <r>
    <s v="3252218_54148"/>
    <n v="3252218"/>
    <n v="54148"/>
    <n v="141"/>
    <n v="19789"/>
    <d v="2019-11-26T00:00:00"/>
    <x v="726"/>
    <s v="CL"/>
    <n v="0"/>
    <n v="0"/>
    <n v="1"/>
    <n v="0"/>
    <n v="90"/>
    <x v="0"/>
    <m/>
    <m/>
  </r>
  <r>
    <s v="3252219_18922"/>
    <n v="3252219"/>
    <n v="18922"/>
    <n v="418"/>
    <n v="418"/>
    <d v="2019-11-26T00:00:00"/>
    <x v="15"/>
    <s v="CL"/>
    <n v="0"/>
    <n v="0"/>
    <n v="2"/>
    <n v="0"/>
    <n v="90"/>
    <x v="0"/>
    <m/>
    <m/>
  </r>
  <r>
    <s v="3252219_342229"/>
    <n v="3252219"/>
    <n v="342229"/>
    <n v="583"/>
    <n v="583"/>
    <d v="2019-11-26T00:00:00"/>
    <x v="517"/>
    <s v="CL"/>
    <n v="0"/>
    <n v="0"/>
    <n v="1"/>
    <n v="0"/>
    <n v="90"/>
    <x v="0"/>
    <m/>
    <m/>
  </r>
  <r>
    <s v="3252219_74230"/>
    <n v="3252219"/>
    <n v="74230"/>
    <n v="583"/>
    <n v="543"/>
    <d v="2019-11-26T00:00:00"/>
    <x v="522"/>
    <s v="CL"/>
    <n v="0"/>
    <n v="0"/>
    <n v="1"/>
    <n v="0"/>
    <n v="15"/>
    <x v="0"/>
    <m/>
    <m/>
  </r>
  <r>
    <s v="3252220_153084"/>
    <n v="3252220"/>
    <n v="153084"/>
    <n v="27"/>
    <n v="27"/>
    <d v="2019-11-26T00:00:00"/>
    <x v="727"/>
    <s v="CL"/>
    <n v="0"/>
    <n v="0"/>
    <n v="1"/>
    <n v="0"/>
    <n v="90"/>
    <x v="0"/>
    <m/>
    <m/>
  </r>
  <r>
    <s v="3252220_190393"/>
    <n v="3252220"/>
    <n v="190393"/>
    <n v="27"/>
    <n v="1041"/>
    <d v="2019-11-26T00:00:00"/>
    <x v="456"/>
    <s v="CL"/>
    <n v="0"/>
    <n v="0"/>
    <n v="1"/>
    <n v="1"/>
    <n v="90"/>
    <x v="0"/>
    <m/>
    <m/>
  </r>
  <r>
    <s v="3252220_38253"/>
    <n v="3252220"/>
    <n v="38253"/>
    <n v="27"/>
    <n v="131"/>
    <d v="2019-11-26T00:00:00"/>
    <x v="20"/>
    <s v="CL"/>
    <n v="0"/>
    <n v="0"/>
    <n v="4"/>
    <n v="0"/>
    <n v="77"/>
    <x v="0"/>
    <m/>
    <m/>
  </r>
  <r>
    <s v="3252221_127032"/>
    <n v="3252221"/>
    <n v="127032"/>
    <n v="148"/>
    <n v="141"/>
    <d v="2019-11-26T00:00:00"/>
    <x v="376"/>
    <s v="CL"/>
    <n v="0"/>
    <n v="0"/>
    <n v="1"/>
    <n v="1"/>
    <n v="90"/>
    <x v="0"/>
    <m/>
    <m/>
  </r>
  <r>
    <s v="3252221_132098"/>
    <n v="3252221"/>
    <n v="132098"/>
    <n v="148"/>
    <n v="27"/>
    <d v="2019-11-26T00:00:00"/>
    <x v="494"/>
    <s v="CL"/>
    <n v="0"/>
    <n v="0"/>
    <n v="2"/>
    <n v="0"/>
    <n v="90"/>
    <x v="0"/>
    <m/>
    <m/>
  </r>
  <r>
    <s v="3252221_197602"/>
    <n v="3252221"/>
    <n v="197602"/>
    <n v="683"/>
    <n v="683"/>
    <d v="2019-11-26T00:00:00"/>
    <x v="687"/>
    <s v="CL"/>
    <n v="1"/>
    <n v="0"/>
    <n v="1"/>
    <n v="0"/>
    <n v="90"/>
    <x v="0"/>
    <m/>
    <m/>
  </r>
  <r>
    <s v="3252221_207929"/>
    <n v="3252221"/>
    <n v="207929"/>
    <n v="148"/>
    <n v="29"/>
    <d v="2019-11-26T00:00:00"/>
    <x v="514"/>
    <s v="CL"/>
    <n v="0"/>
    <n v="0"/>
    <n v="1"/>
    <n v="0"/>
    <n v="83"/>
    <x v="0"/>
    <m/>
    <m/>
  </r>
  <r>
    <s v="3252221_96533"/>
    <n v="3252221"/>
    <n v="96533"/>
    <n v="683"/>
    <n v="683"/>
    <d v="2019-11-26T00:00:00"/>
    <x v="700"/>
    <s v="CL"/>
    <n v="0"/>
    <n v="0"/>
    <n v="1"/>
    <n v="0"/>
    <n v="85"/>
    <x v="0"/>
    <m/>
    <m/>
  </r>
  <r>
    <s v="3252222_119228"/>
    <n v="3252222"/>
    <n v="119228"/>
    <n v="800"/>
    <n v="800"/>
    <d v="2019-11-26T00:00:00"/>
    <x v="728"/>
    <s v="CL"/>
    <n v="0"/>
    <n v="0"/>
    <n v="1"/>
    <n v="0"/>
    <n v="61"/>
    <x v="0"/>
    <m/>
    <m/>
  </r>
  <r>
    <s v="3252222_20005"/>
    <n v="3252222"/>
    <n v="20005"/>
    <n v="800"/>
    <n v="2919"/>
    <d v="2019-11-26T00:00:00"/>
    <x v="729"/>
    <s v="CL"/>
    <n v="0"/>
    <n v="0"/>
    <n v="1"/>
    <n v="0"/>
    <n v="90"/>
    <x v="0"/>
    <m/>
    <m/>
  </r>
  <r>
    <s v="3252224_29993"/>
    <n v="3252224"/>
    <n v="29993"/>
    <n v="15"/>
    <n v="15"/>
    <d v="2019-11-26T00:00:00"/>
    <x v="730"/>
    <s v="CL"/>
    <n v="0"/>
    <n v="0"/>
    <n v="1"/>
    <n v="0"/>
    <n v="90"/>
    <x v="0"/>
    <m/>
    <m/>
  </r>
  <r>
    <s v="3252225_206050"/>
    <n v="3252225"/>
    <n v="206050"/>
    <n v="506"/>
    <n v="12"/>
    <d v="2019-11-26T00:00:00"/>
    <x v="436"/>
    <s v="CL"/>
    <n v="0"/>
    <n v="0"/>
    <n v="1"/>
    <n v="0"/>
    <n v="76"/>
    <x v="0"/>
    <m/>
    <m/>
  </r>
  <r>
    <s v="3260672_396638"/>
    <n v="3260672"/>
    <n v="396638"/>
    <n v="660"/>
    <n v="148"/>
    <d v="2019-11-26T00:00:00"/>
    <x v="689"/>
    <s v="CL"/>
    <n v="0"/>
    <n v="0"/>
    <n v="1"/>
    <n v="0"/>
    <n v="25"/>
    <x v="0"/>
    <m/>
    <m/>
  </r>
  <r>
    <s v="3260672_53622"/>
    <n v="3260672"/>
    <n v="53622"/>
    <n v="281"/>
    <n v="131"/>
    <d v="2019-11-26T00:00:00"/>
    <x v="182"/>
    <s v="CL"/>
    <n v="0"/>
    <n v="0"/>
    <n v="1"/>
    <n v="0"/>
    <n v="90"/>
    <x v="0"/>
    <m/>
    <m/>
  </r>
  <r>
    <s v="3252226_165793"/>
    <n v="3252226"/>
    <n v="165793"/>
    <n v="409"/>
    <n v="162"/>
    <d v="2019-11-27T00:00:00"/>
    <x v="691"/>
    <s v="CL"/>
    <n v="0"/>
    <n v="0"/>
    <n v="1"/>
    <n v="0"/>
    <n v="89"/>
    <x v="0"/>
    <m/>
    <m/>
  </r>
  <r>
    <s v="3252226_182201"/>
    <n v="3252226"/>
    <n v="182201"/>
    <n v="1184"/>
    <n v="1091"/>
    <d v="2019-11-27T00:00:00"/>
    <x v="676"/>
    <s v="CL"/>
    <n v="1"/>
    <n v="0"/>
    <n v="1"/>
    <n v="0"/>
    <n v="90"/>
    <x v="0"/>
    <m/>
    <m/>
  </r>
  <r>
    <s v="3252226_418560"/>
    <n v="3252226"/>
    <n v="418560"/>
    <n v="409"/>
    <n v="281"/>
    <d v="2019-11-27T00:00:00"/>
    <x v="678"/>
    <s v="CL"/>
    <n v="0"/>
    <n v="0"/>
    <n v="1"/>
    <n v="1"/>
    <n v="28"/>
    <x v="0"/>
    <m/>
    <m/>
  </r>
  <r>
    <s v="3252227_37838"/>
    <n v="3252227"/>
    <n v="37838"/>
    <n v="31"/>
    <n v="1041"/>
    <d v="2019-11-27T00:00:00"/>
    <x v="731"/>
    <s v="CL"/>
    <n v="0"/>
    <n v="0"/>
    <n v="1"/>
    <n v="0"/>
    <n v="90"/>
    <x v="0"/>
    <m/>
    <m/>
  </r>
  <r>
    <s v="3252227_56416"/>
    <n v="3252227"/>
    <n v="56416"/>
    <n v="6195"/>
    <n v="141"/>
    <d v="2019-11-27T00:00:00"/>
    <x v="469"/>
    <s v="CL"/>
    <n v="0"/>
    <n v="0"/>
    <n v="1"/>
    <n v="0"/>
    <n v="81"/>
    <x v="0"/>
    <m/>
    <m/>
  </r>
  <r>
    <s v="3252228_125781"/>
    <n v="3252228"/>
    <n v="125781"/>
    <n v="131"/>
    <n v="13"/>
    <d v="2019-11-27T00:00:00"/>
    <x v="356"/>
    <s v="CL"/>
    <n v="0"/>
    <n v="0"/>
    <n v="1"/>
    <n v="0"/>
    <n v="64"/>
    <x v="0"/>
    <m/>
    <m/>
  </r>
  <r>
    <s v="3252228_28003"/>
    <n v="3252228"/>
    <n v="28003"/>
    <n v="131"/>
    <n v="583"/>
    <d v="2019-11-27T00:00:00"/>
    <x v="31"/>
    <s v="CL"/>
    <n v="1"/>
    <n v="0"/>
    <n v="1"/>
    <n v="2"/>
    <n v="90"/>
    <x v="0"/>
    <m/>
    <m/>
  </r>
  <r>
    <s v="3252228_401173"/>
    <n v="3252228"/>
    <n v="401173"/>
    <n v="16"/>
    <n v="16"/>
    <d v="2019-11-27T00:00:00"/>
    <x v="644"/>
    <s v="CL"/>
    <n v="0"/>
    <n v="0"/>
    <n v="1"/>
    <n v="0"/>
    <n v="45"/>
    <x v="0"/>
    <m/>
    <m/>
  </r>
  <r>
    <s v="3252228_44352"/>
    <n v="3252228"/>
    <n v="44352"/>
    <n v="131"/>
    <n v="13"/>
    <d v="2019-11-27T00:00:00"/>
    <x v="324"/>
    <s v="CL"/>
    <n v="0"/>
    <n v="0"/>
    <n v="1"/>
    <n v="1"/>
    <n v="90"/>
    <x v="0"/>
    <m/>
    <m/>
  </r>
  <r>
    <s v="3252229_283628"/>
    <n v="3252229"/>
    <n v="283628"/>
    <n v="62"/>
    <n v="379"/>
    <d v="2019-11-27T00:00:00"/>
    <x v="732"/>
    <s v="CL"/>
    <n v="0"/>
    <n v="0"/>
    <n v="1"/>
    <n v="0"/>
    <n v="90"/>
    <x v="0"/>
    <m/>
    <m/>
  </r>
  <r>
    <s v="3252229_406625"/>
    <n v="3252229"/>
    <n v="406625"/>
    <n v="46"/>
    <n v="46"/>
    <d v="2019-11-27T00:00:00"/>
    <x v="694"/>
    <s v="CL"/>
    <n v="1"/>
    <n v="0"/>
    <n v="2"/>
    <n v="0"/>
    <n v="90"/>
    <x v="0"/>
    <m/>
    <m/>
  </r>
  <r>
    <s v="3252229_96341"/>
    <n v="3252229"/>
    <n v="96341"/>
    <n v="46"/>
    <n v="12"/>
    <d v="2019-11-27T00:00:00"/>
    <x v="532"/>
    <s v="CL"/>
    <n v="0"/>
    <n v="0"/>
    <n v="1"/>
    <n v="2"/>
    <n v="90"/>
    <x v="0"/>
    <m/>
    <m/>
  </r>
  <r>
    <s v="3252230_137206"/>
    <n v="3252230"/>
    <n v="137206"/>
    <n v="964"/>
    <n v="1091"/>
    <d v="2019-11-27T00:00:00"/>
    <x v="733"/>
    <s v="CL"/>
    <n v="1"/>
    <n v="0"/>
    <n v="1"/>
    <n v="0"/>
    <n v="90"/>
    <x v="0"/>
    <m/>
    <m/>
  </r>
  <r>
    <s v="3252230_48067"/>
    <n v="3252230"/>
    <n v="48067"/>
    <n v="964"/>
    <n v="932"/>
    <d v="2019-11-27T00:00:00"/>
    <x v="374"/>
    <s v="CL"/>
    <n v="0"/>
    <n v="0"/>
    <n v="1"/>
    <n v="0"/>
    <n v="90"/>
    <x v="0"/>
    <m/>
    <m/>
  </r>
  <r>
    <s v="3252231_111078"/>
    <n v="3252231"/>
    <n v="111078"/>
    <n v="23826"/>
    <n v="23826"/>
    <d v="2019-11-27T00:00:00"/>
    <x v="542"/>
    <s v="CL"/>
    <n v="0"/>
    <n v="0"/>
    <n v="2"/>
    <n v="0"/>
    <n v="90"/>
    <x v="0"/>
    <m/>
    <m/>
  </r>
  <r>
    <s v="3252231_525287"/>
    <n v="3252231"/>
    <n v="525287"/>
    <n v="294"/>
    <n v="141"/>
    <d v="2019-11-27T00:00:00"/>
    <x v="734"/>
    <s v="CL"/>
    <n v="0"/>
    <n v="0"/>
    <n v="1"/>
    <n v="0"/>
    <n v="82"/>
    <x v="0"/>
    <m/>
    <m/>
  </r>
  <r>
    <s v="3252231_64339"/>
    <n v="3252231"/>
    <n v="64339"/>
    <n v="294"/>
    <n v="1075"/>
    <d v="2019-11-27T00:00:00"/>
    <x v="711"/>
    <s v="CL"/>
    <n v="0"/>
    <n v="0"/>
    <n v="1"/>
    <n v="0"/>
    <n v="90"/>
    <x v="0"/>
    <m/>
    <m/>
  </r>
  <r>
    <s v="3252232_315779"/>
    <n v="3252232"/>
    <n v="315779"/>
    <n v="631"/>
    <n v="5"/>
    <d v="2019-11-27T00:00:00"/>
    <x v="523"/>
    <s v="CL"/>
    <n v="0"/>
    <n v="0"/>
    <n v="1"/>
    <n v="0"/>
    <n v="90"/>
    <x v="0"/>
    <m/>
    <m/>
  </r>
  <r>
    <s v="3252232_372246"/>
    <n v="3252232"/>
    <n v="372246"/>
    <n v="1049"/>
    <n v="583"/>
    <d v="2019-11-27T00:00:00"/>
    <x v="658"/>
    <s v="CL"/>
    <n v="0"/>
    <n v="0"/>
    <n v="1"/>
    <n v="0"/>
    <n v="78"/>
    <x v="0"/>
    <m/>
    <m/>
  </r>
  <r>
    <s v="3252232_51471"/>
    <n v="3252232"/>
    <n v="51471"/>
    <n v="631"/>
    <n v="281"/>
    <d v="2019-11-27T00:00:00"/>
    <x v="424"/>
    <s v="CL"/>
    <n v="0"/>
    <n v="0"/>
    <n v="1"/>
    <n v="0"/>
    <n v="90"/>
    <x v="0"/>
    <m/>
    <m/>
  </r>
  <r>
    <s v="3252232_63463"/>
    <n v="3252232"/>
    <n v="63463"/>
    <n v="1049"/>
    <n v="206"/>
    <d v="2019-11-27T00:00:00"/>
    <x v="735"/>
    <s v="CL"/>
    <n v="1"/>
    <n v="0"/>
    <n v="1"/>
    <n v="0"/>
    <n v="90"/>
    <x v="0"/>
    <m/>
    <m/>
  </r>
  <r>
    <s v="3252233_182381"/>
    <n v="3252233"/>
    <n v="182381"/>
    <n v="610"/>
    <n v="232"/>
    <d v="2019-11-27T00:00:00"/>
    <x v="553"/>
    <s v="CL"/>
    <n v="0"/>
    <n v="0"/>
    <n v="1"/>
    <n v="0"/>
    <n v="90"/>
    <x v="0"/>
    <m/>
    <m/>
  </r>
  <r>
    <s v="3252233_217111"/>
    <n v="3252233"/>
    <n v="217111"/>
    <n v="610"/>
    <n v="141"/>
    <d v="2019-11-27T00:00:00"/>
    <x v="668"/>
    <s v="CL"/>
    <n v="0"/>
    <n v="0"/>
    <n v="1"/>
    <n v="1"/>
    <n v="85"/>
    <x v="0"/>
    <m/>
    <m/>
  </r>
  <r>
    <s v="3252234_148455"/>
    <n v="3252234"/>
    <n v="148455"/>
    <n v="31"/>
    <n v="31"/>
    <d v="2019-12-10T00:00:00"/>
    <x v="194"/>
    <s v="CL"/>
    <n v="0"/>
    <n v="0"/>
    <n v="1"/>
    <n v="0"/>
    <n v="90"/>
    <x v="0"/>
    <m/>
    <m/>
  </r>
  <r>
    <s v="3252234_302215"/>
    <n v="3252234"/>
    <n v="302215"/>
    <n v="31"/>
    <n v="86"/>
    <d v="2019-12-10T00:00:00"/>
    <x v="587"/>
    <s v="CL"/>
    <n v="0"/>
    <n v="0"/>
    <n v="1"/>
    <n v="0"/>
    <n v="87"/>
    <x v="0"/>
    <m/>
    <m/>
  </r>
  <r>
    <s v="3252235_191891"/>
    <n v="3252235"/>
    <n v="191891"/>
    <n v="6195"/>
    <n v="506"/>
    <d v="2019-12-10T00:00:00"/>
    <x v="338"/>
    <s v="CL"/>
    <n v="0"/>
    <n v="0"/>
    <n v="3"/>
    <n v="0"/>
    <n v="78"/>
    <x v="0"/>
    <m/>
    <m/>
  </r>
  <r>
    <s v="3252235_56416"/>
    <n v="3252235"/>
    <n v="56416"/>
    <n v="6195"/>
    <n v="141"/>
    <d v="2019-12-10T00:00:00"/>
    <x v="469"/>
    <s v="CL"/>
    <n v="0"/>
    <n v="0"/>
    <n v="1"/>
    <n v="0"/>
    <n v="90"/>
    <x v="0"/>
    <m/>
    <m/>
  </r>
  <r>
    <s v="3252236_187492"/>
    <n v="3252236"/>
    <n v="187492"/>
    <n v="16"/>
    <n v="16"/>
    <d v="2019-12-10T00:00:00"/>
    <x v="512"/>
    <s v="CL"/>
    <n v="1"/>
    <n v="0"/>
    <n v="1"/>
    <n v="0"/>
    <n v="90"/>
    <x v="0"/>
    <m/>
    <m/>
  </r>
  <r>
    <s v="3252236_283628"/>
    <n v="3252236"/>
    <n v="283628"/>
    <n v="62"/>
    <n v="379"/>
    <d v="2019-12-10T00:00:00"/>
    <x v="732"/>
    <s v="CL"/>
    <n v="0"/>
    <n v="0"/>
    <n v="1"/>
    <n v="0"/>
    <n v="90"/>
    <x v="0"/>
    <m/>
    <m/>
  </r>
  <r>
    <s v="3252236_401173"/>
    <n v="3252236"/>
    <n v="401173"/>
    <n v="16"/>
    <n v="16"/>
    <d v="2019-12-10T00:00:00"/>
    <x v="644"/>
    <s v="CL"/>
    <n v="0"/>
    <n v="0"/>
    <n v="1"/>
    <n v="1"/>
    <n v="87"/>
    <x v="0"/>
    <m/>
    <m/>
  </r>
  <r>
    <s v="3252237_282810"/>
    <n v="3252237"/>
    <n v="282810"/>
    <n v="131"/>
    <n v="940"/>
    <d v="2019-12-10T00:00:00"/>
    <x v="736"/>
    <s v="CL"/>
    <n v="0"/>
    <n v="0"/>
    <n v="1"/>
    <n v="0"/>
    <n v="85"/>
    <x v="0"/>
    <m/>
    <m/>
  </r>
  <r>
    <s v="3252237_466810"/>
    <n v="3252237"/>
    <n v="466810"/>
    <n v="131"/>
    <n v="1237"/>
    <d v="2019-12-10T00:00:00"/>
    <x v="737"/>
    <s v="CL"/>
    <n v="0"/>
    <n v="0"/>
    <n v="1"/>
    <n v="0"/>
    <n v="5"/>
    <x v="0"/>
    <m/>
    <m/>
  </r>
  <r>
    <s v="3252237_96341"/>
    <n v="3252237"/>
    <n v="96341"/>
    <n v="46"/>
    <n v="12"/>
    <d v="2019-12-10T00:00:00"/>
    <x v="532"/>
    <s v="CL"/>
    <n v="0"/>
    <n v="0"/>
    <n v="1"/>
    <n v="0"/>
    <n v="90"/>
    <x v="0"/>
    <m/>
    <m/>
  </r>
  <r>
    <s v="3252238_341110"/>
    <n v="3252238"/>
    <n v="341110"/>
    <n v="294"/>
    <n v="940"/>
    <d v="2019-12-10T00:00:00"/>
    <x v="441"/>
    <s v="CL"/>
    <n v="0"/>
    <n v="0"/>
    <n v="1"/>
    <n v="0"/>
    <n v="81"/>
    <x v="0"/>
    <m/>
    <m/>
  </r>
  <r>
    <s v="3252238_64339"/>
    <n v="3252238"/>
    <n v="64339"/>
    <n v="294"/>
    <n v="1075"/>
    <d v="2019-12-10T00:00:00"/>
    <x v="711"/>
    <s v="CL"/>
    <n v="0"/>
    <n v="0"/>
    <n v="1"/>
    <n v="1"/>
    <n v="90"/>
    <x v="0"/>
    <m/>
    <m/>
  </r>
  <r>
    <s v="3252239_111078"/>
    <n v="3252239"/>
    <n v="111078"/>
    <n v="23826"/>
    <n v="23826"/>
    <d v="2019-12-10T00:00:00"/>
    <x v="542"/>
    <s v="CL"/>
    <n v="0"/>
    <n v="0"/>
    <n v="1"/>
    <n v="0"/>
    <n v="90"/>
    <x v="0"/>
    <m/>
    <m/>
  </r>
  <r>
    <s v="3252239_167850"/>
    <n v="3252239"/>
    <n v="167850"/>
    <n v="1041"/>
    <n v="13"/>
    <d v="2019-12-10T00:00:00"/>
    <x v="353"/>
    <s v="CL"/>
    <n v="0"/>
    <n v="0"/>
    <n v="1"/>
    <n v="0"/>
    <n v="90"/>
    <x v="0"/>
    <m/>
    <m/>
  </r>
  <r>
    <s v="3252239_170527"/>
    <n v="3252239"/>
    <n v="170527"/>
    <n v="23826"/>
    <n v="148"/>
    <d v="2019-12-10T00:00:00"/>
    <x v="582"/>
    <s v="CL"/>
    <n v="0"/>
    <n v="0"/>
    <n v="1"/>
    <n v="0"/>
    <n v="55"/>
    <x v="0"/>
    <m/>
    <m/>
  </r>
  <r>
    <s v="3252239_395693"/>
    <n v="3252239"/>
    <n v="395693"/>
    <n v="1041"/>
    <n v="12"/>
    <d v="2019-12-10T00:00:00"/>
    <x v="738"/>
    <s v="CL"/>
    <n v="0"/>
    <n v="0"/>
    <n v="1"/>
    <n v="0"/>
    <n v="90"/>
    <x v="0"/>
    <m/>
    <m/>
  </r>
  <r>
    <s v="3252240_131505"/>
    <n v="3252240"/>
    <n v="131505"/>
    <n v="1049"/>
    <n v="399"/>
    <d v="2019-12-10T00:00:00"/>
    <x v="249"/>
    <s v="CL"/>
    <n v="0"/>
    <n v="0"/>
    <n v="1"/>
    <n v="0"/>
    <n v="90"/>
    <x v="0"/>
    <m/>
    <m/>
  </r>
  <r>
    <s v="3252241_331726"/>
    <n v="3252241"/>
    <n v="331726"/>
    <n v="631"/>
    <n v="12"/>
    <d v="2019-12-10T00:00:00"/>
    <x v="697"/>
    <s v="CL"/>
    <n v="0"/>
    <n v="0"/>
    <n v="1"/>
    <n v="0"/>
    <n v="72"/>
    <x v="0"/>
    <m/>
    <m/>
  </r>
  <r>
    <s v="3252241_45121"/>
    <n v="3252241"/>
    <n v="45121"/>
    <n v="1082"/>
    <n v="3911"/>
    <d v="2019-12-10T00:00:00"/>
    <x v="299"/>
    <s v="CL"/>
    <n v="0"/>
    <n v="0"/>
    <n v="1"/>
    <n v="0"/>
    <n v="90"/>
    <x v="0"/>
    <m/>
    <m/>
  </r>
  <r>
    <s v="3252241_57500"/>
    <n v="3252241"/>
    <n v="57500"/>
    <n v="631"/>
    <n v="13"/>
    <d v="2019-12-10T00:00:00"/>
    <x v="535"/>
    <s v="CL"/>
    <n v="0"/>
    <n v="0"/>
    <n v="1"/>
    <n v="0"/>
    <n v="90"/>
    <x v="0"/>
    <m/>
    <m/>
  </r>
  <r>
    <s v="3252242_137576"/>
    <n v="3252242"/>
    <n v="137576"/>
    <n v="2282"/>
    <n v="2282"/>
    <d v="2019-12-11T00:00:00"/>
    <x v="648"/>
    <s v="CL"/>
    <n v="0"/>
    <n v="0"/>
    <n v="1"/>
    <n v="0"/>
    <n v="90"/>
    <x v="0"/>
    <m/>
    <m/>
  </r>
  <r>
    <s v="3252242_27992"/>
    <n v="3252242"/>
    <n v="27992"/>
    <n v="418"/>
    <n v="418"/>
    <d v="2019-12-11T00:00:00"/>
    <x v="167"/>
    <s v="CL"/>
    <n v="1"/>
    <n v="0"/>
    <n v="1"/>
    <n v="0"/>
    <n v="90"/>
    <x v="0"/>
    <m/>
    <m/>
  </r>
  <r>
    <s v="3252242_371998"/>
    <n v="3252242"/>
    <n v="371998"/>
    <n v="418"/>
    <n v="418"/>
    <d v="2019-12-11T00:00:00"/>
    <x v="739"/>
    <s v="CL"/>
    <n v="0"/>
    <n v="0"/>
    <n v="1"/>
    <n v="0"/>
    <n v="73"/>
    <x v="0"/>
    <m/>
    <m/>
  </r>
  <r>
    <s v="3252242_412363"/>
    <n v="3252242"/>
    <n v="412363"/>
    <n v="418"/>
    <n v="418"/>
    <d v="2019-12-11T00:00:00"/>
    <x v="719"/>
    <s v="CL"/>
    <n v="0"/>
    <n v="0"/>
    <n v="1"/>
    <n v="1"/>
    <n v="90"/>
    <x v="0"/>
    <m/>
    <m/>
  </r>
  <r>
    <s v="3252243_342229"/>
    <n v="3252243"/>
    <n v="342229"/>
    <n v="583"/>
    <n v="583"/>
    <d v="2019-12-11T00:00:00"/>
    <x v="517"/>
    <s v="CL"/>
    <n v="0"/>
    <n v="0"/>
    <n v="1"/>
    <n v="3"/>
    <n v="90"/>
    <x v="0"/>
    <m/>
    <m/>
  </r>
  <r>
    <s v="3252243_48280"/>
    <n v="3252243"/>
    <n v="48280"/>
    <n v="583"/>
    <n v="1049"/>
    <d v="2019-12-11T00:00:00"/>
    <x v="190"/>
    <s v="CL"/>
    <n v="0"/>
    <n v="0"/>
    <n v="1"/>
    <n v="0"/>
    <n v="22"/>
    <x v="0"/>
    <m/>
    <m/>
  </r>
  <r>
    <s v="3252243_68290"/>
    <n v="3252243"/>
    <n v="68290"/>
    <n v="583"/>
    <n v="583"/>
    <d v="2019-12-11T00:00:00"/>
    <x v="261"/>
    <s v="CL"/>
    <n v="0"/>
    <n v="0"/>
    <n v="1"/>
    <n v="2"/>
    <n v="90"/>
    <x v="0"/>
    <m/>
    <m/>
  </r>
  <r>
    <s v="3252243_68863"/>
    <n v="3252243"/>
    <n v="68863"/>
    <n v="583"/>
    <n v="141"/>
    <d v="2019-12-11T00:00:00"/>
    <x v="610"/>
    <s v="CL"/>
    <n v="0"/>
    <n v="0"/>
    <n v="1"/>
    <n v="0"/>
    <n v="68"/>
    <x v="0"/>
    <m/>
    <m/>
  </r>
  <r>
    <s v="3252243_74230"/>
    <n v="3252243"/>
    <n v="74230"/>
    <n v="583"/>
    <n v="543"/>
    <d v="2019-12-11T00:00:00"/>
    <x v="522"/>
    <s v="CL"/>
    <n v="0"/>
    <n v="0"/>
    <n v="1"/>
    <n v="0"/>
    <n v="90"/>
    <x v="0"/>
    <m/>
    <m/>
  </r>
  <r>
    <s v="3252244_243714"/>
    <n v="3252244"/>
    <n v="243714"/>
    <n v="27"/>
    <n v="27"/>
    <d v="2019-12-11T00:00:00"/>
    <x v="412"/>
    <s v="CL"/>
    <n v="0"/>
    <n v="0"/>
    <n v="1"/>
    <n v="0"/>
    <n v="27"/>
    <x v="0"/>
    <m/>
    <m/>
  </r>
  <r>
    <s v="3252244_392775"/>
    <n v="3252244"/>
    <n v="392775"/>
    <n v="148"/>
    <n v="148"/>
    <d v="2019-12-11T00:00:00"/>
    <x v="740"/>
    <s v="CL"/>
    <n v="0"/>
    <n v="0"/>
    <n v="1"/>
    <n v="0"/>
    <n v="90"/>
    <x v="0"/>
    <m/>
    <m/>
  </r>
  <r>
    <s v="3252244_58358"/>
    <n v="3252244"/>
    <n v="58358"/>
    <n v="27"/>
    <n v="27"/>
    <d v="2019-12-11T00:00:00"/>
    <x v="70"/>
    <s v="CL"/>
    <n v="0"/>
    <n v="0"/>
    <n v="1"/>
    <n v="0"/>
    <n v="63"/>
    <x v="0"/>
    <m/>
    <m/>
  </r>
  <r>
    <s v="3252244_80444"/>
    <n v="3252244"/>
    <n v="80444"/>
    <n v="27"/>
    <n v="405"/>
    <d v="2019-12-11T00:00:00"/>
    <x v="546"/>
    <s v="CL"/>
    <n v="0"/>
    <n v="0"/>
    <n v="1"/>
    <n v="0"/>
    <n v="90"/>
    <x v="0"/>
    <m/>
    <m/>
  </r>
  <r>
    <s v="3252245_96533"/>
    <n v="3252245"/>
    <n v="96533"/>
    <n v="683"/>
    <n v="683"/>
    <d v="2019-12-11T00:00:00"/>
    <x v="700"/>
    <s v="CL"/>
    <n v="0"/>
    <n v="0"/>
    <n v="1"/>
    <n v="0"/>
    <n v="90"/>
    <x v="0"/>
    <m/>
    <m/>
  </r>
  <r>
    <s v="3252246_293385"/>
    <n v="3252246"/>
    <n v="293385"/>
    <n v="419"/>
    <n v="23826"/>
    <d v="2019-12-11T00:00:00"/>
    <x v="701"/>
    <s v="CL"/>
    <n v="0"/>
    <n v="0"/>
    <n v="1"/>
    <n v="0"/>
    <n v="90"/>
    <x v="0"/>
    <m/>
    <m/>
  </r>
  <r>
    <s v="3252246_363205"/>
    <n v="3252246"/>
    <n v="363205"/>
    <n v="281"/>
    <n v="11"/>
    <d v="2019-12-11T00:00:00"/>
    <x v="540"/>
    <s v="CL"/>
    <n v="0"/>
    <n v="0"/>
    <n v="3"/>
    <n v="0"/>
    <n v="66"/>
    <x v="0"/>
    <m/>
    <m/>
  </r>
  <r>
    <s v="3252246_406635"/>
    <n v="3252246"/>
    <n v="406635"/>
    <n v="281"/>
    <n v="281"/>
    <d v="2019-12-11T00:00:00"/>
    <x v="671"/>
    <s v="CL"/>
    <n v="0"/>
    <n v="0"/>
    <n v="1"/>
    <n v="1"/>
    <n v="90"/>
    <x v="0"/>
    <m/>
    <m/>
  </r>
  <r>
    <s v="3252247_205938"/>
    <n v="3252247"/>
    <n v="205938"/>
    <n v="800"/>
    <n v="800"/>
    <d v="2019-12-11T00:00:00"/>
    <x v="722"/>
    <s v="CL"/>
    <n v="0"/>
    <n v="0"/>
    <n v="1"/>
    <n v="0"/>
    <n v="90"/>
    <x v="0"/>
    <m/>
    <m/>
  </r>
  <r>
    <s v="3252247_262226"/>
    <n v="3252247"/>
    <n v="262226"/>
    <n v="800"/>
    <n v="931"/>
    <d v="2019-12-11T00:00:00"/>
    <x v="741"/>
    <s v="CL"/>
    <n v="0"/>
    <n v="0"/>
    <n v="1"/>
    <n v="0"/>
    <n v="90"/>
    <x v="0"/>
    <m/>
    <m/>
  </r>
  <r>
    <s v="3252247_273132"/>
    <n v="3252247"/>
    <n v="273132"/>
    <n v="800"/>
    <n v="89"/>
    <d v="2019-12-11T00:00:00"/>
    <x v="742"/>
    <s v="CL"/>
    <n v="0"/>
    <n v="0"/>
    <n v="1"/>
    <n v="0"/>
    <n v="90"/>
    <x v="0"/>
    <m/>
    <m/>
  </r>
  <r>
    <s v="3252248_156501"/>
    <n v="3252248"/>
    <n v="156501"/>
    <n v="13"/>
    <n v="703"/>
    <d v="2019-12-11T00:00:00"/>
    <x v="588"/>
    <s v="CL"/>
    <n v="0"/>
    <n v="0"/>
    <n v="1"/>
    <n v="0"/>
    <n v="90"/>
    <x v="0"/>
    <m/>
    <m/>
  </r>
  <r>
    <s v="3252248_462250"/>
    <n v="3252248"/>
    <n v="462250"/>
    <n v="13"/>
    <n v="131"/>
    <d v="2019-12-11T00:00:00"/>
    <x v="690"/>
    <s v="CL"/>
    <n v="0"/>
    <n v="0"/>
    <n v="1"/>
    <n v="0"/>
    <n v="81"/>
    <x v="0"/>
    <m/>
    <m/>
  </r>
  <r>
    <s v="3252249_39153"/>
    <n v="3252249"/>
    <n v="39153"/>
    <n v="506"/>
    <n v="506"/>
    <d v="2019-12-11T00:00:00"/>
    <x v="176"/>
    <s v="CL"/>
    <n v="0"/>
    <n v="0"/>
    <n v="1"/>
    <n v="0"/>
    <n v="90"/>
    <x v="0"/>
    <m/>
    <m/>
  </r>
  <r>
    <s v="3252249_8198"/>
    <n v="3252249"/>
    <n v="8198"/>
    <n v="506"/>
    <n v="985"/>
    <d v="2019-12-11T00:00:00"/>
    <x v="19"/>
    <s v="CL"/>
    <n v="0"/>
    <n v="0"/>
    <n v="1"/>
    <n v="0"/>
    <n v="90"/>
    <x v="0"/>
    <m/>
    <m/>
  </r>
  <r>
    <s v="3291927_418560"/>
    <n v="3291927"/>
    <n v="418560"/>
    <n v="16"/>
    <n v="281"/>
    <d v="2020-02-18T00:00:00"/>
    <x v="678"/>
    <s v="CL"/>
    <n v="0"/>
    <n v="0"/>
    <n v="2"/>
    <n v="0"/>
    <n v="90"/>
    <x v="0"/>
    <m/>
    <m/>
  </r>
  <r>
    <s v="3291927_68290"/>
    <n v="3291927"/>
    <n v="68290"/>
    <n v="583"/>
    <n v="583"/>
    <d v="2020-02-18T00:00:00"/>
    <x v="261"/>
    <s v="CL"/>
    <n v="1"/>
    <n v="0"/>
    <n v="1"/>
    <n v="0"/>
    <n v="90"/>
    <x v="0"/>
    <m/>
    <m/>
  </r>
  <r>
    <s v="3291930_148928"/>
    <n v="3291930"/>
    <n v="148928"/>
    <n v="13"/>
    <n v="13"/>
    <d v="2020-02-18T00:00:00"/>
    <x v="394"/>
    <s v="CL"/>
    <n v="0"/>
    <n v="0"/>
    <n v="1"/>
    <n v="0"/>
    <n v="90"/>
    <x v="0"/>
    <m/>
    <m/>
  </r>
  <r>
    <s v="3291929_148252"/>
    <n v="3291929"/>
    <n v="148252"/>
    <n v="800"/>
    <n v="1025"/>
    <d v="2020-02-19T00:00:00"/>
    <x v="743"/>
    <s v="CL"/>
    <n v="0"/>
    <n v="0"/>
    <n v="1"/>
    <n v="0"/>
    <n v="90"/>
    <x v="0"/>
    <m/>
    <m/>
  </r>
  <r>
    <s v="3291929_275303"/>
    <n v="3291929"/>
    <n v="275303"/>
    <n v="800"/>
    <n v="800"/>
    <d v="2020-02-19T00:00:00"/>
    <x v="744"/>
    <s v="CL"/>
    <n v="1"/>
    <n v="0"/>
    <n v="2"/>
    <n v="0"/>
    <n v="90"/>
    <x v="0"/>
    <m/>
    <m/>
  </r>
  <r>
    <s v="3291929_80351"/>
    <n v="3291929"/>
    <n v="80351"/>
    <n v="800"/>
    <n v="800"/>
    <d v="2020-02-19T00:00:00"/>
    <x v="745"/>
    <s v="CL"/>
    <n v="0"/>
    <n v="0"/>
    <n v="1"/>
    <n v="0"/>
    <n v="90"/>
    <x v="0"/>
    <m/>
    <m/>
  </r>
  <r>
    <s v="3291929_98322"/>
    <n v="3291929"/>
    <n v="98322"/>
    <n v="1049"/>
    <n v="1049"/>
    <d v="2020-02-19T00:00:00"/>
    <x v="713"/>
    <s v="CL"/>
    <n v="0"/>
    <n v="0"/>
    <n v="1"/>
    <n v="0"/>
    <n v="26"/>
    <x v="0"/>
    <m/>
    <m/>
  </r>
  <r>
    <s v="3291933_170527"/>
    <n v="3291933"/>
    <n v="170527"/>
    <n v="23826"/>
    <n v="148"/>
    <d v="2020-02-19T00:00:00"/>
    <x v="582"/>
    <s v="CL"/>
    <n v="1"/>
    <n v="0"/>
    <n v="1"/>
    <n v="0"/>
    <n v="90"/>
    <x v="0"/>
    <m/>
    <m/>
  </r>
  <r>
    <s v="3291931_159471"/>
    <n v="3291931"/>
    <n v="159471"/>
    <n v="27"/>
    <n v="27"/>
    <d v="2020-02-25T00:00:00"/>
    <x v="688"/>
    <s v="CL"/>
    <n v="0"/>
    <n v="0"/>
    <n v="2"/>
    <n v="0"/>
    <n v="85"/>
    <x v="0"/>
    <m/>
    <m/>
  </r>
  <r>
    <s v="3291931_38253"/>
    <n v="3291931"/>
    <n v="38253"/>
    <n v="27"/>
    <n v="131"/>
    <d v="2020-02-25T00:00:00"/>
    <x v="20"/>
    <s v="CL"/>
    <n v="0"/>
    <n v="0"/>
    <n v="1"/>
    <n v="2"/>
    <n v="90"/>
    <x v="0"/>
    <m/>
    <m/>
  </r>
  <r>
    <s v="3291934_125781"/>
    <n v="3291934"/>
    <n v="125781"/>
    <n v="131"/>
    <n v="13"/>
    <d v="2020-02-25T00:00:00"/>
    <x v="356"/>
    <s v="CL"/>
    <n v="1"/>
    <n v="0"/>
    <n v="1"/>
    <n v="0"/>
    <n v="87"/>
    <x v="0"/>
    <m/>
    <m/>
  </r>
  <r>
    <s v="3291934_56416"/>
    <n v="3291934"/>
    <n v="56416"/>
    <n v="6195"/>
    <n v="141"/>
    <d v="2020-02-25T00:00:00"/>
    <x v="469"/>
    <s v="CL"/>
    <n v="0"/>
    <n v="0"/>
    <n v="1"/>
    <n v="0"/>
    <n v="54"/>
    <x v="0"/>
    <m/>
    <m/>
  </r>
  <r>
    <s v="3291928_363205"/>
    <n v="3291928"/>
    <n v="363205"/>
    <n v="281"/>
    <n v="11"/>
    <d v="2020-02-26T00:00:00"/>
    <x v="540"/>
    <s v="CL"/>
    <n v="0"/>
    <n v="0"/>
    <n v="1"/>
    <n v="0"/>
    <n v="90"/>
    <x v="0"/>
    <m/>
    <m/>
  </r>
  <r>
    <s v="3291928_85288"/>
    <n v="3291928"/>
    <n v="85288"/>
    <n v="418"/>
    <n v="150"/>
    <d v="2020-02-26T00:00:00"/>
    <x v="14"/>
    <s v="CL"/>
    <n v="0"/>
    <n v="0"/>
    <n v="1"/>
    <n v="0"/>
    <n v="84"/>
    <x v="0"/>
    <m/>
    <m/>
  </r>
  <r>
    <s v="3291928_88755"/>
    <n v="3291928"/>
    <n v="88755"/>
    <n v="281"/>
    <n v="281"/>
    <d v="2020-02-26T00:00:00"/>
    <x v="398"/>
    <s v="CL"/>
    <n v="0"/>
    <n v="0"/>
    <n v="1"/>
    <n v="1"/>
    <n v="90"/>
    <x v="0"/>
    <m/>
    <m/>
  </r>
  <r>
    <s v="3291932_353948"/>
    <n v="3291932"/>
    <n v="353948"/>
    <n v="1041"/>
    <n v="89"/>
    <d v="2020-02-26T00:00:00"/>
    <x v="672"/>
    <s v="CL"/>
    <n v="0"/>
    <n v="0"/>
    <n v="1"/>
    <n v="0"/>
    <n v="90"/>
    <x v="0"/>
    <m/>
    <m/>
  </r>
  <r>
    <s v="3291937_27389"/>
    <n v="3291937"/>
    <n v="27389"/>
    <n v="1049"/>
    <n v="667"/>
    <d v="2020-03-10T00:00:00"/>
    <x v="358"/>
    <s v="CL"/>
    <n v="0"/>
    <n v="0"/>
    <n v="2"/>
    <n v="0"/>
    <n v="90"/>
    <x v="0"/>
    <m/>
    <m/>
  </r>
  <r>
    <s v="3291937_398184"/>
    <n v="3291937"/>
    <n v="398184"/>
    <n v="1049"/>
    <n v="131"/>
    <d v="2020-03-10T00:00:00"/>
    <x v="717"/>
    <s v="CL"/>
    <n v="0"/>
    <n v="0"/>
    <n v="1"/>
    <n v="1"/>
    <n v="90"/>
    <x v="0"/>
    <m/>
    <m/>
  </r>
  <r>
    <s v="3291937_80351"/>
    <n v="3291937"/>
    <n v="80351"/>
    <n v="800"/>
    <n v="800"/>
    <d v="2020-03-10T00:00:00"/>
    <x v="745"/>
    <s v="CL"/>
    <n v="0"/>
    <n v="0"/>
    <n v="4"/>
    <n v="0"/>
    <n v="90"/>
    <x v="0"/>
    <m/>
    <m/>
  </r>
  <r>
    <s v="3291941_106987"/>
    <n v="3291941"/>
    <n v="106987"/>
    <n v="23826"/>
    <n v="16"/>
    <d v="2020-03-10T00:00:00"/>
    <x v="707"/>
    <s v="CL"/>
    <n v="1"/>
    <n v="0"/>
    <n v="2"/>
    <n v="0"/>
    <n v="87"/>
    <x v="0"/>
    <m/>
    <m/>
  </r>
  <r>
    <s v="3291941_111078"/>
    <n v="3291941"/>
    <n v="111078"/>
    <n v="23826"/>
    <n v="23826"/>
    <d v="2020-03-10T00:00:00"/>
    <x v="542"/>
    <s v="CL"/>
    <n v="0"/>
    <n v="0"/>
    <n v="1"/>
    <n v="0"/>
    <n v="3"/>
    <x v="0"/>
    <m/>
    <m/>
  </r>
  <r>
    <s v="3291935_126719"/>
    <n v="3291935"/>
    <n v="126719"/>
    <n v="583"/>
    <n v="294"/>
    <d v="2020-03-11T00:00:00"/>
    <x v="442"/>
    <s v="CL"/>
    <n v="1"/>
    <n v="0"/>
    <n v="1"/>
    <n v="0"/>
    <n v="90"/>
    <x v="0"/>
    <m/>
    <m/>
  </r>
  <r>
    <s v="3291935_68290"/>
    <n v="3291935"/>
    <n v="68290"/>
    <n v="583"/>
    <n v="583"/>
    <d v="2020-03-11T00:00:00"/>
    <x v="261"/>
    <s v="CL"/>
    <n v="1"/>
    <n v="0"/>
    <n v="1"/>
    <n v="0"/>
    <n v="90"/>
    <x v="0"/>
    <m/>
    <m/>
  </r>
  <r>
    <s v="3291938_128223"/>
    <n v="3291938"/>
    <n v="128223"/>
    <n v="13"/>
    <n v="13"/>
    <d v="2020-03-11T00:00:00"/>
    <x v="266"/>
    <s v="CL"/>
    <n v="1"/>
    <n v="0"/>
    <n v="1"/>
    <n v="1"/>
    <n v="17"/>
    <x v="0"/>
    <m/>
    <m/>
  </r>
  <r>
    <s v="3291938_131789"/>
    <n v="3291938"/>
    <n v="131789"/>
    <n v="31"/>
    <n v="31"/>
    <d v="2020-03-11T00:00:00"/>
    <x v="539"/>
    <s v="CL"/>
    <n v="0"/>
    <n v="0"/>
    <n v="1"/>
    <n v="0"/>
    <n v="113"/>
    <x v="0"/>
    <m/>
    <m/>
  </r>
  <r>
    <s v="3291938_282411"/>
    <n v="3291938"/>
    <n v="282411"/>
    <n v="13"/>
    <n v="13"/>
    <d v="2020-03-11T00:00:00"/>
    <x v="746"/>
    <s v="CL"/>
    <n v="0"/>
    <n v="0"/>
    <n v="2"/>
    <n v="1"/>
    <n v="64"/>
    <x v="0"/>
    <m/>
    <m/>
  </r>
  <r>
    <s v="3291938_49499"/>
    <n v="3291938"/>
    <n v="49499"/>
    <n v="31"/>
    <n v="12"/>
    <d v="2020-03-11T00:00:00"/>
    <x v="606"/>
    <s v="CL"/>
    <n v="0"/>
    <n v="0"/>
    <n v="1"/>
    <n v="0"/>
    <n v="105"/>
    <x v="0"/>
    <m/>
    <m/>
  </r>
  <r>
    <s v="3291936_134425"/>
    <n v="3291936"/>
    <n v="134425"/>
    <n v="281"/>
    <n v="631"/>
    <d v="2020-08-07T00:00:00"/>
    <x v="404"/>
    <s v="CL"/>
    <n v="0"/>
    <n v="0"/>
    <n v="1"/>
    <n v="0"/>
    <n v="81"/>
    <x v="0"/>
    <m/>
    <m/>
  </r>
  <r>
    <s v="3291936_18922"/>
    <n v="3291936"/>
    <n v="18922"/>
    <n v="418"/>
    <n v="418"/>
    <d v="2020-08-07T00:00:00"/>
    <x v="15"/>
    <s v="CL"/>
    <n v="0"/>
    <n v="0"/>
    <n v="1"/>
    <n v="0"/>
    <n v="90"/>
    <x v="0"/>
    <m/>
    <m/>
  </r>
  <r>
    <s v="3291936_363205"/>
    <n v="3291936"/>
    <n v="363205"/>
    <n v="281"/>
    <n v="11"/>
    <d v="2020-08-07T00:00:00"/>
    <x v="540"/>
    <s v="CL"/>
    <n v="0"/>
    <n v="0"/>
    <n v="1"/>
    <n v="1"/>
    <n v="90"/>
    <x v="0"/>
    <m/>
    <m/>
  </r>
  <r>
    <s v="3291940_167850"/>
    <n v="3291940"/>
    <n v="167850"/>
    <n v="1041"/>
    <n v="13"/>
    <d v="2020-08-07T00:00:00"/>
    <x v="353"/>
    <s v="CL"/>
    <n v="1"/>
    <n v="0"/>
    <n v="1"/>
    <n v="0"/>
    <n v="67"/>
    <x v="0"/>
    <m/>
    <m/>
  </r>
  <r>
    <s v="3291940_8198"/>
    <n v="3291940"/>
    <n v="8198"/>
    <n v="506"/>
    <n v="985"/>
    <d v="2020-08-07T00:00:00"/>
    <x v="19"/>
    <s v="CL"/>
    <n v="0"/>
    <n v="0"/>
    <n v="2"/>
    <n v="0"/>
    <n v="90"/>
    <x v="0"/>
    <m/>
    <m/>
  </r>
  <r>
    <s v="3291939_190393"/>
    <n v="3291939"/>
    <n v="190393"/>
    <n v="27"/>
    <n v="1041"/>
    <d v="2020-08-08T00:00:00"/>
    <x v="456"/>
    <s v="CL"/>
    <n v="0"/>
    <n v="0"/>
    <n v="1"/>
    <n v="0"/>
    <n v="19"/>
    <x v="0"/>
    <m/>
    <m/>
  </r>
  <r>
    <s v="3291939_331726"/>
    <n v="3291939"/>
    <n v="331726"/>
    <n v="631"/>
    <n v="12"/>
    <d v="2020-08-08T00:00:00"/>
    <x v="697"/>
    <s v="CL"/>
    <n v="0"/>
    <n v="0"/>
    <n v="1"/>
    <n v="0"/>
    <n v="81"/>
    <x v="0"/>
    <m/>
    <m/>
  </r>
  <r>
    <s v="3291939_38253"/>
    <n v="3291939"/>
    <n v="38253"/>
    <n v="27"/>
    <n v="131"/>
    <d v="2020-08-08T00:00:00"/>
    <x v="20"/>
    <s v="CL"/>
    <n v="0"/>
    <n v="0"/>
    <n v="2"/>
    <n v="2"/>
    <n v="90"/>
    <x v="0"/>
    <m/>
    <m/>
  </r>
  <r>
    <s v="3291939_42460"/>
    <n v="3291939"/>
    <n v="42460"/>
    <n v="27"/>
    <n v="148"/>
    <d v="2020-08-08T00:00:00"/>
    <x v="720"/>
    <s v="CL"/>
    <n v="0"/>
    <n v="0"/>
    <n v="1"/>
    <n v="0"/>
    <n v="64"/>
    <x v="0"/>
    <m/>
    <m/>
  </r>
  <r>
    <s v="3291942_133964"/>
    <n v="3291942"/>
    <n v="133964"/>
    <n v="6195"/>
    <n v="6195"/>
    <d v="2020-08-08T00:00:00"/>
    <x v="196"/>
    <s v="CL"/>
    <n v="0"/>
    <n v="0"/>
    <n v="1"/>
    <n v="0"/>
    <n v="79"/>
    <x v="0"/>
    <m/>
    <m/>
  </r>
  <r>
    <s v="3291942_182904"/>
    <n v="3291942"/>
    <n v="182904"/>
    <n v="131"/>
    <n v="405"/>
    <d v="2020-08-08T00:00:00"/>
    <x v="573"/>
    <s v="CL"/>
    <n v="0"/>
    <n v="0"/>
    <n v="1"/>
    <n v="0"/>
    <n v="90"/>
    <x v="0"/>
    <m/>
    <m/>
  </r>
  <r>
    <s v="3291942_28003"/>
    <n v="3291942"/>
    <n v="28003"/>
    <n v="131"/>
    <n v="583"/>
    <d v="2020-08-08T00:00:00"/>
    <x v="31"/>
    <s v="CL"/>
    <n v="0"/>
    <n v="0"/>
    <n v="1"/>
    <n v="1"/>
    <n v="90"/>
    <x v="0"/>
    <m/>
    <m/>
  </r>
  <r>
    <s v="3291942_44352"/>
    <n v="3291942"/>
    <n v="44352"/>
    <n v="131"/>
    <n v="13"/>
    <d v="2020-08-08T00:00:00"/>
    <x v="324"/>
    <s v="CL"/>
    <n v="1"/>
    <n v="0"/>
    <n v="1"/>
    <n v="0"/>
    <n v="90"/>
    <x v="0"/>
    <m/>
    <m/>
  </r>
  <r>
    <s v="3395237_181767"/>
    <n v="3395237"/>
    <n v="181767"/>
    <n v="583"/>
    <n v="583"/>
    <d v="2020-08-12T00:00:00"/>
    <x v="189"/>
    <s v="CL"/>
    <n v="0"/>
    <n v="0"/>
    <n v="1"/>
    <n v="0"/>
    <n v="90"/>
    <x v="0"/>
    <m/>
    <m/>
  </r>
  <r>
    <s v="3395237_205938"/>
    <n v="3395237"/>
    <n v="205938"/>
    <n v="800"/>
    <n v="800"/>
    <d v="2020-08-12T00:00:00"/>
    <x v="722"/>
    <s v="CL"/>
    <n v="0"/>
    <n v="0"/>
    <n v="1"/>
    <n v="0"/>
    <n v="70"/>
    <x v="0"/>
    <m/>
    <m/>
  </r>
  <r>
    <s v="3395237_45660"/>
    <n v="3395237"/>
    <n v="45660"/>
    <n v="583"/>
    <n v="27"/>
    <d v="2020-08-12T00:00:00"/>
    <x v="296"/>
    <s v="CL"/>
    <n v="0"/>
    <n v="0"/>
    <n v="1"/>
    <n v="0"/>
    <n v="11"/>
    <x v="0"/>
    <m/>
    <m/>
  </r>
  <r>
    <s v="3395236_293385"/>
    <n v="3395236"/>
    <n v="293385"/>
    <n v="23826"/>
    <n v="23826"/>
    <d v="2020-08-13T00:00:00"/>
    <x v="701"/>
    <s v="CL"/>
    <n v="0"/>
    <n v="0"/>
    <n v="1"/>
    <n v="0"/>
    <n v="83"/>
    <x v="0"/>
    <m/>
    <m/>
  </r>
  <r>
    <s v="3395236_332705"/>
    <n v="3395236"/>
    <n v="332705"/>
    <n v="23826"/>
    <n v="989"/>
    <d v="2020-08-13T00:00:00"/>
    <x v="747"/>
    <s v="CL"/>
    <n v="0"/>
    <n v="0"/>
    <n v="1"/>
    <n v="0"/>
    <n v="18"/>
    <x v="0"/>
    <m/>
    <m/>
  </r>
  <r>
    <s v="3395236_462250"/>
    <n v="3395236"/>
    <n v="462250"/>
    <n v="13"/>
    <n v="131"/>
    <d v="2020-08-13T00:00:00"/>
    <x v="690"/>
    <s v="CL"/>
    <n v="0"/>
    <n v="0"/>
    <n v="1"/>
    <n v="0"/>
    <n v="32"/>
    <x v="0"/>
    <m/>
    <m/>
  </r>
  <r>
    <s v="3414688_159471"/>
    <n v="3414688"/>
    <n v="159471"/>
    <n v="27"/>
    <n v="27"/>
    <d v="2020-08-14T00:00:00"/>
    <x v="688"/>
    <s v="CL"/>
    <n v="0"/>
    <n v="0"/>
    <n v="1"/>
    <n v="1"/>
    <n v="75"/>
    <x v="0"/>
    <m/>
    <m/>
  </r>
  <r>
    <s v="3414688_161056"/>
    <n v="3414688"/>
    <n v="161056"/>
    <n v="27"/>
    <n v="27"/>
    <d v="2020-08-14T00:00:00"/>
    <x v="443"/>
    <s v="CL"/>
    <n v="1"/>
    <n v="0"/>
    <n v="1"/>
    <n v="1"/>
    <n v="90"/>
    <x v="0"/>
    <m/>
    <m/>
  </r>
  <r>
    <s v="3414688_38253"/>
    <n v="3414688"/>
    <n v="38253"/>
    <n v="27"/>
    <n v="131"/>
    <d v="2020-08-14T00:00:00"/>
    <x v="20"/>
    <s v="CL"/>
    <n v="0"/>
    <n v="0"/>
    <n v="1"/>
    <n v="1"/>
    <n v="90"/>
    <x v="0"/>
    <m/>
    <m/>
  </r>
  <r>
    <s v="3414688_42460"/>
    <n v="3414688"/>
    <n v="42460"/>
    <n v="27"/>
    <n v="148"/>
    <d v="2020-08-14T00:00:00"/>
    <x v="720"/>
    <s v="CL"/>
    <n v="0"/>
    <n v="0"/>
    <n v="1"/>
    <n v="0"/>
    <n v="67"/>
    <x v="0"/>
    <m/>
    <m/>
  </r>
  <r>
    <s v="3414688_44352"/>
    <n v="3414688"/>
    <n v="44352"/>
    <n v="131"/>
    <n v="13"/>
    <d v="2020-08-14T00:00:00"/>
    <x v="324"/>
    <s v="CL"/>
    <n v="1"/>
    <n v="0"/>
    <n v="1"/>
    <n v="0"/>
    <n v="90"/>
    <x v="0"/>
    <m/>
    <m/>
  </r>
  <r>
    <s v="3414688_58358"/>
    <n v="3414688"/>
    <n v="58358"/>
    <n v="27"/>
    <n v="27"/>
    <d v="2020-08-14T00:00:00"/>
    <x v="70"/>
    <s v="CL"/>
    <n v="0"/>
    <n v="0"/>
    <n v="2"/>
    <n v="1"/>
    <n v="90"/>
    <x v="0"/>
    <m/>
    <m/>
  </r>
  <r>
    <s v="3414688_80444"/>
    <n v="3414688"/>
    <n v="80444"/>
    <n v="27"/>
    <n v="405"/>
    <d v="2020-08-14T00:00:00"/>
    <x v="546"/>
    <s v="CL"/>
    <n v="0"/>
    <n v="0"/>
    <n v="2"/>
    <n v="1"/>
    <n v="15"/>
    <x v="0"/>
    <m/>
    <m/>
  </r>
  <r>
    <s v="3414689_229004"/>
    <n v="3414689"/>
    <n v="229004"/>
    <n v="1041"/>
    <n v="1041"/>
    <d v="2020-08-15T00:00:00"/>
    <x v="471"/>
    <s v="CL"/>
    <n v="0"/>
    <n v="0"/>
    <n v="2"/>
    <n v="0"/>
    <n v="15"/>
    <x v="0"/>
    <m/>
    <m/>
  </r>
  <r>
    <s v="3414689_234781"/>
    <n v="3414689"/>
    <n v="234781"/>
    <n v="1041"/>
    <n v="379"/>
    <d v="2020-08-15T00:00:00"/>
    <x v="432"/>
    <s v="CL"/>
    <n v="0"/>
    <n v="0"/>
    <n v="1"/>
    <n v="0"/>
    <n v="90"/>
    <x v="0"/>
    <m/>
    <m/>
  </r>
  <r>
    <s v="3414689_88755"/>
    <n v="3414689"/>
    <n v="88755"/>
    <n v="281"/>
    <n v="281"/>
    <d v="2020-08-15T00:00:00"/>
    <x v="398"/>
    <s v="CL"/>
    <n v="0"/>
    <n v="0"/>
    <n v="1"/>
    <n v="0"/>
    <n v="90"/>
    <x v="0"/>
    <m/>
    <m/>
  </r>
  <r>
    <s v="3418065_126719"/>
    <n v="3418065"/>
    <n v="126719"/>
    <n v="583"/>
    <n v="294"/>
    <d v="2020-08-18T00:00:00"/>
    <x v="442"/>
    <s v="CL"/>
    <n v="0"/>
    <n v="0"/>
    <n v="1"/>
    <n v="0"/>
    <n v="90"/>
    <x v="0"/>
    <m/>
    <m/>
  </r>
  <r>
    <s v="3418065_181767"/>
    <n v="3418065"/>
    <n v="181767"/>
    <n v="583"/>
    <n v="583"/>
    <d v="2020-08-18T00:00:00"/>
    <x v="189"/>
    <s v="CL"/>
    <n v="0"/>
    <n v="0"/>
    <n v="1"/>
    <n v="0"/>
    <n v="90"/>
    <x v="0"/>
    <m/>
    <m/>
  </r>
  <r>
    <s v="3418065_45320"/>
    <n v="3418065"/>
    <n v="45320"/>
    <n v="583"/>
    <n v="294"/>
    <d v="2020-08-18T00:00:00"/>
    <x v="211"/>
    <s v="CL"/>
    <n v="0"/>
    <n v="0"/>
    <n v="1"/>
    <n v="2"/>
    <n v="87"/>
    <x v="0"/>
    <m/>
    <m/>
  </r>
  <r>
    <s v="3418670_159471"/>
    <n v="3418670"/>
    <n v="159471"/>
    <n v="27"/>
    <n v="27"/>
    <d v="2020-08-19T00:00:00"/>
    <x v="688"/>
    <s v="CL"/>
    <n v="0"/>
    <n v="0"/>
    <n v="2"/>
    <n v="0"/>
    <n v="75"/>
    <x v="0"/>
    <m/>
    <m/>
  </r>
  <r>
    <s v="3418670_38253"/>
    <n v="3418670"/>
    <n v="38253"/>
    <n v="27"/>
    <n v="131"/>
    <d v="2020-08-19T00:00:00"/>
    <x v="20"/>
    <s v="CL"/>
    <n v="0"/>
    <n v="0"/>
    <n v="1"/>
    <n v="1"/>
    <n v="90"/>
    <x v="0"/>
    <m/>
    <m/>
  </r>
  <r>
    <s v="3421017_243714"/>
    <n v="3421017"/>
    <n v="243714"/>
    <n v="27"/>
    <n v="27"/>
    <d v="2020-08-23T00:00:00"/>
    <x v="412"/>
    <s v="CL"/>
    <n v="0"/>
    <n v="0"/>
    <n v="1"/>
    <n v="0"/>
    <n v="68"/>
    <x v="1"/>
    <n v="50000000"/>
    <n v="201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n v="2312109"/>
    <s v="CL"/>
    <x v="0"/>
    <s v="Semi-Finals 1st Leg"/>
    <d v="2013-04-24T00:00:00"/>
    <n v="16"/>
    <n v="418"/>
    <n v="4"/>
    <n v="1"/>
    <x v="0"/>
    <s v="Real Madrid Club de F√∫tbol"/>
    <n v="4"/>
  </r>
  <r>
    <n v="4060796"/>
    <s v="CL"/>
    <x v="1"/>
    <s v="Semi-Finals 2nd Leg"/>
    <d v="2023-05-16T00:00:00"/>
    <n v="46"/>
    <n v="5"/>
    <n v="1"/>
    <n v="0"/>
    <x v="1"/>
    <s v="Associazione Calcio Milan"/>
    <m/>
  </r>
  <r>
    <n v="3796969"/>
    <s v="CL"/>
    <x v="2"/>
    <s v="Semi-Finals 2nd Leg"/>
    <d v="2022-05-03T00:00:00"/>
    <n v="1050"/>
    <n v="31"/>
    <n v="2"/>
    <n v="3"/>
    <x v="2"/>
    <s v="Liverpool Football Club"/>
    <m/>
  </r>
  <r>
    <n v="2560717"/>
    <s v="CL"/>
    <x v="3"/>
    <s v="Semi-Finals 2nd Leg"/>
    <d v="2015-05-12T00:00:00"/>
    <n v="27"/>
    <n v="131"/>
    <n v="3"/>
    <n v="2"/>
    <x v="3"/>
    <s v="Futbol Club Barcelona"/>
    <n v="13"/>
  </r>
  <r>
    <n v="2849343"/>
    <s v="CL"/>
    <x v="4"/>
    <s v="Semi-Finals 1st Leg"/>
    <d v="2017-05-03T00:00:00"/>
    <n v="162"/>
    <n v="506"/>
    <n v="0"/>
    <n v="2"/>
    <x v="4"/>
    <s v="Juventus Football Club"/>
    <n v="2"/>
  </r>
  <r>
    <n v="2560716"/>
    <s v="CL"/>
    <x v="3"/>
    <s v="Semi-Finals 1st Leg"/>
    <d v="2015-05-06T00:00:00"/>
    <n v="131"/>
    <n v="27"/>
    <n v="3"/>
    <n v="0"/>
    <x v="5"/>
    <s v="FC Bayern M√ºnchen"/>
    <n v="6"/>
  </r>
  <r>
    <n v="3177025"/>
    <s v="CL"/>
    <x v="5"/>
    <s v="Semi-Finals 2nd Leg"/>
    <d v="2019-05-07T00:00:00"/>
    <n v="31"/>
    <n v="131"/>
    <n v="4"/>
    <n v="0"/>
    <x v="6"/>
    <s v="Futbol Club Barcelona"/>
    <n v="6"/>
  </r>
  <r>
    <n v="2682240"/>
    <s v="CL"/>
    <x v="6"/>
    <s v="Semi-Finals 1st Leg"/>
    <d v="2016-04-27T00:00:00"/>
    <n v="13"/>
    <n v="27"/>
    <n v="1"/>
    <n v="0"/>
    <x v="7"/>
    <s v="FC Bayern M√ºnchen"/>
    <n v="5"/>
  </r>
  <r>
    <n v="4331178"/>
    <s v="CL"/>
    <x v="7"/>
    <s v="Semi-Finals 1st Leg"/>
    <d v="2024-04-30T00:00:00"/>
    <n v="27"/>
    <n v="418"/>
    <n v="2"/>
    <n v="2"/>
    <x v="3"/>
    <s v="Real Madrid Club de F√∫tbol"/>
    <m/>
  </r>
  <r>
    <n v="2682239"/>
    <s v="CL"/>
    <x v="6"/>
    <s v="Semi-Finals 1st Leg"/>
    <d v="2016-04-26T00:00:00"/>
    <n v="281"/>
    <n v="418"/>
    <n v="0"/>
    <n v="0"/>
    <x v="8"/>
    <s v="Real Madrid Club de F√∫tbol"/>
    <n v="8"/>
  </r>
  <r>
    <n v="4060797"/>
    <s v="CL"/>
    <x v="1"/>
    <s v="Semi-Finals 2nd Leg"/>
    <d v="2023-05-17T00:00:00"/>
    <n v="281"/>
    <n v="418"/>
    <n v="4"/>
    <n v="0"/>
    <x v="8"/>
    <s v="Real Madrid Club de F√∫tbol"/>
    <m/>
  </r>
  <r>
    <n v="2452862"/>
    <s v="CL"/>
    <x v="8"/>
    <s v="Semi-Finals 1st Leg"/>
    <d v="2014-04-23T00:00:00"/>
    <n v="418"/>
    <n v="27"/>
    <n v="1"/>
    <n v="0"/>
    <x v="9"/>
    <s v="FC Bayern M√ºnchen"/>
    <n v="20"/>
  </r>
  <r>
    <n v="2312108"/>
    <s v="CL"/>
    <x v="0"/>
    <s v="Semi-Finals 1st Leg"/>
    <d v="2013-04-23T00:00:00"/>
    <n v="27"/>
    <n v="131"/>
    <n v="4"/>
    <n v="0"/>
    <x v="3"/>
    <s v="Futbol Club Barcelona"/>
    <n v="13"/>
  </r>
  <r>
    <n v="4329887"/>
    <s v="CL"/>
    <x v="7"/>
    <s v="Semi-Finals 1st Leg"/>
    <d v="2024-05-01T00:00:00"/>
    <n v="16"/>
    <n v="583"/>
    <n v="1"/>
    <n v="0"/>
    <x v="0"/>
    <s v="Paris Saint-Germain Football Club"/>
    <m/>
  </r>
  <r>
    <n v="2452863"/>
    <s v="CL"/>
    <x v="8"/>
    <s v="Semi-Finals 1st Leg"/>
    <d v="2014-04-22T00:00:00"/>
    <n v="13"/>
    <n v="631"/>
    <n v="0"/>
    <n v="0"/>
    <x v="7"/>
    <s v="Chelsea Football Club"/>
    <n v="5"/>
  </r>
  <r>
    <n v="4331177"/>
    <s v="CL"/>
    <x v="7"/>
    <s v="Semi-Finals 2nd Leg"/>
    <d v="2024-05-08T00:00:00"/>
    <n v="418"/>
    <n v="27"/>
    <n v="2"/>
    <n v="1"/>
    <x v="9"/>
    <s v="FC Bayern M√ºnchen"/>
    <m/>
  </r>
  <r>
    <n v="3552989"/>
    <s v="CL"/>
    <x v="9"/>
    <s v="Semi-Finals 2nd Leg"/>
    <d v="2021-05-04T00:00:00"/>
    <n v="281"/>
    <n v="583"/>
    <n v="2"/>
    <n v="0"/>
    <x v="8"/>
    <s v="Paris Saint-Germain Football Club"/>
    <m/>
  </r>
  <r>
    <n v="2849345"/>
    <s v="CL"/>
    <x v="4"/>
    <s v="Semi-Finals 2nd Leg"/>
    <d v="2017-05-09T00:00:00"/>
    <n v="506"/>
    <n v="162"/>
    <n v="2"/>
    <n v="1"/>
    <x v="10"/>
    <s v="Association sportive de Monaco Football Club"/>
    <n v="4"/>
  </r>
  <r>
    <n v="2560715"/>
    <s v="CL"/>
    <x v="3"/>
    <s v="Semi-Finals 1st Leg"/>
    <d v="2015-05-05T00:00:00"/>
    <n v="506"/>
    <n v="418"/>
    <n v="2"/>
    <n v="1"/>
    <x v="10"/>
    <s v="Real Madrid Club de F√∫tbol"/>
    <n v="4"/>
  </r>
  <r>
    <n v="2682241"/>
    <s v="CL"/>
    <x v="6"/>
    <s v="Semi-Finals 2nd Leg"/>
    <d v="2016-05-04T00:00:00"/>
    <n v="418"/>
    <n v="281"/>
    <n v="1"/>
    <n v="0"/>
    <x v="9"/>
    <s v="Manchester City Football Club"/>
    <n v="20"/>
  </r>
  <r>
    <n v="3030595"/>
    <s v="CL"/>
    <x v="10"/>
    <s v="Semi-Finals 2nd Leg"/>
    <d v="2018-05-02T00:00:00"/>
    <n v="12"/>
    <n v="31"/>
    <n v="4"/>
    <n v="2"/>
    <x v="11"/>
    <s v="Liverpool Football Club"/>
    <n v="2"/>
  </r>
  <r>
    <n v="2849344"/>
    <s v="CL"/>
    <x v="4"/>
    <s v="Semi-Finals 2nd Leg"/>
    <d v="2017-05-10T00:00:00"/>
    <n v="13"/>
    <n v="418"/>
    <n v="2"/>
    <n v="1"/>
    <x v="7"/>
    <s v="Real Madrid Club de F√∫tbol"/>
    <n v="5"/>
  </r>
  <r>
    <n v="2452864"/>
    <s v="CL"/>
    <x v="8"/>
    <s v="Semi-Finals 2nd Leg"/>
    <d v="2014-04-29T00:00:00"/>
    <n v="27"/>
    <n v="418"/>
    <n v="0"/>
    <n v="4"/>
    <x v="3"/>
    <s v="Real Madrid Club de F√∫tbol"/>
    <n v="13"/>
  </r>
  <r>
    <n v="2560718"/>
    <s v="CL"/>
    <x v="3"/>
    <s v="Semi-Finals 2nd Leg"/>
    <d v="2015-05-13T00:00:00"/>
    <n v="418"/>
    <n v="506"/>
    <n v="1"/>
    <n v="1"/>
    <x v="9"/>
    <s v="Juventus Football Club"/>
    <n v="20"/>
  </r>
  <r>
    <n v="2849342"/>
    <s v="CL"/>
    <x v="4"/>
    <s v="Semi-Finals 1st Leg"/>
    <d v="2017-05-02T00:00:00"/>
    <n v="418"/>
    <n v="13"/>
    <n v="3"/>
    <n v="0"/>
    <x v="9"/>
    <s v="Club Atl√©tico de Madrid S.A.D."/>
    <n v="20"/>
  </r>
  <r>
    <n v="3177022"/>
    <s v="CL"/>
    <x v="5"/>
    <s v="Semi-Finals 1st Leg"/>
    <d v="2019-05-01T00:00:00"/>
    <n v="131"/>
    <n v="31"/>
    <n v="3"/>
    <n v="0"/>
    <x v="5"/>
    <s v="Liverpool Football Club"/>
    <n v="6"/>
  </r>
  <r>
    <n v="3796967"/>
    <s v="CL"/>
    <x v="2"/>
    <s v="Semi-Finals 1st Leg"/>
    <d v="2022-04-27T00:00:00"/>
    <n v="31"/>
    <n v="1050"/>
    <n v="2"/>
    <n v="0"/>
    <x v="6"/>
    <s v="Villarreal Club de F√∫tbol S.A.D."/>
    <m/>
  </r>
  <r>
    <n v="3796968"/>
    <s v="CL"/>
    <x v="2"/>
    <s v="Semi-Finals 2nd Leg"/>
    <d v="2022-05-04T00:00:00"/>
    <n v="418"/>
    <n v="281"/>
    <n v="3"/>
    <n v="1"/>
    <x v="9"/>
    <s v="Manchester City Football Club"/>
    <m/>
  </r>
  <r>
    <n v="2312111"/>
    <s v="CL"/>
    <x v="0"/>
    <s v="Semi-Finals 2nd Leg"/>
    <d v="2013-05-01T00:00:00"/>
    <n v="131"/>
    <n v="27"/>
    <n v="0"/>
    <n v="3"/>
    <x v="5"/>
    <s v="FC Bayern M√ºnchen"/>
    <n v="6"/>
  </r>
  <r>
    <n v="4060795"/>
    <s v="CL"/>
    <x v="1"/>
    <s v="Semi-Finals 1st Leg"/>
    <d v="2023-05-10T00:00:00"/>
    <n v="5"/>
    <n v="46"/>
    <n v="0"/>
    <n v="2"/>
    <x v="12"/>
    <s v="Football Club Internazionale Milano S.p.A."/>
    <m/>
  </r>
  <r>
    <n v="2682242"/>
    <s v="CL"/>
    <x v="6"/>
    <s v="Semi-Finals 2nd Leg"/>
    <d v="2016-05-03T00:00:00"/>
    <n v="27"/>
    <n v="13"/>
    <n v="2"/>
    <n v="1"/>
    <x v="3"/>
    <s v="Club Atl√©tico de Madrid S.A.D."/>
    <n v="13"/>
  </r>
  <r>
    <n v="3796966"/>
    <s v="CL"/>
    <x v="2"/>
    <s v="Semi-Finals 1st Leg"/>
    <d v="2022-04-26T00:00:00"/>
    <n v="281"/>
    <n v="418"/>
    <n v="4"/>
    <n v="3"/>
    <x v="8"/>
    <s v="Real Madrid Club de F√∫tbol"/>
    <m/>
  </r>
  <r>
    <n v="4060794"/>
    <s v="CL"/>
    <x v="1"/>
    <s v="Semi-Finals 1st Leg"/>
    <d v="2023-05-09T00:00:00"/>
    <n v="418"/>
    <n v="281"/>
    <n v="1"/>
    <n v="1"/>
    <x v="9"/>
    <s v="Manchester City Football Club"/>
    <m/>
  </r>
  <r>
    <n v="3552987"/>
    <s v="CL"/>
    <x v="9"/>
    <s v="Semi-Finals 1st Leg"/>
    <d v="2021-04-27T00:00:00"/>
    <n v="418"/>
    <n v="631"/>
    <n v="1"/>
    <n v="1"/>
    <x v="9"/>
    <s v="Chelsea Football Club"/>
    <m/>
  </r>
  <r>
    <n v="3418065"/>
    <s v="CL"/>
    <x v="11"/>
    <s v="Semi-Finals"/>
    <d v="2020-08-18T00:00:00"/>
    <n v="23826"/>
    <n v="583"/>
    <n v="0"/>
    <n v="3"/>
    <x v="13"/>
    <s v="Paris Saint-Germain Football Club"/>
    <n v="1"/>
  </r>
  <r>
    <n v="3030593"/>
    <s v="CL"/>
    <x v="10"/>
    <s v="Semi-Finals 1st Leg"/>
    <d v="2018-04-24T00:00:00"/>
    <n v="31"/>
    <n v="12"/>
    <n v="5"/>
    <n v="2"/>
    <x v="6"/>
    <s v="Associazione Sportiva Roma"/>
    <n v="6"/>
  </r>
  <r>
    <n v="3177024"/>
    <s v="CL"/>
    <x v="5"/>
    <s v="Semi-Finals 2nd Leg"/>
    <d v="2019-05-08T00:00:00"/>
    <n v="610"/>
    <n v="148"/>
    <n v="2"/>
    <n v="3"/>
    <x v="14"/>
    <s v="Tottenham Hotspur Football Club"/>
    <n v="2"/>
  </r>
  <r>
    <n v="3030594"/>
    <s v="CL"/>
    <x v="10"/>
    <s v="Semi-Finals 2nd Leg"/>
    <d v="2018-05-01T00:00:00"/>
    <n v="418"/>
    <n v="27"/>
    <n v="2"/>
    <n v="2"/>
    <x v="9"/>
    <s v="FC Bayern M√ºnchen"/>
    <n v="20"/>
  </r>
  <r>
    <n v="3552988"/>
    <s v="CL"/>
    <x v="9"/>
    <s v="Semi-Finals 1st Leg"/>
    <d v="2021-04-28T00:00:00"/>
    <n v="583"/>
    <n v="281"/>
    <n v="1"/>
    <n v="2"/>
    <x v="15"/>
    <s v="Manchester City Football Club"/>
    <m/>
  </r>
  <r>
    <n v="4329888"/>
    <s v="CL"/>
    <x v="7"/>
    <s v="Semi-Finals 2nd Leg"/>
    <d v="2024-05-07T00:00:00"/>
    <n v="583"/>
    <n v="16"/>
    <n v="0"/>
    <n v="1"/>
    <x v="15"/>
    <s v="Borussia Dortmund"/>
    <m/>
  </r>
  <r>
    <n v="3030592"/>
    <s v="CL"/>
    <x v="10"/>
    <s v="Semi-Finals 1st Leg"/>
    <d v="2018-04-25T00:00:00"/>
    <n v="27"/>
    <n v="418"/>
    <n v="1"/>
    <n v="2"/>
    <x v="3"/>
    <s v="Real Madrid Club de F√∫tbol"/>
    <n v="13"/>
  </r>
  <r>
    <n v="3552990"/>
    <s v="CL"/>
    <x v="9"/>
    <s v="Semi-Finals 2nd Leg"/>
    <d v="2021-05-05T00:00:00"/>
    <n v="631"/>
    <n v="418"/>
    <n v="2"/>
    <n v="0"/>
    <x v="16"/>
    <s v="Real Madrid Club de F√∫tbol"/>
    <m/>
  </r>
  <r>
    <n v="2312110"/>
    <s v="CL"/>
    <x v="0"/>
    <s v="Semi-Finals 2nd Leg"/>
    <d v="2013-04-30T00:00:00"/>
    <n v="418"/>
    <n v="16"/>
    <n v="2"/>
    <n v="0"/>
    <x v="9"/>
    <s v="Borussia Dortmund"/>
    <n v="20"/>
  </r>
  <r>
    <n v="3177023"/>
    <s v="CL"/>
    <x v="5"/>
    <s v="Semi-Finals 1st Leg"/>
    <d v="2019-04-30T00:00:00"/>
    <n v="148"/>
    <n v="610"/>
    <n v="0"/>
    <n v="1"/>
    <x v="17"/>
    <s v="AFC Ajax Amsterdam"/>
    <n v="2"/>
  </r>
  <r>
    <n v="3418670"/>
    <s v="CL"/>
    <x v="11"/>
    <s v="Semi-Finals"/>
    <d v="2020-08-19T00:00:00"/>
    <n v="1041"/>
    <n v="27"/>
    <n v="0"/>
    <n v="3"/>
    <x v="18"/>
    <s v="FC Bayern M√ºnchen"/>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B1DA94-B4E8-1947-BDB6-F916CC79A124}" name="PivotTable3" cacheId="8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9">
  <location ref="B54:C69" firstHeaderRow="1" firstDataRow="1" firstDataCol="1" rowPageCount="1" colPageCount="1"/>
  <pivotFields count="12">
    <pivotField showAll="0"/>
    <pivotField showAll="0"/>
    <pivotField axis="axisPage" multipleItemSelectionAllowed="1" showAll="0">
      <items count="13">
        <item x="0"/>
        <item x="8"/>
        <item x="3"/>
        <item x="6"/>
        <item x="4"/>
        <item x="10"/>
        <item x="5"/>
        <item x="11"/>
        <item h="1" x="9"/>
        <item h="1" x="2"/>
        <item h="1" x="1"/>
        <item h="1" x="7"/>
        <item t="default"/>
      </items>
    </pivotField>
    <pivotField showAll="0"/>
    <pivotField numFmtId="14" showAll="0"/>
    <pivotField showAll="0"/>
    <pivotField showAll="0"/>
    <pivotField showAll="0"/>
    <pivotField showAll="0"/>
    <pivotField axis="axisRow" showAll="0" sortType="ascending">
      <items count="20">
        <item x="14"/>
        <item x="4"/>
        <item x="12"/>
        <item x="11"/>
        <item x="0"/>
        <item x="16"/>
        <item x="7"/>
        <item x="3"/>
        <item x="1"/>
        <item x="5"/>
        <item x="10"/>
        <item x="6"/>
        <item x="8"/>
        <item x="18"/>
        <item x="15"/>
        <item x="13"/>
        <item x="9"/>
        <item x="17"/>
        <item x="2"/>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9"/>
  </rowFields>
  <rowItems count="15">
    <i>
      <x v="15"/>
    </i>
    <i>
      <x v="13"/>
    </i>
    <i>
      <x v="3"/>
    </i>
    <i>
      <x v="17"/>
    </i>
    <i>
      <x v="1"/>
    </i>
    <i>
      <x/>
    </i>
    <i>
      <x v="4"/>
    </i>
    <i>
      <x v="10"/>
    </i>
    <i>
      <x v="6"/>
    </i>
    <i>
      <x v="9"/>
    </i>
    <i>
      <x v="11"/>
    </i>
    <i>
      <x v="12"/>
    </i>
    <i>
      <x v="7"/>
    </i>
    <i>
      <x v="16"/>
    </i>
    <i t="grand">
      <x/>
    </i>
  </rowItems>
  <colItems count="1">
    <i/>
  </colItems>
  <pageFields count="1">
    <pageField fld="2" hier="-1"/>
  </pageFields>
  <dataFields count="1">
    <dataField name="Max. von UCL_semi_finals_played" fld="11" subtotal="max"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A85784-0D39-3B45-A01F-454C1B2C4DB3}" name="PivotTable2" cacheId="87"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7">
  <location ref="B21:C42" firstHeaderRow="1" firstDataRow="1" firstDataCol="1" rowPageCount="1" colPageCount="1"/>
  <pivotFields count="16">
    <pivotField showAll="0"/>
    <pivotField showAll="0"/>
    <pivotField showAll="0"/>
    <pivotField showAll="0"/>
    <pivotField showAll="0"/>
    <pivotField numFmtId="14" showAll="0"/>
    <pivotField axis="axisRow" showAll="0" sortType="ascending">
      <items count="749">
        <item x="662"/>
        <item x="246"/>
        <item x="333"/>
        <item x="266"/>
        <item x="207"/>
        <item x="380"/>
        <item x="211"/>
        <item x="357"/>
        <item x="395"/>
        <item x="112"/>
        <item x="184"/>
        <item x="56"/>
        <item x="693"/>
        <item x="726"/>
        <item x="156"/>
        <item x="360"/>
        <item x="240"/>
        <item x="291"/>
        <item x="411"/>
        <item x="419"/>
        <item x="297"/>
        <item x="255"/>
        <item x="47"/>
        <item x="458"/>
        <item x="723"/>
        <item x="308"/>
        <item x="226"/>
        <item x="626"/>
        <item x="409"/>
        <item x="18"/>
        <item x="316"/>
        <item x="498"/>
        <item x="84"/>
        <item x="538"/>
        <item x="704"/>
        <item x="361"/>
        <item x="155"/>
        <item x="664"/>
        <item x="302"/>
        <item x="2"/>
        <item x="506"/>
        <item x="314"/>
        <item x="40"/>
        <item x="598"/>
        <item x="389"/>
        <item x="97"/>
        <item x="44"/>
        <item x="627"/>
        <item x="370"/>
        <item x="676"/>
        <item x="557"/>
        <item x="372"/>
        <item x="215"/>
        <item x="364"/>
        <item x="481"/>
        <item x="272"/>
        <item x="478"/>
        <item x="73"/>
        <item x="309"/>
        <item x="452"/>
        <item x="641"/>
        <item x="692"/>
        <item x="136"/>
        <item x="305"/>
        <item x="737"/>
        <item x="391"/>
        <item x="315"/>
        <item x="356"/>
        <item x="647"/>
        <item x="706"/>
        <item x="183"/>
        <item x="293"/>
        <item x="197"/>
        <item x="152"/>
        <item x="287"/>
        <item x="107"/>
        <item x="338"/>
        <item x="656"/>
        <item x="631"/>
        <item x="505"/>
        <item x="374"/>
        <item x="275"/>
        <item x="22"/>
        <item x="193"/>
        <item x="28"/>
        <item x="278"/>
        <item x="153"/>
        <item x="334"/>
        <item x="637"/>
        <item x="393"/>
        <item x="26"/>
        <item x="11"/>
        <item x="405"/>
        <item x="218"/>
        <item x="559"/>
        <item x="446"/>
        <item x="638"/>
        <item x="292"/>
        <item x="375"/>
        <item x="90"/>
        <item x="599"/>
        <item x="344"/>
        <item x="611"/>
        <item x="78"/>
        <item x="451"/>
        <item x="536"/>
        <item x="461"/>
        <item x="76"/>
        <item x="535"/>
        <item x="568"/>
        <item x="736"/>
        <item x="326"/>
        <item x="658"/>
        <item x="276"/>
        <item x="209"/>
        <item x="734"/>
        <item x="515"/>
        <item x="602"/>
        <item x="502"/>
        <item x="45"/>
        <item x="250"/>
        <item x="75"/>
        <item x="295"/>
        <item x="244"/>
        <item x="88"/>
        <item x="130"/>
        <item x="500"/>
        <item x="523"/>
        <item x="365"/>
        <item x="280"/>
        <item x="573"/>
        <item x="225"/>
        <item x="105"/>
        <item x="108"/>
        <item x="456"/>
        <item x="242"/>
        <item x="30"/>
        <item x="19"/>
        <item x="566"/>
        <item x="116"/>
        <item x="701"/>
        <item x="718"/>
        <item x="228"/>
        <item x="377"/>
        <item x="417"/>
        <item x="681"/>
        <item x="575"/>
        <item x="735"/>
        <item x="387"/>
        <item x="513"/>
        <item x="366"/>
        <item x="581"/>
        <item x="124"/>
        <item x="135"/>
        <item x="160"/>
        <item x="157"/>
        <item x="148"/>
        <item x="332"/>
        <item x="37"/>
        <item x="670"/>
        <item x="257"/>
        <item x="172"/>
        <item x="533"/>
        <item x="325"/>
        <item x="427"/>
        <item x="731"/>
        <item x="514"/>
        <item x="310"/>
        <item x="233"/>
        <item x="230"/>
        <item x="713"/>
        <item x="555"/>
        <item x="319"/>
        <item x="279"/>
        <item x="418"/>
        <item x="431"/>
        <item x="143"/>
        <item x="413"/>
        <item x="178"/>
        <item x="270"/>
        <item x="126"/>
        <item x="213"/>
        <item x="714"/>
        <item x="201"/>
        <item x="571"/>
        <item x="96"/>
        <item x="347"/>
        <item x="564"/>
        <item x="510"/>
        <item x="675"/>
        <item x="10"/>
        <item x="120"/>
        <item x="684"/>
        <item x="473"/>
        <item x="702"/>
        <item x="615"/>
        <item x="159"/>
        <item x="469"/>
        <item x="141"/>
        <item x="653"/>
        <item x="216"/>
        <item x="214"/>
        <item x="16"/>
        <item x="190"/>
        <item x="680"/>
        <item x="399"/>
        <item x="289"/>
        <item x="60"/>
        <item x="139"/>
        <item x="542"/>
        <item x="686"/>
        <item x="177"/>
        <item x="33"/>
        <item x="574"/>
        <item x="613"/>
        <item x="296"/>
        <item x="633"/>
        <item x="678"/>
        <item x="123"/>
        <item x="128"/>
        <item x="407"/>
        <item x="335"/>
        <item x="21"/>
        <item x="541"/>
        <item x="593"/>
        <item x="235"/>
        <item x="464"/>
        <item x="622"/>
        <item x="588"/>
        <item x="224"/>
        <item x="369"/>
        <item x="166"/>
        <item x="495"/>
        <item x="69"/>
        <item x="545"/>
        <item x="223"/>
        <item x="104"/>
        <item x="717"/>
        <item x="188"/>
        <item x="368"/>
        <item x="232"/>
        <item x="617"/>
        <item x="237"/>
        <item x="284"/>
        <item x="41"/>
        <item x="441"/>
        <item x="203"/>
        <item x="204"/>
        <item x="601"/>
        <item x="182"/>
        <item x="238"/>
        <item x="83"/>
        <item x="540"/>
        <item x="594"/>
        <item x="227"/>
        <item x="612"/>
        <item x="146"/>
        <item x="34"/>
        <item x="659"/>
        <item x="537"/>
        <item x="345"/>
        <item x="600"/>
        <item x="606"/>
        <item x="35"/>
        <item x="589"/>
        <item x="200"/>
        <item x="9"/>
        <item x="121"/>
        <item x="138"/>
        <item x="526"/>
        <item x="721"/>
        <item x="236"/>
        <item x="304"/>
        <item x="379"/>
        <item x="449"/>
        <item x="176"/>
        <item x="484"/>
        <item x="685"/>
        <item x="652"/>
        <item x="584"/>
        <item x="699"/>
        <item x="89"/>
        <item x="300"/>
        <item x="580"/>
        <item x="354"/>
        <item x="288"/>
        <item x="312"/>
        <item x="668"/>
        <item x="170"/>
        <item x="744"/>
        <item x="648"/>
        <item x="527"/>
        <item x="494"/>
        <item x="619"/>
        <item x="24"/>
        <item x="290"/>
        <item x="645"/>
        <item x="349"/>
        <item x="738"/>
        <item x="51"/>
        <item x="386"/>
        <item x="81"/>
        <item x="14"/>
        <item x="628"/>
        <item x="318"/>
        <item x="596"/>
        <item x="561"/>
        <item x="720"/>
        <item x="350"/>
        <item x="80"/>
        <item x="282"/>
        <item x="371"/>
        <item x="402"/>
        <item x="131"/>
        <item x="79"/>
        <item x="632"/>
        <item x="644"/>
        <item x="165"/>
        <item x="219"/>
        <item x="256"/>
        <item x="53"/>
        <item x="520"/>
        <item x="669"/>
        <item x="569"/>
        <item x="6"/>
        <item x="13"/>
        <item x="560"/>
        <item x="321"/>
        <item x="91"/>
        <item x="479"/>
        <item x="210"/>
        <item x="162"/>
        <item x="595"/>
        <item x="434"/>
        <item x="677"/>
        <item x="363"/>
        <item x="690"/>
        <item x="129"/>
        <item x="715"/>
        <item x="61"/>
        <item x="521"/>
        <item x="263"/>
        <item x="258"/>
        <item x="639"/>
        <item x="516"/>
        <item x="298"/>
        <item x="43"/>
        <item x="712"/>
        <item x="340"/>
        <item x="74"/>
        <item x="195"/>
        <item x="415"/>
        <item x="329"/>
        <item x="72"/>
        <item x="576"/>
        <item x="145"/>
        <item x="492"/>
        <item x="607"/>
        <item x="147"/>
        <item x="443"/>
        <item x="745"/>
        <item x="442"/>
        <item x="438"/>
        <item x="36"/>
        <item x="512"/>
        <item x="59"/>
        <item x="430"/>
        <item x="142"/>
        <item x="475"/>
        <item x="630"/>
        <item x="358"/>
        <item x="144"/>
        <item x="416"/>
        <item x="459"/>
        <item x="58"/>
        <item x="518"/>
        <item x="15"/>
        <item x="117"/>
        <item x="206"/>
        <item x="444"/>
        <item x="398"/>
        <item x="260"/>
        <item x="385"/>
        <item x="490"/>
        <item x="163"/>
        <item x="306"/>
        <item x="412"/>
        <item x="12"/>
        <item x="273"/>
        <item x="708"/>
        <item x="548"/>
        <item x="229"/>
        <item x="55"/>
        <item x="725"/>
        <item x="151"/>
        <item x="414"/>
        <item x="517"/>
        <item x="303"/>
        <item x="198"/>
        <item x="629"/>
        <item x="474"/>
        <item x="382"/>
        <item x="217"/>
        <item x="433"/>
        <item x="173"/>
        <item x="694"/>
        <item x="567"/>
        <item x="95"/>
        <item x="550"/>
        <item x="727"/>
        <item x="39"/>
        <item x="348"/>
        <item x="65"/>
        <item x="31"/>
        <item x="503"/>
        <item x="299"/>
        <item x="196"/>
        <item x="552"/>
        <item x="655"/>
        <item x="286"/>
        <item x="563"/>
        <item x="420"/>
        <item x="330"/>
        <item x="507"/>
        <item x="672"/>
        <item x="476"/>
        <item x="0"/>
        <item x="355"/>
        <item x="429"/>
        <item x="728"/>
        <item x="324"/>
        <item x="187"/>
        <item x="119"/>
        <item x="167"/>
        <item x="8"/>
        <item x="403"/>
        <item x="154"/>
        <item x="733"/>
        <item x="281"/>
        <item x="650"/>
        <item x="480"/>
        <item x="689"/>
        <item x="455"/>
        <item x="450"/>
        <item x="707"/>
        <item x="85"/>
        <item x="17"/>
        <item x="477"/>
        <item x="63"/>
        <item x="285"/>
        <item x="746"/>
        <item x="530"/>
        <item x="468"/>
        <item x="621"/>
        <item x="64"/>
        <item x="134"/>
        <item x="149"/>
        <item x="161"/>
        <item x="722"/>
        <item x="651"/>
        <item x="343"/>
        <item x="519"/>
        <item x="578"/>
        <item x="531"/>
        <item x="189"/>
        <item x="381"/>
        <item x="695"/>
        <item x="248"/>
        <item x="609"/>
        <item x="424"/>
        <item x="682"/>
        <item x="158"/>
        <item x="674"/>
        <item x="610"/>
        <item x="392"/>
        <item x="339"/>
        <item x="378"/>
        <item x="439"/>
        <item x="583"/>
        <item x="432"/>
        <item x="618"/>
        <item x="352"/>
        <item x="353"/>
        <item x="101"/>
        <item x="32"/>
        <item x="169"/>
        <item x="534"/>
        <item x="408"/>
        <item x="5"/>
        <item x="317"/>
        <item x="341"/>
        <item x="327"/>
        <item x="67"/>
        <item x="140"/>
        <item x="384"/>
        <item x="199"/>
        <item x="68"/>
        <item x="114"/>
        <item x="437"/>
        <item x="194"/>
        <item x="118"/>
        <item x="471"/>
        <item x="636"/>
        <item x="643"/>
        <item x="501"/>
        <item x="661"/>
        <item x="620"/>
        <item x="587"/>
        <item x="320"/>
        <item x="401"/>
        <item x="425"/>
        <item x="245"/>
        <item x="25"/>
        <item x="251"/>
        <item x="271"/>
        <item x="261"/>
        <item x="253"/>
        <item x="577"/>
        <item x="491"/>
        <item x="614"/>
        <item x="679"/>
        <item x="666"/>
        <item x="186"/>
        <item x="62"/>
        <item x="623"/>
        <item x="472"/>
        <item x="624"/>
        <item x="497"/>
        <item x="122"/>
        <item x="54"/>
        <item x="264"/>
        <item x="400"/>
        <item x="93"/>
        <item x="247"/>
        <item x="23"/>
        <item x="453"/>
        <item x="496"/>
        <item x="634"/>
        <item x="522"/>
        <item x="336"/>
        <item x="592"/>
        <item x="301"/>
        <item x="729"/>
        <item x="274"/>
        <item x="508"/>
        <item x="307"/>
        <item x="436"/>
        <item x="94"/>
        <item x="654"/>
        <item x="180"/>
        <item x="551"/>
        <item x="100"/>
        <item x="671"/>
        <item x="252"/>
        <item x="546"/>
        <item x="133"/>
        <item x="241"/>
        <item x="586"/>
        <item x="711"/>
        <item x="565"/>
        <item x="667"/>
        <item x="553"/>
        <item x="48"/>
        <item x="687"/>
        <item x="29"/>
        <item x="696"/>
        <item x="212"/>
        <item x="421"/>
        <item x="486"/>
        <item x="605"/>
        <item x="710"/>
        <item x="66"/>
        <item x="422"/>
        <item x="646"/>
        <item x="404"/>
        <item x="38"/>
        <item x="448"/>
        <item x="460"/>
        <item x="716"/>
        <item x="743"/>
        <item x="42"/>
        <item x="616"/>
        <item x="467"/>
        <item x="440"/>
        <item x="328"/>
        <item x="454"/>
        <item x="20"/>
        <item x="539"/>
        <item x="71"/>
        <item x="742"/>
        <item x="46"/>
        <item x="220"/>
        <item x="249"/>
        <item x="719"/>
        <item x="457"/>
        <item x="171"/>
        <item x="50"/>
        <item x="532"/>
        <item x="579"/>
        <item x="174"/>
        <item x="703"/>
        <item x="649"/>
        <item x="544"/>
        <item x="740"/>
        <item x="665"/>
        <item x="394"/>
        <item x="254"/>
        <item x="585"/>
        <item x="269"/>
        <item x="109"/>
        <item x="86"/>
        <item x="234"/>
        <item x="608"/>
        <item x="294"/>
        <item x="604"/>
        <item x="657"/>
        <item x="483"/>
        <item x="485"/>
        <item x="549"/>
        <item x="127"/>
        <item x="106"/>
        <item x="268"/>
        <item x="337"/>
        <item x="396"/>
        <item x="376"/>
        <item x="688"/>
        <item x="428"/>
        <item x="367"/>
        <item x="99"/>
        <item x="239"/>
        <item x="489"/>
        <item x="181"/>
        <item x="504"/>
        <item x="231"/>
        <item x="499"/>
        <item x="493"/>
        <item x="221"/>
        <item x="87"/>
        <item x="77"/>
        <item x="554"/>
        <item x="185"/>
        <item x="383"/>
        <item x="115"/>
        <item x="590"/>
        <item x="547"/>
        <item x="313"/>
        <item x="57"/>
        <item x="259"/>
        <item x="222"/>
        <item x="683"/>
        <item x="202"/>
        <item x="435"/>
        <item x="52"/>
        <item x="406"/>
        <item x="705"/>
        <item x="558"/>
        <item x="1"/>
        <item x="277"/>
        <item x="488"/>
        <item x="660"/>
        <item x="164"/>
        <item x="730"/>
        <item x="410"/>
        <item x="208"/>
        <item x="691"/>
        <item x="311"/>
        <item x="697"/>
        <item x="640"/>
        <item x="342"/>
        <item x="509"/>
        <item x="724"/>
        <item x="92"/>
        <item x="351"/>
        <item x="191"/>
        <item x="3"/>
        <item x="463"/>
        <item x="390"/>
        <item x="445"/>
        <item x="70"/>
        <item x="373"/>
        <item x="482"/>
        <item x="570"/>
        <item x="470"/>
        <item x="243"/>
        <item x="525"/>
        <item x="267"/>
        <item x="582"/>
        <item x="741"/>
        <item x="529"/>
        <item x="597"/>
        <item x="447"/>
        <item x="132"/>
        <item x="137"/>
        <item x="732"/>
        <item x="27"/>
        <item x="110"/>
        <item x="556"/>
        <item x="747"/>
        <item x="168"/>
        <item x="49"/>
        <item x="603"/>
        <item x="591"/>
        <item x="487"/>
        <item x="82"/>
        <item x="322"/>
        <item x="103"/>
        <item x="698"/>
        <item x="111"/>
        <item x="426"/>
        <item x="125"/>
        <item x="625"/>
        <item x="466"/>
        <item x="283"/>
        <item x="265"/>
        <item x="739"/>
        <item x="673"/>
        <item x="362"/>
        <item x="528"/>
        <item x="423"/>
        <item x="192"/>
        <item x="663"/>
        <item x="511"/>
        <item x="113"/>
        <item x="524"/>
        <item x="642"/>
        <item x="179"/>
        <item x="635"/>
        <item x="397"/>
        <item x="562"/>
        <item x="102"/>
        <item x="465"/>
        <item x="323"/>
        <item x="175"/>
        <item x="150"/>
        <item x="388"/>
        <item x="346"/>
        <item x="709"/>
        <item x="331"/>
        <item x="98"/>
        <item x="359"/>
        <item x="262"/>
        <item x="7"/>
        <item x="543"/>
        <item x="700"/>
        <item x="572"/>
        <item x="462"/>
        <item x="4"/>
        <item x="20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axis="axisPage" multipleItemSelectionAllowed="1" showAll="0">
      <items count="3">
        <item x="1"/>
        <item h="1" x="0"/>
        <item t="default"/>
      </items>
    </pivotField>
    <pivotField dataField="1" showAll="0"/>
    <pivotField showAll="0"/>
  </pivotFields>
  <rowFields count="1">
    <field x="6"/>
  </rowFields>
  <rowItems count="21">
    <i>
      <x v="75"/>
    </i>
    <i>
      <x v="183"/>
    </i>
    <i>
      <x v="457"/>
    </i>
    <i>
      <x v="446"/>
    </i>
    <i>
      <x v="254"/>
    </i>
    <i>
      <x v="430"/>
    </i>
    <i>
      <x v="308"/>
    </i>
    <i>
      <x v="189"/>
    </i>
    <i>
      <x v="631"/>
    </i>
    <i>
      <x v="376"/>
    </i>
    <i>
      <x v="249"/>
    </i>
    <i>
      <x v="3"/>
    </i>
    <i>
      <x v="116"/>
    </i>
    <i>
      <x v="735"/>
    </i>
    <i>
      <x v="447"/>
    </i>
    <i>
      <x v="607"/>
    </i>
    <i>
      <x v="137"/>
    </i>
    <i>
      <x v="515"/>
    </i>
    <i>
      <x v="386"/>
    </i>
    <i>
      <x v="499"/>
    </i>
    <i t="grand">
      <x/>
    </i>
  </rowItems>
  <colItems count="1">
    <i/>
  </colItems>
  <pageFields count="1">
    <pageField fld="13" hier="-1"/>
  </pageFields>
  <dataFields count="1">
    <dataField name="Summe von Current_Market_Value_of_former_UCL_final_scorers" fld="14" baseField="0" baseItem="0"/>
  </dataFields>
  <formats count="1">
    <format dxfId="0">
      <pivotArea collapsedLevelsAreSubtotals="1" fieldPosition="0">
        <references count="1">
          <reference field="6" count="20">
            <x v="3"/>
            <x v="75"/>
            <x v="116"/>
            <x v="137"/>
            <x v="183"/>
            <x v="189"/>
            <x v="249"/>
            <x v="254"/>
            <x v="308"/>
            <x v="376"/>
            <x v="386"/>
            <x v="430"/>
            <x v="446"/>
            <x v="447"/>
            <x v="457"/>
            <x v="499"/>
            <x v="515"/>
            <x v="607"/>
            <x v="631"/>
            <x v="735"/>
          </reference>
        </references>
      </pivotArea>
    </format>
  </formats>
  <chartFormats count="2">
    <chartFormat chart="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A1C15E-859F-114D-84EE-41FB1602D7F5}" name="PivotTable1" cacheId="86"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2">
  <location ref="B3:E7" firstHeaderRow="1" firstDataRow="2" firstDataCol="1" rowPageCount="1" colPageCount="1"/>
  <pivotFields count="33">
    <pivotField showAll="0"/>
    <pivotField showAll="0"/>
    <pivotField axis="axisPage" multipleItemSelectionAllowed="1" showAll="0">
      <items count="13">
        <item x="5"/>
        <item x="0"/>
        <item x="1"/>
        <item x="2"/>
        <item x="3"/>
        <item x="4"/>
        <item x="6"/>
        <item x="7"/>
        <item h="1" x="8"/>
        <item h="1" x="9"/>
        <item h="1" x="10"/>
        <item h="1" x="11"/>
        <item t="default"/>
      </items>
    </pivotField>
    <pivotField showAll="0">
      <items count="18">
        <item x="14"/>
        <item x="8"/>
        <item x="2"/>
        <item x="1"/>
        <item x="5"/>
        <item x="4"/>
        <item x="3"/>
        <item x="12"/>
        <item x="0"/>
        <item x="7"/>
        <item x="9"/>
        <item x="15"/>
        <item x="6"/>
        <item x="10"/>
        <item x="16"/>
        <item x="11"/>
        <item x="13"/>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0" showAll="0"/>
    <pivotField showAll="0"/>
    <pivotField showAll="0"/>
    <pivotField showAll="0"/>
    <pivotField showAll="0"/>
    <pivotField showAll="0"/>
    <pivotField showAll="0"/>
    <pivotField showAll="0"/>
    <pivotField showAll="0"/>
    <pivotField axis="axisRow" showAll="0">
      <items count="3">
        <item x="0"/>
        <item x="1"/>
        <item t="default"/>
      </items>
    </pivotField>
    <pivotField axis="axisCol" dataField="1" showAll="0">
      <items count="3">
        <item x="0"/>
        <item x="1"/>
        <item t="default"/>
      </items>
    </pivotField>
    <pivotField showAll="0"/>
  </pivotFields>
  <rowFields count="1">
    <field x="30"/>
  </rowFields>
  <rowItems count="3">
    <i>
      <x/>
    </i>
    <i>
      <x v="1"/>
    </i>
    <i t="grand">
      <x/>
    </i>
  </rowItems>
  <colFields count="1">
    <field x="31"/>
  </colFields>
  <colItems count="3">
    <i>
      <x/>
    </i>
    <i>
      <x v="1"/>
    </i>
    <i t="grand">
      <x/>
    </i>
  </colItems>
  <pageFields count="1">
    <pageField fld="2" hier="-1"/>
  </pageFields>
  <dataFields count="1">
    <dataField name="Anzahl von Win or lose/ draw" fld="31" subtotal="count" baseField="0" baseItem="0"/>
  </dataFields>
  <chartFormats count="4">
    <chartFormat chart="0" format="0" series="1">
      <pivotArea type="data" outline="0" fieldPosition="0">
        <references count="2">
          <reference field="4294967294" count="1" selected="0">
            <x v="0"/>
          </reference>
          <reference field="31" count="1" selected="0">
            <x v="0"/>
          </reference>
        </references>
      </pivotArea>
    </chartFormat>
    <chartFormat chart="0" format="1" series="1">
      <pivotArea type="data" outline="0" fieldPosition="0">
        <references count="2">
          <reference field="4294967294" count="1" selected="0">
            <x v="0"/>
          </reference>
          <reference field="31" count="1" selected="0">
            <x v="1"/>
          </reference>
        </references>
      </pivotArea>
    </chartFormat>
    <chartFormat chart="10" format="4" series="1">
      <pivotArea type="data" outline="0" fieldPosition="0">
        <references count="2">
          <reference field="4294967294" count="1" selected="0">
            <x v="0"/>
          </reference>
          <reference field="31" count="1" selected="0">
            <x v="0"/>
          </reference>
        </references>
      </pivotArea>
    </chartFormat>
    <chartFormat chart="10" format="5" series="1">
      <pivotArea type="data" outline="0" fieldPosition="0">
        <references count="2">
          <reference field="4294967294" count="1" selected="0">
            <x v="0"/>
          </reference>
          <reference field="3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ound" xr10:uid="{69178519-8844-7943-8320-397A6BA4633B}" sourceName="round">
  <pivotTables>
    <pivotTable tabId="8" name="PivotTable1"/>
  </pivotTables>
  <data>
    <tabular pivotCacheId="220178922">
      <items count="17">
        <i x="14" s="1"/>
        <i x="8" s="1"/>
        <i x="2" s="1"/>
        <i x="1" s="1"/>
        <i x="5" s="1"/>
        <i x="4" s="1"/>
        <i x="3" s="1"/>
        <i x="12" s="1"/>
        <i x="0" s="1"/>
        <i x="7" s="1"/>
        <i x="9" s="1"/>
        <i x="15" s="1"/>
        <i x="6" s="1"/>
        <i x="10" s="1"/>
        <i x="16" s="1"/>
        <i x="11"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und" xr10:uid="{C08086F2-6671-354C-8127-23D124A11272}" cache="Datenschnitt_round" caption="round" rowHeight="251883"/>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BE29A-E552-4241-B0C9-CFD020B665B5}">
  <sheetPr filterMode="1"/>
  <dimension ref="A1:AG1447"/>
  <sheetViews>
    <sheetView topLeftCell="AB1" workbookViewId="0">
      <selection sqref="A1:S6"/>
    </sheetView>
  </sheetViews>
  <sheetFormatPr baseColWidth="10" defaultRowHeight="16" x14ac:dyDescent="0.2"/>
  <cols>
    <col min="1" max="1" width="11" customWidth="1"/>
    <col min="6" max="6" width="12.6640625" bestFit="1" customWidth="1"/>
    <col min="7" max="7" width="12.33203125" bestFit="1" customWidth="1"/>
    <col min="8" max="8" width="15.5" bestFit="1" customWidth="1"/>
    <col min="9" max="9" width="14.6640625" customWidth="1"/>
    <col min="10" max="22" width="0" hidden="1" customWidth="1"/>
    <col min="23" max="23" width="8.6640625" hidden="1" customWidth="1"/>
    <col min="24" max="24" width="15" bestFit="1" customWidth="1"/>
    <col min="25" max="25" width="24.33203125" bestFit="1" customWidth="1"/>
    <col min="26" max="26" width="14" bestFit="1" customWidth="1"/>
    <col min="27" max="27" width="23" bestFit="1" customWidth="1"/>
    <col min="28" max="28" width="26.83203125" bestFit="1" customWidth="1"/>
    <col min="29" max="29" width="31" bestFit="1" customWidth="1"/>
    <col min="30" max="30" width="35" bestFit="1" customWidth="1"/>
    <col min="31" max="32" width="35" customWidth="1"/>
    <col min="33" max="33" width="42.1640625" bestFit="1" customWidth="1"/>
  </cols>
  <sheetData>
    <row r="1" spans="1:33" x14ac:dyDescent="0.2">
      <c r="A1" s="2" t="s">
        <v>840</v>
      </c>
      <c r="B1" s="2" t="s">
        <v>841</v>
      </c>
      <c r="C1" s="2" t="s">
        <v>842</v>
      </c>
      <c r="D1" s="2" t="s">
        <v>843</v>
      </c>
      <c r="E1" s="2" t="s">
        <v>839</v>
      </c>
      <c r="F1" s="2" t="s">
        <v>844</v>
      </c>
      <c r="G1" s="2" t="s">
        <v>845</v>
      </c>
      <c r="H1" s="2" t="s">
        <v>846</v>
      </c>
      <c r="I1" s="2" t="s">
        <v>847</v>
      </c>
      <c r="J1" s="2" t="s">
        <v>848</v>
      </c>
      <c r="K1" s="2" t="s">
        <v>849</v>
      </c>
      <c r="L1" s="2" t="s">
        <v>850</v>
      </c>
      <c r="M1" s="2" t="s">
        <v>851</v>
      </c>
      <c r="N1" s="2" t="s">
        <v>852</v>
      </c>
      <c r="O1" s="2" t="s">
        <v>853</v>
      </c>
      <c r="P1" s="2" t="s">
        <v>854</v>
      </c>
      <c r="Q1" s="2" t="s">
        <v>1</v>
      </c>
      <c r="R1" s="2" t="s">
        <v>855</v>
      </c>
      <c r="S1" s="2" t="s">
        <v>856</v>
      </c>
      <c r="T1" s="2" t="s">
        <v>857</v>
      </c>
      <c r="U1" s="2" t="s">
        <v>858</v>
      </c>
      <c r="V1" s="2" t="s">
        <v>859</v>
      </c>
      <c r="W1" s="2" t="s">
        <v>860</v>
      </c>
      <c r="X1" s="2" t="s">
        <v>2752</v>
      </c>
      <c r="Y1" s="2" t="s">
        <v>2756</v>
      </c>
      <c r="Z1" s="2" t="s">
        <v>2753</v>
      </c>
      <c r="AA1" s="2" t="s">
        <v>2754</v>
      </c>
      <c r="AB1" s="2" t="s">
        <v>2755</v>
      </c>
      <c r="AC1" s="2" t="s">
        <v>2757</v>
      </c>
      <c r="AD1" t="s">
        <v>2758</v>
      </c>
      <c r="AE1" s="2" t="s">
        <v>2760</v>
      </c>
      <c r="AF1" s="2" t="s">
        <v>2761</v>
      </c>
      <c r="AG1" s="2" t="s">
        <v>2759</v>
      </c>
    </row>
    <row r="2" spans="1:33" x14ac:dyDescent="0.2">
      <c r="A2" s="2">
        <v>2368466</v>
      </c>
      <c r="B2" s="2" t="s">
        <v>949</v>
      </c>
      <c r="C2" s="2">
        <v>2013</v>
      </c>
      <c r="D2" s="2" t="s">
        <v>950</v>
      </c>
      <c r="E2" s="3">
        <v>41604</v>
      </c>
      <c r="F2" s="2">
        <v>371</v>
      </c>
      <c r="G2" s="2">
        <v>5</v>
      </c>
      <c r="H2" s="2">
        <v>0</v>
      </c>
      <c r="I2" s="2">
        <v>3</v>
      </c>
      <c r="J2" s="2"/>
      <c r="K2" s="2"/>
      <c r="L2" s="2" t="s">
        <v>951</v>
      </c>
      <c r="M2" s="2" t="s">
        <v>952</v>
      </c>
      <c r="N2" s="2" t="s">
        <v>953</v>
      </c>
      <c r="O2" s="2">
        <v>58619</v>
      </c>
      <c r="P2" s="2" t="s">
        <v>929</v>
      </c>
      <c r="Q2" s="2" t="s">
        <v>954</v>
      </c>
      <c r="R2" s="2" t="s">
        <v>863</v>
      </c>
      <c r="S2" s="2" t="s">
        <v>864</v>
      </c>
      <c r="T2" s="2" t="s">
        <v>46</v>
      </c>
      <c r="U2" s="2" t="s">
        <v>52</v>
      </c>
      <c r="V2" s="4">
        <v>2.0833333333333333E-3</v>
      </c>
      <c r="W2" s="2" t="s">
        <v>948</v>
      </c>
      <c r="X2">
        <f>IF(H2&gt;I2, 1,0)</f>
        <v>0</v>
      </c>
      <c r="Y2">
        <f>IF(X2=1,0,1)</f>
        <v>1</v>
      </c>
      <c r="Z2">
        <f>IF(ISNUMBER(SEARCH("Group",D2)), 1, 0)</f>
        <v>1</v>
      </c>
      <c r="AA2">
        <f>IF(X2=1,IF(Z2=1,1,0),0)</f>
        <v>0</v>
      </c>
      <c r="AB2">
        <f>IF(X2=1,IF(Z2=0,1,0),0)</f>
        <v>0</v>
      </c>
      <c r="AC2">
        <f>IF(Y2=1,IF(Z2=1,1,0),0)</f>
        <v>1</v>
      </c>
      <c r="AD2">
        <f>IF(Y2=1,IF(Z2=0,1,0),0)</f>
        <v>0</v>
      </c>
      <c r="AE2" t="str">
        <f>IF(Z2=1, "Groupstage", "Knockout Game")</f>
        <v>Groupstage</v>
      </c>
      <c r="AF2" t="str">
        <f>IF(X2=1, "Home Team wins", "Home Team loses or draws")</f>
        <v>Home Team loses or draws</v>
      </c>
      <c r="AG2" t="str">
        <f>IF(AA2=1, "Home Team wins at Groupstage Game", IF(AB2=1, "Home Team wins at Knockout Game", IF(AC2=1, "Home Team loses or draws at Groupstage Game", "Home Team loses or draws at Knockout Game")))</f>
        <v>Home Team loses or draws at Groupstage Game</v>
      </c>
    </row>
    <row r="3" spans="1:33" x14ac:dyDescent="0.2">
      <c r="A3" s="2">
        <v>2368481</v>
      </c>
      <c r="B3" s="2" t="s">
        <v>949</v>
      </c>
      <c r="C3" s="2">
        <v>2013</v>
      </c>
      <c r="D3" s="2" t="s">
        <v>955</v>
      </c>
      <c r="E3" s="3">
        <v>41618</v>
      </c>
      <c r="F3" s="2">
        <v>683</v>
      </c>
      <c r="G3" s="2">
        <v>58</v>
      </c>
      <c r="H3" s="2">
        <v>3</v>
      </c>
      <c r="I3" s="2">
        <v>1</v>
      </c>
      <c r="J3" s="2"/>
      <c r="K3" s="2"/>
      <c r="L3" s="2" t="s">
        <v>140</v>
      </c>
      <c r="M3" s="2" t="s">
        <v>956</v>
      </c>
      <c r="N3" s="2" t="s">
        <v>936</v>
      </c>
      <c r="O3" s="2">
        <v>31444</v>
      </c>
      <c r="P3" s="2" t="s">
        <v>865</v>
      </c>
      <c r="Q3" s="2" t="s">
        <v>957</v>
      </c>
      <c r="R3" s="2" t="s">
        <v>898</v>
      </c>
      <c r="S3" s="2" t="s">
        <v>872</v>
      </c>
      <c r="T3" s="2" t="s">
        <v>62</v>
      </c>
      <c r="U3" s="2" t="s">
        <v>128</v>
      </c>
      <c r="V3" s="4">
        <v>0.12569444444444444</v>
      </c>
      <c r="W3" s="2" t="s">
        <v>948</v>
      </c>
      <c r="X3">
        <f t="shared" ref="X3:X66" si="0">IF(H3&gt;I3, 1,0)</f>
        <v>1</v>
      </c>
      <c r="Y3">
        <f t="shared" ref="Y3:Y66" si="1">IF(X3=1,0,1)</f>
        <v>0</v>
      </c>
      <c r="Z3">
        <f t="shared" ref="Z3:Z66" si="2">IF(ISNUMBER(SEARCH("Group",D3)), 1, 0)</f>
        <v>1</v>
      </c>
      <c r="AA3">
        <f t="shared" ref="AA3:AA66" si="3">IF(X3=1,IF(Z3=1,1,0),0)</f>
        <v>1</v>
      </c>
      <c r="AB3">
        <f t="shared" ref="AB3:AB66" si="4">IF(X3=1,IF(Z3=0,1,0),0)</f>
        <v>0</v>
      </c>
      <c r="AC3">
        <f t="shared" ref="AC3:AC66" si="5">IF(Y3=1,IF(Z3=1,1,0),0)</f>
        <v>0</v>
      </c>
      <c r="AD3">
        <f t="shared" ref="AD3:AD66" si="6">IF(Y3=1,IF(Z3=0,1,0),0)</f>
        <v>0</v>
      </c>
      <c r="AE3" t="str">
        <f t="shared" ref="AE3:AE66" si="7">IF(Z3=1, "Groupstage", "Knockout Game")</f>
        <v>Groupstage</v>
      </c>
      <c r="AF3" t="str">
        <f t="shared" ref="AF3:AF66" si="8">IF(X3=1, "Home Team wins", "Home Team loses or draws")</f>
        <v>Home Team wins</v>
      </c>
      <c r="AG3" t="str">
        <f t="shared" ref="AG3:AG66" si="9">IF(AA3=1, "Home Team wins at Groupstage Game", IF(AB3=1, "Home Team wins at Knockout Game", IF(AC3=1, "Home Team loses or draws at Groupstage Game", "Home Team loses or draws at Knockout Game")))</f>
        <v>Home Team wins at Groupstage Game</v>
      </c>
    </row>
    <row r="4" spans="1:33" x14ac:dyDescent="0.2">
      <c r="A4" s="2">
        <v>2384520</v>
      </c>
      <c r="B4" s="2" t="s">
        <v>949</v>
      </c>
      <c r="C4" s="2">
        <v>2013</v>
      </c>
      <c r="D4" s="2" t="s">
        <v>945</v>
      </c>
      <c r="E4" s="3">
        <v>41619</v>
      </c>
      <c r="F4" s="2">
        <v>141</v>
      </c>
      <c r="G4" s="2">
        <v>506</v>
      </c>
      <c r="H4" s="2">
        <v>1</v>
      </c>
      <c r="I4" s="2">
        <v>0</v>
      </c>
      <c r="J4" s="2"/>
      <c r="K4" s="2"/>
      <c r="L4" s="2" t="s">
        <v>958</v>
      </c>
      <c r="M4" s="2" t="s">
        <v>942</v>
      </c>
      <c r="N4" s="2" t="s">
        <v>959</v>
      </c>
      <c r="O4" s="2">
        <v>37375</v>
      </c>
      <c r="P4" s="2" t="s">
        <v>915</v>
      </c>
      <c r="Q4" s="2" t="s">
        <v>960</v>
      </c>
      <c r="R4" s="3">
        <v>37379</v>
      </c>
      <c r="S4" s="2" t="s">
        <v>892</v>
      </c>
      <c r="T4" s="2" t="s">
        <v>12</v>
      </c>
      <c r="U4" s="2" t="s">
        <v>5</v>
      </c>
      <c r="V4" s="4">
        <v>4.1666666666666664E-2</v>
      </c>
      <c r="W4" s="2" t="s">
        <v>948</v>
      </c>
      <c r="X4">
        <f t="shared" si="0"/>
        <v>1</v>
      </c>
      <c r="Y4">
        <f t="shared" si="1"/>
        <v>0</v>
      </c>
      <c r="Z4">
        <f t="shared" si="2"/>
        <v>1</v>
      </c>
      <c r="AA4">
        <f t="shared" si="3"/>
        <v>1</v>
      </c>
      <c r="AB4">
        <f t="shared" si="4"/>
        <v>0</v>
      </c>
      <c r="AC4">
        <f t="shared" si="5"/>
        <v>0</v>
      </c>
      <c r="AD4">
        <f t="shared" si="6"/>
        <v>0</v>
      </c>
      <c r="AE4" t="str">
        <f t="shared" si="7"/>
        <v>Groupstage</v>
      </c>
      <c r="AF4" t="str">
        <f t="shared" si="8"/>
        <v>Home Team wins</v>
      </c>
      <c r="AG4" t="str">
        <f t="shared" si="9"/>
        <v>Home Team wins at Groupstage Game</v>
      </c>
    </row>
    <row r="5" spans="1:33" x14ac:dyDescent="0.2">
      <c r="A5" s="2">
        <v>2490853</v>
      </c>
      <c r="B5" s="2" t="s">
        <v>949</v>
      </c>
      <c r="C5" s="2">
        <v>2014</v>
      </c>
      <c r="D5" s="2" t="s">
        <v>1016</v>
      </c>
      <c r="E5" s="3">
        <v>41899</v>
      </c>
      <c r="F5" s="2">
        <v>610</v>
      </c>
      <c r="G5" s="2">
        <v>583</v>
      </c>
      <c r="H5" s="2">
        <v>1</v>
      </c>
      <c r="I5" s="2">
        <v>1</v>
      </c>
      <c r="J5" s="2"/>
      <c r="K5" s="2"/>
      <c r="L5" s="2" t="s">
        <v>970</v>
      </c>
      <c r="M5" s="2" t="s">
        <v>891</v>
      </c>
      <c r="N5" s="2" t="s">
        <v>1017</v>
      </c>
      <c r="O5" s="2">
        <v>50430</v>
      </c>
      <c r="P5" s="2" t="s">
        <v>865</v>
      </c>
      <c r="Q5" s="2" t="s">
        <v>1018</v>
      </c>
      <c r="R5" s="2" t="s">
        <v>880</v>
      </c>
      <c r="S5" s="2" t="s">
        <v>880</v>
      </c>
      <c r="T5" s="2" t="s">
        <v>26</v>
      </c>
      <c r="U5" s="2" t="s">
        <v>40</v>
      </c>
      <c r="V5" s="4">
        <v>4.2361111111111106E-2</v>
      </c>
      <c r="W5" s="2" t="s">
        <v>948</v>
      </c>
      <c r="X5">
        <f t="shared" si="0"/>
        <v>0</v>
      </c>
      <c r="Y5">
        <f t="shared" si="1"/>
        <v>1</v>
      </c>
      <c r="Z5">
        <f t="shared" si="2"/>
        <v>1</v>
      </c>
      <c r="AA5">
        <f t="shared" si="3"/>
        <v>0</v>
      </c>
      <c r="AB5">
        <f t="shared" si="4"/>
        <v>0</v>
      </c>
      <c r="AC5">
        <f t="shared" si="5"/>
        <v>1</v>
      </c>
      <c r="AD5">
        <f t="shared" si="6"/>
        <v>0</v>
      </c>
      <c r="AE5" t="str">
        <f t="shared" si="7"/>
        <v>Groupstage</v>
      </c>
      <c r="AF5" t="str">
        <f t="shared" si="8"/>
        <v>Home Team loses or draws</v>
      </c>
      <c r="AG5" t="str">
        <f t="shared" si="9"/>
        <v>Home Team loses or draws at Groupstage Game</v>
      </c>
    </row>
    <row r="6" spans="1:33" x14ac:dyDescent="0.2">
      <c r="A6" s="2">
        <v>2495311</v>
      </c>
      <c r="B6" s="2" t="s">
        <v>949</v>
      </c>
      <c r="C6" s="2">
        <v>2014</v>
      </c>
      <c r="D6" s="2" t="s">
        <v>946</v>
      </c>
      <c r="E6" s="3">
        <v>41933</v>
      </c>
      <c r="F6" s="2">
        <v>12</v>
      </c>
      <c r="G6" s="2">
        <v>27</v>
      </c>
      <c r="H6" s="2">
        <v>1</v>
      </c>
      <c r="I6" s="2">
        <v>7</v>
      </c>
      <c r="J6" s="2"/>
      <c r="K6" s="2"/>
      <c r="L6" s="2" t="s">
        <v>963</v>
      </c>
      <c r="M6" s="2" t="s">
        <v>1019</v>
      </c>
      <c r="N6" s="2" t="s">
        <v>965</v>
      </c>
      <c r="O6" s="2">
        <v>62292</v>
      </c>
      <c r="P6" s="2" t="s">
        <v>1020</v>
      </c>
      <c r="Q6" s="2" t="s">
        <v>1021</v>
      </c>
      <c r="R6" s="2" t="s">
        <v>880</v>
      </c>
      <c r="S6" s="3">
        <v>37379</v>
      </c>
      <c r="T6" s="2" t="s">
        <v>47</v>
      </c>
      <c r="U6" s="2" t="s">
        <v>6</v>
      </c>
      <c r="V6" s="4">
        <v>4.6527777777777779E-2</v>
      </c>
      <c r="W6" s="2" t="s">
        <v>948</v>
      </c>
      <c r="X6">
        <f t="shared" si="0"/>
        <v>0</v>
      </c>
      <c r="Y6">
        <f t="shared" si="1"/>
        <v>1</v>
      </c>
      <c r="Z6">
        <f t="shared" si="2"/>
        <v>1</v>
      </c>
      <c r="AA6">
        <f t="shared" si="3"/>
        <v>0</v>
      </c>
      <c r="AB6">
        <f t="shared" si="4"/>
        <v>0</v>
      </c>
      <c r="AC6">
        <f t="shared" si="5"/>
        <v>1</v>
      </c>
      <c r="AD6">
        <f t="shared" si="6"/>
        <v>0</v>
      </c>
      <c r="AE6" t="str">
        <f t="shared" si="7"/>
        <v>Groupstage</v>
      </c>
      <c r="AF6" t="str">
        <f t="shared" si="8"/>
        <v>Home Team loses or draws</v>
      </c>
      <c r="AG6" t="str">
        <f t="shared" si="9"/>
        <v>Home Team loses or draws at Groupstage Game</v>
      </c>
    </row>
    <row r="7" spans="1:33" x14ac:dyDescent="0.2">
      <c r="A7" s="2">
        <v>2495365</v>
      </c>
      <c r="B7" s="2" t="s">
        <v>949</v>
      </c>
      <c r="C7" s="2">
        <v>2014</v>
      </c>
      <c r="D7" s="2" t="s">
        <v>1022</v>
      </c>
      <c r="E7" s="3">
        <v>41982</v>
      </c>
      <c r="F7" s="2">
        <v>16</v>
      </c>
      <c r="G7" s="2">
        <v>58</v>
      </c>
      <c r="H7" s="2">
        <v>1</v>
      </c>
      <c r="I7" s="2">
        <v>1</v>
      </c>
      <c r="J7" s="2"/>
      <c r="K7" s="2"/>
      <c r="L7" s="2" t="s">
        <v>861</v>
      </c>
      <c r="M7" s="2" t="s">
        <v>1006</v>
      </c>
      <c r="N7" s="2" t="s">
        <v>862</v>
      </c>
      <c r="O7" s="2">
        <v>65829</v>
      </c>
      <c r="P7" s="2" t="s">
        <v>1023</v>
      </c>
      <c r="Q7" s="2" t="s">
        <v>1024</v>
      </c>
      <c r="R7" s="2" t="s">
        <v>863</v>
      </c>
      <c r="S7" s="2" t="s">
        <v>863</v>
      </c>
      <c r="T7" s="2" t="s">
        <v>3</v>
      </c>
      <c r="U7" s="2" t="s">
        <v>128</v>
      </c>
      <c r="V7" s="4">
        <v>4.2361111111111106E-2</v>
      </c>
      <c r="W7" s="2" t="s">
        <v>948</v>
      </c>
      <c r="X7">
        <f t="shared" si="0"/>
        <v>0</v>
      </c>
      <c r="Y7">
        <f t="shared" si="1"/>
        <v>1</v>
      </c>
      <c r="Z7">
        <f t="shared" si="2"/>
        <v>1</v>
      </c>
      <c r="AA7">
        <f t="shared" si="3"/>
        <v>0</v>
      </c>
      <c r="AB7">
        <f t="shared" si="4"/>
        <v>0</v>
      </c>
      <c r="AC7">
        <f t="shared" si="5"/>
        <v>1</v>
      </c>
      <c r="AD7">
        <f t="shared" si="6"/>
        <v>0</v>
      </c>
      <c r="AE7" t="str">
        <f t="shared" si="7"/>
        <v>Groupstage</v>
      </c>
      <c r="AF7" t="str">
        <f t="shared" si="8"/>
        <v>Home Team loses or draws</v>
      </c>
      <c r="AG7" t="str">
        <f t="shared" si="9"/>
        <v>Home Team loses or draws at Groupstage Game</v>
      </c>
    </row>
    <row r="8" spans="1:33" x14ac:dyDescent="0.2">
      <c r="A8" s="2">
        <v>2618544</v>
      </c>
      <c r="B8" s="2" t="s">
        <v>949</v>
      </c>
      <c r="C8" s="2">
        <v>2015</v>
      </c>
      <c r="D8" s="2" t="s">
        <v>946</v>
      </c>
      <c r="E8" s="3">
        <v>42263</v>
      </c>
      <c r="F8" s="2">
        <v>12</v>
      </c>
      <c r="G8" s="2">
        <v>131</v>
      </c>
      <c r="H8" s="2">
        <v>1</v>
      </c>
      <c r="I8" s="2">
        <v>1</v>
      </c>
      <c r="J8" s="2"/>
      <c r="K8" s="2"/>
      <c r="L8" s="2" t="s">
        <v>963</v>
      </c>
      <c r="M8" s="2" t="s">
        <v>918</v>
      </c>
      <c r="N8" s="2" t="s">
        <v>965</v>
      </c>
      <c r="O8" s="2">
        <v>57836</v>
      </c>
      <c r="P8" s="2" t="s">
        <v>928</v>
      </c>
      <c r="Q8" s="2" t="s">
        <v>1074</v>
      </c>
      <c r="R8" s="2" t="s">
        <v>880</v>
      </c>
      <c r="S8" s="2" t="s">
        <v>880</v>
      </c>
      <c r="T8" s="2" t="s">
        <v>47</v>
      </c>
      <c r="U8" s="2" t="s">
        <v>105</v>
      </c>
      <c r="V8" s="4">
        <v>4.2361111111111106E-2</v>
      </c>
      <c r="W8" s="2" t="s">
        <v>948</v>
      </c>
      <c r="X8">
        <f t="shared" si="0"/>
        <v>0</v>
      </c>
      <c r="Y8">
        <f t="shared" si="1"/>
        <v>1</v>
      </c>
      <c r="Z8">
        <f t="shared" si="2"/>
        <v>1</v>
      </c>
      <c r="AA8">
        <f t="shared" si="3"/>
        <v>0</v>
      </c>
      <c r="AB8">
        <f t="shared" si="4"/>
        <v>0</v>
      </c>
      <c r="AC8">
        <f t="shared" si="5"/>
        <v>1</v>
      </c>
      <c r="AD8">
        <f t="shared" si="6"/>
        <v>0</v>
      </c>
      <c r="AE8" t="str">
        <f t="shared" si="7"/>
        <v>Groupstage</v>
      </c>
      <c r="AF8" t="str">
        <f t="shared" si="8"/>
        <v>Home Team loses or draws</v>
      </c>
      <c r="AG8" t="str">
        <f t="shared" si="9"/>
        <v>Home Team loses or draws at Groupstage Game</v>
      </c>
    </row>
    <row r="9" spans="1:33" x14ac:dyDescent="0.2">
      <c r="A9" s="2">
        <v>2618567</v>
      </c>
      <c r="B9" s="2" t="s">
        <v>949</v>
      </c>
      <c r="C9" s="2">
        <v>2015</v>
      </c>
      <c r="D9" s="2" t="s">
        <v>945</v>
      </c>
      <c r="E9" s="3">
        <v>42277</v>
      </c>
      <c r="F9" s="2">
        <v>985</v>
      </c>
      <c r="G9" s="2">
        <v>82</v>
      </c>
      <c r="H9" s="2">
        <v>2</v>
      </c>
      <c r="I9" s="2">
        <v>1</v>
      </c>
      <c r="J9" s="2"/>
      <c r="K9" s="2"/>
      <c r="L9" s="2" t="s">
        <v>1042</v>
      </c>
      <c r="M9" s="2" t="s">
        <v>873</v>
      </c>
      <c r="N9" s="2" t="s">
        <v>1075</v>
      </c>
      <c r="O9" s="2">
        <v>70000</v>
      </c>
      <c r="P9" s="2" t="s">
        <v>1076</v>
      </c>
      <c r="Q9" s="2" t="s">
        <v>1077</v>
      </c>
      <c r="R9" s="2" t="s">
        <v>863</v>
      </c>
      <c r="S9" s="2" t="s">
        <v>863</v>
      </c>
      <c r="T9" s="2" t="s">
        <v>31</v>
      </c>
      <c r="U9" s="2" t="s">
        <v>29</v>
      </c>
      <c r="V9" s="4">
        <v>8.4027777777777771E-2</v>
      </c>
      <c r="W9" s="2" t="s">
        <v>948</v>
      </c>
      <c r="X9">
        <f t="shared" si="0"/>
        <v>1</v>
      </c>
      <c r="Y9">
        <f t="shared" si="1"/>
        <v>0</v>
      </c>
      <c r="Z9">
        <f t="shared" si="2"/>
        <v>1</v>
      </c>
      <c r="AA9">
        <f t="shared" si="3"/>
        <v>1</v>
      </c>
      <c r="AB9">
        <f t="shared" si="4"/>
        <v>0</v>
      </c>
      <c r="AC9">
        <f t="shared" si="5"/>
        <v>0</v>
      </c>
      <c r="AD9">
        <f t="shared" si="6"/>
        <v>0</v>
      </c>
      <c r="AE9" t="str">
        <f t="shared" si="7"/>
        <v>Groupstage</v>
      </c>
      <c r="AF9" t="str">
        <f t="shared" si="8"/>
        <v>Home Team wins</v>
      </c>
      <c r="AG9" t="str">
        <f t="shared" si="9"/>
        <v>Home Team wins at Groupstage Game</v>
      </c>
    </row>
    <row r="10" spans="1:33" x14ac:dyDescent="0.2">
      <c r="A10" s="2">
        <v>2618580</v>
      </c>
      <c r="B10" s="2" t="s">
        <v>949</v>
      </c>
      <c r="C10" s="2">
        <v>2015</v>
      </c>
      <c r="D10" s="2" t="s">
        <v>1016</v>
      </c>
      <c r="E10" s="3">
        <v>42297</v>
      </c>
      <c r="F10" s="2">
        <v>11</v>
      </c>
      <c r="G10" s="2">
        <v>27</v>
      </c>
      <c r="H10" s="2">
        <v>2</v>
      </c>
      <c r="I10" s="2">
        <v>0</v>
      </c>
      <c r="J10" s="2"/>
      <c r="K10" s="2"/>
      <c r="L10" s="2" t="s">
        <v>900</v>
      </c>
      <c r="M10" s="2" t="s">
        <v>1019</v>
      </c>
      <c r="N10" s="2" t="s">
        <v>978</v>
      </c>
      <c r="O10" s="2">
        <v>60000</v>
      </c>
      <c r="P10" s="2" t="s">
        <v>929</v>
      </c>
      <c r="Q10" s="2" t="s">
        <v>1078</v>
      </c>
      <c r="R10" s="2" t="s">
        <v>863</v>
      </c>
      <c r="S10" s="2" t="s">
        <v>880</v>
      </c>
      <c r="T10" s="2" t="s">
        <v>9</v>
      </c>
      <c r="U10" s="2" t="s">
        <v>6</v>
      </c>
      <c r="V10" s="4">
        <v>8.3333333333333329E-2</v>
      </c>
      <c r="W10" s="2" t="s">
        <v>948</v>
      </c>
      <c r="X10">
        <f t="shared" si="0"/>
        <v>1</v>
      </c>
      <c r="Y10">
        <f t="shared" si="1"/>
        <v>0</v>
      </c>
      <c r="Z10">
        <f t="shared" si="2"/>
        <v>1</v>
      </c>
      <c r="AA10">
        <f t="shared" si="3"/>
        <v>1</v>
      </c>
      <c r="AB10">
        <f t="shared" si="4"/>
        <v>0</v>
      </c>
      <c r="AC10">
        <f t="shared" si="5"/>
        <v>0</v>
      </c>
      <c r="AD10">
        <f t="shared" si="6"/>
        <v>0</v>
      </c>
      <c r="AE10" t="str">
        <f t="shared" si="7"/>
        <v>Groupstage</v>
      </c>
      <c r="AF10" t="str">
        <f t="shared" si="8"/>
        <v>Home Team wins</v>
      </c>
      <c r="AG10" t="str">
        <f t="shared" si="9"/>
        <v>Home Team wins at Groupstage Game</v>
      </c>
    </row>
    <row r="11" spans="1:33" x14ac:dyDescent="0.2">
      <c r="A11" s="2">
        <v>2618604</v>
      </c>
      <c r="B11" s="2" t="s">
        <v>949</v>
      </c>
      <c r="C11" s="2">
        <v>2015</v>
      </c>
      <c r="D11" s="2" t="s">
        <v>1016</v>
      </c>
      <c r="E11" s="3">
        <v>42312</v>
      </c>
      <c r="F11" s="2">
        <v>27</v>
      </c>
      <c r="G11" s="2">
        <v>11</v>
      </c>
      <c r="H11" s="2">
        <v>5</v>
      </c>
      <c r="I11" s="2">
        <v>1</v>
      </c>
      <c r="J11" s="2"/>
      <c r="K11" s="2"/>
      <c r="L11" s="2" t="s">
        <v>1019</v>
      </c>
      <c r="M11" s="2" t="s">
        <v>900</v>
      </c>
      <c r="N11" s="2" t="s">
        <v>1038</v>
      </c>
      <c r="O11" s="2">
        <v>70000</v>
      </c>
      <c r="P11" s="2" t="s">
        <v>998</v>
      </c>
      <c r="Q11" s="2" t="s">
        <v>1079</v>
      </c>
      <c r="R11" s="2" t="s">
        <v>863</v>
      </c>
      <c r="S11" s="2" t="s">
        <v>877</v>
      </c>
      <c r="T11" s="2" t="s">
        <v>6</v>
      </c>
      <c r="U11" s="2" t="s">
        <v>9</v>
      </c>
      <c r="V11" s="4">
        <v>0.20902777777777778</v>
      </c>
      <c r="W11" s="2" t="s">
        <v>948</v>
      </c>
      <c r="X11">
        <f t="shared" si="0"/>
        <v>1</v>
      </c>
      <c r="Y11">
        <f t="shared" si="1"/>
        <v>0</v>
      </c>
      <c r="Z11">
        <f t="shared" si="2"/>
        <v>1</v>
      </c>
      <c r="AA11">
        <f t="shared" si="3"/>
        <v>1</v>
      </c>
      <c r="AB11">
        <f t="shared" si="4"/>
        <v>0</v>
      </c>
      <c r="AC11">
        <f t="shared" si="5"/>
        <v>0</v>
      </c>
      <c r="AD11">
        <f t="shared" si="6"/>
        <v>0</v>
      </c>
      <c r="AE11" t="str">
        <f t="shared" si="7"/>
        <v>Groupstage</v>
      </c>
      <c r="AF11" t="str">
        <f t="shared" si="8"/>
        <v>Home Team wins</v>
      </c>
      <c r="AG11" t="str">
        <f t="shared" si="9"/>
        <v>Home Team wins at Groupstage Game</v>
      </c>
    </row>
    <row r="12" spans="1:33" x14ac:dyDescent="0.2">
      <c r="A12" s="2">
        <v>2675294</v>
      </c>
      <c r="B12" s="2" t="s">
        <v>949</v>
      </c>
      <c r="C12" s="2">
        <v>2015</v>
      </c>
      <c r="D12" s="2" t="s">
        <v>966</v>
      </c>
      <c r="E12" s="3">
        <v>42465</v>
      </c>
      <c r="F12" s="2">
        <v>27</v>
      </c>
      <c r="G12" s="2">
        <v>294</v>
      </c>
      <c r="H12" s="2">
        <v>1</v>
      </c>
      <c r="I12" s="2">
        <v>0</v>
      </c>
      <c r="J12" s="2"/>
      <c r="K12" s="2"/>
      <c r="L12" s="2" t="s">
        <v>1019</v>
      </c>
      <c r="M12" s="2" t="s">
        <v>916</v>
      </c>
      <c r="N12" s="2" t="s">
        <v>1038</v>
      </c>
      <c r="O12" s="2">
        <v>70000</v>
      </c>
      <c r="P12" s="2" t="s">
        <v>947</v>
      </c>
      <c r="Q12" s="2" t="s">
        <v>1083</v>
      </c>
      <c r="R12" s="2" t="s">
        <v>877</v>
      </c>
      <c r="S12" s="2" t="s">
        <v>877</v>
      </c>
      <c r="T12" s="2" t="s">
        <v>6</v>
      </c>
      <c r="U12" s="2" t="s">
        <v>53</v>
      </c>
      <c r="V12" s="4">
        <v>4.1666666666666664E-2</v>
      </c>
      <c r="W12" s="2" t="s">
        <v>948</v>
      </c>
      <c r="X12">
        <f t="shared" si="0"/>
        <v>1</v>
      </c>
      <c r="Y12">
        <f t="shared" si="1"/>
        <v>0</v>
      </c>
      <c r="Z12">
        <f t="shared" si="2"/>
        <v>0</v>
      </c>
      <c r="AA12">
        <f t="shared" si="3"/>
        <v>0</v>
      </c>
      <c r="AB12">
        <f t="shared" si="4"/>
        <v>1</v>
      </c>
      <c r="AC12">
        <f t="shared" si="5"/>
        <v>0</v>
      </c>
      <c r="AD12">
        <f t="shared" si="6"/>
        <v>0</v>
      </c>
      <c r="AE12" t="str">
        <f t="shared" si="7"/>
        <v>Knockout Game</v>
      </c>
      <c r="AF12" t="str">
        <f t="shared" si="8"/>
        <v>Home Team wins</v>
      </c>
      <c r="AG12" t="str">
        <f t="shared" si="9"/>
        <v>Home Team wins at Knockout Game</v>
      </c>
    </row>
    <row r="13" spans="1:33" x14ac:dyDescent="0.2">
      <c r="A13" s="2">
        <v>2675295</v>
      </c>
      <c r="B13" s="2" t="s">
        <v>949</v>
      </c>
      <c r="C13" s="2">
        <v>2015</v>
      </c>
      <c r="D13" s="2" t="s">
        <v>966</v>
      </c>
      <c r="E13" s="3">
        <v>42465</v>
      </c>
      <c r="F13" s="2">
        <v>131</v>
      </c>
      <c r="G13" s="2">
        <v>13</v>
      </c>
      <c r="H13" s="2">
        <v>2</v>
      </c>
      <c r="I13" s="2">
        <v>1</v>
      </c>
      <c r="J13" s="2"/>
      <c r="K13" s="2"/>
      <c r="L13" s="2" t="s">
        <v>918</v>
      </c>
      <c r="M13" s="2" t="s">
        <v>921</v>
      </c>
      <c r="N13" s="2" t="s">
        <v>1084</v>
      </c>
      <c r="O13" s="2">
        <v>88534</v>
      </c>
      <c r="P13" s="2" t="s">
        <v>985</v>
      </c>
      <c r="Q13" s="2" t="s">
        <v>1085</v>
      </c>
      <c r="R13" s="2" t="s">
        <v>880</v>
      </c>
      <c r="S13" s="2" t="s">
        <v>877</v>
      </c>
      <c r="T13" s="2" t="s">
        <v>105</v>
      </c>
      <c r="U13" s="2" t="s">
        <v>113</v>
      </c>
      <c r="V13" s="4">
        <v>8.4027777777777771E-2</v>
      </c>
      <c r="W13" s="2" t="s">
        <v>948</v>
      </c>
      <c r="X13">
        <f t="shared" si="0"/>
        <v>1</v>
      </c>
      <c r="Y13">
        <f t="shared" si="1"/>
        <v>0</v>
      </c>
      <c r="Z13">
        <f t="shared" si="2"/>
        <v>0</v>
      </c>
      <c r="AA13">
        <f t="shared" si="3"/>
        <v>0</v>
      </c>
      <c r="AB13">
        <f t="shared" si="4"/>
        <v>1</v>
      </c>
      <c r="AC13">
        <f t="shared" si="5"/>
        <v>0</v>
      </c>
      <c r="AD13">
        <f t="shared" si="6"/>
        <v>0</v>
      </c>
      <c r="AE13" t="str">
        <f t="shared" si="7"/>
        <v>Knockout Game</v>
      </c>
      <c r="AF13" t="str">
        <f t="shared" si="8"/>
        <v>Home Team wins</v>
      </c>
      <c r="AG13" t="str">
        <f t="shared" si="9"/>
        <v>Home Team wins at Knockout Game</v>
      </c>
    </row>
    <row r="14" spans="1:33" x14ac:dyDescent="0.2">
      <c r="A14" s="2">
        <v>2754918</v>
      </c>
      <c r="B14" s="2" t="s">
        <v>949</v>
      </c>
      <c r="C14" s="2">
        <v>2016</v>
      </c>
      <c r="D14" s="2" t="s">
        <v>955</v>
      </c>
      <c r="E14" s="3">
        <v>42662</v>
      </c>
      <c r="F14" s="2">
        <v>371</v>
      </c>
      <c r="G14" s="2">
        <v>18</v>
      </c>
      <c r="H14" s="2">
        <v>0</v>
      </c>
      <c r="I14" s="2">
        <v>2</v>
      </c>
      <c r="J14" s="2"/>
      <c r="K14" s="2"/>
      <c r="L14" s="2" t="s">
        <v>1008</v>
      </c>
      <c r="M14" s="2" t="s">
        <v>1050</v>
      </c>
      <c r="N14" s="2" t="s">
        <v>953</v>
      </c>
      <c r="O14" s="2">
        <v>57814</v>
      </c>
      <c r="P14" s="2" t="s">
        <v>961</v>
      </c>
      <c r="Q14" s="2" t="s">
        <v>1111</v>
      </c>
      <c r="R14" s="2" t="s">
        <v>863</v>
      </c>
      <c r="S14" s="2" t="s">
        <v>863</v>
      </c>
      <c r="T14" s="2" t="s">
        <v>46</v>
      </c>
      <c r="U14" s="2" t="s">
        <v>16</v>
      </c>
      <c r="V14" s="4">
        <v>1.3888888888888889E-3</v>
      </c>
      <c r="W14" s="2" t="s">
        <v>948</v>
      </c>
      <c r="X14">
        <f t="shared" si="0"/>
        <v>0</v>
      </c>
      <c r="Y14">
        <f t="shared" si="1"/>
        <v>1</v>
      </c>
      <c r="Z14">
        <f t="shared" si="2"/>
        <v>1</v>
      </c>
      <c r="AA14">
        <f t="shared" si="3"/>
        <v>0</v>
      </c>
      <c r="AB14">
        <f t="shared" si="4"/>
        <v>0</v>
      </c>
      <c r="AC14">
        <f t="shared" si="5"/>
        <v>1</v>
      </c>
      <c r="AD14">
        <f t="shared" si="6"/>
        <v>0</v>
      </c>
      <c r="AE14" t="str">
        <f t="shared" si="7"/>
        <v>Groupstage</v>
      </c>
      <c r="AF14" t="str">
        <f t="shared" si="8"/>
        <v>Home Team loses or draws</v>
      </c>
      <c r="AG14" t="str">
        <f t="shared" si="9"/>
        <v>Home Team loses or draws at Groupstage Game</v>
      </c>
    </row>
    <row r="15" spans="1:33" x14ac:dyDescent="0.2">
      <c r="A15" s="2">
        <v>2917360</v>
      </c>
      <c r="B15" s="2" t="s">
        <v>949</v>
      </c>
      <c r="C15" s="2">
        <v>2017</v>
      </c>
      <c r="D15" s="2" t="s">
        <v>945</v>
      </c>
      <c r="E15" s="3">
        <v>42990</v>
      </c>
      <c r="F15" s="2">
        <v>371</v>
      </c>
      <c r="G15" s="2">
        <v>583</v>
      </c>
      <c r="H15" s="2">
        <v>0</v>
      </c>
      <c r="I15" s="2">
        <v>5</v>
      </c>
      <c r="J15" s="2"/>
      <c r="K15" s="2"/>
      <c r="L15" s="2" t="s">
        <v>1008</v>
      </c>
      <c r="M15" s="2" t="s">
        <v>1110</v>
      </c>
      <c r="N15" s="2" t="s">
        <v>953</v>
      </c>
      <c r="O15" s="2">
        <v>57562</v>
      </c>
      <c r="P15" s="2" t="s">
        <v>1001</v>
      </c>
      <c r="Q15" s="2" t="s">
        <v>1128</v>
      </c>
      <c r="R15" s="2" t="s">
        <v>863</v>
      </c>
      <c r="S15" s="2" t="s">
        <v>880</v>
      </c>
      <c r="T15" s="2" t="s">
        <v>46</v>
      </c>
      <c r="U15" s="2" t="s">
        <v>40</v>
      </c>
      <c r="V15" s="4">
        <v>3.472222222222222E-3</v>
      </c>
      <c r="W15" s="2" t="s">
        <v>948</v>
      </c>
      <c r="X15">
        <f t="shared" si="0"/>
        <v>0</v>
      </c>
      <c r="Y15">
        <f t="shared" si="1"/>
        <v>1</v>
      </c>
      <c r="Z15">
        <f t="shared" si="2"/>
        <v>1</v>
      </c>
      <c r="AA15">
        <f t="shared" si="3"/>
        <v>0</v>
      </c>
      <c r="AB15">
        <f t="shared" si="4"/>
        <v>0</v>
      </c>
      <c r="AC15">
        <f t="shared" si="5"/>
        <v>1</v>
      </c>
      <c r="AD15">
        <f t="shared" si="6"/>
        <v>0</v>
      </c>
      <c r="AE15" t="str">
        <f t="shared" si="7"/>
        <v>Groupstage</v>
      </c>
      <c r="AF15" t="str">
        <f t="shared" si="8"/>
        <v>Home Team loses or draws</v>
      </c>
      <c r="AG15" t="str">
        <f t="shared" si="9"/>
        <v>Home Team loses or draws at Groupstage Game</v>
      </c>
    </row>
    <row r="16" spans="1:33" x14ac:dyDescent="0.2">
      <c r="A16" s="2">
        <v>2917362</v>
      </c>
      <c r="B16" s="2" t="s">
        <v>949</v>
      </c>
      <c r="C16" s="2">
        <v>2017</v>
      </c>
      <c r="D16" s="2" t="s">
        <v>955</v>
      </c>
      <c r="E16" s="3">
        <v>42990</v>
      </c>
      <c r="F16" s="2">
        <v>12</v>
      </c>
      <c r="G16" s="2">
        <v>13</v>
      </c>
      <c r="H16" s="2">
        <v>0</v>
      </c>
      <c r="I16" s="2">
        <v>0</v>
      </c>
      <c r="J16" s="2"/>
      <c r="K16" s="2"/>
      <c r="L16" s="2" t="s">
        <v>1129</v>
      </c>
      <c r="M16" s="2" t="s">
        <v>921</v>
      </c>
      <c r="N16" s="2" t="s">
        <v>965</v>
      </c>
      <c r="O16" s="2">
        <v>36064</v>
      </c>
      <c r="P16" s="2" t="s">
        <v>1130</v>
      </c>
      <c r="Q16" s="2" t="s">
        <v>1131</v>
      </c>
      <c r="R16" s="2" t="s">
        <v>872</v>
      </c>
      <c r="S16" s="3">
        <v>37350</v>
      </c>
      <c r="T16" s="2" t="s">
        <v>47</v>
      </c>
      <c r="U16" s="2" t="s">
        <v>113</v>
      </c>
      <c r="V16" s="4">
        <v>0</v>
      </c>
      <c r="W16" s="2" t="s">
        <v>948</v>
      </c>
      <c r="X16">
        <f t="shared" si="0"/>
        <v>0</v>
      </c>
      <c r="Y16">
        <f t="shared" si="1"/>
        <v>1</v>
      </c>
      <c r="Z16">
        <f t="shared" si="2"/>
        <v>1</v>
      </c>
      <c r="AA16">
        <f t="shared" si="3"/>
        <v>0</v>
      </c>
      <c r="AB16">
        <f t="shared" si="4"/>
        <v>0</v>
      </c>
      <c r="AC16">
        <f t="shared" si="5"/>
        <v>1</v>
      </c>
      <c r="AD16">
        <f t="shared" si="6"/>
        <v>0</v>
      </c>
      <c r="AE16" t="str">
        <f t="shared" si="7"/>
        <v>Groupstage</v>
      </c>
      <c r="AF16" t="str">
        <f t="shared" si="8"/>
        <v>Home Team loses or draws</v>
      </c>
      <c r="AG16" t="str">
        <f t="shared" si="9"/>
        <v>Home Team loses or draws at Groupstage Game</v>
      </c>
    </row>
    <row r="17" spans="1:33" x14ac:dyDescent="0.2">
      <c r="A17" s="2">
        <v>2917391</v>
      </c>
      <c r="B17" s="2" t="s">
        <v>949</v>
      </c>
      <c r="C17" s="2">
        <v>2017</v>
      </c>
      <c r="D17" s="2" t="s">
        <v>945</v>
      </c>
      <c r="E17" s="3">
        <v>43026</v>
      </c>
      <c r="F17" s="2">
        <v>58</v>
      </c>
      <c r="G17" s="2">
        <v>583</v>
      </c>
      <c r="H17" s="2">
        <v>0</v>
      </c>
      <c r="I17" s="2">
        <v>4</v>
      </c>
      <c r="J17" s="2"/>
      <c r="K17" s="2"/>
      <c r="L17" s="2" t="s">
        <v>1107</v>
      </c>
      <c r="M17" s="2" t="s">
        <v>1110</v>
      </c>
      <c r="N17" s="2" t="s">
        <v>1029</v>
      </c>
      <c r="O17" s="2">
        <v>19106</v>
      </c>
      <c r="P17" s="2" t="s">
        <v>1132</v>
      </c>
      <c r="Q17" s="2" t="s">
        <v>1133</v>
      </c>
      <c r="R17" s="2" t="s">
        <v>910</v>
      </c>
      <c r="S17" s="2" t="s">
        <v>880</v>
      </c>
      <c r="T17" s="2" t="s">
        <v>128</v>
      </c>
      <c r="U17" s="2" t="s">
        <v>40</v>
      </c>
      <c r="V17" s="4">
        <v>2.7777777777777779E-3</v>
      </c>
      <c r="W17" s="2" t="s">
        <v>948</v>
      </c>
      <c r="X17">
        <f t="shared" si="0"/>
        <v>0</v>
      </c>
      <c r="Y17">
        <f t="shared" si="1"/>
        <v>1</v>
      </c>
      <c r="Z17">
        <f t="shared" si="2"/>
        <v>1</v>
      </c>
      <c r="AA17">
        <f t="shared" si="3"/>
        <v>0</v>
      </c>
      <c r="AB17">
        <f t="shared" si="4"/>
        <v>0</v>
      </c>
      <c r="AC17">
        <f t="shared" si="5"/>
        <v>1</v>
      </c>
      <c r="AD17">
        <f t="shared" si="6"/>
        <v>0</v>
      </c>
      <c r="AE17" t="str">
        <f t="shared" si="7"/>
        <v>Groupstage</v>
      </c>
      <c r="AF17" t="str">
        <f t="shared" si="8"/>
        <v>Home Team loses or draws</v>
      </c>
      <c r="AG17" t="str">
        <f t="shared" si="9"/>
        <v>Home Team loses or draws at Groupstage Game</v>
      </c>
    </row>
    <row r="18" spans="1:33" x14ac:dyDescent="0.2">
      <c r="A18" s="2">
        <v>2917441</v>
      </c>
      <c r="B18" s="2" t="s">
        <v>949</v>
      </c>
      <c r="C18" s="2">
        <v>2017</v>
      </c>
      <c r="D18" s="2" t="s">
        <v>955</v>
      </c>
      <c r="E18" s="3">
        <v>43074</v>
      </c>
      <c r="F18" s="2">
        <v>631</v>
      </c>
      <c r="G18" s="2">
        <v>13</v>
      </c>
      <c r="H18" s="2">
        <v>1</v>
      </c>
      <c r="I18" s="2">
        <v>1</v>
      </c>
      <c r="J18" s="2"/>
      <c r="K18" s="2"/>
      <c r="L18" s="2" t="s">
        <v>942</v>
      </c>
      <c r="M18" s="2" t="s">
        <v>921</v>
      </c>
      <c r="N18" s="2" t="s">
        <v>1012</v>
      </c>
      <c r="O18" s="2">
        <v>40875</v>
      </c>
      <c r="P18" s="2" t="s">
        <v>1057</v>
      </c>
      <c r="Q18" s="2" t="s">
        <v>1134</v>
      </c>
      <c r="R18" s="2" t="s">
        <v>892</v>
      </c>
      <c r="S18" s="3">
        <v>37350</v>
      </c>
      <c r="T18" s="2" t="s">
        <v>43</v>
      </c>
      <c r="U18" s="2" t="s">
        <v>113</v>
      </c>
      <c r="V18" s="4">
        <v>4.2361111111111106E-2</v>
      </c>
      <c r="W18" s="2" t="s">
        <v>948</v>
      </c>
      <c r="X18">
        <f t="shared" si="0"/>
        <v>0</v>
      </c>
      <c r="Y18">
        <f t="shared" si="1"/>
        <v>1</v>
      </c>
      <c r="Z18">
        <f t="shared" si="2"/>
        <v>1</v>
      </c>
      <c r="AA18">
        <f t="shared" si="3"/>
        <v>0</v>
      </c>
      <c r="AB18">
        <f t="shared" si="4"/>
        <v>0</v>
      </c>
      <c r="AC18">
        <f t="shared" si="5"/>
        <v>1</v>
      </c>
      <c r="AD18">
        <f t="shared" si="6"/>
        <v>0</v>
      </c>
      <c r="AE18" t="str">
        <f t="shared" si="7"/>
        <v>Groupstage</v>
      </c>
      <c r="AF18" t="str">
        <f t="shared" si="8"/>
        <v>Home Team loses or draws</v>
      </c>
      <c r="AG18" t="str">
        <f t="shared" si="9"/>
        <v>Home Team loses or draws at Groupstage Game</v>
      </c>
    </row>
    <row r="19" spans="1:33" x14ac:dyDescent="0.2">
      <c r="A19" s="2">
        <v>2367096</v>
      </c>
      <c r="B19" s="2" t="s">
        <v>949</v>
      </c>
      <c r="C19" s="2">
        <v>2013</v>
      </c>
      <c r="D19" s="2" t="s">
        <v>1016</v>
      </c>
      <c r="E19" s="3">
        <v>41535</v>
      </c>
      <c r="F19" s="2">
        <v>6195</v>
      </c>
      <c r="G19" s="2">
        <v>16</v>
      </c>
      <c r="H19" s="2">
        <v>2</v>
      </c>
      <c r="I19" s="2">
        <v>1</v>
      </c>
      <c r="J19" s="2"/>
      <c r="K19" s="2"/>
      <c r="L19" s="2" t="s">
        <v>964</v>
      </c>
      <c r="M19" s="2" t="s">
        <v>861</v>
      </c>
      <c r="N19" s="2" t="s">
        <v>1002</v>
      </c>
      <c r="O19" s="2">
        <v>55766</v>
      </c>
      <c r="P19" s="2" t="s">
        <v>915</v>
      </c>
      <c r="Q19" s="2" t="s">
        <v>1135</v>
      </c>
      <c r="R19" s="2" t="s">
        <v>863</v>
      </c>
      <c r="S19" s="2" t="s">
        <v>863</v>
      </c>
      <c r="T19" s="2" t="s">
        <v>115</v>
      </c>
      <c r="U19" s="2" t="s">
        <v>3</v>
      </c>
      <c r="V19" s="4">
        <v>8.4027777777777771E-2</v>
      </c>
      <c r="W19" s="2" t="s">
        <v>948</v>
      </c>
      <c r="X19">
        <f t="shared" si="0"/>
        <v>1</v>
      </c>
      <c r="Y19">
        <f t="shared" si="1"/>
        <v>0</v>
      </c>
      <c r="Z19">
        <f t="shared" si="2"/>
        <v>1</v>
      </c>
      <c r="AA19">
        <f t="shared" si="3"/>
        <v>1</v>
      </c>
      <c r="AB19">
        <f t="shared" si="4"/>
        <v>0</v>
      </c>
      <c r="AC19">
        <f t="shared" si="5"/>
        <v>0</v>
      </c>
      <c r="AD19">
        <f t="shared" si="6"/>
        <v>0</v>
      </c>
      <c r="AE19" t="str">
        <f t="shared" si="7"/>
        <v>Groupstage</v>
      </c>
      <c r="AF19" t="str">
        <f t="shared" si="8"/>
        <v>Home Team wins</v>
      </c>
      <c r="AG19" t="str">
        <f t="shared" si="9"/>
        <v>Home Team wins at Groupstage Game</v>
      </c>
    </row>
    <row r="20" spans="1:33" x14ac:dyDescent="0.2">
      <c r="A20" s="2">
        <v>2368442</v>
      </c>
      <c r="B20" s="2" t="s">
        <v>949</v>
      </c>
      <c r="C20" s="2">
        <v>2013</v>
      </c>
      <c r="D20" s="2" t="s">
        <v>945</v>
      </c>
      <c r="E20" s="3">
        <v>41570</v>
      </c>
      <c r="F20" s="2">
        <v>141</v>
      </c>
      <c r="G20" s="2">
        <v>190</v>
      </c>
      <c r="H20" s="2">
        <v>3</v>
      </c>
      <c r="I20" s="2">
        <v>1</v>
      </c>
      <c r="J20" s="2"/>
      <c r="K20" s="2"/>
      <c r="L20" s="2" t="s">
        <v>958</v>
      </c>
      <c r="M20" s="2" t="s">
        <v>1136</v>
      </c>
      <c r="N20" s="2" t="s">
        <v>959</v>
      </c>
      <c r="O20" s="2">
        <v>42798</v>
      </c>
      <c r="P20" s="2" t="s">
        <v>1137</v>
      </c>
      <c r="Q20" s="2" t="s">
        <v>1138</v>
      </c>
      <c r="R20" s="2" t="s">
        <v>863</v>
      </c>
      <c r="S20" s="3">
        <v>37350</v>
      </c>
      <c r="T20" s="2" t="s">
        <v>12</v>
      </c>
      <c r="U20" s="2" t="s">
        <v>23</v>
      </c>
      <c r="V20" s="4">
        <v>0.12569444444444444</v>
      </c>
      <c r="W20" s="2" t="s">
        <v>948</v>
      </c>
      <c r="X20">
        <f t="shared" si="0"/>
        <v>1</v>
      </c>
      <c r="Y20">
        <f t="shared" si="1"/>
        <v>0</v>
      </c>
      <c r="Z20">
        <f t="shared" si="2"/>
        <v>1</v>
      </c>
      <c r="AA20">
        <f t="shared" si="3"/>
        <v>1</v>
      </c>
      <c r="AB20">
        <f t="shared" si="4"/>
        <v>0</v>
      </c>
      <c r="AC20">
        <f t="shared" si="5"/>
        <v>0</v>
      </c>
      <c r="AD20">
        <f t="shared" si="6"/>
        <v>0</v>
      </c>
      <c r="AE20" t="str">
        <f t="shared" si="7"/>
        <v>Groupstage</v>
      </c>
      <c r="AF20" t="str">
        <f t="shared" si="8"/>
        <v>Home Team wins</v>
      </c>
      <c r="AG20" t="str">
        <f t="shared" si="9"/>
        <v>Home Team wins at Groupstage Game</v>
      </c>
    </row>
    <row r="21" spans="1:33" x14ac:dyDescent="0.2">
      <c r="A21" s="2">
        <v>2368487</v>
      </c>
      <c r="B21" s="2" t="s">
        <v>949</v>
      </c>
      <c r="C21" s="2">
        <v>2013</v>
      </c>
      <c r="D21" s="2" t="s">
        <v>1016</v>
      </c>
      <c r="E21" s="3">
        <v>41619</v>
      </c>
      <c r="F21" s="2">
        <v>244</v>
      </c>
      <c r="G21" s="2">
        <v>16</v>
      </c>
      <c r="H21" s="2">
        <v>1</v>
      </c>
      <c r="I21" s="2">
        <v>2</v>
      </c>
      <c r="J21" s="2"/>
      <c r="K21" s="2"/>
      <c r="L21" s="2" t="s">
        <v>889</v>
      </c>
      <c r="M21" s="2" t="s">
        <v>861</v>
      </c>
      <c r="N21" s="2" t="s">
        <v>890</v>
      </c>
      <c r="O21" s="2">
        <v>36655</v>
      </c>
      <c r="P21" s="2" t="s">
        <v>1139</v>
      </c>
      <c r="Q21" s="2" t="s">
        <v>1140</v>
      </c>
      <c r="R21" s="2" t="s">
        <v>863</v>
      </c>
      <c r="S21" s="2" t="s">
        <v>863</v>
      </c>
      <c r="T21" s="2" t="s">
        <v>85</v>
      </c>
      <c r="U21" s="2" t="s">
        <v>3</v>
      </c>
      <c r="V21" s="4">
        <v>4.3055555555555562E-2</v>
      </c>
      <c r="W21" s="2" t="s">
        <v>948</v>
      </c>
      <c r="X21">
        <f t="shared" si="0"/>
        <v>0</v>
      </c>
      <c r="Y21">
        <f t="shared" si="1"/>
        <v>1</v>
      </c>
      <c r="Z21">
        <f t="shared" si="2"/>
        <v>1</v>
      </c>
      <c r="AA21">
        <f t="shared" si="3"/>
        <v>0</v>
      </c>
      <c r="AB21">
        <f t="shared" si="4"/>
        <v>0</v>
      </c>
      <c r="AC21">
        <f t="shared" si="5"/>
        <v>1</v>
      </c>
      <c r="AD21">
        <f t="shared" si="6"/>
        <v>0</v>
      </c>
      <c r="AE21" t="str">
        <f t="shared" si="7"/>
        <v>Groupstage</v>
      </c>
      <c r="AF21" t="str">
        <f t="shared" si="8"/>
        <v>Home Team loses or draws</v>
      </c>
      <c r="AG21" t="str">
        <f t="shared" si="9"/>
        <v>Home Team loses or draws at Groupstage Game</v>
      </c>
    </row>
    <row r="22" spans="1:33" x14ac:dyDescent="0.2">
      <c r="A22" s="2">
        <v>2385041</v>
      </c>
      <c r="B22" s="2" t="s">
        <v>949</v>
      </c>
      <c r="C22" s="2">
        <v>2013</v>
      </c>
      <c r="D22" s="2" t="s">
        <v>1030</v>
      </c>
      <c r="E22" s="3">
        <v>41696</v>
      </c>
      <c r="F22" s="2">
        <v>141</v>
      </c>
      <c r="G22" s="2">
        <v>631</v>
      </c>
      <c r="H22" s="2">
        <v>1</v>
      </c>
      <c r="I22" s="2">
        <v>1</v>
      </c>
      <c r="J22" s="2"/>
      <c r="K22" s="2"/>
      <c r="L22" s="2" t="s">
        <v>958</v>
      </c>
      <c r="M22" s="2" t="s">
        <v>896</v>
      </c>
      <c r="N22" s="2" t="s">
        <v>959</v>
      </c>
      <c r="O22" s="2">
        <v>52650</v>
      </c>
      <c r="P22" s="2" t="s">
        <v>1033</v>
      </c>
      <c r="Q22" s="2" t="s">
        <v>1141</v>
      </c>
      <c r="R22" s="2" t="s">
        <v>877</v>
      </c>
      <c r="S22" s="2" t="s">
        <v>863</v>
      </c>
      <c r="T22" s="2" t="s">
        <v>12</v>
      </c>
      <c r="U22" s="2" t="s">
        <v>43</v>
      </c>
      <c r="V22" s="4">
        <v>4.2361111111111106E-2</v>
      </c>
      <c r="W22" s="2" t="s">
        <v>948</v>
      </c>
      <c r="X22">
        <f t="shared" si="0"/>
        <v>0</v>
      </c>
      <c r="Y22">
        <f t="shared" si="1"/>
        <v>1</v>
      </c>
      <c r="Z22">
        <f t="shared" si="2"/>
        <v>0</v>
      </c>
      <c r="AA22">
        <f t="shared" si="3"/>
        <v>0</v>
      </c>
      <c r="AB22">
        <f t="shared" si="4"/>
        <v>0</v>
      </c>
      <c r="AC22">
        <f t="shared" si="5"/>
        <v>0</v>
      </c>
      <c r="AD22">
        <f t="shared" si="6"/>
        <v>1</v>
      </c>
      <c r="AE22" t="str">
        <f t="shared" si="7"/>
        <v>Knockout Game</v>
      </c>
      <c r="AF22" t="str">
        <f t="shared" si="8"/>
        <v>Home Team loses or draws</v>
      </c>
      <c r="AG22" t="str">
        <f t="shared" si="9"/>
        <v>Home Team loses or draws at Knockout Game</v>
      </c>
    </row>
    <row r="23" spans="1:33" x14ac:dyDescent="0.2">
      <c r="A23" s="2">
        <v>2495322</v>
      </c>
      <c r="B23" s="2" t="s">
        <v>949</v>
      </c>
      <c r="C23" s="2">
        <v>2014</v>
      </c>
      <c r="D23" s="2" t="s">
        <v>955</v>
      </c>
      <c r="E23" s="3">
        <v>41934</v>
      </c>
      <c r="F23" s="2">
        <v>162</v>
      </c>
      <c r="G23" s="2">
        <v>294</v>
      </c>
      <c r="H23" s="2">
        <v>0</v>
      </c>
      <c r="I23" s="2">
        <v>0</v>
      </c>
      <c r="J23" s="2"/>
      <c r="K23" s="2"/>
      <c r="L23" s="2" t="s">
        <v>1070</v>
      </c>
      <c r="M23" s="2" t="s">
        <v>990</v>
      </c>
      <c r="N23" s="2" t="s">
        <v>894</v>
      </c>
      <c r="O23" s="2">
        <v>12776</v>
      </c>
      <c r="P23" s="2" t="s">
        <v>947</v>
      </c>
      <c r="Q23" s="2" t="s">
        <v>1145</v>
      </c>
      <c r="R23" s="2" t="s">
        <v>881</v>
      </c>
      <c r="S23" s="2" t="s">
        <v>983</v>
      </c>
      <c r="T23" s="2" t="s">
        <v>24</v>
      </c>
      <c r="U23" s="2" t="s">
        <v>53</v>
      </c>
      <c r="V23" s="4">
        <v>0</v>
      </c>
      <c r="W23" s="2" t="s">
        <v>948</v>
      </c>
      <c r="X23">
        <f t="shared" si="0"/>
        <v>0</v>
      </c>
      <c r="Y23">
        <f t="shared" si="1"/>
        <v>1</v>
      </c>
      <c r="Z23">
        <f t="shared" si="2"/>
        <v>1</v>
      </c>
      <c r="AA23">
        <f t="shared" si="3"/>
        <v>0</v>
      </c>
      <c r="AB23">
        <f t="shared" si="4"/>
        <v>0</v>
      </c>
      <c r="AC23">
        <f t="shared" si="5"/>
        <v>1</v>
      </c>
      <c r="AD23">
        <f t="shared" si="6"/>
        <v>0</v>
      </c>
      <c r="AE23" t="str">
        <f t="shared" si="7"/>
        <v>Groupstage</v>
      </c>
      <c r="AF23" t="str">
        <f t="shared" si="8"/>
        <v>Home Team loses or draws</v>
      </c>
      <c r="AG23" t="str">
        <f t="shared" si="9"/>
        <v>Home Team loses or draws at Groupstage Game</v>
      </c>
    </row>
    <row r="24" spans="1:33" x14ac:dyDescent="0.2">
      <c r="A24" s="2">
        <v>2495332</v>
      </c>
      <c r="B24" s="2" t="s">
        <v>949</v>
      </c>
      <c r="C24" s="2">
        <v>2014</v>
      </c>
      <c r="D24" s="2" t="s">
        <v>1022</v>
      </c>
      <c r="E24" s="3">
        <v>41947</v>
      </c>
      <c r="F24" s="2">
        <v>16</v>
      </c>
      <c r="G24" s="2">
        <v>141</v>
      </c>
      <c r="H24" s="2">
        <v>4</v>
      </c>
      <c r="I24" s="2">
        <v>1</v>
      </c>
      <c r="J24" s="2"/>
      <c r="K24" s="2"/>
      <c r="L24" s="2" t="s">
        <v>861</v>
      </c>
      <c r="M24" s="2" t="s">
        <v>991</v>
      </c>
      <c r="N24" s="2" t="s">
        <v>862</v>
      </c>
      <c r="O24" s="2">
        <v>65851</v>
      </c>
      <c r="P24" s="2" t="s">
        <v>1132</v>
      </c>
      <c r="Q24" s="2" t="s">
        <v>1146</v>
      </c>
      <c r="R24" s="2" t="s">
        <v>863</v>
      </c>
      <c r="S24" s="2" t="s">
        <v>863</v>
      </c>
      <c r="T24" s="2" t="s">
        <v>3</v>
      </c>
      <c r="U24" s="2" t="s">
        <v>12</v>
      </c>
      <c r="V24" s="4">
        <v>0.1673611111111111</v>
      </c>
      <c r="W24" s="2" t="s">
        <v>948</v>
      </c>
      <c r="X24">
        <f t="shared" si="0"/>
        <v>1</v>
      </c>
      <c r="Y24">
        <f t="shared" si="1"/>
        <v>0</v>
      </c>
      <c r="Z24">
        <f t="shared" si="2"/>
        <v>1</v>
      </c>
      <c r="AA24">
        <f t="shared" si="3"/>
        <v>1</v>
      </c>
      <c r="AB24">
        <f t="shared" si="4"/>
        <v>0</v>
      </c>
      <c r="AC24">
        <f t="shared" si="5"/>
        <v>0</v>
      </c>
      <c r="AD24">
        <f t="shared" si="6"/>
        <v>0</v>
      </c>
      <c r="AE24" t="str">
        <f t="shared" si="7"/>
        <v>Groupstage</v>
      </c>
      <c r="AF24" t="str">
        <f t="shared" si="8"/>
        <v>Home Team wins</v>
      </c>
      <c r="AG24" t="str">
        <f t="shared" si="9"/>
        <v>Home Team wins at Groupstage Game</v>
      </c>
    </row>
    <row r="25" spans="1:33" x14ac:dyDescent="0.2">
      <c r="A25" s="2">
        <v>2618565</v>
      </c>
      <c r="B25" s="2" t="s">
        <v>949</v>
      </c>
      <c r="C25" s="2">
        <v>2015</v>
      </c>
      <c r="D25" s="2" t="s">
        <v>1147</v>
      </c>
      <c r="E25" s="3">
        <v>42277</v>
      </c>
      <c r="F25" s="2">
        <v>660</v>
      </c>
      <c r="G25" s="2">
        <v>583</v>
      </c>
      <c r="H25" s="2">
        <v>0</v>
      </c>
      <c r="I25" s="2">
        <v>3</v>
      </c>
      <c r="J25" s="2"/>
      <c r="K25" s="2"/>
      <c r="L25" s="2" t="s">
        <v>913</v>
      </c>
      <c r="M25" s="2" t="s">
        <v>891</v>
      </c>
      <c r="N25" s="2" t="s">
        <v>1028</v>
      </c>
      <c r="O25" s="2">
        <v>32730</v>
      </c>
      <c r="P25" s="2" t="s">
        <v>871</v>
      </c>
      <c r="Q25" s="2" t="s">
        <v>1148</v>
      </c>
      <c r="R25" s="2" t="s">
        <v>863</v>
      </c>
      <c r="S25" s="2" t="s">
        <v>880</v>
      </c>
      <c r="T25" s="2" t="s">
        <v>133</v>
      </c>
      <c r="U25" s="2" t="s">
        <v>40</v>
      </c>
      <c r="V25" s="4">
        <v>2.0833333333333333E-3</v>
      </c>
      <c r="W25" s="2" t="s">
        <v>948</v>
      </c>
      <c r="X25">
        <f t="shared" si="0"/>
        <v>0</v>
      </c>
      <c r="Y25">
        <f t="shared" si="1"/>
        <v>1</v>
      </c>
      <c r="Z25">
        <f t="shared" si="2"/>
        <v>1</v>
      </c>
      <c r="AA25">
        <f t="shared" si="3"/>
        <v>0</v>
      </c>
      <c r="AB25">
        <f t="shared" si="4"/>
        <v>0</v>
      </c>
      <c r="AC25">
        <f t="shared" si="5"/>
        <v>1</v>
      </c>
      <c r="AD25">
        <f t="shared" si="6"/>
        <v>0</v>
      </c>
      <c r="AE25" t="str">
        <f t="shared" si="7"/>
        <v>Groupstage</v>
      </c>
      <c r="AF25" t="str">
        <f t="shared" si="8"/>
        <v>Home Team loses or draws</v>
      </c>
      <c r="AG25" t="str">
        <f t="shared" si="9"/>
        <v>Home Team loses or draws at Groupstage Game</v>
      </c>
    </row>
    <row r="26" spans="1:33" x14ac:dyDescent="0.2">
      <c r="A26" s="2">
        <v>2805639</v>
      </c>
      <c r="B26" s="2" t="s">
        <v>949</v>
      </c>
      <c r="C26" s="2">
        <v>2016</v>
      </c>
      <c r="D26" s="2" t="s">
        <v>1030</v>
      </c>
      <c r="E26" s="3">
        <v>42780</v>
      </c>
      <c r="F26" s="2">
        <v>294</v>
      </c>
      <c r="G26" s="2">
        <v>16</v>
      </c>
      <c r="H26" s="2">
        <v>1</v>
      </c>
      <c r="I26" s="2">
        <v>0</v>
      </c>
      <c r="J26" s="2"/>
      <c r="K26" s="2"/>
      <c r="L26" s="2" t="s">
        <v>916</v>
      </c>
      <c r="M26" s="2" t="s">
        <v>868</v>
      </c>
      <c r="N26" s="2" t="s">
        <v>1069</v>
      </c>
      <c r="O26" s="2">
        <v>55124</v>
      </c>
      <c r="P26" s="2" t="s">
        <v>943</v>
      </c>
      <c r="Q26" s="2" t="s">
        <v>1154</v>
      </c>
      <c r="R26" s="2" t="s">
        <v>877</v>
      </c>
      <c r="S26" s="3">
        <v>37379</v>
      </c>
      <c r="T26" s="2" t="s">
        <v>53</v>
      </c>
      <c r="U26" s="2" t="s">
        <v>3</v>
      </c>
      <c r="V26" s="4">
        <v>4.1666666666666664E-2</v>
      </c>
      <c r="W26" s="2" t="s">
        <v>948</v>
      </c>
      <c r="X26">
        <f t="shared" si="0"/>
        <v>1</v>
      </c>
      <c r="Y26">
        <f t="shared" si="1"/>
        <v>0</v>
      </c>
      <c r="Z26">
        <f t="shared" si="2"/>
        <v>0</v>
      </c>
      <c r="AA26">
        <f t="shared" si="3"/>
        <v>0</v>
      </c>
      <c r="AB26">
        <f t="shared" si="4"/>
        <v>1</v>
      </c>
      <c r="AC26">
        <f t="shared" si="5"/>
        <v>0</v>
      </c>
      <c r="AD26">
        <f t="shared" si="6"/>
        <v>0</v>
      </c>
      <c r="AE26" t="str">
        <f t="shared" si="7"/>
        <v>Knockout Game</v>
      </c>
      <c r="AF26" t="str">
        <f t="shared" si="8"/>
        <v>Home Team wins</v>
      </c>
      <c r="AG26" t="str">
        <f t="shared" si="9"/>
        <v>Home Team wins at Knockout Game</v>
      </c>
    </row>
    <row r="27" spans="1:33" x14ac:dyDescent="0.2">
      <c r="A27" s="2">
        <v>2917390</v>
      </c>
      <c r="B27" s="2" t="s">
        <v>949</v>
      </c>
      <c r="C27" s="2">
        <v>2017</v>
      </c>
      <c r="D27" s="2" t="s">
        <v>1147</v>
      </c>
      <c r="E27" s="3">
        <v>43026</v>
      </c>
      <c r="F27" s="2">
        <v>294</v>
      </c>
      <c r="G27" s="2">
        <v>985</v>
      </c>
      <c r="H27" s="2">
        <v>0</v>
      </c>
      <c r="I27" s="2">
        <v>1</v>
      </c>
      <c r="J27" s="2"/>
      <c r="K27" s="2"/>
      <c r="L27" s="2" t="s">
        <v>916</v>
      </c>
      <c r="M27" s="2" t="s">
        <v>896</v>
      </c>
      <c r="N27" s="2" t="s">
        <v>1069</v>
      </c>
      <c r="O27" s="2">
        <v>57684</v>
      </c>
      <c r="P27" s="2" t="s">
        <v>988</v>
      </c>
      <c r="Q27" s="2" t="s">
        <v>1155</v>
      </c>
      <c r="R27" s="2" t="s">
        <v>872</v>
      </c>
      <c r="S27" s="2" t="s">
        <v>863</v>
      </c>
      <c r="T27" s="2" t="s">
        <v>53</v>
      </c>
      <c r="U27" s="2" t="s">
        <v>31</v>
      </c>
      <c r="V27" s="4">
        <v>6.9444444444444447E-4</v>
      </c>
      <c r="W27" s="2" t="s">
        <v>948</v>
      </c>
      <c r="X27">
        <f t="shared" si="0"/>
        <v>0</v>
      </c>
      <c r="Y27">
        <f t="shared" si="1"/>
        <v>1</v>
      </c>
      <c r="Z27">
        <f t="shared" si="2"/>
        <v>1</v>
      </c>
      <c r="AA27">
        <f t="shared" si="3"/>
        <v>0</v>
      </c>
      <c r="AB27">
        <f t="shared" si="4"/>
        <v>0</v>
      </c>
      <c r="AC27">
        <f t="shared" si="5"/>
        <v>1</v>
      </c>
      <c r="AD27">
        <f t="shared" si="6"/>
        <v>0</v>
      </c>
      <c r="AE27" t="str">
        <f t="shared" si="7"/>
        <v>Groupstage</v>
      </c>
      <c r="AF27" t="str">
        <f t="shared" si="8"/>
        <v>Home Team loses or draws</v>
      </c>
      <c r="AG27" t="str">
        <f t="shared" si="9"/>
        <v>Home Team loses or draws at Groupstage Game</v>
      </c>
    </row>
    <row r="28" spans="1:33" x14ac:dyDescent="0.2">
      <c r="A28" s="2">
        <v>2917446</v>
      </c>
      <c r="B28" s="2" t="s">
        <v>949</v>
      </c>
      <c r="C28" s="2">
        <v>2017</v>
      </c>
      <c r="D28" s="2" t="s">
        <v>946</v>
      </c>
      <c r="E28" s="3">
        <v>43075</v>
      </c>
      <c r="F28" s="2">
        <v>31</v>
      </c>
      <c r="G28" s="2">
        <v>232</v>
      </c>
      <c r="H28" s="2">
        <v>7</v>
      </c>
      <c r="I28" s="2">
        <v>0</v>
      </c>
      <c r="J28" s="2"/>
      <c r="K28" s="2"/>
      <c r="L28" s="2" t="s">
        <v>861</v>
      </c>
      <c r="M28" s="2" t="s">
        <v>1114</v>
      </c>
      <c r="N28" s="2" t="s">
        <v>1009</v>
      </c>
      <c r="O28" s="2">
        <v>48779</v>
      </c>
      <c r="P28" s="2" t="s">
        <v>947</v>
      </c>
      <c r="Q28" s="2" t="s">
        <v>1156</v>
      </c>
      <c r="R28" s="2" t="s">
        <v>877</v>
      </c>
      <c r="S28" s="2" t="s">
        <v>863</v>
      </c>
      <c r="T28" s="2" t="s">
        <v>38</v>
      </c>
      <c r="U28" s="2" t="s">
        <v>64</v>
      </c>
      <c r="V28" s="4">
        <v>0.29166666666666669</v>
      </c>
      <c r="W28" s="2" t="s">
        <v>948</v>
      </c>
      <c r="X28">
        <f t="shared" si="0"/>
        <v>1</v>
      </c>
      <c r="Y28">
        <f t="shared" si="1"/>
        <v>0</v>
      </c>
      <c r="Z28">
        <f t="shared" si="2"/>
        <v>1</v>
      </c>
      <c r="AA28">
        <f t="shared" si="3"/>
        <v>1</v>
      </c>
      <c r="AB28">
        <f t="shared" si="4"/>
        <v>0</v>
      </c>
      <c r="AC28">
        <f t="shared" si="5"/>
        <v>0</v>
      </c>
      <c r="AD28">
        <f t="shared" si="6"/>
        <v>0</v>
      </c>
      <c r="AE28" t="str">
        <f t="shared" si="7"/>
        <v>Groupstage</v>
      </c>
      <c r="AF28" t="str">
        <f t="shared" si="8"/>
        <v>Home Team wins</v>
      </c>
      <c r="AG28" t="str">
        <f t="shared" si="9"/>
        <v>Home Team wins at Groupstage Game</v>
      </c>
    </row>
    <row r="29" spans="1:33" x14ac:dyDescent="0.2">
      <c r="A29" s="2">
        <v>2262154</v>
      </c>
      <c r="B29" s="2" t="s">
        <v>949</v>
      </c>
      <c r="C29" s="2">
        <v>2012</v>
      </c>
      <c r="D29" s="2" t="s">
        <v>1022</v>
      </c>
      <c r="E29" s="3">
        <v>41170</v>
      </c>
      <c r="F29" s="2">
        <v>16</v>
      </c>
      <c r="G29" s="2">
        <v>610</v>
      </c>
      <c r="H29" s="2">
        <v>1</v>
      </c>
      <c r="I29" s="2">
        <v>0</v>
      </c>
      <c r="J29" s="2"/>
      <c r="K29" s="2"/>
      <c r="L29" s="2" t="s">
        <v>861</v>
      </c>
      <c r="M29" s="2" t="s">
        <v>970</v>
      </c>
      <c r="N29" s="2" t="s">
        <v>862</v>
      </c>
      <c r="O29" s="2">
        <v>65829</v>
      </c>
      <c r="P29" s="2" t="s">
        <v>938</v>
      </c>
      <c r="Q29" s="2" t="s">
        <v>1166</v>
      </c>
      <c r="R29" s="2"/>
      <c r="S29" s="2"/>
      <c r="T29" s="2" t="s">
        <v>3</v>
      </c>
      <c r="U29" s="2" t="s">
        <v>26</v>
      </c>
      <c r="V29" s="4">
        <v>4.1666666666666664E-2</v>
      </c>
      <c r="W29" s="2" t="s">
        <v>948</v>
      </c>
      <c r="X29">
        <f t="shared" si="0"/>
        <v>1</v>
      </c>
      <c r="Y29">
        <f t="shared" si="1"/>
        <v>0</v>
      </c>
      <c r="Z29">
        <f t="shared" si="2"/>
        <v>1</v>
      </c>
      <c r="AA29">
        <f t="shared" si="3"/>
        <v>1</v>
      </c>
      <c r="AB29">
        <f t="shared" si="4"/>
        <v>0</v>
      </c>
      <c r="AC29">
        <f t="shared" si="5"/>
        <v>0</v>
      </c>
      <c r="AD29">
        <f t="shared" si="6"/>
        <v>0</v>
      </c>
      <c r="AE29" t="str">
        <f t="shared" si="7"/>
        <v>Groupstage</v>
      </c>
      <c r="AF29" t="str">
        <f t="shared" si="8"/>
        <v>Home Team wins</v>
      </c>
      <c r="AG29" t="str">
        <f t="shared" si="9"/>
        <v>Home Team wins at Groupstage Game</v>
      </c>
    </row>
    <row r="30" spans="1:33" x14ac:dyDescent="0.2">
      <c r="A30" s="2">
        <v>2262190</v>
      </c>
      <c r="B30" s="2" t="s">
        <v>949</v>
      </c>
      <c r="C30" s="2">
        <v>2012</v>
      </c>
      <c r="D30" s="2" t="s">
        <v>945</v>
      </c>
      <c r="E30" s="3">
        <v>41206</v>
      </c>
      <c r="F30" s="2">
        <v>969</v>
      </c>
      <c r="G30" s="2">
        <v>683</v>
      </c>
      <c r="H30" s="2">
        <v>1</v>
      </c>
      <c r="I30" s="2">
        <v>2</v>
      </c>
      <c r="J30" s="2"/>
      <c r="K30" s="2"/>
      <c r="L30" s="2" t="s">
        <v>885</v>
      </c>
      <c r="M30" s="2" t="s">
        <v>1070</v>
      </c>
      <c r="N30" s="2" t="s">
        <v>1005</v>
      </c>
      <c r="O30" s="2">
        <v>22834</v>
      </c>
      <c r="P30" s="2" t="s">
        <v>1001</v>
      </c>
      <c r="Q30" s="2" t="s">
        <v>1167</v>
      </c>
      <c r="R30" s="2"/>
      <c r="S30" s="2"/>
      <c r="T30" s="2" t="s">
        <v>82</v>
      </c>
      <c r="U30" s="2" t="s">
        <v>62</v>
      </c>
      <c r="V30" s="4">
        <v>4.3055555555555562E-2</v>
      </c>
      <c r="W30" s="2" t="s">
        <v>948</v>
      </c>
      <c r="X30">
        <f t="shared" si="0"/>
        <v>0</v>
      </c>
      <c r="Y30">
        <f t="shared" si="1"/>
        <v>1</v>
      </c>
      <c r="Z30">
        <f t="shared" si="2"/>
        <v>1</v>
      </c>
      <c r="AA30">
        <f t="shared" si="3"/>
        <v>0</v>
      </c>
      <c r="AB30">
        <f t="shared" si="4"/>
        <v>0</v>
      </c>
      <c r="AC30">
        <f t="shared" si="5"/>
        <v>1</v>
      </c>
      <c r="AD30">
        <f t="shared" si="6"/>
        <v>0</v>
      </c>
      <c r="AE30" t="str">
        <f t="shared" si="7"/>
        <v>Groupstage</v>
      </c>
      <c r="AF30" t="str">
        <f t="shared" si="8"/>
        <v>Home Team loses or draws</v>
      </c>
      <c r="AG30" t="str">
        <f t="shared" si="9"/>
        <v>Home Team loses or draws at Groupstage Game</v>
      </c>
    </row>
    <row r="31" spans="1:33" x14ac:dyDescent="0.2">
      <c r="A31" s="2">
        <v>2301897</v>
      </c>
      <c r="B31" s="2" t="s">
        <v>949</v>
      </c>
      <c r="C31" s="2">
        <v>2012</v>
      </c>
      <c r="D31" s="2" t="s">
        <v>966</v>
      </c>
      <c r="E31" s="3">
        <v>41367</v>
      </c>
      <c r="F31" s="2">
        <v>1084</v>
      </c>
      <c r="G31" s="2">
        <v>16</v>
      </c>
      <c r="H31" s="2">
        <v>0</v>
      </c>
      <c r="I31" s="2">
        <v>0</v>
      </c>
      <c r="J31" s="2"/>
      <c r="K31" s="2"/>
      <c r="L31" s="2" t="s">
        <v>901</v>
      </c>
      <c r="M31" s="2" t="s">
        <v>861</v>
      </c>
      <c r="N31" s="2" t="s">
        <v>995</v>
      </c>
      <c r="O31" s="2">
        <v>28548</v>
      </c>
      <c r="P31" s="2" t="s">
        <v>1020</v>
      </c>
      <c r="Q31" s="2" t="s">
        <v>1171</v>
      </c>
      <c r="R31" s="2"/>
      <c r="S31" s="2"/>
      <c r="T31" s="2" t="s">
        <v>11</v>
      </c>
      <c r="U31" s="2" t="s">
        <v>3</v>
      </c>
      <c r="V31" s="4">
        <v>0</v>
      </c>
      <c r="W31" s="2" t="s">
        <v>948</v>
      </c>
      <c r="X31">
        <f t="shared" si="0"/>
        <v>0</v>
      </c>
      <c r="Y31">
        <f t="shared" si="1"/>
        <v>1</v>
      </c>
      <c r="Z31">
        <f t="shared" si="2"/>
        <v>0</v>
      </c>
      <c r="AA31">
        <f t="shared" si="3"/>
        <v>0</v>
      </c>
      <c r="AB31">
        <f t="shared" si="4"/>
        <v>0</v>
      </c>
      <c r="AC31">
        <f t="shared" si="5"/>
        <v>0</v>
      </c>
      <c r="AD31">
        <f t="shared" si="6"/>
        <v>1</v>
      </c>
      <c r="AE31" t="str">
        <f t="shared" si="7"/>
        <v>Knockout Game</v>
      </c>
      <c r="AF31" t="str">
        <f t="shared" si="8"/>
        <v>Home Team loses or draws</v>
      </c>
      <c r="AG31" t="str">
        <f t="shared" si="9"/>
        <v>Home Team loses or draws at Knockout Game</v>
      </c>
    </row>
    <row r="32" spans="1:33" x14ac:dyDescent="0.2">
      <c r="A32" s="2">
        <v>2368478</v>
      </c>
      <c r="B32" s="2" t="s">
        <v>949</v>
      </c>
      <c r="C32" s="2">
        <v>2013</v>
      </c>
      <c r="D32" s="2" t="s">
        <v>945</v>
      </c>
      <c r="E32" s="3">
        <v>41618</v>
      </c>
      <c r="F32" s="2">
        <v>190</v>
      </c>
      <c r="G32" s="2">
        <v>418</v>
      </c>
      <c r="H32" s="2">
        <v>0</v>
      </c>
      <c r="I32" s="2">
        <v>2</v>
      </c>
      <c r="J32" s="2"/>
      <c r="K32" s="2"/>
      <c r="L32" s="2" t="s">
        <v>1136</v>
      </c>
      <c r="M32" s="2" t="s">
        <v>1089</v>
      </c>
      <c r="N32" s="2" t="s">
        <v>997</v>
      </c>
      <c r="O32" s="2">
        <v>37241</v>
      </c>
      <c r="P32" s="2" t="s">
        <v>985</v>
      </c>
      <c r="Q32" s="2" t="s">
        <v>1177</v>
      </c>
      <c r="R32" s="3">
        <v>37350</v>
      </c>
      <c r="S32" s="2" t="s">
        <v>880</v>
      </c>
      <c r="T32" s="2" t="s">
        <v>23</v>
      </c>
      <c r="U32" s="2" t="s">
        <v>186</v>
      </c>
      <c r="V32" s="4">
        <v>1.3888888888888889E-3</v>
      </c>
      <c r="W32" s="2" t="s">
        <v>948</v>
      </c>
      <c r="X32">
        <f t="shared" si="0"/>
        <v>0</v>
      </c>
      <c r="Y32">
        <f t="shared" si="1"/>
        <v>1</v>
      </c>
      <c r="Z32">
        <f t="shared" si="2"/>
        <v>1</v>
      </c>
      <c r="AA32">
        <f t="shared" si="3"/>
        <v>0</v>
      </c>
      <c r="AB32">
        <f t="shared" si="4"/>
        <v>0</v>
      </c>
      <c r="AC32">
        <f t="shared" si="5"/>
        <v>1</v>
      </c>
      <c r="AD32">
        <f t="shared" si="6"/>
        <v>0</v>
      </c>
      <c r="AE32" t="str">
        <f t="shared" si="7"/>
        <v>Groupstage</v>
      </c>
      <c r="AF32" t="str">
        <f t="shared" si="8"/>
        <v>Home Team loses or draws</v>
      </c>
      <c r="AG32" t="str">
        <f t="shared" si="9"/>
        <v>Home Team loses or draws at Groupstage Game</v>
      </c>
    </row>
    <row r="33" spans="1:33" x14ac:dyDescent="0.2">
      <c r="A33" s="2">
        <v>2645807</v>
      </c>
      <c r="B33" s="2" t="s">
        <v>949</v>
      </c>
      <c r="C33" s="2">
        <v>2015</v>
      </c>
      <c r="D33" s="2" t="s">
        <v>1030</v>
      </c>
      <c r="E33" s="3">
        <v>42417</v>
      </c>
      <c r="F33" s="2">
        <v>12</v>
      </c>
      <c r="G33" s="2">
        <v>418</v>
      </c>
      <c r="H33" s="2">
        <v>0</v>
      </c>
      <c r="I33" s="2">
        <v>2</v>
      </c>
      <c r="J33" s="2"/>
      <c r="K33" s="2"/>
      <c r="L33" s="2" t="s">
        <v>879</v>
      </c>
      <c r="M33" s="2" t="s">
        <v>1180</v>
      </c>
      <c r="N33" s="2" t="s">
        <v>965</v>
      </c>
      <c r="O33" s="2">
        <v>55612</v>
      </c>
      <c r="P33" s="2" t="s">
        <v>1132</v>
      </c>
      <c r="Q33" s="2" t="s">
        <v>1186</v>
      </c>
      <c r="R33" s="2" t="s">
        <v>880</v>
      </c>
      <c r="S33" s="2" t="s">
        <v>880</v>
      </c>
      <c r="T33" s="2" t="s">
        <v>47</v>
      </c>
      <c r="U33" s="2" t="s">
        <v>186</v>
      </c>
      <c r="V33" s="4">
        <v>1.3888888888888889E-3</v>
      </c>
      <c r="W33" s="2" t="s">
        <v>948</v>
      </c>
      <c r="X33">
        <f t="shared" si="0"/>
        <v>0</v>
      </c>
      <c r="Y33">
        <f t="shared" si="1"/>
        <v>1</v>
      </c>
      <c r="Z33">
        <f t="shared" si="2"/>
        <v>0</v>
      </c>
      <c r="AA33">
        <f t="shared" si="3"/>
        <v>0</v>
      </c>
      <c r="AB33">
        <f t="shared" si="4"/>
        <v>0</v>
      </c>
      <c r="AC33">
        <f t="shared" si="5"/>
        <v>0</v>
      </c>
      <c r="AD33">
        <f t="shared" si="6"/>
        <v>1</v>
      </c>
      <c r="AE33" t="str">
        <f t="shared" si="7"/>
        <v>Knockout Game</v>
      </c>
      <c r="AF33" t="str">
        <f t="shared" si="8"/>
        <v>Home Team loses or draws</v>
      </c>
      <c r="AG33" t="str">
        <f t="shared" si="9"/>
        <v>Home Team loses or draws at Knockout Game</v>
      </c>
    </row>
    <row r="34" spans="1:33" x14ac:dyDescent="0.2">
      <c r="A34" s="2">
        <v>2385048</v>
      </c>
      <c r="B34" s="2" t="s">
        <v>949</v>
      </c>
      <c r="C34" s="2">
        <v>2013</v>
      </c>
      <c r="D34" s="2" t="s">
        <v>1082</v>
      </c>
      <c r="E34" s="3">
        <v>41710</v>
      </c>
      <c r="F34" s="2">
        <v>583</v>
      </c>
      <c r="G34" s="2">
        <v>15</v>
      </c>
      <c r="H34" s="2">
        <v>2</v>
      </c>
      <c r="I34" s="2">
        <v>1</v>
      </c>
      <c r="J34" s="2"/>
      <c r="K34" s="2"/>
      <c r="L34" s="2" t="s">
        <v>891</v>
      </c>
      <c r="M34" s="2" t="s">
        <v>1173</v>
      </c>
      <c r="N34" s="2" t="s">
        <v>1072</v>
      </c>
      <c r="O34" s="2">
        <v>45596</v>
      </c>
      <c r="P34" s="2" t="s">
        <v>1172</v>
      </c>
      <c r="Q34" s="2" t="s">
        <v>1188</v>
      </c>
      <c r="R34" s="2" t="s">
        <v>880</v>
      </c>
      <c r="S34" s="2" t="s">
        <v>872</v>
      </c>
      <c r="T34" s="2" t="s">
        <v>40</v>
      </c>
      <c r="U34" s="2" t="s">
        <v>18</v>
      </c>
      <c r="V34" s="4">
        <v>8.4027777777777771E-2</v>
      </c>
      <c r="W34" s="2" t="s">
        <v>948</v>
      </c>
      <c r="X34">
        <f t="shared" si="0"/>
        <v>1</v>
      </c>
      <c r="Y34">
        <f t="shared" si="1"/>
        <v>0</v>
      </c>
      <c r="Z34">
        <f t="shared" si="2"/>
        <v>0</v>
      </c>
      <c r="AA34">
        <f t="shared" si="3"/>
        <v>0</v>
      </c>
      <c r="AB34">
        <f t="shared" si="4"/>
        <v>1</v>
      </c>
      <c r="AC34">
        <f t="shared" si="5"/>
        <v>0</v>
      </c>
      <c r="AD34">
        <f t="shared" si="6"/>
        <v>0</v>
      </c>
      <c r="AE34" t="str">
        <f t="shared" si="7"/>
        <v>Knockout Game</v>
      </c>
      <c r="AF34" t="str">
        <f t="shared" si="8"/>
        <v>Home Team wins</v>
      </c>
      <c r="AG34" t="str">
        <f t="shared" si="9"/>
        <v>Home Team wins at Knockout Game</v>
      </c>
    </row>
    <row r="35" spans="1:33" x14ac:dyDescent="0.2">
      <c r="A35" s="2">
        <v>2301902</v>
      </c>
      <c r="B35" s="2" t="s">
        <v>949</v>
      </c>
      <c r="C35" s="2">
        <v>2012</v>
      </c>
      <c r="D35" s="2" t="s">
        <v>1027</v>
      </c>
      <c r="E35" s="3">
        <v>41373</v>
      </c>
      <c r="F35" s="2">
        <v>141</v>
      </c>
      <c r="G35" s="2">
        <v>418</v>
      </c>
      <c r="H35" s="2">
        <v>3</v>
      </c>
      <c r="I35" s="2">
        <v>2</v>
      </c>
      <c r="J35" s="2"/>
      <c r="K35" s="2"/>
      <c r="L35" s="2" t="s">
        <v>1123</v>
      </c>
      <c r="M35" s="2" t="s">
        <v>896</v>
      </c>
      <c r="N35" s="2" t="s">
        <v>959</v>
      </c>
      <c r="O35" s="2">
        <v>50734</v>
      </c>
      <c r="P35" s="2" t="s">
        <v>895</v>
      </c>
      <c r="Q35" s="2" t="s">
        <v>1189</v>
      </c>
      <c r="R35" s="2"/>
      <c r="S35" s="2"/>
      <c r="T35" s="2" t="s">
        <v>12</v>
      </c>
      <c r="U35" s="2" t="s">
        <v>186</v>
      </c>
      <c r="V35" s="4">
        <v>0.12638888888888888</v>
      </c>
      <c r="W35" s="2" t="s">
        <v>948</v>
      </c>
      <c r="X35">
        <f t="shared" si="0"/>
        <v>1</v>
      </c>
      <c r="Y35">
        <f t="shared" si="1"/>
        <v>0</v>
      </c>
      <c r="Z35">
        <f t="shared" si="2"/>
        <v>0</v>
      </c>
      <c r="AA35">
        <f t="shared" si="3"/>
        <v>0</v>
      </c>
      <c r="AB35">
        <f t="shared" si="4"/>
        <v>1</v>
      </c>
      <c r="AC35">
        <f t="shared" si="5"/>
        <v>0</v>
      </c>
      <c r="AD35">
        <f t="shared" si="6"/>
        <v>0</v>
      </c>
      <c r="AE35" t="str">
        <f t="shared" si="7"/>
        <v>Knockout Game</v>
      </c>
      <c r="AF35" t="str">
        <f t="shared" si="8"/>
        <v>Home Team wins</v>
      </c>
      <c r="AG35" t="str">
        <f t="shared" si="9"/>
        <v>Home Team wins at Knockout Game</v>
      </c>
    </row>
    <row r="36" spans="1:33" x14ac:dyDescent="0.2">
      <c r="A36" s="2">
        <v>2312109</v>
      </c>
      <c r="B36" s="2" t="s">
        <v>949</v>
      </c>
      <c r="C36" s="2">
        <v>2012</v>
      </c>
      <c r="D36" s="2" t="s">
        <v>962</v>
      </c>
      <c r="E36" s="3">
        <v>41388</v>
      </c>
      <c r="F36" s="2">
        <v>16</v>
      </c>
      <c r="G36" s="2">
        <v>418</v>
      </c>
      <c r="H36" s="2">
        <v>4</v>
      </c>
      <c r="I36" s="2">
        <v>1</v>
      </c>
      <c r="J36" s="2"/>
      <c r="K36" s="2"/>
      <c r="L36" s="2" t="s">
        <v>861</v>
      </c>
      <c r="M36" s="2" t="s">
        <v>896</v>
      </c>
      <c r="N36" s="2" t="s">
        <v>862</v>
      </c>
      <c r="O36" s="2">
        <v>65829</v>
      </c>
      <c r="P36" s="2" t="s">
        <v>928</v>
      </c>
      <c r="Q36" s="2" t="s">
        <v>1190</v>
      </c>
      <c r="R36" s="2"/>
      <c r="S36" s="2"/>
      <c r="T36" s="2" t="s">
        <v>3</v>
      </c>
      <c r="U36" s="2" t="s">
        <v>186</v>
      </c>
      <c r="V36" s="4">
        <v>0.1673611111111111</v>
      </c>
      <c r="W36" s="2" t="s">
        <v>948</v>
      </c>
      <c r="X36">
        <f t="shared" si="0"/>
        <v>1</v>
      </c>
      <c r="Y36">
        <f t="shared" si="1"/>
        <v>0</v>
      </c>
      <c r="Z36">
        <f t="shared" si="2"/>
        <v>0</v>
      </c>
      <c r="AA36">
        <f t="shared" si="3"/>
        <v>0</v>
      </c>
      <c r="AB36">
        <f t="shared" si="4"/>
        <v>1</v>
      </c>
      <c r="AC36">
        <f t="shared" si="5"/>
        <v>0</v>
      </c>
      <c r="AD36">
        <f t="shared" si="6"/>
        <v>0</v>
      </c>
      <c r="AE36" t="str">
        <f t="shared" si="7"/>
        <v>Knockout Game</v>
      </c>
      <c r="AF36" t="str">
        <f t="shared" si="8"/>
        <v>Home Team wins</v>
      </c>
      <c r="AG36" t="str">
        <f t="shared" si="9"/>
        <v>Home Team wins at Knockout Game</v>
      </c>
    </row>
    <row r="37" spans="1:33" x14ac:dyDescent="0.2">
      <c r="A37" s="2">
        <v>2495298</v>
      </c>
      <c r="B37" s="2" t="s">
        <v>949</v>
      </c>
      <c r="C37" s="2">
        <v>2014</v>
      </c>
      <c r="D37" s="2" t="s">
        <v>1194</v>
      </c>
      <c r="E37" s="3">
        <v>41912</v>
      </c>
      <c r="F37" s="2">
        <v>336</v>
      </c>
      <c r="G37" s="2">
        <v>631</v>
      </c>
      <c r="H37" s="2">
        <v>0</v>
      </c>
      <c r="I37" s="2">
        <v>1</v>
      </c>
      <c r="J37" s="2"/>
      <c r="K37" s="2"/>
      <c r="L37" s="2" t="s">
        <v>1149</v>
      </c>
      <c r="M37" s="2" t="s">
        <v>896</v>
      </c>
      <c r="N37" s="2" t="s">
        <v>1196</v>
      </c>
      <c r="O37" s="2">
        <v>40734</v>
      </c>
      <c r="P37" s="2" t="s">
        <v>1099</v>
      </c>
      <c r="Q37" s="2" t="s">
        <v>1197</v>
      </c>
      <c r="R37" s="2" t="s">
        <v>880</v>
      </c>
      <c r="S37" s="2" t="s">
        <v>863</v>
      </c>
      <c r="T37" s="2" t="s">
        <v>87</v>
      </c>
      <c r="U37" s="2" t="s">
        <v>43</v>
      </c>
      <c r="V37" s="4">
        <v>6.9444444444444447E-4</v>
      </c>
      <c r="W37" s="2" t="s">
        <v>948</v>
      </c>
      <c r="X37">
        <f t="shared" si="0"/>
        <v>0</v>
      </c>
      <c r="Y37">
        <f t="shared" si="1"/>
        <v>1</v>
      </c>
      <c r="Z37">
        <f t="shared" si="2"/>
        <v>1</v>
      </c>
      <c r="AA37">
        <f t="shared" si="3"/>
        <v>0</v>
      </c>
      <c r="AB37">
        <f t="shared" si="4"/>
        <v>0</v>
      </c>
      <c r="AC37">
        <f t="shared" si="5"/>
        <v>1</v>
      </c>
      <c r="AD37">
        <f t="shared" si="6"/>
        <v>0</v>
      </c>
      <c r="AE37" t="str">
        <f t="shared" si="7"/>
        <v>Groupstage</v>
      </c>
      <c r="AF37" t="str">
        <f t="shared" si="8"/>
        <v>Home Team loses or draws</v>
      </c>
      <c r="AG37" t="str">
        <f t="shared" si="9"/>
        <v>Home Team loses or draws at Groupstage Game</v>
      </c>
    </row>
    <row r="38" spans="1:33" x14ac:dyDescent="0.2">
      <c r="A38" s="2">
        <v>2618536</v>
      </c>
      <c r="B38" s="2" t="s">
        <v>949</v>
      </c>
      <c r="C38" s="2">
        <v>2015</v>
      </c>
      <c r="D38" s="2" t="s">
        <v>1147</v>
      </c>
      <c r="E38" s="3">
        <v>42262</v>
      </c>
      <c r="F38" s="2">
        <v>418</v>
      </c>
      <c r="G38" s="2">
        <v>660</v>
      </c>
      <c r="H38" s="2">
        <v>4</v>
      </c>
      <c r="I38" s="2">
        <v>0</v>
      </c>
      <c r="J38" s="2"/>
      <c r="K38" s="2"/>
      <c r="L38" s="2" t="s">
        <v>964</v>
      </c>
      <c r="M38" s="2" t="s">
        <v>913</v>
      </c>
      <c r="N38" s="2" t="s">
        <v>1202</v>
      </c>
      <c r="O38" s="2">
        <v>66389</v>
      </c>
      <c r="P38" s="2" t="s">
        <v>1172</v>
      </c>
      <c r="Q38" s="2" t="s">
        <v>1203</v>
      </c>
      <c r="R38" s="2" t="s">
        <v>863</v>
      </c>
      <c r="S38" s="2" t="s">
        <v>863</v>
      </c>
      <c r="T38" s="2" t="s">
        <v>186</v>
      </c>
      <c r="U38" s="2" t="s">
        <v>133</v>
      </c>
      <c r="V38" s="4">
        <v>0.16666666666666666</v>
      </c>
      <c r="W38" s="2" t="s">
        <v>948</v>
      </c>
      <c r="X38">
        <f t="shared" si="0"/>
        <v>1</v>
      </c>
      <c r="Y38">
        <f t="shared" si="1"/>
        <v>0</v>
      </c>
      <c r="Z38">
        <f t="shared" si="2"/>
        <v>1</v>
      </c>
      <c r="AA38">
        <f t="shared" si="3"/>
        <v>1</v>
      </c>
      <c r="AB38">
        <f t="shared" si="4"/>
        <v>0</v>
      </c>
      <c r="AC38">
        <f t="shared" si="5"/>
        <v>0</v>
      </c>
      <c r="AD38">
        <f t="shared" si="6"/>
        <v>0</v>
      </c>
      <c r="AE38" t="str">
        <f t="shared" si="7"/>
        <v>Groupstage</v>
      </c>
      <c r="AF38" t="str">
        <f t="shared" si="8"/>
        <v>Home Team wins</v>
      </c>
      <c r="AG38" t="str">
        <f t="shared" si="9"/>
        <v>Home Team wins at Groupstage Game</v>
      </c>
    </row>
    <row r="39" spans="1:33" x14ac:dyDescent="0.2">
      <c r="A39" s="2">
        <v>2755723</v>
      </c>
      <c r="B39" s="2" t="s">
        <v>949</v>
      </c>
      <c r="C39" s="2">
        <v>2016</v>
      </c>
      <c r="D39" s="2" t="s">
        <v>945</v>
      </c>
      <c r="E39" s="3">
        <v>42697</v>
      </c>
      <c r="F39" s="2">
        <v>114</v>
      </c>
      <c r="G39" s="2">
        <v>294</v>
      </c>
      <c r="H39" s="2">
        <v>3</v>
      </c>
      <c r="I39" s="2">
        <v>3</v>
      </c>
      <c r="J39" s="2"/>
      <c r="K39" s="2"/>
      <c r="L39" s="2" t="s">
        <v>993</v>
      </c>
      <c r="M39" s="2" t="s">
        <v>916</v>
      </c>
      <c r="N39" s="2" t="s">
        <v>1204</v>
      </c>
      <c r="O39" s="2">
        <v>36063</v>
      </c>
      <c r="P39" s="2" t="s">
        <v>1184</v>
      </c>
      <c r="Q39" s="2" t="s">
        <v>1205</v>
      </c>
      <c r="R39" s="2" t="s">
        <v>863</v>
      </c>
      <c r="S39" s="2" t="s">
        <v>877</v>
      </c>
      <c r="T39" s="2" t="s">
        <v>21</v>
      </c>
      <c r="U39" s="2" t="s">
        <v>53</v>
      </c>
      <c r="V39" s="4">
        <v>0.12708333333333333</v>
      </c>
      <c r="W39" s="2" t="s">
        <v>948</v>
      </c>
      <c r="X39">
        <f t="shared" si="0"/>
        <v>0</v>
      </c>
      <c r="Y39">
        <f t="shared" si="1"/>
        <v>1</v>
      </c>
      <c r="Z39">
        <f t="shared" si="2"/>
        <v>1</v>
      </c>
      <c r="AA39">
        <f t="shared" si="3"/>
        <v>0</v>
      </c>
      <c r="AB39">
        <f t="shared" si="4"/>
        <v>0</v>
      </c>
      <c r="AC39">
        <f t="shared" si="5"/>
        <v>1</v>
      </c>
      <c r="AD39">
        <f t="shared" si="6"/>
        <v>0</v>
      </c>
      <c r="AE39" t="str">
        <f t="shared" si="7"/>
        <v>Groupstage</v>
      </c>
      <c r="AF39" t="str">
        <f t="shared" si="8"/>
        <v>Home Team loses or draws</v>
      </c>
      <c r="AG39" t="str">
        <f t="shared" si="9"/>
        <v>Home Team loses or draws at Groupstage Game</v>
      </c>
    </row>
    <row r="40" spans="1:33" x14ac:dyDescent="0.2">
      <c r="A40" s="2">
        <v>2618615</v>
      </c>
      <c r="B40" s="2" t="s">
        <v>949</v>
      </c>
      <c r="C40" s="2">
        <v>2015</v>
      </c>
      <c r="D40" s="2" t="s">
        <v>955</v>
      </c>
      <c r="E40" s="3">
        <v>42333</v>
      </c>
      <c r="F40" s="2">
        <v>22220</v>
      </c>
      <c r="G40" s="2">
        <v>294</v>
      </c>
      <c r="H40" s="2">
        <v>2</v>
      </c>
      <c r="I40" s="2">
        <v>2</v>
      </c>
      <c r="J40" s="2"/>
      <c r="K40" s="2"/>
      <c r="L40" s="2" t="s">
        <v>1214</v>
      </c>
      <c r="M40" s="2" t="s">
        <v>916</v>
      </c>
      <c r="N40" s="2" t="s">
        <v>1215</v>
      </c>
      <c r="O40" s="2">
        <v>15089</v>
      </c>
      <c r="P40" s="2" t="s">
        <v>1004</v>
      </c>
      <c r="Q40" s="2" t="s">
        <v>1216</v>
      </c>
      <c r="R40" s="3">
        <v>37350</v>
      </c>
      <c r="S40" s="2" t="s">
        <v>863</v>
      </c>
      <c r="T40" s="2"/>
      <c r="U40" s="2" t="s">
        <v>53</v>
      </c>
      <c r="V40" s="4">
        <v>8.4722222222222213E-2</v>
      </c>
      <c r="W40" s="2" t="s">
        <v>948</v>
      </c>
      <c r="X40">
        <f t="shared" si="0"/>
        <v>0</v>
      </c>
      <c r="Y40">
        <f t="shared" si="1"/>
        <v>1</v>
      </c>
      <c r="Z40">
        <f t="shared" si="2"/>
        <v>1</v>
      </c>
      <c r="AA40">
        <f t="shared" si="3"/>
        <v>0</v>
      </c>
      <c r="AB40">
        <f t="shared" si="4"/>
        <v>0</v>
      </c>
      <c r="AC40">
        <f t="shared" si="5"/>
        <v>1</v>
      </c>
      <c r="AD40">
        <f t="shared" si="6"/>
        <v>0</v>
      </c>
      <c r="AE40" t="str">
        <f t="shared" si="7"/>
        <v>Groupstage</v>
      </c>
      <c r="AF40" t="str">
        <f t="shared" si="8"/>
        <v>Home Team loses or draws</v>
      </c>
      <c r="AG40" t="str">
        <f t="shared" si="9"/>
        <v>Home Team loses or draws at Groupstage Game</v>
      </c>
    </row>
    <row r="41" spans="1:33" x14ac:dyDescent="0.2">
      <c r="A41" s="2">
        <v>2917381</v>
      </c>
      <c r="B41" s="2" t="s">
        <v>949</v>
      </c>
      <c r="C41" s="2">
        <v>2017</v>
      </c>
      <c r="D41" s="2" t="s">
        <v>1147</v>
      </c>
      <c r="E41" s="3">
        <v>43005</v>
      </c>
      <c r="F41" s="2">
        <v>26</v>
      </c>
      <c r="G41" s="2">
        <v>294</v>
      </c>
      <c r="H41" s="2">
        <v>5</v>
      </c>
      <c r="I41" s="2">
        <v>0</v>
      </c>
      <c r="J41" s="2"/>
      <c r="K41" s="2"/>
      <c r="L41" s="2" t="s">
        <v>1222</v>
      </c>
      <c r="M41" s="2" t="s">
        <v>916</v>
      </c>
      <c r="N41" s="2" t="s">
        <v>1219</v>
      </c>
      <c r="O41" s="2">
        <v>34111</v>
      </c>
      <c r="P41" s="2" t="s">
        <v>686</v>
      </c>
      <c r="Q41" s="2" t="s">
        <v>1223</v>
      </c>
      <c r="R41" s="3">
        <v>36986</v>
      </c>
      <c r="S41" s="2" t="s">
        <v>877</v>
      </c>
      <c r="T41" s="2"/>
      <c r="U41" s="2" t="s">
        <v>53</v>
      </c>
      <c r="V41" s="4">
        <v>0.20833333333333334</v>
      </c>
      <c r="W41" s="2" t="s">
        <v>948</v>
      </c>
      <c r="X41">
        <f t="shared" si="0"/>
        <v>1</v>
      </c>
      <c r="Y41">
        <f t="shared" si="1"/>
        <v>0</v>
      </c>
      <c r="Z41">
        <f t="shared" si="2"/>
        <v>1</v>
      </c>
      <c r="AA41">
        <f t="shared" si="3"/>
        <v>1</v>
      </c>
      <c r="AB41">
        <f t="shared" si="4"/>
        <v>0</v>
      </c>
      <c r="AC41">
        <f t="shared" si="5"/>
        <v>0</v>
      </c>
      <c r="AD41">
        <f t="shared" si="6"/>
        <v>0</v>
      </c>
      <c r="AE41" t="str">
        <f t="shared" si="7"/>
        <v>Groupstage</v>
      </c>
      <c r="AF41" t="str">
        <f t="shared" si="8"/>
        <v>Home Team wins</v>
      </c>
      <c r="AG41" t="str">
        <f t="shared" si="9"/>
        <v>Home Team wins at Groupstage Game</v>
      </c>
    </row>
    <row r="42" spans="1:33" x14ac:dyDescent="0.2">
      <c r="A42" s="2">
        <v>2368432</v>
      </c>
      <c r="B42" s="2" t="s">
        <v>949</v>
      </c>
      <c r="C42" s="2">
        <v>2013</v>
      </c>
      <c r="D42" s="2" t="s">
        <v>946</v>
      </c>
      <c r="E42" s="3">
        <v>41569</v>
      </c>
      <c r="F42" s="2">
        <v>301</v>
      </c>
      <c r="G42" s="2">
        <v>26</v>
      </c>
      <c r="H42" s="2">
        <v>1</v>
      </c>
      <c r="I42" s="2">
        <v>1</v>
      </c>
      <c r="J42" s="2"/>
      <c r="K42" s="2"/>
      <c r="L42" s="2" t="s">
        <v>1246</v>
      </c>
      <c r="M42" s="2" t="s">
        <v>1013</v>
      </c>
      <c r="N42" s="2" t="s">
        <v>1251</v>
      </c>
      <c r="O42" s="2">
        <v>23899</v>
      </c>
      <c r="P42" s="2" t="s">
        <v>1213</v>
      </c>
      <c r="Q42" s="2" t="s">
        <v>1252</v>
      </c>
      <c r="R42" s="2" t="s">
        <v>863</v>
      </c>
      <c r="S42" s="2" t="s">
        <v>872</v>
      </c>
      <c r="T42" s="2"/>
      <c r="U42" s="2"/>
      <c r="V42" s="4">
        <v>4.2361111111111106E-2</v>
      </c>
      <c r="W42" s="2" t="s">
        <v>948</v>
      </c>
      <c r="X42">
        <f t="shared" si="0"/>
        <v>0</v>
      </c>
      <c r="Y42">
        <f t="shared" si="1"/>
        <v>1</v>
      </c>
      <c r="Z42">
        <f t="shared" si="2"/>
        <v>1</v>
      </c>
      <c r="AA42">
        <f t="shared" si="3"/>
        <v>0</v>
      </c>
      <c r="AB42">
        <f t="shared" si="4"/>
        <v>0</v>
      </c>
      <c r="AC42">
        <f t="shared" si="5"/>
        <v>1</v>
      </c>
      <c r="AD42">
        <f t="shared" si="6"/>
        <v>0</v>
      </c>
      <c r="AE42" t="str">
        <f t="shared" si="7"/>
        <v>Groupstage</v>
      </c>
      <c r="AF42" t="str">
        <f t="shared" si="8"/>
        <v>Home Team loses or draws</v>
      </c>
      <c r="AG42" t="str">
        <f t="shared" si="9"/>
        <v>Home Team loses or draws at Groupstage Game</v>
      </c>
    </row>
    <row r="43" spans="1:33" x14ac:dyDescent="0.2">
      <c r="A43" s="2">
        <v>3135810</v>
      </c>
      <c r="B43" s="2" t="s">
        <v>949</v>
      </c>
      <c r="C43" s="2">
        <v>2018</v>
      </c>
      <c r="D43" s="2" t="s">
        <v>1082</v>
      </c>
      <c r="E43" s="3">
        <v>43537</v>
      </c>
      <c r="F43" s="2">
        <v>131</v>
      </c>
      <c r="G43" s="2">
        <v>1041</v>
      </c>
      <c r="H43" s="2">
        <v>5</v>
      </c>
      <c r="I43" s="2">
        <v>1</v>
      </c>
      <c r="J43" s="2"/>
      <c r="K43" s="2"/>
      <c r="L43" s="2" t="s">
        <v>917</v>
      </c>
      <c r="M43" s="2" t="s">
        <v>1088</v>
      </c>
      <c r="N43" s="2" t="s">
        <v>1084</v>
      </c>
      <c r="O43" s="2">
        <v>92346</v>
      </c>
      <c r="P43" s="2" t="s">
        <v>947</v>
      </c>
      <c r="Q43" s="2" t="s">
        <v>1262</v>
      </c>
      <c r="R43" s="2" t="s">
        <v>880</v>
      </c>
      <c r="S43" s="3">
        <v>37320</v>
      </c>
      <c r="T43" s="2" t="s">
        <v>105</v>
      </c>
      <c r="U43" s="2" t="s">
        <v>125</v>
      </c>
      <c r="V43" s="4">
        <v>0.20902777777777778</v>
      </c>
      <c r="W43" s="2" t="s">
        <v>948</v>
      </c>
      <c r="X43">
        <f t="shared" si="0"/>
        <v>1</v>
      </c>
      <c r="Y43">
        <f t="shared" si="1"/>
        <v>0</v>
      </c>
      <c r="Z43">
        <f t="shared" si="2"/>
        <v>0</v>
      </c>
      <c r="AA43">
        <f t="shared" si="3"/>
        <v>0</v>
      </c>
      <c r="AB43">
        <f t="shared" si="4"/>
        <v>1</v>
      </c>
      <c r="AC43">
        <f t="shared" si="5"/>
        <v>0</v>
      </c>
      <c r="AD43">
        <f t="shared" si="6"/>
        <v>0</v>
      </c>
      <c r="AE43" t="str">
        <f t="shared" si="7"/>
        <v>Knockout Game</v>
      </c>
      <c r="AF43" t="str">
        <f t="shared" si="8"/>
        <v>Home Team wins</v>
      </c>
      <c r="AG43" t="str">
        <f t="shared" si="9"/>
        <v>Home Team wins at Knockout Game</v>
      </c>
    </row>
    <row r="44" spans="1:33" x14ac:dyDescent="0.2">
      <c r="A44" s="2">
        <v>3135814</v>
      </c>
      <c r="B44" s="2" t="s">
        <v>949</v>
      </c>
      <c r="C44" s="2">
        <v>2018</v>
      </c>
      <c r="D44" s="2" t="s">
        <v>1082</v>
      </c>
      <c r="E44" s="3">
        <v>43536</v>
      </c>
      <c r="F44" s="2">
        <v>506</v>
      </c>
      <c r="G44" s="2">
        <v>13</v>
      </c>
      <c r="H44" s="2">
        <v>3</v>
      </c>
      <c r="I44" s="2">
        <v>0</v>
      </c>
      <c r="J44" s="2"/>
      <c r="K44" s="2"/>
      <c r="L44" s="2" t="s">
        <v>952</v>
      </c>
      <c r="M44" s="2" t="s">
        <v>921</v>
      </c>
      <c r="N44" s="2" t="s">
        <v>1068</v>
      </c>
      <c r="O44" s="2">
        <v>40884</v>
      </c>
      <c r="P44" s="2" t="s">
        <v>928</v>
      </c>
      <c r="Q44" s="2" t="s">
        <v>1263</v>
      </c>
      <c r="R44" s="2" t="s">
        <v>1073</v>
      </c>
      <c r="S44" s="2" t="s">
        <v>877</v>
      </c>
      <c r="T44" s="2" t="s">
        <v>5</v>
      </c>
      <c r="U44" s="2" t="s">
        <v>113</v>
      </c>
      <c r="V44" s="4">
        <v>0.125</v>
      </c>
      <c r="W44" s="2" t="s">
        <v>948</v>
      </c>
      <c r="X44">
        <f t="shared" si="0"/>
        <v>1</v>
      </c>
      <c r="Y44">
        <f t="shared" si="1"/>
        <v>0</v>
      </c>
      <c r="Z44">
        <f t="shared" si="2"/>
        <v>0</v>
      </c>
      <c r="AA44">
        <f t="shared" si="3"/>
        <v>0</v>
      </c>
      <c r="AB44">
        <f t="shared" si="4"/>
        <v>1</v>
      </c>
      <c r="AC44">
        <f t="shared" si="5"/>
        <v>0</v>
      </c>
      <c r="AD44">
        <f t="shared" si="6"/>
        <v>0</v>
      </c>
      <c r="AE44" t="str">
        <f t="shared" si="7"/>
        <v>Knockout Game</v>
      </c>
      <c r="AF44" t="str">
        <f t="shared" si="8"/>
        <v>Home Team wins</v>
      </c>
      <c r="AG44" t="str">
        <f t="shared" si="9"/>
        <v>Home Team wins at Knockout Game</v>
      </c>
    </row>
    <row r="45" spans="1:33" x14ac:dyDescent="0.2">
      <c r="A45" s="2">
        <v>3167762</v>
      </c>
      <c r="B45" s="2" t="s">
        <v>949</v>
      </c>
      <c r="C45" s="2">
        <v>2018</v>
      </c>
      <c r="D45" s="2" t="s">
        <v>1027</v>
      </c>
      <c r="E45" s="3">
        <v>43571</v>
      </c>
      <c r="F45" s="2">
        <v>506</v>
      </c>
      <c r="G45" s="2">
        <v>610</v>
      </c>
      <c r="H45" s="2">
        <v>1</v>
      </c>
      <c r="I45" s="2">
        <v>2</v>
      </c>
      <c r="J45" s="2"/>
      <c r="K45" s="2"/>
      <c r="L45" s="2" t="s">
        <v>952</v>
      </c>
      <c r="M45" s="2" t="s">
        <v>1168</v>
      </c>
      <c r="N45" s="2" t="s">
        <v>1068</v>
      </c>
      <c r="O45" s="2">
        <v>41445</v>
      </c>
      <c r="P45" s="2" t="s">
        <v>1071</v>
      </c>
      <c r="Q45" s="2" t="s">
        <v>1264</v>
      </c>
      <c r="R45" s="2" t="s">
        <v>880</v>
      </c>
      <c r="S45" s="2" t="s">
        <v>881</v>
      </c>
      <c r="T45" s="2" t="s">
        <v>5</v>
      </c>
      <c r="U45" s="2" t="s">
        <v>26</v>
      </c>
      <c r="V45" s="4">
        <v>4.3055555555555562E-2</v>
      </c>
      <c r="W45" s="2" t="s">
        <v>948</v>
      </c>
      <c r="X45">
        <f t="shared" si="0"/>
        <v>0</v>
      </c>
      <c r="Y45">
        <f t="shared" si="1"/>
        <v>1</v>
      </c>
      <c r="Z45">
        <f t="shared" si="2"/>
        <v>0</v>
      </c>
      <c r="AA45">
        <f t="shared" si="3"/>
        <v>0</v>
      </c>
      <c r="AB45">
        <f t="shared" si="4"/>
        <v>0</v>
      </c>
      <c r="AC45">
        <f t="shared" si="5"/>
        <v>0</v>
      </c>
      <c r="AD45">
        <f t="shared" si="6"/>
        <v>1</v>
      </c>
      <c r="AE45" t="str">
        <f t="shared" si="7"/>
        <v>Knockout Game</v>
      </c>
      <c r="AF45" t="str">
        <f t="shared" si="8"/>
        <v>Home Team loses or draws</v>
      </c>
      <c r="AG45" t="str">
        <f t="shared" si="9"/>
        <v>Home Team loses or draws at Knockout Game</v>
      </c>
    </row>
    <row r="46" spans="1:33" x14ac:dyDescent="0.2">
      <c r="A46" s="2">
        <v>3252207</v>
      </c>
      <c r="B46" s="2" t="s">
        <v>949</v>
      </c>
      <c r="C46" s="2">
        <v>2019</v>
      </c>
      <c r="D46" s="2" t="s">
        <v>1194</v>
      </c>
      <c r="E46" s="3">
        <v>43774</v>
      </c>
      <c r="F46" s="2">
        <v>1041</v>
      </c>
      <c r="G46" s="2">
        <v>294</v>
      </c>
      <c r="H46" s="2">
        <v>3</v>
      </c>
      <c r="I46" s="2">
        <v>1</v>
      </c>
      <c r="J46" s="2"/>
      <c r="K46" s="2"/>
      <c r="L46" s="2" t="s">
        <v>963</v>
      </c>
      <c r="M46" s="2" t="s">
        <v>1269</v>
      </c>
      <c r="N46" s="2" t="s">
        <v>1115</v>
      </c>
      <c r="O46" s="2">
        <v>51077</v>
      </c>
      <c r="P46" s="2" t="s">
        <v>928</v>
      </c>
      <c r="Q46" s="2" t="s">
        <v>1271</v>
      </c>
      <c r="R46" s="2" t="s">
        <v>877</v>
      </c>
      <c r="S46" s="2" t="s">
        <v>898</v>
      </c>
      <c r="T46" s="2" t="s">
        <v>125</v>
      </c>
      <c r="U46" s="2" t="s">
        <v>53</v>
      </c>
      <c r="V46" s="4">
        <v>0.12569444444444444</v>
      </c>
      <c r="W46" s="2" t="s">
        <v>948</v>
      </c>
      <c r="X46">
        <f t="shared" si="0"/>
        <v>1</v>
      </c>
      <c r="Y46">
        <f t="shared" si="1"/>
        <v>0</v>
      </c>
      <c r="Z46">
        <f t="shared" si="2"/>
        <v>1</v>
      </c>
      <c r="AA46">
        <f t="shared" si="3"/>
        <v>1</v>
      </c>
      <c r="AB46">
        <f t="shared" si="4"/>
        <v>0</v>
      </c>
      <c r="AC46">
        <f t="shared" si="5"/>
        <v>0</v>
      </c>
      <c r="AD46">
        <f t="shared" si="6"/>
        <v>0</v>
      </c>
      <c r="AE46" t="str">
        <f t="shared" si="7"/>
        <v>Groupstage</v>
      </c>
      <c r="AF46" t="str">
        <f t="shared" si="8"/>
        <v>Home Team wins</v>
      </c>
      <c r="AG46" t="str">
        <f t="shared" si="9"/>
        <v>Home Team wins at Groupstage Game</v>
      </c>
    </row>
    <row r="47" spans="1:33" x14ac:dyDescent="0.2">
      <c r="A47" s="2">
        <v>3291934</v>
      </c>
      <c r="B47" s="2" t="s">
        <v>949</v>
      </c>
      <c r="C47" s="2">
        <v>2019</v>
      </c>
      <c r="D47" s="2" t="s">
        <v>1030</v>
      </c>
      <c r="E47" s="3">
        <v>43886</v>
      </c>
      <c r="F47" s="2">
        <v>6195</v>
      </c>
      <c r="G47" s="2">
        <v>131</v>
      </c>
      <c r="H47" s="2">
        <v>1</v>
      </c>
      <c r="I47" s="2">
        <v>1</v>
      </c>
      <c r="J47" s="2"/>
      <c r="K47" s="2"/>
      <c r="L47" s="2" t="s">
        <v>1014</v>
      </c>
      <c r="M47" s="2" t="s">
        <v>1061</v>
      </c>
      <c r="N47" s="2" t="s">
        <v>1002</v>
      </c>
      <c r="O47" s="2">
        <v>44388</v>
      </c>
      <c r="P47" s="2" t="s">
        <v>985</v>
      </c>
      <c r="Q47" s="2" t="s">
        <v>1272</v>
      </c>
      <c r="R47" s="2" t="s">
        <v>880</v>
      </c>
      <c r="S47" s="2" t="s">
        <v>880</v>
      </c>
      <c r="T47" s="2" t="s">
        <v>115</v>
      </c>
      <c r="U47" s="2" t="s">
        <v>105</v>
      </c>
      <c r="V47" s="4">
        <v>4.2361111111111106E-2</v>
      </c>
      <c r="W47" s="2" t="s">
        <v>948</v>
      </c>
      <c r="X47">
        <f t="shared" si="0"/>
        <v>0</v>
      </c>
      <c r="Y47">
        <f t="shared" si="1"/>
        <v>1</v>
      </c>
      <c r="Z47">
        <f t="shared" si="2"/>
        <v>0</v>
      </c>
      <c r="AA47">
        <f t="shared" si="3"/>
        <v>0</v>
      </c>
      <c r="AB47">
        <f t="shared" si="4"/>
        <v>0</v>
      </c>
      <c r="AC47">
        <f t="shared" si="5"/>
        <v>0</v>
      </c>
      <c r="AD47">
        <f t="shared" si="6"/>
        <v>1</v>
      </c>
      <c r="AE47" t="str">
        <f t="shared" si="7"/>
        <v>Knockout Game</v>
      </c>
      <c r="AF47" t="str">
        <f t="shared" si="8"/>
        <v>Home Team loses or draws</v>
      </c>
      <c r="AG47" t="str">
        <f t="shared" si="9"/>
        <v>Home Team loses or draws at Knockout Game</v>
      </c>
    </row>
    <row r="48" spans="1:33" hidden="1" x14ac:dyDescent="0.2">
      <c r="A48" s="2">
        <v>3461716</v>
      </c>
      <c r="B48" s="2" t="s">
        <v>949</v>
      </c>
      <c r="C48" s="2">
        <v>2020</v>
      </c>
      <c r="D48" s="2" t="s">
        <v>1022</v>
      </c>
      <c r="E48" s="3">
        <v>44125</v>
      </c>
      <c r="F48" s="2">
        <v>610</v>
      </c>
      <c r="G48" s="2">
        <v>31</v>
      </c>
      <c r="H48" s="2">
        <v>0</v>
      </c>
      <c r="I48" s="2">
        <v>1</v>
      </c>
      <c r="J48" s="2"/>
      <c r="K48" s="2"/>
      <c r="L48" s="2" t="s">
        <v>1168</v>
      </c>
      <c r="M48" s="2" t="s">
        <v>861</v>
      </c>
      <c r="N48" s="2" t="s">
        <v>1017</v>
      </c>
      <c r="O48" s="2"/>
      <c r="P48" s="2" t="s">
        <v>985</v>
      </c>
      <c r="Q48" s="2" t="s">
        <v>1277</v>
      </c>
      <c r="R48" s="2" t="s">
        <v>880</v>
      </c>
      <c r="S48" s="2" t="s">
        <v>880</v>
      </c>
      <c r="T48" s="2" t="s">
        <v>26</v>
      </c>
      <c r="U48" s="2" t="s">
        <v>38</v>
      </c>
      <c r="V48" s="4">
        <v>6.9444444444444447E-4</v>
      </c>
      <c r="W48" s="2" t="s">
        <v>948</v>
      </c>
      <c r="X48">
        <f t="shared" si="0"/>
        <v>0</v>
      </c>
      <c r="Y48">
        <f t="shared" si="1"/>
        <v>1</v>
      </c>
      <c r="Z48">
        <f t="shared" si="2"/>
        <v>1</v>
      </c>
      <c r="AA48">
        <f t="shared" si="3"/>
        <v>0</v>
      </c>
      <c r="AB48">
        <f t="shared" si="4"/>
        <v>0</v>
      </c>
      <c r="AC48">
        <f t="shared" si="5"/>
        <v>1</v>
      </c>
      <c r="AD48">
        <f t="shared" si="6"/>
        <v>0</v>
      </c>
      <c r="AE48" t="str">
        <f t="shared" si="7"/>
        <v>Groupstage</v>
      </c>
      <c r="AF48" t="str">
        <f t="shared" si="8"/>
        <v>Home Team loses or draws</v>
      </c>
      <c r="AG48" t="str">
        <f t="shared" si="9"/>
        <v>Home Team loses or draws at Groupstage Game</v>
      </c>
    </row>
    <row r="49" spans="1:33" hidden="1" x14ac:dyDescent="0.2">
      <c r="A49" s="2">
        <v>3461784</v>
      </c>
      <c r="B49" s="2" t="s">
        <v>949</v>
      </c>
      <c r="C49" s="2">
        <v>2020</v>
      </c>
      <c r="D49" s="2" t="s">
        <v>946</v>
      </c>
      <c r="E49" s="3">
        <v>44167</v>
      </c>
      <c r="F49" s="2">
        <v>16704</v>
      </c>
      <c r="G49" s="2">
        <v>273</v>
      </c>
      <c r="H49" s="2">
        <v>1</v>
      </c>
      <c r="I49" s="2">
        <v>0</v>
      </c>
      <c r="J49" s="2"/>
      <c r="K49" s="2"/>
      <c r="L49" s="2" t="s">
        <v>1261</v>
      </c>
      <c r="M49" s="2" t="s">
        <v>1256</v>
      </c>
      <c r="N49" s="2" t="s">
        <v>1157</v>
      </c>
      <c r="O49" s="2">
        <v>8747</v>
      </c>
      <c r="P49" s="2" t="s">
        <v>1026</v>
      </c>
      <c r="Q49" s="2" t="s">
        <v>1278</v>
      </c>
      <c r="R49" s="2" t="s">
        <v>863</v>
      </c>
      <c r="S49" s="2" t="s">
        <v>880</v>
      </c>
      <c r="T49" s="2" t="s">
        <v>131</v>
      </c>
      <c r="U49" s="2" t="s">
        <v>60</v>
      </c>
      <c r="V49" s="4">
        <v>4.1666666666666664E-2</v>
      </c>
      <c r="W49" s="2" t="s">
        <v>948</v>
      </c>
      <c r="X49">
        <f t="shared" si="0"/>
        <v>1</v>
      </c>
      <c r="Y49">
        <f t="shared" si="1"/>
        <v>0</v>
      </c>
      <c r="Z49">
        <f t="shared" si="2"/>
        <v>1</v>
      </c>
      <c r="AA49">
        <f t="shared" si="3"/>
        <v>1</v>
      </c>
      <c r="AB49">
        <f t="shared" si="4"/>
        <v>0</v>
      </c>
      <c r="AC49">
        <f t="shared" si="5"/>
        <v>0</v>
      </c>
      <c r="AD49">
        <f t="shared" si="6"/>
        <v>0</v>
      </c>
      <c r="AE49" t="str">
        <f t="shared" si="7"/>
        <v>Groupstage</v>
      </c>
      <c r="AF49" t="str">
        <f t="shared" si="8"/>
        <v>Home Team wins</v>
      </c>
      <c r="AG49" t="str">
        <f t="shared" si="9"/>
        <v>Home Team wins at Groupstage Game</v>
      </c>
    </row>
    <row r="50" spans="1:33" hidden="1" x14ac:dyDescent="0.2">
      <c r="A50" s="2">
        <v>3496449</v>
      </c>
      <c r="B50" s="2" t="s">
        <v>949</v>
      </c>
      <c r="C50" s="2">
        <v>2020</v>
      </c>
      <c r="D50" s="2" t="s">
        <v>1030</v>
      </c>
      <c r="E50" s="3">
        <v>44250</v>
      </c>
      <c r="F50" s="2">
        <v>398</v>
      </c>
      <c r="G50" s="2">
        <v>27</v>
      </c>
      <c r="H50" s="2">
        <v>1</v>
      </c>
      <c r="I50" s="2">
        <v>4</v>
      </c>
      <c r="J50" s="2"/>
      <c r="K50" s="2"/>
      <c r="L50" s="2" t="s">
        <v>1067</v>
      </c>
      <c r="M50" s="2" t="s">
        <v>1266</v>
      </c>
      <c r="N50" s="2" t="s">
        <v>965</v>
      </c>
      <c r="O50" s="2"/>
      <c r="P50" s="2" t="s">
        <v>1279</v>
      </c>
      <c r="Q50" s="2" t="s">
        <v>1280</v>
      </c>
      <c r="R50" s="2" t="s">
        <v>892</v>
      </c>
      <c r="S50" s="2" t="s">
        <v>863</v>
      </c>
      <c r="T50" s="2" t="s">
        <v>2</v>
      </c>
      <c r="U50" s="2" t="s">
        <v>6</v>
      </c>
      <c r="V50" s="4">
        <v>4.4444444444444446E-2</v>
      </c>
      <c r="W50" s="2" t="s">
        <v>948</v>
      </c>
      <c r="X50">
        <f t="shared" si="0"/>
        <v>0</v>
      </c>
      <c r="Y50">
        <f t="shared" si="1"/>
        <v>1</v>
      </c>
      <c r="Z50">
        <f t="shared" si="2"/>
        <v>0</v>
      </c>
      <c r="AA50">
        <f t="shared" si="3"/>
        <v>0</v>
      </c>
      <c r="AB50">
        <f t="shared" si="4"/>
        <v>0</v>
      </c>
      <c r="AC50">
        <f t="shared" si="5"/>
        <v>0</v>
      </c>
      <c r="AD50">
        <f t="shared" si="6"/>
        <v>1</v>
      </c>
      <c r="AE50" t="str">
        <f t="shared" si="7"/>
        <v>Knockout Game</v>
      </c>
      <c r="AF50" t="str">
        <f t="shared" si="8"/>
        <v>Home Team loses or draws</v>
      </c>
      <c r="AG50" t="str">
        <f t="shared" si="9"/>
        <v>Home Team loses or draws at Knockout Game</v>
      </c>
    </row>
    <row r="51" spans="1:33" hidden="1" x14ac:dyDescent="0.2">
      <c r="A51" s="2">
        <v>3537801</v>
      </c>
      <c r="B51" s="2" t="s">
        <v>949</v>
      </c>
      <c r="C51" s="2">
        <v>2020</v>
      </c>
      <c r="D51" s="2" t="s">
        <v>966</v>
      </c>
      <c r="E51" s="3">
        <v>44293</v>
      </c>
      <c r="F51" s="2">
        <v>27</v>
      </c>
      <c r="G51" s="2">
        <v>583</v>
      </c>
      <c r="H51" s="2">
        <v>2</v>
      </c>
      <c r="I51" s="2">
        <v>3</v>
      </c>
      <c r="J51" s="2"/>
      <c r="K51" s="2"/>
      <c r="L51" s="2" t="s">
        <v>1266</v>
      </c>
      <c r="M51" s="2" t="s">
        <v>899</v>
      </c>
      <c r="N51" s="2" t="s">
        <v>1038</v>
      </c>
      <c r="O51" s="2"/>
      <c r="P51" s="2" t="s">
        <v>1099</v>
      </c>
      <c r="Q51" s="2" t="s">
        <v>1282</v>
      </c>
      <c r="R51" s="2" t="s">
        <v>863</v>
      </c>
      <c r="S51" s="2" t="s">
        <v>863</v>
      </c>
      <c r="T51" s="2" t="s">
        <v>6</v>
      </c>
      <c r="U51" s="2" t="s">
        <v>40</v>
      </c>
      <c r="V51" s="4">
        <v>8.5416666666666655E-2</v>
      </c>
      <c r="W51" s="2" t="s">
        <v>948</v>
      </c>
      <c r="X51">
        <f t="shared" si="0"/>
        <v>0</v>
      </c>
      <c r="Y51">
        <f t="shared" si="1"/>
        <v>1</v>
      </c>
      <c r="Z51">
        <f t="shared" si="2"/>
        <v>0</v>
      </c>
      <c r="AA51">
        <f t="shared" si="3"/>
        <v>0</v>
      </c>
      <c r="AB51">
        <f t="shared" si="4"/>
        <v>0</v>
      </c>
      <c r="AC51">
        <f t="shared" si="5"/>
        <v>0</v>
      </c>
      <c r="AD51">
        <f t="shared" si="6"/>
        <v>1</v>
      </c>
      <c r="AE51" t="str">
        <f t="shared" si="7"/>
        <v>Knockout Game</v>
      </c>
      <c r="AF51" t="str">
        <f t="shared" si="8"/>
        <v>Home Team loses or draws</v>
      </c>
      <c r="AG51" t="str">
        <f t="shared" si="9"/>
        <v>Home Team loses or draws at Knockout Game</v>
      </c>
    </row>
    <row r="52" spans="1:33" hidden="1" x14ac:dyDescent="0.2">
      <c r="A52" s="2">
        <v>3651088</v>
      </c>
      <c r="B52" s="2" t="s">
        <v>949</v>
      </c>
      <c r="C52" s="2">
        <v>2021</v>
      </c>
      <c r="D52" s="2" t="s">
        <v>1016</v>
      </c>
      <c r="E52" s="3">
        <v>44489</v>
      </c>
      <c r="F52" s="2">
        <v>985</v>
      </c>
      <c r="G52" s="2">
        <v>800</v>
      </c>
      <c r="H52" s="2">
        <v>3</v>
      </c>
      <c r="I52" s="2">
        <v>2</v>
      </c>
      <c r="J52" s="2"/>
      <c r="K52" s="2"/>
      <c r="L52" s="2" t="s">
        <v>1174</v>
      </c>
      <c r="M52" s="2" t="s">
        <v>999</v>
      </c>
      <c r="N52" s="2" t="s">
        <v>1075</v>
      </c>
      <c r="O52" s="2">
        <v>72279</v>
      </c>
      <c r="P52" s="2" t="s">
        <v>947</v>
      </c>
      <c r="Q52" s="2" t="s">
        <v>1288</v>
      </c>
      <c r="R52" s="2" t="s">
        <v>863</v>
      </c>
      <c r="S52" s="2" t="s">
        <v>1073</v>
      </c>
      <c r="T52" s="2" t="s">
        <v>31</v>
      </c>
      <c r="U52" s="2" t="s">
        <v>89</v>
      </c>
      <c r="V52" s="4">
        <v>0.12638888888888888</v>
      </c>
      <c r="W52" s="2" t="s">
        <v>948</v>
      </c>
      <c r="X52">
        <f t="shared" si="0"/>
        <v>1</v>
      </c>
      <c r="Y52">
        <f t="shared" si="1"/>
        <v>0</v>
      </c>
      <c r="Z52">
        <f t="shared" si="2"/>
        <v>1</v>
      </c>
      <c r="AA52">
        <f t="shared" si="3"/>
        <v>1</v>
      </c>
      <c r="AB52">
        <f t="shared" si="4"/>
        <v>0</v>
      </c>
      <c r="AC52">
        <f t="shared" si="5"/>
        <v>0</v>
      </c>
      <c r="AD52">
        <f t="shared" si="6"/>
        <v>0</v>
      </c>
      <c r="AE52" t="str">
        <f t="shared" si="7"/>
        <v>Groupstage</v>
      </c>
      <c r="AF52" t="str">
        <f t="shared" si="8"/>
        <v>Home Team wins</v>
      </c>
      <c r="AG52" t="str">
        <f t="shared" si="9"/>
        <v>Home Team wins at Groupstage Game</v>
      </c>
    </row>
    <row r="53" spans="1:33" hidden="1" x14ac:dyDescent="0.2">
      <c r="A53" s="2">
        <v>3651101</v>
      </c>
      <c r="B53" s="2" t="s">
        <v>949</v>
      </c>
      <c r="C53" s="2">
        <v>2021</v>
      </c>
      <c r="D53" s="2" t="s">
        <v>1147</v>
      </c>
      <c r="E53" s="3">
        <v>44503</v>
      </c>
      <c r="F53" s="2">
        <v>281</v>
      </c>
      <c r="G53" s="2">
        <v>2282</v>
      </c>
      <c r="H53" s="2">
        <v>4</v>
      </c>
      <c r="I53" s="2">
        <v>1</v>
      </c>
      <c r="J53" s="2"/>
      <c r="K53" s="2"/>
      <c r="L53" s="2" t="s">
        <v>1019</v>
      </c>
      <c r="M53" s="2" t="s">
        <v>1207</v>
      </c>
      <c r="N53" s="2" t="s">
        <v>902</v>
      </c>
      <c r="O53" s="2">
        <v>50228</v>
      </c>
      <c r="P53" s="2" t="s">
        <v>1099</v>
      </c>
      <c r="Q53" s="2" t="s">
        <v>1289</v>
      </c>
      <c r="R53" s="2" t="s">
        <v>880</v>
      </c>
      <c r="S53" s="3">
        <v>37320</v>
      </c>
      <c r="T53" s="2" t="s">
        <v>39</v>
      </c>
      <c r="U53" s="2" t="s">
        <v>45</v>
      </c>
      <c r="V53" s="4">
        <v>0.1673611111111111</v>
      </c>
      <c r="W53" s="2" t="s">
        <v>948</v>
      </c>
      <c r="X53">
        <f t="shared" si="0"/>
        <v>1</v>
      </c>
      <c r="Y53">
        <f t="shared" si="1"/>
        <v>0</v>
      </c>
      <c r="Z53">
        <f t="shared" si="2"/>
        <v>1</v>
      </c>
      <c r="AA53">
        <f t="shared" si="3"/>
        <v>1</v>
      </c>
      <c r="AB53">
        <f t="shared" si="4"/>
        <v>0</v>
      </c>
      <c r="AC53">
        <f t="shared" si="5"/>
        <v>0</v>
      </c>
      <c r="AD53">
        <f t="shared" si="6"/>
        <v>0</v>
      </c>
      <c r="AE53" t="str">
        <f t="shared" si="7"/>
        <v>Groupstage</v>
      </c>
      <c r="AF53" t="str">
        <f t="shared" si="8"/>
        <v>Home Team wins</v>
      </c>
      <c r="AG53" t="str">
        <f t="shared" si="9"/>
        <v>Home Team wins at Groupstage Game</v>
      </c>
    </row>
    <row r="54" spans="1:33" hidden="1" x14ac:dyDescent="0.2">
      <c r="A54" s="2">
        <v>3651111</v>
      </c>
      <c r="B54" s="2" t="s">
        <v>949</v>
      </c>
      <c r="C54" s="2">
        <v>2021</v>
      </c>
      <c r="D54" s="2" t="s">
        <v>1016</v>
      </c>
      <c r="E54" s="3">
        <v>44523</v>
      </c>
      <c r="F54" s="2">
        <v>1050</v>
      </c>
      <c r="G54" s="2">
        <v>985</v>
      </c>
      <c r="H54" s="2">
        <v>0</v>
      </c>
      <c r="I54" s="2">
        <v>2</v>
      </c>
      <c r="J54" s="2"/>
      <c r="K54" s="2"/>
      <c r="L54" s="2" t="s">
        <v>1110</v>
      </c>
      <c r="M54" s="2" t="s">
        <v>67</v>
      </c>
      <c r="N54" s="2" t="s">
        <v>924</v>
      </c>
      <c r="O54" s="2">
        <v>20875</v>
      </c>
      <c r="P54" s="2" t="s">
        <v>985</v>
      </c>
      <c r="Q54" s="2" t="s">
        <v>1290</v>
      </c>
      <c r="R54" s="2" t="s">
        <v>877</v>
      </c>
      <c r="S54" s="2" t="s">
        <v>872</v>
      </c>
      <c r="T54" s="2" t="s">
        <v>91</v>
      </c>
      <c r="U54" s="2" t="s">
        <v>31</v>
      </c>
      <c r="V54" s="4">
        <v>1.3888888888888889E-3</v>
      </c>
      <c r="W54" s="2" t="s">
        <v>948</v>
      </c>
      <c r="X54">
        <f t="shared" si="0"/>
        <v>0</v>
      </c>
      <c r="Y54">
        <f t="shared" si="1"/>
        <v>1</v>
      </c>
      <c r="Z54">
        <f t="shared" si="2"/>
        <v>1</v>
      </c>
      <c r="AA54">
        <f t="shared" si="3"/>
        <v>0</v>
      </c>
      <c r="AB54">
        <f t="shared" si="4"/>
        <v>0</v>
      </c>
      <c r="AC54">
        <f t="shared" si="5"/>
        <v>1</v>
      </c>
      <c r="AD54">
        <f t="shared" si="6"/>
        <v>0</v>
      </c>
      <c r="AE54" t="str">
        <f t="shared" si="7"/>
        <v>Groupstage</v>
      </c>
      <c r="AF54" t="str">
        <f t="shared" si="8"/>
        <v>Home Team loses or draws</v>
      </c>
      <c r="AG54" t="str">
        <f t="shared" si="9"/>
        <v>Home Team loses or draws at Groupstage Game</v>
      </c>
    </row>
    <row r="55" spans="1:33" hidden="1" x14ac:dyDescent="0.2">
      <c r="A55" s="2">
        <v>4060796</v>
      </c>
      <c r="B55" s="2" t="s">
        <v>949</v>
      </c>
      <c r="C55" s="2">
        <v>2022</v>
      </c>
      <c r="D55" s="2" t="s">
        <v>1036</v>
      </c>
      <c r="E55" s="3">
        <v>45062</v>
      </c>
      <c r="F55" s="2">
        <v>46</v>
      </c>
      <c r="G55" s="2">
        <v>5</v>
      </c>
      <c r="H55" s="2">
        <v>1</v>
      </c>
      <c r="I55" s="2">
        <v>0</v>
      </c>
      <c r="J55" s="2"/>
      <c r="K55" s="2"/>
      <c r="L55" s="2" t="s">
        <v>1067</v>
      </c>
      <c r="M55" s="2" t="s">
        <v>1000</v>
      </c>
      <c r="N55" s="2" t="s">
        <v>941</v>
      </c>
      <c r="O55" s="2">
        <v>75567</v>
      </c>
      <c r="P55" s="2" t="s">
        <v>1071</v>
      </c>
      <c r="Q55" s="2" t="s">
        <v>1296</v>
      </c>
      <c r="R55" s="2" t="s">
        <v>892</v>
      </c>
      <c r="S55" s="2" t="s">
        <v>863</v>
      </c>
      <c r="T55" s="2" t="s">
        <v>19</v>
      </c>
      <c r="U55" s="2" t="s">
        <v>52</v>
      </c>
      <c r="V55" s="4">
        <v>4.1666666666666664E-2</v>
      </c>
      <c r="W55" s="2" t="s">
        <v>948</v>
      </c>
      <c r="X55">
        <f t="shared" si="0"/>
        <v>1</v>
      </c>
      <c r="Y55">
        <f t="shared" si="1"/>
        <v>0</v>
      </c>
      <c r="Z55">
        <f t="shared" si="2"/>
        <v>0</v>
      </c>
      <c r="AA55">
        <f t="shared" si="3"/>
        <v>0</v>
      </c>
      <c r="AB55">
        <f t="shared" si="4"/>
        <v>1</v>
      </c>
      <c r="AC55">
        <f t="shared" si="5"/>
        <v>0</v>
      </c>
      <c r="AD55">
        <f t="shared" si="6"/>
        <v>0</v>
      </c>
      <c r="AE55" t="str">
        <f t="shared" si="7"/>
        <v>Knockout Game</v>
      </c>
      <c r="AF55" t="str">
        <f t="shared" si="8"/>
        <v>Home Team wins</v>
      </c>
      <c r="AG55" t="str">
        <f t="shared" si="9"/>
        <v>Home Team wins at Knockout Game</v>
      </c>
    </row>
    <row r="56" spans="1:33" x14ac:dyDescent="0.2">
      <c r="A56" s="2">
        <v>3097979</v>
      </c>
      <c r="B56" s="2" t="s">
        <v>949</v>
      </c>
      <c r="C56" s="2">
        <v>2018</v>
      </c>
      <c r="D56" s="2" t="s">
        <v>1147</v>
      </c>
      <c r="E56" s="3">
        <v>43376</v>
      </c>
      <c r="F56" s="2">
        <v>13</v>
      </c>
      <c r="G56" s="2">
        <v>2282</v>
      </c>
      <c r="H56" s="2">
        <v>3</v>
      </c>
      <c r="I56" s="2">
        <v>1</v>
      </c>
      <c r="J56" s="2"/>
      <c r="K56" s="2"/>
      <c r="L56" s="2" t="s">
        <v>921</v>
      </c>
      <c r="M56" s="2" t="s">
        <v>119</v>
      </c>
      <c r="N56" s="2" t="s">
        <v>1127</v>
      </c>
      <c r="O56" s="2">
        <v>55742</v>
      </c>
      <c r="P56" s="2" t="s">
        <v>1250</v>
      </c>
      <c r="Q56" s="2" t="s">
        <v>1297</v>
      </c>
      <c r="R56" s="2" t="s">
        <v>1053</v>
      </c>
      <c r="S56" s="2" t="s">
        <v>892</v>
      </c>
      <c r="T56" s="2" t="s">
        <v>113</v>
      </c>
      <c r="U56" s="2" t="s">
        <v>45</v>
      </c>
      <c r="V56" s="4">
        <v>0.12569444444444444</v>
      </c>
      <c r="W56" s="2" t="s">
        <v>948</v>
      </c>
      <c r="X56">
        <f t="shared" si="0"/>
        <v>1</v>
      </c>
      <c r="Y56">
        <f t="shared" si="1"/>
        <v>0</v>
      </c>
      <c r="Z56">
        <f t="shared" si="2"/>
        <v>1</v>
      </c>
      <c r="AA56">
        <f t="shared" si="3"/>
        <v>1</v>
      </c>
      <c r="AB56">
        <f t="shared" si="4"/>
        <v>0</v>
      </c>
      <c r="AC56">
        <f t="shared" si="5"/>
        <v>0</v>
      </c>
      <c r="AD56">
        <f t="shared" si="6"/>
        <v>0</v>
      </c>
      <c r="AE56" t="str">
        <f t="shared" si="7"/>
        <v>Groupstage</v>
      </c>
      <c r="AF56" t="str">
        <f t="shared" si="8"/>
        <v>Home Team wins</v>
      </c>
      <c r="AG56" t="str">
        <f t="shared" si="9"/>
        <v>Home Team wins at Groupstage Game</v>
      </c>
    </row>
    <row r="57" spans="1:33" x14ac:dyDescent="0.2">
      <c r="A57" s="2">
        <v>3421017</v>
      </c>
      <c r="B57" s="2" t="s">
        <v>949</v>
      </c>
      <c r="C57" s="2">
        <v>2019</v>
      </c>
      <c r="D57" s="2" t="s">
        <v>972</v>
      </c>
      <c r="E57" s="3">
        <v>44066</v>
      </c>
      <c r="F57" s="2">
        <v>583</v>
      </c>
      <c r="G57" s="2">
        <v>27</v>
      </c>
      <c r="H57" s="2">
        <v>0</v>
      </c>
      <c r="I57" s="2">
        <v>1</v>
      </c>
      <c r="J57" s="2"/>
      <c r="K57" s="2"/>
      <c r="L57" s="2" t="s">
        <v>868</v>
      </c>
      <c r="M57" s="2" t="s">
        <v>1266</v>
      </c>
      <c r="N57" s="2" t="s">
        <v>1069</v>
      </c>
      <c r="O57" s="2"/>
      <c r="P57" s="2" t="s">
        <v>1001</v>
      </c>
      <c r="Q57" s="2" t="s">
        <v>1298</v>
      </c>
      <c r="R57" s="2" t="s">
        <v>880</v>
      </c>
      <c r="S57" s="2" t="s">
        <v>863</v>
      </c>
      <c r="T57" s="2" t="s">
        <v>40</v>
      </c>
      <c r="U57" s="2" t="s">
        <v>6</v>
      </c>
      <c r="V57" s="4">
        <v>6.9444444444444447E-4</v>
      </c>
      <c r="W57" s="2" t="s">
        <v>948</v>
      </c>
      <c r="X57">
        <f t="shared" si="0"/>
        <v>0</v>
      </c>
      <c r="Y57">
        <f t="shared" si="1"/>
        <v>1</v>
      </c>
      <c r="Z57">
        <f t="shared" si="2"/>
        <v>0</v>
      </c>
      <c r="AA57">
        <f t="shared" si="3"/>
        <v>0</v>
      </c>
      <c r="AB57">
        <f t="shared" si="4"/>
        <v>0</v>
      </c>
      <c r="AC57">
        <f t="shared" si="5"/>
        <v>0</v>
      </c>
      <c r="AD57">
        <f t="shared" si="6"/>
        <v>1</v>
      </c>
      <c r="AE57" t="str">
        <f t="shared" si="7"/>
        <v>Knockout Game</v>
      </c>
      <c r="AF57" t="str">
        <f t="shared" si="8"/>
        <v>Home Team loses or draws</v>
      </c>
      <c r="AG57" t="str">
        <f t="shared" si="9"/>
        <v>Home Team loses or draws at Knockout Game</v>
      </c>
    </row>
    <row r="58" spans="1:33" hidden="1" x14ac:dyDescent="0.2">
      <c r="A58" s="2">
        <v>3461743</v>
      </c>
      <c r="B58" s="2" t="s">
        <v>949</v>
      </c>
      <c r="C58" s="2">
        <v>2020</v>
      </c>
      <c r="D58" s="2" t="s">
        <v>1016</v>
      </c>
      <c r="E58" s="3">
        <v>44132</v>
      </c>
      <c r="F58" s="2">
        <v>16</v>
      </c>
      <c r="G58" s="2">
        <v>964</v>
      </c>
      <c r="H58" s="2">
        <v>2</v>
      </c>
      <c r="I58" s="2">
        <v>0</v>
      </c>
      <c r="J58" s="2"/>
      <c r="K58" s="2"/>
      <c r="L58" s="2" t="s">
        <v>874</v>
      </c>
      <c r="M58" s="2" t="s">
        <v>162</v>
      </c>
      <c r="N58" s="2" t="s">
        <v>862</v>
      </c>
      <c r="O58" s="2"/>
      <c r="P58" s="2" t="s">
        <v>928</v>
      </c>
      <c r="Q58" s="2" t="s">
        <v>1299</v>
      </c>
      <c r="R58" s="2" t="s">
        <v>863</v>
      </c>
      <c r="S58" s="2" t="s">
        <v>880</v>
      </c>
      <c r="T58" s="2" t="s">
        <v>3</v>
      </c>
      <c r="U58" s="2" t="s">
        <v>158</v>
      </c>
      <c r="V58" s="4">
        <v>8.3333333333333329E-2</v>
      </c>
      <c r="W58" s="2" t="s">
        <v>948</v>
      </c>
      <c r="X58">
        <f t="shared" si="0"/>
        <v>1</v>
      </c>
      <c r="Y58">
        <f t="shared" si="1"/>
        <v>0</v>
      </c>
      <c r="Z58">
        <f t="shared" si="2"/>
        <v>1</v>
      </c>
      <c r="AA58">
        <f t="shared" si="3"/>
        <v>1</v>
      </c>
      <c r="AB58">
        <f t="shared" si="4"/>
        <v>0</v>
      </c>
      <c r="AC58">
        <f t="shared" si="5"/>
        <v>0</v>
      </c>
      <c r="AD58">
        <f t="shared" si="6"/>
        <v>0</v>
      </c>
      <c r="AE58" t="str">
        <f t="shared" si="7"/>
        <v>Groupstage</v>
      </c>
      <c r="AF58" t="str">
        <f t="shared" si="8"/>
        <v>Home Team wins</v>
      </c>
      <c r="AG58" t="str">
        <f t="shared" si="9"/>
        <v>Home Team wins at Groupstage Game</v>
      </c>
    </row>
    <row r="59" spans="1:33" hidden="1" x14ac:dyDescent="0.2">
      <c r="A59" s="2">
        <v>3461786</v>
      </c>
      <c r="B59" s="2" t="s">
        <v>949</v>
      </c>
      <c r="C59" s="2">
        <v>2020</v>
      </c>
      <c r="D59" s="2" t="s">
        <v>1016</v>
      </c>
      <c r="E59" s="3">
        <v>44167</v>
      </c>
      <c r="F59" s="2">
        <v>16</v>
      </c>
      <c r="G59" s="2">
        <v>398</v>
      </c>
      <c r="H59" s="2">
        <v>1</v>
      </c>
      <c r="I59" s="2">
        <v>1</v>
      </c>
      <c r="J59" s="2"/>
      <c r="K59" s="2"/>
      <c r="L59" s="2" t="s">
        <v>874</v>
      </c>
      <c r="M59" s="2" t="s">
        <v>1067</v>
      </c>
      <c r="N59" s="2" t="s">
        <v>862</v>
      </c>
      <c r="O59" s="2"/>
      <c r="P59" s="2" t="s">
        <v>1099</v>
      </c>
      <c r="Q59" s="2" t="s">
        <v>1300</v>
      </c>
      <c r="R59" s="2" t="s">
        <v>910</v>
      </c>
      <c r="S59" s="3">
        <v>37379</v>
      </c>
      <c r="T59" s="2" t="s">
        <v>3</v>
      </c>
      <c r="U59" s="2" t="s">
        <v>2</v>
      </c>
      <c r="V59" s="4">
        <v>4.2361111111111106E-2</v>
      </c>
      <c r="W59" s="2" t="s">
        <v>948</v>
      </c>
      <c r="X59">
        <f t="shared" si="0"/>
        <v>0</v>
      </c>
      <c r="Y59">
        <f t="shared" si="1"/>
        <v>1</v>
      </c>
      <c r="Z59">
        <f t="shared" si="2"/>
        <v>1</v>
      </c>
      <c r="AA59">
        <f t="shared" si="3"/>
        <v>0</v>
      </c>
      <c r="AB59">
        <f t="shared" si="4"/>
        <v>0</v>
      </c>
      <c r="AC59">
        <f t="shared" si="5"/>
        <v>1</v>
      </c>
      <c r="AD59">
        <f t="shared" si="6"/>
        <v>0</v>
      </c>
      <c r="AE59" t="str">
        <f t="shared" si="7"/>
        <v>Groupstage</v>
      </c>
      <c r="AF59" t="str">
        <f t="shared" si="8"/>
        <v>Home Team loses or draws</v>
      </c>
      <c r="AG59" t="str">
        <f t="shared" si="9"/>
        <v>Home Team loses or draws at Groupstage Game</v>
      </c>
    </row>
    <row r="60" spans="1:33" hidden="1" x14ac:dyDescent="0.2">
      <c r="A60" s="2">
        <v>3651040</v>
      </c>
      <c r="B60" s="2" t="s">
        <v>949</v>
      </c>
      <c r="C60" s="2">
        <v>2021</v>
      </c>
      <c r="D60" s="2" t="s">
        <v>945</v>
      </c>
      <c r="E60" s="3">
        <v>44454</v>
      </c>
      <c r="F60" s="2">
        <v>31</v>
      </c>
      <c r="G60" s="2">
        <v>5</v>
      </c>
      <c r="H60" s="2">
        <v>3</v>
      </c>
      <c r="I60" s="2">
        <v>2</v>
      </c>
      <c r="J60" s="2"/>
      <c r="K60" s="2"/>
      <c r="L60" s="2" t="s">
        <v>861</v>
      </c>
      <c r="M60" s="2" t="s">
        <v>1000</v>
      </c>
      <c r="N60" s="2" t="s">
        <v>1009</v>
      </c>
      <c r="O60" s="2">
        <v>51445</v>
      </c>
      <c r="P60" s="2" t="s">
        <v>947</v>
      </c>
      <c r="Q60" s="2" t="s">
        <v>1303</v>
      </c>
      <c r="R60" s="2" t="s">
        <v>880</v>
      </c>
      <c r="S60" s="2" t="s">
        <v>863</v>
      </c>
      <c r="T60" s="2" t="s">
        <v>38</v>
      </c>
      <c r="U60" s="2" t="s">
        <v>52</v>
      </c>
      <c r="V60" s="4">
        <v>0.12638888888888888</v>
      </c>
      <c r="W60" s="2" t="s">
        <v>948</v>
      </c>
      <c r="X60">
        <f t="shared" si="0"/>
        <v>1</v>
      </c>
      <c r="Y60">
        <f t="shared" si="1"/>
        <v>0</v>
      </c>
      <c r="Z60">
        <f t="shared" si="2"/>
        <v>1</v>
      </c>
      <c r="AA60">
        <f t="shared" si="3"/>
        <v>1</v>
      </c>
      <c r="AB60">
        <f t="shared" si="4"/>
        <v>0</v>
      </c>
      <c r="AC60">
        <f t="shared" si="5"/>
        <v>0</v>
      </c>
      <c r="AD60">
        <f t="shared" si="6"/>
        <v>0</v>
      </c>
      <c r="AE60" t="str">
        <f t="shared" si="7"/>
        <v>Groupstage</v>
      </c>
      <c r="AF60" t="str">
        <f t="shared" si="8"/>
        <v>Home Team wins</v>
      </c>
      <c r="AG60" t="str">
        <f t="shared" si="9"/>
        <v>Home Team wins at Groupstage Game</v>
      </c>
    </row>
    <row r="61" spans="1:33" hidden="1" x14ac:dyDescent="0.2">
      <c r="A61" s="2">
        <v>3796969</v>
      </c>
      <c r="B61" s="2" t="s">
        <v>949</v>
      </c>
      <c r="C61" s="2">
        <v>2021</v>
      </c>
      <c r="D61" s="2" t="s">
        <v>1036</v>
      </c>
      <c r="E61" s="3">
        <v>44684</v>
      </c>
      <c r="F61" s="2">
        <v>1050</v>
      </c>
      <c r="G61" s="2">
        <v>31</v>
      </c>
      <c r="H61" s="2">
        <v>2</v>
      </c>
      <c r="I61" s="2">
        <v>3</v>
      </c>
      <c r="J61" s="2"/>
      <c r="K61" s="2"/>
      <c r="L61" s="2" t="s">
        <v>1110</v>
      </c>
      <c r="M61" s="2" t="s">
        <v>861</v>
      </c>
      <c r="N61" s="2" t="s">
        <v>924</v>
      </c>
      <c r="O61" s="2">
        <v>21872</v>
      </c>
      <c r="P61" s="2" t="s">
        <v>1057</v>
      </c>
      <c r="Q61" s="2" t="s">
        <v>1304</v>
      </c>
      <c r="R61" s="2" t="s">
        <v>877</v>
      </c>
      <c r="S61" s="2" t="s">
        <v>880</v>
      </c>
      <c r="T61" s="2" t="s">
        <v>91</v>
      </c>
      <c r="U61" s="2" t="s">
        <v>38</v>
      </c>
      <c r="V61" s="4">
        <v>8.5416666666666655E-2</v>
      </c>
      <c r="W61" s="2" t="s">
        <v>948</v>
      </c>
      <c r="X61">
        <f t="shared" si="0"/>
        <v>0</v>
      </c>
      <c r="Y61">
        <f t="shared" si="1"/>
        <v>1</v>
      </c>
      <c r="Z61">
        <f t="shared" si="2"/>
        <v>0</v>
      </c>
      <c r="AA61">
        <f t="shared" si="3"/>
        <v>0</v>
      </c>
      <c r="AB61">
        <f t="shared" si="4"/>
        <v>0</v>
      </c>
      <c r="AC61">
        <f t="shared" si="5"/>
        <v>0</v>
      </c>
      <c r="AD61">
        <f t="shared" si="6"/>
        <v>1</v>
      </c>
      <c r="AE61" t="str">
        <f t="shared" si="7"/>
        <v>Knockout Game</v>
      </c>
      <c r="AF61" t="str">
        <f t="shared" si="8"/>
        <v>Home Team loses or draws</v>
      </c>
      <c r="AG61" t="str">
        <f t="shared" si="9"/>
        <v>Home Team loses or draws at Knockout Game</v>
      </c>
    </row>
    <row r="62" spans="1:33" hidden="1" x14ac:dyDescent="0.2">
      <c r="A62" s="2">
        <v>3461738</v>
      </c>
      <c r="B62" s="2" t="s">
        <v>949</v>
      </c>
      <c r="C62" s="2">
        <v>2020</v>
      </c>
      <c r="D62" s="2" t="s">
        <v>955</v>
      </c>
      <c r="E62" s="3">
        <v>44131</v>
      </c>
      <c r="F62" s="2">
        <v>244</v>
      </c>
      <c r="G62" s="2">
        <v>281</v>
      </c>
      <c r="H62" s="2">
        <v>0</v>
      </c>
      <c r="I62" s="2">
        <v>3</v>
      </c>
      <c r="J62" s="2"/>
      <c r="K62" s="2"/>
      <c r="L62" s="2" t="s">
        <v>1086</v>
      </c>
      <c r="M62" s="2" t="s">
        <v>1019</v>
      </c>
      <c r="N62" s="2" t="s">
        <v>890</v>
      </c>
      <c r="O62" s="2"/>
      <c r="P62" s="2" t="s">
        <v>1092</v>
      </c>
      <c r="Q62" s="2" t="s">
        <v>1306</v>
      </c>
      <c r="R62" s="3">
        <v>37320</v>
      </c>
      <c r="S62" s="2" t="s">
        <v>880</v>
      </c>
      <c r="T62" s="2" t="s">
        <v>85</v>
      </c>
      <c r="U62" s="2" t="s">
        <v>39</v>
      </c>
      <c r="V62" s="4">
        <v>2.0833333333333333E-3</v>
      </c>
      <c r="W62" s="2" t="s">
        <v>948</v>
      </c>
      <c r="X62">
        <f t="shared" si="0"/>
        <v>0</v>
      </c>
      <c r="Y62">
        <f t="shared" si="1"/>
        <v>1</v>
      </c>
      <c r="Z62">
        <f t="shared" si="2"/>
        <v>1</v>
      </c>
      <c r="AA62">
        <f t="shared" si="3"/>
        <v>0</v>
      </c>
      <c r="AB62">
        <f t="shared" si="4"/>
        <v>0</v>
      </c>
      <c r="AC62">
        <f t="shared" si="5"/>
        <v>1</v>
      </c>
      <c r="AD62">
        <f t="shared" si="6"/>
        <v>0</v>
      </c>
      <c r="AE62" t="str">
        <f t="shared" si="7"/>
        <v>Groupstage</v>
      </c>
      <c r="AF62" t="str">
        <f t="shared" si="8"/>
        <v>Home Team loses or draws</v>
      </c>
      <c r="AG62" t="str">
        <f t="shared" si="9"/>
        <v>Home Team loses or draws at Groupstage Game</v>
      </c>
    </row>
    <row r="63" spans="1:33" hidden="1" x14ac:dyDescent="0.2">
      <c r="A63" s="2">
        <v>3461811</v>
      </c>
      <c r="B63" s="2" t="s">
        <v>949</v>
      </c>
      <c r="C63" s="2">
        <v>2020</v>
      </c>
      <c r="D63" s="2" t="s">
        <v>945</v>
      </c>
      <c r="E63" s="3">
        <v>44174</v>
      </c>
      <c r="F63" s="2">
        <v>46</v>
      </c>
      <c r="G63" s="2">
        <v>660</v>
      </c>
      <c r="H63" s="2">
        <v>0</v>
      </c>
      <c r="I63" s="2">
        <v>0</v>
      </c>
      <c r="J63" s="2"/>
      <c r="K63" s="2"/>
      <c r="L63" s="2" t="s">
        <v>942</v>
      </c>
      <c r="M63" s="2" t="s">
        <v>1152</v>
      </c>
      <c r="N63" s="2" t="s">
        <v>941</v>
      </c>
      <c r="O63" s="2"/>
      <c r="P63" s="2" t="s">
        <v>1307</v>
      </c>
      <c r="Q63" s="2" t="s">
        <v>1308</v>
      </c>
      <c r="R63" s="2" t="s">
        <v>892</v>
      </c>
      <c r="S63" s="3">
        <v>37320</v>
      </c>
      <c r="T63" s="2" t="s">
        <v>19</v>
      </c>
      <c r="U63" s="2" t="s">
        <v>133</v>
      </c>
      <c r="V63" s="4">
        <v>0</v>
      </c>
      <c r="W63" s="2" t="s">
        <v>948</v>
      </c>
      <c r="X63">
        <f t="shared" si="0"/>
        <v>0</v>
      </c>
      <c r="Y63">
        <f t="shared" si="1"/>
        <v>1</v>
      </c>
      <c r="Z63">
        <f t="shared" si="2"/>
        <v>1</v>
      </c>
      <c r="AA63">
        <f t="shared" si="3"/>
        <v>0</v>
      </c>
      <c r="AB63">
        <f t="shared" si="4"/>
        <v>0</v>
      </c>
      <c r="AC63">
        <f t="shared" si="5"/>
        <v>1</v>
      </c>
      <c r="AD63">
        <f t="shared" si="6"/>
        <v>0</v>
      </c>
      <c r="AE63" t="str">
        <f t="shared" si="7"/>
        <v>Groupstage</v>
      </c>
      <c r="AF63" t="str">
        <f t="shared" si="8"/>
        <v>Home Team loses or draws</v>
      </c>
      <c r="AG63" t="str">
        <f t="shared" si="9"/>
        <v>Home Team loses or draws at Groupstage Game</v>
      </c>
    </row>
    <row r="64" spans="1:33" hidden="1" x14ac:dyDescent="0.2">
      <c r="A64" s="2">
        <v>3461818</v>
      </c>
      <c r="B64" s="2" t="s">
        <v>949</v>
      </c>
      <c r="C64" s="2">
        <v>2020</v>
      </c>
      <c r="D64" s="2" t="s">
        <v>1016</v>
      </c>
      <c r="E64" s="3">
        <v>44173</v>
      </c>
      <c r="F64" s="2">
        <v>964</v>
      </c>
      <c r="G64" s="2">
        <v>16</v>
      </c>
      <c r="H64" s="2">
        <v>1</v>
      </c>
      <c r="I64" s="2">
        <v>2</v>
      </c>
      <c r="J64" s="2"/>
      <c r="K64" s="2"/>
      <c r="L64" s="2" t="s">
        <v>162</v>
      </c>
      <c r="M64" s="2" t="s">
        <v>874</v>
      </c>
      <c r="N64" s="2" t="s">
        <v>1122</v>
      </c>
      <c r="O64" s="2">
        <v>10860</v>
      </c>
      <c r="P64" s="2" t="s">
        <v>1309</v>
      </c>
      <c r="Q64" s="2" t="s">
        <v>1310</v>
      </c>
      <c r="R64" s="2" t="s">
        <v>877</v>
      </c>
      <c r="S64" s="2" t="s">
        <v>892</v>
      </c>
      <c r="T64" s="2" t="s">
        <v>158</v>
      </c>
      <c r="U64" s="2" t="s">
        <v>3</v>
      </c>
      <c r="V64" s="4">
        <v>4.3055555555555562E-2</v>
      </c>
      <c r="W64" s="2" t="s">
        <v>948</v>
      </c>
      <c r="X64">
        <f t="shared" si="0"/>
        <v>0</v>
      </c>
      <c r="Y64">
        <f t="shared" si="1"/>
        <v>1</v>
      </c>
      <c r="Z64">
        <f t="shared" si="2"/>
        <v>1</v>
      </c>
      <c r="AA64">
        <f t="shared" si="3"/>
        <v>0</v>
      </c>
      <c r="AB64">
        <f t="shared" si="4"/>
        <v>0</v>
      </c>
      <c r="AC64">
        <f t="shared" si="5"/>
        <v>1</v>
      </c>
      <c r="AD64">
        <f t="shared" si="6"/>
        <v>0</v>
      </c>
      <c r="AE64" t="str">
        <f t="shared" si="7"/>
        <v>Groupstage</v>
      </c>
      <c r="AF64" t="str">
        <f t="shared" si="8"/>
        <v>Home Team loses or draws</v>
      </c>
      <c r="AG64" t="str">
        <f t="shared" si="9"/>
        <v>Home Team loses or draws at Groupstage Game</v>
      </c>
    </row>
    <row r="65" spans="1:33" x14ac:dyDescent="0.2">
      <c r="A65" s="2">
        <v>3097961</v>
      </c>
      <c r="B65" s="2" t="s">
        <v>949</v>
      </c>
      <c r="C65" s="2">
        <v>2018</v>
      </c>
      <c r="D65" s="2" t="s">
        <v>1022</v>
      </c>
      <c r="E65" s="3">
        <v>43361</v>
      </c>
      <c r="F65" s="2">
        <v>33</v>
      </c>
      <c r="G65" s="2">
        <v>720</v>
      </c>
      <c r="H65" s="2">
        <v>1</v>
      </c>
      <c r="I65" s="2">
        <v>1</v>
      </c>
      <c r="J65" s="2"/>
      <c r="K65" s="2"/>
      <c r="L65" s="2" t="s">
        <v>1116</v>
      </c>
      <c r="M65" s="2" t="s">
        <v>799</v>
      </c>
      <c r="N65" s="2" t="s">
        <v>875</v>
      </c>
      <c r="O65" s="2">
        <v>45755</v>
      </c>
      <c r="P65" s="2" t="s">
        <v>920</v>
      </c>
      <c r="Q65" s="2" t="s">
        <v>1312</v>
      </c>
      <c r="R65" s="2" t="s">
        <v>892</v>
      </c>
      <c r="S65" s="2" t="s">
        <v>880</v>
      </c>
      <c r="T65" s="2" t="s">
        <v>7</v>
      </c>
      <c r="U65" s="2" t="s">
        <v>70</v>
      </c>
      <c r="V65" s="4">
        <v>4.2361111111111106E-2</v>
      </c>
      <c r="W65" s="2" t="s">
        <v>948</v>
      </c>
      <c r="X65">
        <f t="shared" si="0"/>
        <v>0</v>
      </c>
      <c r="Y65">
        <f t="shared" si="1"/>
        <v>1</v>
      </c>
      <c r="Z65">
        <f t="shared" si="2"/>
        <v>1</v>
      </c>
      <c r="AA65">
        <f t="shared" si="3"/>
        <v>0</v>
      </c>
      <c r="AB65">
        <f t="shared" si="4"/>
        <v>0</v>
      </c>
      <c r="AC65">
        <f t="shared" si="5"/>
        <v>1</v>
      </c>
      <c r="AD65">
        <f t="shared" si="6"/>
        <v>0</v>
      </c>
      <c r="AE65" t="str">
        <f t="shared" si="7"/>
        <v>Groupstage</v>
      </c>
      <c r="AF65" t="str">
        <f t="shared" si="8"/>
        <v>Home Team loses or draws</v>
      </c>
      <c r="AG65" t="str">
        <f t="shared" si="9"/>
        <v>Home Team loses or draws at Groupstage Game</v>
      </c>
    </row>
    <row r="66" spans="1:33" x14ac:dyDescent="0.2">
      <c r="A66" s="2">
        <v>3097991</v>
      </c>
      <c r="B66" s="2" t="s">
        <v>949</v>
      </c>
      <c r="C66" s="2">
        <v>2018</v>
      </c>
      <c r="D66" s="2" t="s">
        <v>1194</v>
      </c>
      <c r="E66" s="3">
        <v>43375</v>
      </c>
      <c r="F66" s="2">
        <v>2410</v>
      </c>
      <c r="G66" s="2">
        <v>418</v>
      </c>
      <c r="H66" s="2">
        <v>1</v>
      </c>
      <c r="I66" s="2">
        <v>0</v>
      </c>
      <c r="J66" s="2"/>
      <c r="K66" s="2"/>
      <c r="L66" s="2" t="s">
        <v>1103</v>
      </c>
      <c r="M66" s="2" t="s">
        <v>1179</v>
      </c>
      <c r="N66" s="2" t="s">
        <v>1170</v>
      </c>
      <c r="O66" s="2">
        <v>71811</v>
      </c>
      <c r="P66" s="2" t="s">
        <v>1313</v>
      </c>
      <c r="Q66" s="2" t="s">
        <v>1314</v>
      </c>
      <c r="R66" s="2" t="s">
        <v>910</v>
      </c>
      <c r="S66" s="2" t="s">
        <v>863</v>
      </c>
      <c r="T66" s="2" t="s">
        <v>130</v>
      </c>
      <c r="U66" s="2" t="s">
        <v>186</v>
      </c>
      <c r="V66" s="4">
        <v>4.1666666666666664E-2</v>
      </c>
      <c r="W66" s="2" t="s">
        <v>948</v>
      </c>
      <c r="X66">
        <f t="shared" si="0"/>
        <v>1</v>
      </c>
      <c r="Y66">
        <f t="shared" si="1"/>
        <v>0</v>
      </c>
      <c r="Z66">
        <f t="shared" si="2"/>
        <v>1</v>
      </c>
      <c r="AA66">
        <f t="shared" si="3"/>
        <v>1</v>
      </c>
      <c r="AB66">
        <f t="shared" si="4"/>
        <v>0</v>
      </c>
      <c r="AC66">
        <f t="shared" si="5"/>
        <v>0</v>
      </c>
      <c r="AD66">
        <f t="shared" si="6"/>
        <v>0</v>
      </c>
      <c r="AE66" t="str">
        <f t="shared" si="7"/>
        <v>Groupstage</v>
      </c>
      <c r="AF66" t="str">
        <f t="shared" si="8"/>
        <v>Home Team wins</v>
      </c>
      <c r="AG66" t="str">
        <f t="shared" si="9"/>
        <v>Home Team wins at Groupstage Game</v>
      </c>
    </row>
    <row r="67" spans="1:33" x14ac:dyDescent="0.2">
      <c r="A67" s="2">
        <v>3098050</v>
      </c>
      <c r="B67" s="2" t="s">
        <v>949</v>
      </c>
      <c r="C67" s="2">
        <v>2018</v>
      </c>
      <c r="D67" s="2" t="s">
        <v>1022</v>
      </c>
      <c r="E67" s="3">
        <v>43445</v>
      </c>
      <c r="F67" s="2">
        <v>141</v>
      </c>
      <c r="G67" s="2">
        <v>720</v>
      </c>
      <c r="H67" s="2">
        <v>2</v>
      </c>
      <c r="I67" s="2">
        <v>3</v>
      </c>
      <c r="J67" s="2"/>
      <c r="K67" s="2"/>
      <c r="L67" s="2" t="s">
        <v>1123</v>
      </c>
      <c r="M67" s="2" t="s">
        <v>799</v>
      </c>
      <c r="N67" s="2" t="s">
        <v>959</v>
      </c>
      <c r="O67" s="2">
        <v>33972</v>
      </c>
      <c r="P67" s="2" t="s">
        <v>1240</v>
      </c>
      <c r="Q67" s="2" t="s">
        <v>1315</v>
      </c>
      <c r="R67" s="2" t="s">
        <v>872</v>
      </c>
      <c r="S67" s="2" t="s">
        <v>863</v>
      </c>
      <c r="T67" s="2" t="s">
        <v>12</v>
      </c>
      <c r="U67" s="2" t="s">
        <v>70</v>
      </c>
      <c r="V67" s="4">
        <v>8.5416666666666655E-2</v>
      </c>
      <c r="W67" s="2" t="s">
        <v>948</v>
      </c>
      <c r="X67">
        <f t="shared" ref="X67:X130" si="10">IF(H67&gt;I67, 1,0)</f>
        <v>0</v>
      </c>
      <c r="Y67">
        <f t="shared" ref="Y67:Y130" si="11">IF(X67=1,0,1)</f>
        <v>1</v>
      </c>
      <c r="Z67">
        <f t="shared" ref="Z67:Z130" si="12">IF(ISNUMBER(SEARCH("Group",D67)), 1, 0)</f>
        <v>1</v>
      </c>
      <c r="AA67">
        <f t="shared" ref="AA67:AA130" si="13">IF(X67=1,IF(Z67=1,1,0),0)</f>
        <v>0</v>
      </c>
      <c r="AB67">
        <f t="shared" ref="AB67:AB130" si="14">IF(X67=1,IF(Z67=0,1,0),0)</f>
        <v>0</v>
      </c>
      <c r="AC67">
        <f t="shared" ref="AC67:AC130" si="15">IF(Y67=1,IF(Z67=1,1,0),0)</f>
        <v>1</v>
      </c>
      <c r="AD67">
        <f t="shared" ref="AD67:AD130" si="16">IF(Y67=1,IF(Z67=0,1,0),0)</f>
        <v>0</v>
      </c>
      <c r="AE67" t="str">
        <f t="shared" ref="AE67:AE130" si="17">IF(Z67=1, "Groupstage", "Knockout Game")</f>
        <v>Groupstage</v>
      </c>
      <c r="AF67" t="str">
        <f t="shared" ref="AF67:AF130" si="18">IF(X67=1, "Home Team wins", "Home Team loses or draws")</f>
        <v>Home Team loses or draws</v>
      </c>
      <c r="AG67" t="str">
        <f t="shared" ref="AG67:AG130" si="19">IF(AA67=1, "Home Team wins at Groupstage Game", IF(AB67=1, "Home Team wins at Knockout Game", IF(AC67=1, "Home Team loses or draws at Groupstage Game", "Home Team loses or draws at Knockout Game")))</f>
        <v>Home Team loses or draws at Groupstage Game</v>
      </c>
    </row>
    <row r="68" spans="1:33" x14ac:dyDescent="0.2">
      <c r="A68" s="2">
        <v>3252192</v>
      </c>
      <c r="B68" s="2" t="s">
        <v>949</v>
      </c>
      <c r="C68" s="2">
        <v>2019</v>
      </c>
      <c r="D68" s="2" t="s">
        <v>1022</v>
      </c>
      <c r="E68" s="3">
        <v>43760</v>
      </c>
      <c r="F68" s="2">
        <v>13</v>
      </c>
      <c r="G68" s="2">
        <v>15</v>
      </c>
      <c r="H68" s="2">
        <v>1</v>
      </c>
      <c r="I68" s="2">
        <v>0</v>
      </c>
      <c r="J68" s="2"/>
      <c r="K68" s="2"/>
      <c r="L68" s="2" t="s">
        <v>921</v>
      </c>
      <c r="M68" s="2" t="s">
        <v>926</v>
      </c>
      <c r="N68" s="2" t="s">
        <v>1127</v>
      </c>
      <c r="O68" s="2">
        <v>56776</v>
      </c>
      <c r="P68" s="2" t="s">
        <v>1142</v>
      </c>
      <c r="Q68" s="2" t="s">
        <v>1317</v>
      </c>
      <c r="R68" s="3">
        <v>37350</v>
      </c>
      <c r="S68" s="2" t="s">
        <v>863</v>
      </c>
      <c r="T68" s="2" t="s">
        <v>113</v>
      </c>
      <c r="U68" s="2" t="s">
        <v>18</v>
      </c>
      <c r="V68" s="4">
        <v>4.1666666666666664E-2</v>
      </c>
      <c r="W68" s="2" t="s">
        <v>948</v>
      </c>
      <c r="X68">
        <f t="shared" si="10"/>
        <v>1</v>
      </c>
      <c r="Y68">
        <f t="shared" si="11"/>
        <v>0</v>
      </c>
      <c r="Z68">
        <f t="shared" si="12"/>
        <v>1</v>
      </c>
      <c r="AA68">
        <f t="shared" si="13"/>
        <v>1</v>
      </c>
      <c r="AB68">
        <f t="shared" si="14"/>
        <v>0</v>
      </c>
      <c r="AC68">
        <f t="shared" si="15"/>
        <v>0</v>
      </c>
      <c r="AD68">
        <f t="shared" si="16"/>
        <v>0</v>
      </c>
      <c r="AE68" t="str">
        <f t="shared" si="17"/>
        <v>Groupstage</v>
      </c>
      <c r="AF68" t="str">
        <f t="shared" si="18"/>
        <v>Home Team wins</v>
      </c>
      <c r="AG68" t="str">
        <f t="shared" si="19"/>
        <v>Home Team wins at Groupstage Game</v>
      </c>
    </row>
    <row r="69" spans="1:33" x14ac:dyDescent="0.2">
      <c r="A69" s="2">
        <v>3018931</v>
      </c>
      <c r="B69" s="2" t="s">
        <v>949</v>
      </c>
      <c r="C69" s="2">
        <v>2017</v>
      </c>
      <c r="D69" s="2" t="s">
        <v>966</v>
      </c>
      <c r="E69" s="3">
        <v>43193</v>
      </c>
      <c r="F69" s="2">
        <v>506</v>
      </c>
      <c r="G69" s="2">
        <v>418</v>
      </c>
      <c r="H69" s="2">
        <v>0</v>
      </c>
      <c r="I69" s="2">
        <v>3</v>
      </c>
      <c r="J69" s="2"/>
      <c r="K69" s="2"/>
      <c r="L69" s="2" t="s">
        <v>952</v>
      </c>
      <c r="M69" s="2" t="s">
        <v>1180</v>
      </c>
      <c r="N69" s="2" t="s">
        <v>1068</v>
      </c>
      <c r="O69" s="2">
        <v>40849</v>
      </c>
      <c r="P69" s="2" t="s">
        <v>929</v>
      </c>
      <c r="Q69" s="2" t="s">
        <v>1319</v>
      </c>
      <c r="R69" s="3">
        <v>37350</v>
      </c>
      <c r="S69" s="2" t="s">
        <v>886</v>
      </c>
      <c r="T69" s="2" t="s">
        <v>5</v>
      </c>
      <c r="U69" s="2" t="s">
        <v>186</v>
      </c>
      <c r="V69" s="4">
        <v>2.0833333333333333E-3</v>
      </c>
      <c r="W69" s="2" t="s">
        <v>948</v>
      </c>
      <c r="X69">
        <f t="shared" si="10"/>
        <v>0</v>
      </c>
      <c r="Y69">
        <f t="shared" si="11"/>
        <v>1</v>
      </c>
      <c r="Z69">
        <f t="shared" si="12"/>
        <v>0</v>
      </c>
      <c r="AA69">
        <f t="shared" si="13"/>
        <v>0</v>
      </c>
      <c r="AB69">
        <f t="shared" si="14"/>
        <v>0</v>
      </c>
      <c r="AC69">
        <f t="shared" si="15"/>
        <v>0</v>
      </c>
      <c r="AD69">
        <f t="shared" si="16"/>
        <v>1</v>
      </c>
      <c r="AE69" t="str">
        <f t="shared" si="17"/>
        <v>Knockout Game</v>
      </c>
      <c r="AF69" t="str">
        <f t="shared" si="18"/>
        <v>Home Team loses or draws</v>
      </c>
      <c r="AG69" t="str">
        <f t="shared" si="19"/>
        <v>Home Team loses or draws at Knockout Game</v>
      </c>
    </row>
    <row r="70" spans="1:33" x14ac:dyDescent="0.2">
      <c r="A70" s="2">
        <v>3252148</v>
      </c>
      <c r="B70" s="2" t="s">
        <v>949</v>
      </c>
      <c r="C70" s="2">
        <v>2019</v>
      </c>
      <c r="D70" s="2" t="s">
        <v>945</v>
      </c>
      <c r="E70" s="3">
        <v>43726</v>
      </c>
      <c r="F70" s="2">
        <v>683</v>
      </c>
      <c r="G70" s="2">
        <v>148</v>
      </c>
      <c r="H70" s="2">
        <v>2</v>
      </c>
      <c r="I70" s="2">
        <v>2</v>
      </c>
      <c r="J70" s="2"/>
      <c r="K70" s="2"/>
      <c r="L70" s="2" t="s">
        <v>1054</v>
      </c>
      <c r="M70" s="2" t="s">
        <v>899</v>
      </c>
      <c r="N70" s="2" t="s">
        <v>936</v>
      </c>
      <c r="O70" s="2">
        <v>31001</v>
      </c>
      <c r="P70" s="2" t="s">
        <v>998</v>
      </c>
      <c r="Q70" s="2" t="s">
        <v>1320</v>
      </c>
      <c r="R70" s="2" t="s">
        <v>863</v>
      </c>
      <c r="S70" s="2" t="s">
        <v>863</v>
      </c>
      <c r="T70" s="2" t="s">
        <v>62</v>
      </c>
      <c r="U70" s="2" t="s">
        <v>41</v>
      </c>
      <c r="V70" s="4">
        <v>8.4722222222222213E-2</v>
      </c>
      <c r="W70" s="2" t="s">
        <v>948</v>
      </c>
      <c r="X70">
        <f t="shared" si="10"/>
        <v>0</v>
      </c>
      <c r="Y70">
        <f t="shared" si="11"/>
        <v>1</v>
      </c>
      <c r="Z70">
        <f t="shared" si="12"/>
        <v>1</v>
      </c>
      <c r="AA70">
        <f t="shared" si="13"/>
        <v>0</v>
      </c>
      <c r="AB70">
        <f t="shared" si="14"/>
        <v>0</v>
      </c>
      <c r="AC70">
        <f t="shared" si="15"/>
        <v>1</v>
      </c>
      <c r="AD70">
        <f t="shared" si="16"/>
        <v>0</v>
      </c>
      <c r="AE70" t="str">
        <f t="shared" si="17"/>
        <v>Groupstage</v>
      </c>
      <c r="AF70" t="str">
        <f t="shared" si="18"/>
        <v>Home Team loses or draws</v>
      </c>
      <c r="AG70" t="str">
        <f t="shared" si="19"/>
        <v>Home Team loses or draws at Groupstage Game</v>
      </c>
    </row>
    <row r="71" spans="1:33" hidden="1" x14ac:dyDescent="0.2">
      <c r="A71" s="2">
        <v>3461718</v>
      </c>
      <c r="B71" s="2" t="s">
        <v>949</v>
      </c>
      <c r="C71" s="2">
        <v>2020</v>
      </c>
      <c r="D71" s="2" t="s">
        <v>946</v>
      </c>
      <c r="E71" s="3">
        <v>44124</v>
      </c>
      <c r="F71" s="2">
        <v>631</v>
      </c>
      <c r="G71" s="2">
        <v>368</v>
      </c>
      <c r="H71" s="2">
        <v>0</v>
      </c>
      <c r="I71" s="2">
        <v>0</v>
      </c>
      <c r="J71" s="2"/>
      <c r="K71" s="2"/>
      <c r="L71" s="2" t="s">
        <v>44</v>
      </c>
      <c r="M71" s="2" t="s">
        <v>1179</v>
      </c>
      <c r="N71" s="2" t="s">
        <v>1012</v>
      </c>
      <c r="O71" s="2"/>
      <c r="P71" s="2" t="s">
        <v>1066</v>
      </c>
      <c r="Q71" s="2" t="s">
        <v>1321</v>
      </c>
      <c r="R71" s="2" t="s">
        <v>863</v>
      </c>
      <c r="S71" s="2" t="s">
        <v>863</v>
      </c>
      <c r="T71" s="2" t="s">
        <v>43</v>
      </c>
      <c r="U71" s="2" t="s">
        <v>143</v>
      </c>
      <c r="V71" s="4">
        <v>0</v>
      </c>
      <c r="W71" s="2" t="s">
        <v>948</v>
      </c>
      <c r="X71">
        <f t="shared" si="10"/>
        <v>0</v>
      </c>
      <c r="Y71">
        <f t="shared" si="11"/>
        <v>1</v>
      </c>
      <c r="Z71">
        <f t="shared" si="12"/>
        <v>1</v>
      </c>
      <c r="AA71">
        <f t="shared" si="13"/>
        <v>0</v>
      </c>
      <c r="AB71">
        <f t="shared" si="14"/>
        <v>0</v>
      </c>
      <c r="AC71">
        <f t="shared" si="15"/>
        <v>1</v>
      </c>
      <c r="AD71">
        <f t="shared" si="16"/>
        <v>0</v>
      </c>
      <c r="AE71" t="str">
        <f t="shared" si="17"/>
        <v>Groupstage</v>
      </c>
      <c r="AF71" t="str">
        <f t="shared" si="18"/>
        <v>Home Team loses or draws</v>
      </c>
      <c r="AG71" t="str">
        <f t="shared" si="19"/>
        <v>Home Team loses or draws at Groupstage Game</v>
      </c>
    </row>
    <row r="72" spans="1:33" hidden="1" x14ac:dyDescent="0.2">
      <c r="A72" s="2">
        <v>3714221</v>
      </c>
      <c r="B72" s="2" t="s">
        <v>949</v>
      </c>
      <c r="C72" s="2">
        <v>2021</v>
      </c>
      <c r="D72" s="2" t="s">
        <v>1030</v>
      </c>
      <c r="E72" s="3">
        <v>44607</v>
      </c>
      <c r="F72" s="2">
        <v>583</v>
      </c>
      <c r="G72" s="2">
        <v>418</v>
      </c>
      <c r="H72" s="2">
        <v>1</v>
      </c>
      <c r="I72" s="2">
        <v>0</v>
      </c>
      <c r="J72" s="2"/>
      <c r="K72" s="2"/>
      <c r="L72" s="2" t="s">
        <v>899</v>
      </c>
      <c r="M72" s="2" t="s">
        <v>1089</v>
      </c>
      <c r="N72" s="2" t="s">
        <v>1072</v>
      </c>
      <c r="O72" s="2">
        <v>47443</v>
      </c>
      <c r="P72" s="2" t="s">
        <v>1001</v>
      </c>
      <c r="Q72" s="2" t="s">
        <v>1323</v>
      </c>
      <c r="R72" s="2" t="s">
        <v>880</v>
      </c>
      <c r="S72" s="2" t="s">
        <v>880</v>
      </c>
      <c r="T72" s="2" t="s">
        <v>40</v>
      </c>
      <c r="U72" s="2" t="s">
        <v>186</v>
      </c>
      <c r="V72" s="4">
        <v>4.1666666666666664E-2</v>
      </c>
      <c r="W72" s="2" t="s">
        <v>948</v>
      </c>
      <c r="X72">
        <f t="shared" si="10"/>
        <v>1</v>
      </c>
      <c r="Y72">
        <f t="shared" si="11"/>
        <v>0</v>
      </c>
      <c r="Z72">
        <f t="shared" si="12"/>
        <v>0</v>
      </c>
      <c r="AA72">
        <f t="shared" si="13"/>
        <v>0</v>
      </c>
      <c r="AB72">
        <f t="shared" si="14"/>
        <v>1</v>
      </c>
      <c r="AC72">
        <f t="shared" si="15"/>
        <v>0</v>
      </c>
      <c r="AD72">
        <f t="shared" si="16"/>
        <v>0</v>
      </c>
      <c r="AE72" t="str">
        <f t="shared" si="17"/>
        <v>Knockout Game</v>
      </c>
      <c r="AF72" t="str">
        <f t="shared" si="18"/>
        <v>Home Team wins</v>
      </c>
      <c r="AG72" t="str">
        <f t="shared" si="19"/>
        <v>Home Team wins at Knockout Game</v>
      </c>
    </row>
    <row r="73" spans="1:33" x14ac:dyDescent="0.2">
      <c r="A73" s="2">
        <v>3291933</v>
      </c>
      <c r="B73" s="2" t="s">
        <v>949</v>
      </c>
      <c r="C73" s="2">
        <v>2019</v>
      </c>
      <c r="D73" s="2" t="s">
        <v>1030</v>
      </c>
      <c r="E73" s="3">
        <v>43880</v>
      </c>
      <c r="F73" s="2">
        <v>148</v>
      </c>
      <c r="G73" s="2">
        <v>23826</v>
      </c>
      <c r="H73" s="2">
        <v>0</v>
      </c>
      <c r="I73" s="2">
        <v>1</v>
      </c>
      <c r="J73" s="2"/>
      <c r="K73" s="2"/>
      <c r="L73" s="2" t="s">
        <v>896</v>
      </c>
      <c r="M73" s="2" t="s">
        <v>1051</v>
      </c>
      <c r="N73" s="2" t="s">
        <v>1325</v>
      </c>
      <c r="O73" s="2">
        <v>60095</v>
      </c>
      <c r="P73" s="2" t="s">
        <v>929</v>
      </c>
      <c r="Q73" s="2" t="s">
        <v>1328</v>
      </c>
      <c r="R73" s="3">
        <v>37350</v>
      </c>
      <c r="S73" s="2" t="s">
        <v>910</v>
      </c>
      <c r="T73" s="2" t="s">
        <v>41</v>
      </c>
      <c r="U73" s="2" t="s">
        <v>138</v>
      </c>
      <c r="V73" s="4">
        <v>6.9444444444444447E-4</v>
      </c>
      <c r="W73" s="2" t="s">
        <v>948</v>
      </c>
      <c r="X73">
        <f t="shared" si="10"/>
        <v>0</v>
      </c>
      <c r="Y73">
        <f t="shared" si="11"/>
        <v>1</v>
      </c>
      <c r="Z73">
        <f t="shared" si="12"/>
        <v>0</v>
      </c>
      <c r="AA73">
        <f t="shared" si="13"/>
        <v>0</v>
      </c>
      <c r="AB73">
        <f t="shared" si="14"/>
        <v>0</v>
      </c>
      <c r="AC73">
        <f t="shared" si="15"/>
        <v>0</v>
      </c>
      <c r="AD73">
        <f t="shared" si="16"/>
        <v>1</v>
      </c>
      <c r="AE73" t="str">
        <f t="shared" si="17"/>
        <v>Knockout Game</v>
      </c>
      <c r="AF73" t="str">
        <f t="shared" si="18"/>
        <v>Home Team loses or draws</v>
      </c>
      <c r="AG73" t="str">
        <f t="shared" si="19"/>
        <v>Home Team loses or draws at Knockout Game</v>
      </c>
    </row>
    <row r="74" spans="1:33" hidden="1" x14ac:dyDescent="0.2">
      <c r="A74" s="2">
        <v>3496463</v>
      </c>
      <c r="B74" s="2" t="s">
        <v>949</v>
      </c>
      <c r="C74" s="2">
        <v>2020</v>
      </c>
      <c r="D74" s="2" t="s">
        <v>1082</v>
      </c>
      <c r="E74" s="3">
        <v>44271</v>
      </c>
      <c r="F74" s="2">
        <v>418</v>
      </c>
      <c r="G74" s="2">
        <v>800</v>
      </c>
      <c r="H74" s="2">
        <v>3</v>
      </c>
      <c r="I74" s="2">
        <v>1</v>
      </c>
      <c r="J74" s="2"/>
      <c r="K74" s="2"/>
      <c r="L74" s="2" t="s">
        <v>1180</v>
      </c>
      <c r="M74" s="2" t="s">
        <v>999</v>
      </c>
      <c r="N74" s="2" t="s">
        <v>1329</v>
      </c>
      <c r="O74" s="2"/>
      <c r="P74" s="2" t="s">
        <v>1057</v>
      </c>
      <c r="Q74" s="2" t="s">
        <v>1330</v>
      </c>
      <c r="R74" s="3">
        <v>37379</v>
      </c>
      <c r="S74" s="2" t="s">
        <v>910</v>
      </c>
      <c r="T74" s="2" t="s">
        <v>186</v>
      </c>
      <c r="U74" s="2" t="s">
        <v>89</v>
      </c>
      <c r="V74" s="4">
        <v>0.12569444444444444</v>
      </c>
      <c r="W74" s="2" t="s">
        <v>948</v>
      </c>
      <c r="X74">
        <f t="shared" si="10"/>
        <v>1</v>
      </c>
      <c r="Y74">
        <f t="shared" si="11"/>
        <v>0</v>
      </c>
      <c r="Z74">
        <f t="shared" si="12"/>
        <v>0</v>
      </c>
      <c r="AA74">
        <f t="shared" si="13"/>
        <v>0</v>
      </c>
      <c r="AB74">
        <f t="shared" si="14"/>
        <v>1</v>
      </c>
      <c r="AC74">
        <f t="shared" si="15"/>
        <v>0</v>
      </c>
      <c r="AD74">
        <f t="shared" si="16"/>
        <v>0</v>
      </c>
      <c r="AE74" t="str">
        <f t="shared" si="17"/>
        <v>Knockout Game</v>
      </c>
      <c r="AF74" t="str">
        <f t="shared" si="18"/>
        <v>Home Team wins</v>
      </c>
      <c r="AG74" t="str">
        <f t="shared" si="19"/>
        <v>Home Team wins at Knockout Game</v>
      </c>
    </row>
    <row r="75" spans="1:33" x14ac:dyDescent="0.2">
      <c r="A75" s="2">
        <v>2981995</v>
      </c>
      <c r="B75" s="2" t="s">
        <v>949</v>
      </c>
      <c r="C75" s="2">
        <v>2017</v>
      </c>
      <c r="D75" s="2" t="s">
        <v>1030</v>
      </c>
      <c r="E75" s="3">
        <v>43145</v>
      </c>
      <c r="F75" s="2">
        <v>720</v>
      </c>
      <c r="G75" s="2">
        <v>31</v>
      </c>
      <c r="H75" s="2">
        <v>0</v>
      </c>
      <c r="I75" s="2">
        <v>5</v>
      </c>
      <c r="J75" s="2"/>
      <c r="K75" s="2"/>
      <c r="L75" s="2" t="s">
        <v>799</v>
      </c>
      <c r="M75" s="2" t="s">
        <v>861</v>
      </c>
      <c r="N75" s="2" t="s">
        <v>1192</v>
      </c>
      <c r="O75" s="2">
        <v>47718</v>
      </c>
      <c r="P75" s="2" t="s">
        <v>1001</v>
      </c>
      <c r="Q75" s="2" t="s">
        <v>1331</v>
      </c>
      <c r="R75" s="2" t="s">
        <v>863</v>
      </c>
      <c r="S75" s="2" t="s">
        <v>880</v>
      </c>
      <c r="T75" s="2" t="s">
        <v>70</v>
      </c>
      <c r="U75" s="2" t="s">
        <v>38</v>
      </c>
      <c r="V75" s="4">
        <v>3.472222222222222E-3</v>
      </c>
      <c r="W75" s="2" t="s">
        <v>948</v>
      </c>
      <c r="X75">
        <f t="shared" si="10"/>
        <v>0</v>
      </c>
      <c r="Y75">
        <f t="shared" si="11"/>
        <v>1</v>
      </c>
      <c r="Z75">
        <f t="shared" si="12"/>
        <v>0</v>
      </c>
      <c r="AA75">
        <f t="shared" si="13"/>
        <v>0</v>
      </c>
      <c r="AB75">
        <f t="shared" si="14"/>
        <v>0</v>
      </c>
      <c r="AC75">
        <f t="shared" si="15"/>
        <v>0</v>
      </c>
      <c r="AD75">
        <f t="shared" si="16"/>
        <v>1</v>
      </c>
      <c r="AE75" t="str">
        <f t="shared" si="17"/>
        <v>Knockout Game</v>
      </c>
      <c r="AF75" t="str">
        <f t="shared" si="18"/>
        <v>Home Team loses or draws</v>
      </c>
      <c r="AG75" t="str">
        <f t="shared" si="19"/>
        <v>Home Team loses or draws at Knockout Game</v>
      </c>
    </row>
    <row r="76" spans="1:33" x14ac:dyDescent="0.2">
      <c r="A76" s="2">
        <v>3097981</v>
      </c>
      <c r="B76" s="2" t="s">
        <v>949</v>
      </c>
      <c r="C76" s="2">
        <v>2018</v>
      </c>
      <c r="D76" s="2" t="s">
        <v>945</v>
      </c>
      <c r="E76" s="3">
        <v>43376</v>
      </c>
      <c r="F76" s="2">
        <v>148</v>
      </c>
      <c r="G76" s="2">
        <v>131</v>
      </c>
      <c r="H76" s="2">
        <v>2</v>
      </c>
      <c r="I76" s="2">
        <v>4</v>
      </c>
      <c r="J76" s="2"/>
      <c r="K76" s="2"/>
      <c r="L76" s="2" t="s">
        <v>899</v>
      </c>
      <c r="M76" s="2" t="s">
        <v>917</v>
      </c>
      <c r="N76" s="2" t="s">
        <v>968</v>
      </c>
      <c r="O76" s="2">
        <v>82137</v>
      </c>
      <c r="P76" s="2" t="s">
        <v>988</v>
      </c>
      <c r="Q76" s="2" t="s">
        <v>1333</v>
      </c>
      <c r="R76" s="2" t="s">
        <v>863</v>
      </c>
      <c r="S76" s="2" t="s">
        <v>880</v>
      </c>
      <c r="T76" s="2" t="s">
        <v>41</v>
      </c>
      <c r="U76" s="2" t="s">
        <v>105</v>
      </c>
      <c r="V76" s="4">
        <v>8.6111111111111124E-2</v>
      </c>
      <c r="W76" s="2" t="s">
        <v>948</v>
      </c>
      <c r="X76">
        <f t="shared" si="10"/>
        <v>0</v>
      </c>
      <c r="Y76">
        <f t="shared" si="11"/>
        <v>1</v>
      </c>
      <c r="Z76">
        <f t="shared" si="12"/>
        <v>1</v>
      </c>
      <c r="AA76">
        <f t="shared" si="13"/>
        <v>0</v>
      </c>
      <c r="AB76">
        <f t="shared" si="14"/>
        <v>0</v>
      </c>
      <c r="AC76">
        <f t="shared" si="15"/>
        <v>1</v>
      </c>
      <c r="AD76">
        <f t="shared" si="16"/>
        <v>0</v>
      </c>
      <c r="AE76" t="str">
        <f t="shared" si="17"/>
        <v>Groupstage</v>
      </c>
      <c r="AF76" t="str">
        <f t="shared" si="18"/>
        <v>Home Team loses or draws</v>
      </c>
      <c r="AG76" t="str">
        <f t="shared" si="19"/>
        <v>Home Team loses or draws at Groupstage Game</v>
      </c>
    </row>
    <row r="77" spans="1:33" hidden="1" x14ac:dyDescent="0.2">
      <c r="A77" s="2">
        <v>3537800</v>
      </c>
      <c r="B77" s="2" t="s">
        <v>949</v>
      </c>
      <c r="C77" s="2">
        <v>2020</v>
      </c>
      <c r="D77" s="2" t="s">
        <v>966</v>
      </c>
      <c r="E77" s="3">
        <v>44293</v>
      </c>
      <c r="F77" s="2">
        <v>720</v>
      </c>
      <c r="G77" s="2">
        <v>631</v>
      </c>
      <c r="H77" s="2">
        <v>0</v>
      </c>
      <c r="I77" s="2">
        <v>2</v>
      </c>
      <c r="J77" s="2"/>
      <c r="K77" s="2"/>
      <c r="L77" s="2" t="s">
        <v>799</v>
      </c>
      <c r="M77" s="2" t="s">
        <v>868</v>
      </c>
      <c r="N77" s="2" t="s">
        <v>1195</v>
      </c>
      <c r="O77" s="2"/>
      <c r="P77" s="2" t="s">
        <v>1307</v>
      </c>
      <c r="Q77" s="2" t="s">
        <v>1334</v>
      </c>
      <c r="R77" s="2" t="s">
        <v>863</v>
      </c>
      <c r="S77" s="3">
        <v>37714</v>
      </c>
      <c r="T77" s="2" t="s">
        <v>70</v>
      </c>
      <c r="U77" s="2" t="s">
        <v>43</v>
      </c>
      <c r="V77" s="4">
        <v>1.3888888888888889E-3</v>
      </c>
      <c r="W77" s="2" t="s">
        <v>948</v>
      </c>
      <c r="X77">
        <f t="shared" si="10"/>
        <v>0</v>
      </c>
      <c r="Y77">
        <f t="shared" si="11"/>
        <v>1</v>
      </c>
      <c r="Z77">
        <f t="shared" si="12"/>
        <v>0</v>
      </c>
      <c r="AA77">
        <f t="shared" si="13"/>
        <v>0</v>
      </c>
      <c r="AB77">
        <f t="shared" si="14"/>
        <v>0</v>
      </c>
      <c r="AC77">
        <f t="shared" si="15"/>
        <v>0</v>
      </c>
      <c r="AD77">
        <f t="shared" si="16"/>
        <v>1</v>
      </c>
      <c r="AE77" t="str">
        <f t="shared" si="17"/>
        <v>Knockout Game</v>
      </c>
      <c r="AF77" t="str">
        <f t="shared" si="18"/>
        <v>Home Team loses or draws</v>
      </c>
      <c r="AG77" t="str">
        <f t="shared" si="19"/>
        <v>Home Team loses or draws at Knockout Game</v>
      </c>
    </row>
    <row r="78" spans="1:33" x14ac:dyDescent="0.2">
      <c r="A78" s="2">
        <v>3252229</v>
      </c>
      <c r="B78" s="2" t="s">
        <v>949</v>
      </c>
      <c r="C78" s="2">
        <v>2019</v>
      </c>
      <c r="D78" s="2" t="s">
        <v>1016</v>
      </c>
      <c r="E78" s="3">
        <v>43796</v>
      </c>
      <c r="F78" s="2">
        <v>62</v>
      </c>
      <c r="G78" s="2">
        <v>46</v>
      </c>
      <c r="H78" s="2">
        <v>1</v>
      </c>
      <c r="I78" s="2">
        <v>3</v>
      </c>
      <c r="J78" s="2"/>
      <c r="K78" s="2"/>
      <c r="L78" s="2" t="s">
        <v>1336</v>
      </c>
      <c r="M78" s="2" t="s">
        <v>942</v>
      </c>
      <c r="N78" s="2" t="s">
        <v>1245</v>
      </c>
      <c r="O78" s="2">
        <v>19370</v>
      </c>
      <c r="P78" s="2" t="s">
        <v>947</v>
      </c>
      <c r="Q78" s="2" t="s">
        <v>1337</v>
      </c>
      <c r="R78" s="2" t="s">
        <v>886</v>
      </c>
      <c r="S78" s="2" t="s">
        <v>892</v>
      </c>
      <c r="T78" s="2"/>
      <c r="U78" s="2" t="s">
        <v>19</v>
      </c>
      <c r="V78" s="4">
        <v>4.3750000000000004E-2</v>
      </c>
      <c r="W78" s="2" t="s">
        <v>948</v>
      </c>
      <c r="X78">
        <f t="shared" si="10"/>
        <v>0</v>
      </c>
      <c r="Y78">
        <f t="shared" si="11"/>
        <v>1</v>
      </c>
      <c r="Z78">
        <f t="shared" si="12"/>
        <v>1</v>
      </c>
      <c r="AA78">
        <f t="shared" si="13"/>
        <v>0</v>
      </c>
      <c r="AB78">
        <f t="shared" si="14"/>
        <v>0</v>
      </c>
      <c r="AC78">
        <f t="shared" si="15"/>
        <v>1</v>
      </c>
      <c r="AD78">
        <f t="shared" si="16"/>
        <v>0</v>
      </c>
      <c r="AE78" t="str">
        <f t="shared" si="17"/>
        <v>Groupstage</v>
      </c>
      <c r="AF78" t="str">
        <f t="shared" si="18"/>
        <v>Home Team loses or draws</v>
      </c>
      <c r="AG78" t="str">
        <f t="shared" si="19"/>
        <v>Home Team loses or draws at Groupstage Game</v>
      </c>
    </row>
    <row r="79" spans="1:33" hidden="1" x14ac:dyDescent="0.2">
      <c r="A79" s="2">
        <v>3461789</v>
      </c>
      <c r="B79" s="2" t="s">
        <v>949</v>
      </c>
      <c r="C79" s="2">
        <v>2020</v>
      </c>
      <c r="D79" s="2" t="s">
        <v>1194</v>
      </c>
      <c r="E79" s="3">
        <v>44167</v>
      </c>
      <c r="F79" s="2">
        <v>279</v>
      </c>
      <c r="G79" s="2">
        <v>131</v>
      </c>
      <c r="H79" s="2">
        <v>0</v>
      </c>
      <c r="I79" s="2">
        <v>3</v>
      </c>
      <c r="J79" s="2"/>
      <c r="K79" s="2"/>
      <c r="L79" s="2" t="s">
        <v>971</v>
      </c>
      <c r="M79" s="2" t="s">
        <v>927</v>
      </c>
      <c r="N79" s="2" t="s">
        <v>1342</v>
      </c>
      <c r="O79" s="2"/>
      <c r="P79" s="2" t="s">
        <v>1240</v>
      </c>
      <c r="Q79" s="2" t="s">
        <v>1343</v>
      </c>
      <c r="R79" s="3">
        <v>36986</v>
      </c>
      <c r="S79" s="2" t="s">
        <v>863</v>
      </c>
      <c r="T79" s="2"/>
      <c r="U79" s="2" t="s">
        <v>105</v>
      </c>
      <c r="V79" s="4">
        <v>2.0833333333333333E-3</v>
      </c>
      <c r="W79" s="2" t="s">
        <v>948</v>
      </c>
      <c r="X79">
        <f t="shared" si="10"/>
        <v>0</v>
      </c>
      <c r="Y79">
        <f t="shared" si="11"/>
        <v>1</v>
      </c>
      <c r="Z79">
        <f t="shared" si="12"/>
        <v>1</v>
      </c>
      <c r="AA79">
        <f t="shared" si="13"/>
        <v>0</v>
      </c>
      <c r="AB79">
        <f t="shared" si="14"/>
        <v>0</v>
      </c>
      <c r="AC79">
        <f t="shared" si="15"/>
        <v>1</v>
      </c>
      <c r="AD79">
        <f t="shared" si="16"/>
        <v>0</v>
      </c>
      <c r="AE79" t="str">
        <f t="shared" si="17"/>
        <v>Groupstage</v>
      </c>
      <c r="AF79" t="str">
        <f t="shared" si="18"/>
        <v>Home Team loses or draws</v>
      </c>
      <c r="AG79" t="str">
        <f t="shared" si="19"/>
        <v>Home Team loses or draws at Groupstage Game</v>
      </c>
    </row>
    <row r="80" spans="1:33" hidden="1" x14ac:dyDescent="0.2">
      <c r="A80" s="2">
        <v>4171322</v>
      </c>
      <c r="B80" s="2" t="s">
        <v>949</v>
      </c>
      <c r="C80" s="2">
        <v>2023</v>
      </c>
      <c r="D80" s="2" t="s">
        <v>1194</v>
      </c>
      <c r="E80" s="3">
        <v>45237</v>
      </c>
      <c r="F80" s="2">
        <v>159</v>
      </c>
      <c r="G80" s="2">
        <v>23826</v>
      </c>
      <c r="H80" s="2">
        <v>1</v>
      </c>
      <c r="I80" s="2">
        <v>2</v>
      </c>
      <c r="J80" s="2"/>
      <c r="K80" s="2"/>
      <c r="L80" s="2" t="s">
        <v>1224</v>
      </c>
      <c r="M80" s="2" t="s">
        <v>1275</v>
      </c>
      <c r="N80" s="2" t="s">
        <v>1340</v>
      </c>
      <c r="O80" s="2">
        <v>41961</v>
      </c>
      <c r="P80" s="2" t="s">
        <v>1001</v>
      </c>
      <c r="Q80" s="2" t="s">
        <v>1345</v>
      </c>
      <c r="R80" s="3">
        <v>37320</v>
      </c>
      <c r="S80" s="3">
        <v>37350</v>
      </c>
      <c r="T80" s="2"/>
      <c r="U80" s="2" t="s">
        <v>138</v>
      </c>
      <c r="V80" s="4">
        <v>4.3055555555555562E-2</v>
      </c>
      <c r="W80" s="2" t="s">
        <v>948</v>
      </c>
      <c r="X80">
        <f t="shared" si="10"/>
        <v>0</v>
      </c>
      <c r="Y80">
        <f t="shared" si="11"/>
        <v>1</v>
      </c>
      <c r="Z80">
        <f t="shared" si="12"/>
        <v>1</v>
      </c>
      <c r="AA80">
        <f t="shared" si="13"/>
        <v>0</v>
      </c>
      <c r="AB80">
        <f t="shared" si="14"/>
        <v>0</v>
      </c>
      <c r="AC80">
        <f t="shared" si="15"/>
        <v>1</v>
      </c>
      <c r="AD80">
        <f t="shared" si="16"/>
        <v>0</v>
      </c>
      <c r="AE80" t="str">
        <f t="shared" si="17"/>
        <v>Groupstage</v>
      </c>
      <c r="AF80" t="str">
        <f t="shared" si="18"/>
        <v>Home Team loses or draws</v>
      </c>
      <c r="AG80" t="str">
        <f t="shared" si="19"/>
        <v>Home Team loses or draws at Groupstage Game</v>
      </c>
    </row>
    <row r="81" spans="1:33" x14ac:dyDescent="0.2">
      <c r="A81" s="2">
        <v>2490842</v>
      </c>
      <c r="B81" s="2" t="s">
        <v>949</v>
      </c>
      <c r="C81" s="2">
        <v>2014</v>
      </c>
      <c r="D81" s="2" t="s">
        <v>1147</v>
      </c>
      <c r="E81" s="3">
        <v>41898</v>
      </c>
      <c r="F81" s="2">
        <v>683</v>
      </c>
      <c r="G81" s="2">
        <v>13</v>
      </c>
      <c r="H81" s="2">
        <v>3</v>
      </c>
      <c r="I81" s="2">
        <v>2</v>
      </c>
      <c r="J81" s="2"/>
      <c r="K81" s="2"/>
      <c r="L81" s="2" t="s">
        <v>140</v>
      </c>
      <c r="M81" s="2" t="s">
        <v>921</v>
      </c>
      <c r="N81" s="2" t="s">
        <v>936</v>
      </c>
      <c r="O81" s="2">
        <v>31946</v>
      </c>
      <c r="P81" s="2" t="s">
        <v>915</v>
      </c>
      <c r="Q81" s="2" t="s">
        <v>1352</v>
      </c>
      <c r="R81" s="3">
        <v>37015</v>
      </c>
      <c r="S81" s="2" t="s">
        <v>877</v>
      </c>
      <c r="T81" s="2" t="s">
        <v>62</v>
      </c>
      <c r="U81" s="2" t="s">
        <v>113</v>
      </c>
      <c r="V81" s="4">
        <v>0.12638888888888888</v>
      </c>
      <c r="W81" s="2" t="s">
        <v>948</v>
      </c>
      <c r="X81">
        <f t="shared" si="10"/>
        <v>1</v>
      </c>
      <c r="Y81">
        <f t="shared" si="11"/>
        <v>0</v>
      </c>
      <c r="Z81">
        <f t="shared" si="12"/>
        <v>1</v>
      </c>
      <c r="AA81">
        <f t="shared" si="13"/>
        <v>1</v>
      </c>
      <c r="AB81">
        <f t="shared" si="14"/>
        <v>0</v>
      </c>
      <c r="AC81">
        <f t="shared" si="15"/>
        <v>0</v>
      </c>
      <c r="AD81">
        <f t="shared" si="16"/>
        <v>0</v>
      </c>
      <c r="AE81" t="str">
        <f t="shared" si="17"/>
        <v>Groupstage</v>
      </c>
      <c r="AF81" t="str">
        <f t="shared" si="18"/>
        <v>Home Team wins</v>
      </c>
      <c r="AG81" t="str">
        <f t="shared" si="19"/>
        <v>Home Team wins at Groupstage Game</v>
      </c>
    </row>
    <row r="82" spans="1:33" x14ac:dyDescent="0.2">
      <c r="A82" s="2">
        <v>2490854</v>
      </c>
      <c r="B82" s="2" t="s">
        <v>949</v>
      </c>
      <c r="C82" s="2">
        <v>2014</v>
      </c>
      <c r="D82" s="2" t="s">
        <v>1194</v>
      </c>
      <c r="E82" s="3">
        <v>41899</v>
      </c>
      <c r="F82" s="2">
        <v>631</v>
      </c>
      <c r="G82" s="2">
        <v>33</v>
      </c>
      <c r="H82" s="2">
        <v>1</v>
      </c>
      <c r="I82" s="2">
        <v>1</v>
      </c>
      <c r="J82" s="2"/>
      <c r="K82" s="2"/>
      <c r="L82" s="2" t="s">
        <v>896</v>
      </c>
      <c r="M82" s="2" t="s">
        <v>866</v>
      </c>
      <c r="N82" s="2" t="s">
        <v>1012</v>
      </c>
      <c r="O82" s="2">
        <v>40648</v>
      </c>
      <c r="P82" s="2" t="s">
        <v>1172</v>
      </c>
      <c r="Q82" s="2" t="s">
        <v>1353</v>
      </c>
      <c r="R82" s="2" t="s">
        <v>863</v>
      </c>
      <c r="S82" s="2" t="s">
        <v>863</v>
      </c>
      <c r="T82" s="2" t="s">
        <v>43</v>
      </c>
      <c r="U82" s="2" t="s">
        <v>7</v>
      </c>
      <c r="V82" s="4">
        <v>4.2361111111111106E-2</v>
      </c>
      <c r="W82" s="2" t="s">
        <v>948</v>
      </c>
      <c r="X82">
        <f t="shared" si="10"/>
        <v>0</v>
      </c>
      <c r="Y82">
        <f t="shared" si="11"/>
        <v>1</v>
      </c>
      <c r="Z82">
        <f t="shared" si="12"/>
        <v>1</v>
      </c>
      <c r="AA82">
        <f t="shared" si="13"/>
        <v>0</v>
      </c>
      <c r="AB82">
        <f t="shared" si="14"/>
        <v>0</v>
      </c>
      <c r="AC82">
        <f t="shared" si="15"/>
        <v>1</v>
      </c>
      <c r="AD82">
        <f t="shared" si="16"/>
        <v>0</v>
      </c>
      <c r="AE82" t="str">
        <f t="shared" si="17"/>
        <v>Groupstage</v>
      </c>
      <c r="AF82" t="str">
        <f t="shared" si="18"/>
        <v>Home Team loses or draws</v>
      </c>
      <c r="AG82" t="str">
        <f t="shared" si="19"/>
        <v>Home Team loses or draws at Groupstage Game</v>
      </c>
    </row>
    <row r="83" spans="1:33" x14ac:dyDescent="0.2">
      <c r="A83" s="2">
        <v>2495333</v>
      </c>
      <c r="B83" s="2" t="s">
        <v>949</v>
      </c>
      <c r="C83" s="2">
        <v>2014</v>
      </c>
      <c r="D83" s="2" t="s">
        <v>1022</v>
      </c>
      <c r="E83" s="3">
        <v>41947</v>
      </c>
      <c r="F83" s="2">
        <v>11</v>
      </c>
      <c r="G83" s="2">
        <v>58</v>
      </c>
      <c r="H83" s="2">
        <v>3</v>
      </c>
      <c r="I83" s="2">
        <v>3</v>
      </c>
      <c r="J83" s="2"/>
      <c r="K83" s="2"/>
      <c r="L83" s="2" t="s">
        <v>900</v>
      </c>
      <c r="M83" s="2" t="s">
        <v>1006</v>
      </c>
      <c r="N83" s="2" t="s">
        <v>978</v>
      </c>
      <c r="O83" s="2">
        <v>59872</v>
      </c>
      <c r="P83" s="2" t="s">
        <v>1071</v>
      </c>
      <c r="Q83" s="2" t="s">
        <v>1354</v>
      </c>
      <c r="R83" s="2" t="s">
        <v>863</v>
      </c>
      <c r="S83" s="2" t="s">
        <v>863</v>
      </c>
      <c r="T83" s="2" t="s">
        <v>9</v>
      </c>
      <c r="U83" s="2" t="s">
        <v>128</v>
      </c>
      <c r="V83" s="4">
        <v>0.12708333333333333</v>
      </c>
      <c r="W83" s="2" t="s">
        <v>948</v>
      </c>
      <c r="X83">
        <f t="shared" si="10"/>
        <v>0</v>
      </c>
      <c r="Y83">
        <f t="shared" si="11"/>
        <v>1</v>
      </c>
      <c r="Z83">
        <f t="shared" si="12"/>
        <v>1</v>
      </c>
      <c r="AA83">
        <f t="shared" si="13"/>
        <v>0</v>
      </c>
      <c r="AB83">
        <f t="shared" si="14"/>
        <v>0</v>
      </c>
      <c r="AC83">
        <f t="shared" si="15"/>
        <v>1</v>
      </c>
      <c r="AD83">
        <f t="shared" si="16"/>
        <v>0</v>
      </c>
      <c r="AE83" t="str">
        <f t="shared" si="17"/>
        <v>Groupstage</v>
      </c>
      <c r="AF83" t="str">
        <f t="shared" si="18"/>
        <v>Home Team loses or draws</v>
      </c>
      <c r="AG83" t="str">
        <f t="shared" si="19"/>
        <v>Home Team loses or draws at Groupstage Game</v>
      </c>
    </row>
    <row r="84" spans="1:33" x14ac:dyDescent="0.2">
      <c r="A84" s="2">
        <v>2517513</v>
      </c>
      <c r="B84" s="2" t="s">
        <v>949</v>
      </c>
      <c r="C84" s="2">
        <v>2014</v>
      </c>
      <c r="D84" s="2" t="s">
        <v>1030</v>
      </c>
      <c r="E84" s="3">
        <v>42059</v>
      </c>
      <c r="F84" s="2">
        <v>281</v>
      </c>
      <c r="G84" s="2">
        <v>131</v>
      </c>
      <c r="H84" s="2">
        <v>1</v>
      </c>
      <c r="I84" s="2">
        <v>2</v>
      </c>
      <c r="J84" s="2"/>
      <c r="K84" s="2"/>
      <c r="L84" s="2" t="s">
        <v>901</v>
      </c>
      <c r="M84" s="2" t="s">
        <v>918</v>
      </c>
      <c r="N84" s="2" t="s">
        <v>902</v>
      </c>
      <c r="O84" s="2">
        <v>45081</v>
      </c>
      <c r="P84" s="2" t="s">
        <v>985</v>
      </c>
      <c r="Q84" s="2" t="s">
        <v>1355</v>
      </c>
      <c r="R84" s="2" t="s">
        <v>877</v>
      </c>
      <c r="S84" s="2" t="s">
        <v>880</v>
      </c>
      <c r="T84" s="2" t="s">
        <v>39</v>
      </c>
      <c r="U84" s="2" t="s">
        <v>105</v>
      </c>
      <c r="V84" s="4">
        <v>4.3055555555555562E-2</v>
      </c>
      <c r="W84" s="2" t="s">
        <v>948</v>
      </c>
      <c r="X84">
        <f t="shared" si="10"/>
        <v>0</v>
      </c>
      <c r="Y84">
        <f t="shared" si="11"/>
        <v>1</v>
      </c>
      <c r="Z84">
        <f t="shared" si="12"/>
        <v>0</v>
      </c>
      <c r="AA84">
        <f t="shared" si="13"/>
        <v>0</v>
      </c>
      <c r="AB84">
        <f t="shared" si="14"/>
        <v>0</v>
      </c>
      <c r="AC84">
        <f t="shared" si="15"/>
        <v>0</v>
      </c>
      <c r="AD84">
        <f t="shared" si="16"/>
        <v>1</v>
      </c>
      <c r="AE84" t="str">
        <f t="shared" si="17"/>
        <v>Knockout Game</v>
      </c>
      <c r="AF84" t="str">
        <f t="shared" si="18"/>
        <v>Home Team loses or draws</v>
      </c>
      <c r="AG84" t="str">
        <f t="shared" si="19"/>
        <v>Home Team loses or draws at Knockout Game</v>
      </c>
    </row>
    <row r="85" spans="1:33" x14ac:dyDescent="0.2">
      <c r="A85" s="2">
        <v>2560717</v>
      </c>
      <c r="B85" s="2" t="s">
        <v>949</v>
      </c>
      <c r="C85" s="2">
        <v>2014</v>
      </c>
      <c r="D85" s="2" t="s">
        <v>1036</v>
      </c>
      <c r="E85" s="3">
        <v>42136</v>
      </c>
      <c r="F85" s="2">
        <v>27</v>
      </c>
      <c r="G85" s="2">
        <v>131</v>
      </c>
      <c r="H85" s="2">
        <v>3</v>
      </c>
      <c r="I85" s="2">
        <v>2</v>
      </c>
      <c r="J85" s="2"/>
      <c r="K85" s="2"/>
      <c r="L85" s="2" t="s">
        <v>1019</v>
      </c>
      <c r="M85" s="2" t="s">
        <v>918</v>
      </c>
      <c r="N85" s="2" t="s">
        <v>1038</v>
      </c>
      <c r="O85" s="2">
        <v>70000</v>
      </c>
      <c r="P85" s="2" t="s">
        <v>1010</v>
      </c>
      <c r="Q85" s="2" t="s">
        <v>1356</v>
      </c>
      <c r="R85" s="2" t="s">
        <v>863</v>
      </c>
      <c r="S85" s="2" t="s">
        <v>880</v>
      </c>
      <c r="T85" s="2" t="s">
        <v>6</v>
      </c>
      <c r="U85" s="2" t="s">
        <v>105</v>
      </c>
      <c r="V85" s="4">
        <v>0.12638888888888888</v>
      </c>
      <c r="W85" s="2" t="s">
        <v>948</v>
      </c>
      <c r="X85">
        <f t="shared" si="10"/>
        <v>1</v>
      </c>
      <c r="Y85">
        <f t="shared" si="11"/>
        <v>0</v>
      </c>
      <c r="Z85">
        <f t="shared" si="12"/>
        <v>0</v>
      </c>
      <c r="AA85">
        <f t="shared" si="13"/>
        <v>0</v>
      </c>
      <c r="AB85">
        <f t="shared" si="14"/>
        <v>1</v>
      </c>
      <c r="AC85">
        <f t="shared" si="15"/>
        <v>0</v>
      </c>
      <c r="AD85">
        <f t="shared" si="16"/>
        <v>0</v>
      </c>
      <c r="AE85" t="str">
        <f t="shared" si="17"/>
        <v>Knockout Game</v>
      </c>
      <c r="AF85" t="str">
        <f t="shared" si="18"/>
        <v>Home Team wins</v>
      </c>
      <c r="AG85" t="str">
        <f t="shared" si="19"/>
        <v>Home Team wins at Knockout Game</v>
      </c>
    </row>
    <row r="86" spans="1:33" x14ac:dyDescent="0.2">
      <c r="A86" s="2">
        <v>2618541</v>
      </c>
      <c r="B86" s="2" t="s">
        <v>949</v>
      </c>
      <c r="C86" s="2">
        <v>2015</v>
      </c>
      <c r="D86" s="2" t="s">
        <v>1022</v>
      </c>
      <c r="E86" s="3">
        <v>42262</v>
      </c>
      <c r="F86" s="2">
        <v>281</v>
      </c>
      <c r="G86" s="2">
        <v>506</v>
      </c>
      <c r="H86" s="2">
        <v>1</v>
      </c>
      <c r="I86" s="2">
        <v>2</v>
      </c>
      <c r="J86" s="2"/>
      <c r="K86" s="2"/>
      <c r="L86" s="2" t="s">
        <v>901</v>
      </c>
      <c r="M86" s="2" t="s">
        <v>952</v>
      </c>
      <c r="N86" s="2" t="s">
        <v>902</v>
      </c>
      <c r="O86" s="2">
        <v>50363</v>
      </c>
      <c r="P86" s="2" t="s">
        <v>1184</v>
      </c>
      <c r="Q86" s="2" t="s">
        <v>1358</v>
      </c>
      <c r="R86" s="2" t="s">
        <v>863</v>
      </c>
      <c r="S86" s="2" t="s">
        <v>880</v>
      </c>
      <c r="T86" s="2" t="s">
        <v>39</v>
      </c>
      <c r="U86" s="2" t="s">
        <v>5</v>
      </c>
      <c r="V86" s="4">
        <v>4.3055555555555562E-2</v>
      </c>
      <c r="W86" s="2" t="s">
        <v>948</v>
      </c>
      <c r="X86">
        <f t="shared" si="10"/>
        <v>0</v>
      </c>
      <c r="Y86">
        <f t="shared" si="11"/>
        <v>1</v>
      </c>
      <c r="Z86">
        <f t="shared" si="12"/>
        <v>1</v>
      </c>
      <c r="AA86">
        <f t="shared" si="13"/>
        <v>0</v>
      </c>
      <c r="AB86">
        <f t="shared" si="14"/>
        <v>0</v>
      </c>
      <c r="AC86">
        <f t="shared" si="15"/>
        <v>1</v>
      </c>
      <c r="AD86">
        <f t="shared" si="16"/>
        <v>0</v>
      </c>
      <c r="AE86" t="str">
        <f t="shared" si="17"/>
        <v>Groupstage</v>
      </c>
      <c r="AF86" t="str">
        <f t="shared" si="18"/>
        <v>Home Team loses or draws</v>
      </c>
      <c r="AG86" t="str">
        <f t="shared" si="19"/>
        <v>Home Team loses or draws at Groupstage Game</v>
      </c>
    </row>
    <row r="87" spans="1:33" x14ac:dyDescent="0.2">
      <c r="A87" s="2">
        <v>2618608</v>
      </c>
      <c r="B87" s="2" t="s">
        <v>949</v>
      </c>
      <c r="C87" s="2">
        <v>2015</v>
      </c>
      <c r="D87" s="2" t="s">
        <v>950</v>
      </c>
      <c r="E87" s="3">
        <v>42312</v>
      </c>
      <c r="F87" s="2">
        <v>1041</v>
      </c>
      <c r="G87" s="2">
        <v>964</v>
      </c>
      <c r="H87" s="2">
        <v>0</v>
      </c>
      <c r="I87" s="2">
        <v>2</v>
      </c>
      <c r="J87" s="2"/>
      <c r="K87" s="2"/>
      <c r="L87" s="2" t="s">
        <v>1055</v>
      </c>
      <c r="M87" s="2" t="s">
        <v>1086</v>
      </c>
      <c r="N87" s="2" t="s">
        <v>1062</v>
      </c>
      <c r="O87" s="2">
        <v>30173</v>
      </c>
      <c r="P87" s="2" t="s">
        <v>985</v>
      </c>
      <c r="Q87" s="2" t="s">
        <v>1359</v>
      </c>
      <c r="R87" s="2" t="s">
        <v>886</v>
      </c>
      <c r="S87" s="2" t="s">
        <v>863</v>
      </c>
      <c r="T87" s="2" t="s">
        <v>125</v>
      </c>
      <c r="U87" s="2" t="s">
        <v>158</v>
      </c>
      <c r="V87" s="4">
        <v>1.3888888888888889E-3</v>
      </c>
      <c r="W87" s="2" t="s">
        <v>948</v>
      </c>
      <c r="X87">
        <f t="shared" si="10"/>
        <v>0</v>
      </c>
      <c r="Y87">
        <f t="shared" si="11"/>
        <v>1</v>
      </c>
      <c r="Z87">
        <f t="shared" si="12"/>
        <v>1</v>
      </c>
      <c r="AA87">
        <f t="shared" si="13"/>
        <v>0</v>
      </c>
      <c r="AB87">
        <f t="shared" si="14"/>
        <v>0</v>
      </c>
      <c r="AC87">
        <f t="shared" si="15"/>
        <v>1</v>
      </c>
      <c r="AD87">
        <f t="shared" si="16"/>
        <v>0</v>
      </c>
      <c r="AE87" t="str">
        <f t="shared" si="17"/>
        <v>Groupstage</v>
      </c>
      <c r="AF87" t="str">
        <f t="shared" si="18"/>
        <v>Home Team loses or draws</v>
      </c>
      <c r="AG87" t="str">
        <f t="shared" si="19"/>
        <v>Home Team loses or draws at Groupstage Game</v>
      </c>
    </row>
    <row r="88" spans="1:33" x14ac:dyDescent="0.2">
      <c r="A88" s="2">
        <v>2754183</v>
      </c>
      <c r="B88" s="2" t="s">
        <v>949</v>
      </c>
      <c r="C88" s="2">
        <v>2016</v>
      </c>
      <c r="D88" s="2" t="s">
        <v>1022</v>
      </c>
      <c r="E88" s="3">
        <v>42626</v>
      </c>
      <c r="F88" s="2">
        <v>27</v>
      </c>
      <c r="G88" s="2">
        <v>1083</v>
      </c>
      <c r="H88" s="2">
        <v>5</v>
      </c>
      <c r="I88" s="2">
        <v>0</v>
      </c>
      <c r="J88" s="2"/>
      <c r="K88" s="2"/>
      <c r="L88" s="2" t="s">
        <v>1089</v>
      </c>
      <c r="M88" s="2" t="s">
        <v>1112</v>
      </c>
      <c r="N88" s="2" t="s">
        <v>1038</v>
      </c>
      <c r="O88" s="2">
        <v>70000</v>
      </c>
      <c r="P88" s="2" t="s">
        <v>1007</v>
      </c>
      <c r="Q88" s="2" t="s">
        <v>1361</v>
      </c>
      <c r="R88" s="2" t="s">
        <v>880</v>
      </c>
      <c r="S88" s="2" t="s">
        <v>892</v>
      </c>
      <c r="T88" s="2" t="s">
        <v>6</v>
      </c>
      <c r="U88" s="2" t="s">
        <v>48</v>
      </c>
      <c r="V88" s="4">
        <v>0.20833333333333334</v>
      </c>
      <c r="W88" s="2" t="s">
        <v>948</v>
      </c>
      <c r="X88">
        <f t="shared" si="10"/>
        <v>1</v>
      </c>
      <c r="Y88">
        <f t="shared" si="11"/>
        <v>0</v>
      </c>
      <c r="Z88">
        <f t="shared" si="12"/>
        <v>1</v>
      </c>
      <c r="AA88">
        <f t="shared" si="13"/>
        <v>1</v>
      </c>
      <c r="AB88">
        <f t="shared" si="14"/>
        <v>0</v>
      </c>
      <c r="AC88">
        <f t="shared" si="15"/>
        <v>0</v>
      </c>
      <c r="AD88">
        <f t="shared" si="16"/>
        <v>0</v>
      </c>
      <c r="AE88" t="str">
        <f t="shared" si="17"/>
        <v>Groupstage</v>
      </c>
      <c r="AF88" t="str">
        <f t="shared" si="18"/>
        <v>Home Team wins</v>
      </c>
      <c r="AG88" t="str">
        <f t="shared" si="19"/>
        <v>Home Team wins at Groupstage Game</v>
      </c>
    </row>
    <row r="89" spans="1:33" x14ac:dyDescent="0.2">
      <c r="A89" s="2">
        <v>2849343</v>
      </c>
      <c r="B89" s="2" t="s">
        <v>949</v>
      </c>
      <c r="C89" s="2">
        <v>2016</v>
      </c>
      <c r="D89" s="2" t="s">
        <v>962</v>
      </c>
      <c r="E89" s="3">
        <v>42858</v>
      </c>
      <c r="F89" s="2">
        <v>162</v>
      </c>
      <c r="G89" s="2">
        <v>506</v>
      </c>
      <c r="H89" s="2">
        <v>0</v>
      </c>
      <c r="I89" s="2">
        <v>2</v>
      </c>
      <c r="J89" s="2"/>
      <c r="K89" s="2"/>
      <c r="L89" s="2" t="s">
        <v>1070</v>
      </c>
      <c r="M89" s="2" t="s">
        <v>952</v>
      </c>
      <c r="N89" s="2" t="s">
        <v>894</v>
      </c>
      <c r="O89" s="2">
        <v>16762</v>
      </c>
      <c r="P89" s="2" t="s">
        <v>1099</v>
      </c>
      <c r="Q89" s="2" t="s">
        <v>1362</v>
      </c>
      <c r="R89" s="2" t="s">
        <v>877</v>
      </c>
      <c r="S89" s="3">
        <v>37714</v>
      </c>
      <c r="T89" s="2" t="s">
        <v>24</v>
      </c>
      <c r="U89" s="2" t="s">
        <v>5</v>
      </c>
      <c r="V89" s="4">
        <v>1.3888888888888889E-3</v>
      </c>
      <c r="W89" s="2" t="s">
        <v>948</v>
      </c>
      <c r="X89">
        <f t="shared" si="10"/>
        <v>0</v>
      </c>
      <c r="Y89">
        <f t="shared" si="11"/>
        <v>1</v>
      </c>
      <c r="Z89">
        <f t="shared" si="12"/>
        <v>0</v>
      </c>
      <c r="AA89">
        <f t="shared" si="13"/>
        <v>0</v>
      </c>
      <c r="AB89">
        <f t="shared" si="14"/>
        <v>0</v>
      </c>
      <c r="AC89">
        <f t="shared" si="15"/>
        <v>0</v>
      </c>
      <c r="AD89">
        <f t="shared" si="16"/>
        <v>1</v>
      </c>
      <c r="AE89" t="str">
        <f t="shared" si="17"/>
        <v>Knockout Game</v>
      </c>
      <c r="AF89" t="str">
        <f t="shared" si="18"/>
        <v>Home Team loses or draws</v>
      </c>
      <c r="AG89" t="str">
        <f t="shared" si="19"/>
        <v>Home Team loses or draws at Knockout Game</v>
      </c>
    </row>
    <row r="90" spans="1:33" x14ac:dyDescent="0.2">
      <c r="A90" s="2">
        <v>2917374</v>
      </c>
      <c r="B90" s="2" t="s">
        <v>949</v>
      </c>
      <c r="C90" s="2">
        <v>2017</v>
      </c>
      <c r="D90" s="2" t="s">
        <v>946</v>
      </c>
      <c r="E90" s="3">
        <v>43004</v>
      </c>
      <c r="F90" s="2">
        <v>232</v>
      </c>
      <c r="G90" s="2">
        <v>31</v>
      </c>
      <c r="H90" s="2">
        <v>1</v>
      </c>
      <c r="I90" s="2">
        <v>1</v>
      </c>
      <c r="J90" s="2"/>
      <c r="K90" s="2"/>
      <c r="L90" s="2" t="s">
        <v>1114</v>
      </c>
      <c r="M90" s="2" t="s">
        <v>861</v>
      </c>
      <c r="N90" s="2" t="s">
        <v>1151</v>
      </c>
      <c r="O90" s="2">
        <v>43376</v>
      </c>
      <c r="P90" s="2" t="s">
        <v>1071</v>
      </c>
      <c r="Q90" s="2" t="s">
        <v>1363</v>
      </c>
      <c r="R90" s="3">
        <v>36986</v>
      </c>
      <c r="S90" s="2" t="s">
        <v>880</v>
      </c>
      <c r="T90" s="2" t="s">
        <v>64</v>
      </c>
      <c r="U90" s="2" t="s">
        <v>38</v>
      </c>
      <c r="V90" s="4">
        <v>4.2361111111111106E-2</v>
      </c>
      <c r="W90" s="2" t="s">
        <v>948</v>
      </c>
      <c r="X90">
        <f t="shared" si="10"/>
        <v>0</v>
      </c>
      <c r="Y90">
        <f t="shared" si="11"/>
        <v>1</v>
      </c>
      <c r="Z90">
        <f t="shared" si="12"/>
        <v>1</v>
      </c>
      <c r="AA90">
        <f t="shared" si="13"/>
        <v>0</v>
      </c>
      <c r="AB90">
        <f t="shared" si="14"/>
        <v>0</v>
      </c>
      <c r="AC90">
        <f t="shared" si="15"/>
        <v>1</v>
      </c>
      <c r="AD90">
        <f t="shared" si="16"/>
        <v>0</v>
      </c>
      <c r="AE90" t="str">
        <f t="shared" si="17"/>
        <v>Groupstage</v>
      </c>
      <c r="AF90" t="str">
        <f t="shared" si="18"/>
        <v>Home Team loses or draws</v>
      </c>
      <c r="AG90" t="str">
        <f t="shared" si="19"/>
        <v>Home Team loses or draws at Groupstage Game</v>
      </c>
    </row>
    <row r="91" spans="1:33" x14ac:dyDescent="0.2">
      <c r="A91" s="2">
        <v>2917383</v>
      </c>
      <c r="B91" s="2" t="s">
        <v>949</v>
      </c>
      <c r="C91" s="2">
        <v>2017</v>
      </c>
      <c r="D91" s="2" t="s">
        <v>945</v>
      </c>
      <c r="E91" s="3">
        <v>43005</v>
      </c>
      <c r="F91" s="2">
        <v>583</v>
      </c>
      <c r="G91" s="2">
        <v>27</v>
      </c>
      <c r="H91" s="2">
        <v>3</v>
      </c>
      <c r="I91" s="2">
        <v>0</v>
      </c>
      <c r="J91" s="2"/>
      <c r="K91" s="2"/>
      <c r="L91" s="2" t="s">
        <v>1110</v>
      </c>
      <c r="M91" s="2" t="s">
        <v>1089</v>
      </c>
      <c r="N91" s="2" t="s">
        <v>1072</v>
      </c>
      <c r="O91" s="2">
        <v>46252</v>
      </c>
      <c r="P91" s="2" t="s">
        <v>1099</v>
      </c>
      <c r="Q91" s="2" t="s">
        <v>1364</v>
      </c>
      <c r="R91" s="2" t="s">
        <v>880</v>
      </c>
      <c r="S91" s="2" t="s">
        <v>880</v>
      </c>
      <c r="T91" s="2" t="s">
        <v>40</v>
      </c>
      <c r="U91" s="2" t="s">
        <v>6</v>
      </c>
      <c r="V91" s="4">
        <v>0.125</v>
      </c>
      <c r="W91" s="2" t="s">
        <v>948</v>
      </c>
      <c r="X91">
        <f t="shared" si="10"/>
        <v>1</v>
      </c>
      <c r="Y91">
        <f t="shared" si="11"/>
        <v>0</v>
      </c>
      <c r="Z91">
        <f t="shared" si="12"/>
        <v>1</v>
      </c>
      <c r="AA91">
        <f t="shared" si="13"/>
        <v>1</v>
      </c>
      <c r="AB91">
        <f t="shared" si="14"/>
        <v>0</v>
      </c>
      <c r="AC91">
        <f t="shared" si="15"/>
        <v>0</v>
      </c>
      <c r="AD91">
        <f t="shared" si="16"/>
        <v>0</v>
      </c>
      <c r="AE91" t="str">
        <f t="shared" si="17"/>
        <v>Groupstage</v>
      </c>
      <c r="AF91" t="str">
        <f t="shared" si="18"/>
        <v>Home Team wins</v>
      </c>
      <c r="AG91" t="str">
        <f t="shared" si="19"/>
        <v>Home Team wins at Groupstage Game</v>
      </c>
    </row>
    <row r="92" spans="1:33" x14ac:dyDescent="0.2">
      <c r="A92" s="2">
        <v>2917433</v>
      </c>
      <c r="B92" s="2" t="s">
        <v>949</v>
      </c>
      <c r="C92" s="2">
        <v>2017</v>
      </c>
      <c r="D92" s="2" t="s">
        <v>1194</v>
      </c>
      <c r="E92" s="3">
        <v>43060</v>
      </c>
      <c r="F92" s="2">
        <v>162</v>
      </c>
      <c r="G92" s="2">
        <v>23826</v>
      </c>
      <c r="H92" s="2">
        <v>1</v>
      </c>
      <c r="I92" s="2">
        <v>4</v>
      </c>
      <c r="J92" s="2"/>
      <c r="K92" s="2"/>
      <c r="L92" s="2" t="s">
        <v>1070</v>
      </c>
      <c r="M92" s="2" t="s">
        <v>1046</v>
      </c>
      <c r="N92" s="2" t="s">
        <v>894</v>
      </c>
      <c r="O92" s="2">
        <v>9029</v>
      </c>
      <c r="P92" s="2" t="s">
        <v>1023</v>
      </c>
      <c r="Q92" s="2" t="s">
        <v>1365</v>
      </c>
      <c r="R92" s="2" t="s">
        <v>863</v>
      </c>
      <c r="S92" s="2" t="s">
        <v>877</v>
      </c>
      <c r="T92" s="2" t="s">
        <v>24</v>
      </c>
      <c r="U92" s="2" t="s">
        <v>138</v>
      </c>
      <c r="V92" s="4">
        <v>4.4444444444444446E-2</v>
      </c>
      <c r="W92" s="2" t="s">
        <v>948</v>
      </c>
      <c r="X92">
        <f t="shared" si="10"/>
        <v>0</v>
      </c>
      <c r="Y92">
        <f t="shared" si="11"/>
        <v>1</v>
      </c>
      <c r="Z92">
        <f t="shared" si="12"/>
        <v>1</v>
      </c>
      <c r="AA92">
        <f t="shared" si="13"/>
        <v>0</v>
      </c>
      <c r="AB92">
        <f t="shared" si="14"/>
        <v>0</v>
      </c>
      <c r="AC92">
        <f t="shared" si="15"/>
        <v>1</v>
      </c>
      <c r="AD92">
        <f t="shared" si="16"/>
        <v>0</v>
      </c>
      <c r="AE92" t="str">
        <f t="shared" si="17"/>
        <v>Groupstage</v>
      </c>
      <c r="AF92" t="str">
        <f t="shared" si="18"/>
        <v>Home Team loses or draws</v>
      </c>
      <c r="AG92" t="str">
        <f t="shared" si="19"/>
        <v>Home Team loses or draws at Groupstage Game</v>
      </c>
    </row>
    <row r="93" spans="1:33" x14ac:dyDescent="0.2">
      <c r="A93" s="2">
        <v>2917447</v>
      </c>
      <c r="B93" s="2" t="s">
        <v>949</v>
      </c>
      <c r="C93" s="2">
        <v>2017</v>
      </c>
      <c r="D93" s="2" t="s">
        <v>1016</v>
      </c>
      <c r="E93" s="3">
        <v>43075</v>
      </c>
      <c r="F93" s="2">
        <v>234</v>
      </c>
      <c r="G93" s="2">
        <v>6195</v>
      </c>
      <c r="H93" s="2">
        <v>2</v>
      </c>
      <c r="I93" s="2">
        <v>1</v>
      </c>
      <c r="J93" s="2"/>
      <c r="K93" s="2"/>
      <c r="L93" s="2" t="s">
        <v>1056</v>
      </c>
      <c r="M93" s="2" t="s">
        <v>1065</v>
      </c>
      <c r="N93" s="2" t="s">
        <v>977</v>
      </c>
      <c r="O93" s="2">
        <v>36500</v>
      </c>
      <c r="P93" s="2" t="s">
        <v>973</v>
      </c>
      <c r="Q93" s="2" t="s">
        <v>1366</v>
      </c>
      <c r="R93" s="2" t="s">
        <v>881</v>
      </c>
      <c r="S93" s="2" t="s">
        <v>872</v>
      </c>
      <c r="T93" s="2" t="s">
        <v>71</v>
      </c>
      <c r="U93" s="2" t="s">
        <v>115</v>
      </c>
      <c r="V93" s="4">
        <v>8.4027777777777771E-2</v>
      </c>
      <c r="W93" s="2" t="s">
        <v>948</v>
      </c>
      <c r="X93">
        <f t="shared" si="10"/>
        <v>1</v>
      </c>
      <c r="Y93">
        <f t="shared" si="11"/>
        <v>0</v>
      </c>
      <c r="Z93">
        <f t="shared" si="12"/>
        <v>1</v>
      </c>
      <c r="AA93">
        <f t="shared" si="13"/>
        <v>1</v>
      </c>
      <c r="AB93">
        <f t="shared" si="14"/>
        <v>0</v>
      </c>
      <c r="AC93">
        <f t="shared" si="15"/>
        <v>0</v>
      </c>
      <c r="AD93">
        <f t="shared" si="16"/>
        <v>0</v>
      </c>
      <c r="AE93" t="str">
        <f t="shared" si="17"/>
        <v>Groupstage</v>
      </c>
      <c r="AF93" t="str">
        <f t="shared" si="18"/>
        <v>Home Team wins</v>
      </c>
      <c r="AG93" t="str">
        <f t="shared" si="19"/>
        <v>Home Team wins at Groupstage Game</v>
      </c>
    </row>
    <row r="94" spans="1:33" x14ac:dyDescent="0.2">
      <c r="A94" s="2">
        <v>2368443</v>
      </c>
      <c r="B94" s="2" t="s">
        <v>949</v>
      </c>
      <c r="C94" s="2">
        <v>2013</v>
      </c>
      <c r="D94" s="2" t="s">
        <v>955</v>
      </c>
      <c r="E94" s="3">
        <v>41570</v>
      </c>
      <c r="F94" s="2">
        <v>58</v>
      </c>
      <c r="G94" s="2">
        <v>583</v>
      </c>
      <c r="H94" s="2">
        <v>0</v>
      </c>
      <c r="I94" s="2">
        <v>5</v>
      </c>
      <c r="J94" s="2"/>
      <c r="K94" s="2"/>
      <c r="L94" s="2" t="s">
        <v>956</v>
      </c>
      <c r="M94" s="2" t="s">
        <v>891</v>
      </c>
      <c r="N94" s="2" t="s">
        <v>1029</v>
      </c>
      <c r="O94" s="2">
        <v>18465</v>
      </c>
      <c r="P94" s="2" t="s">
        <v>1101</v>
      </c>
      <c r="Q94" s="2" t="s">
        <v>1367</v>
      </c>
      <c r="R94" s="2" t="s">
        <v>863</v>
      </c>
      <c r="S94" s="2" t="s">
        <v>880</v>
      </c>
      <c r="T94" s="2" t="s">
        <v>128</v>
      </c>
      <c r="U94" s="2" t="s">
        <v>40</v>
      </c>
      <c r="V94" s="4">
        <v>3.472222222222222E-3</v>
      </c>
      <c r="W94" s="2" t="s">
        <v>948</v>
      </c>
      <c r="X94">
        <f t="shared" si="10"/>
        <v>0</v>
      </c>
      <c r="Y94">
        <f t="shared" si="11"/>
        <v>1</v>
      </c>
      <c r="Z94">
        <f t="shared" si="12"/>
        <v>1</v>
      </c>
      <c r="AA94">
        <f t="shared" si="13"/>
        <v>0</v>
      </c>
      <c r="AB94">
        <f t="shared" si="14"/>
        <v>0</v>
      </c>
      <c r="AC94">
        <f t="shared" si="15"/>
        <v>1</v>
      </c>
      <c r="AD94">
        <f t="shared" si="16"/>
        <v>0</v>
      </c>
      <c r="AE94" t="str">
        <f t="shared" si="17"/>
        <v>Groupstage</v>
      </c>
      <c r="AF94" t="str">
        <f t="shared" si="18"/>
        <v>Home Team loses or draws</v>
      </c>
      <c r="AG94" t="str">
        <f t="shared" si="19"/>
        <v>Home Team loses or draws at Groupstage Game</v>
      </c>
    </row>
    <row r="95" spans="1:33" x14ac:dyDescent="0.2">
      <c r="A95" s="2">
        <v>2517523</v>
      </c>
      <c r="B95" s="2" t="s">
        <v>949</v>
      </c>
      <c r="C95" s="2">
        <v>2014</v>
      </c>
      <c r="D95" s="2" t="s">
        <v>1082</v>
      </c>
      <c r="E95" s="3">
        <v>42081</v>
      </c>
      <c r="F95" s="2">
        <v>16</v>
      </c>
      <c r="G95" s="2">
        <v>506</v>
      </c>
      <c r="H95" s="2">
        <v>0</v>
      </c>
      <c r="I95" s="2">
        <v>3</v>
      </c>
      <c r="J95" s="2"/>
      <c r="K95" s="2"/>
      <c r="L95" s="2" t="s">
        <v>861</v>
      </c>
      <c r="M95" s="2" t="s">
        <v>952</v>
      </c>
      <c r="N95" s="2" t="s">
        <v>862</v>
      </c>
      <c r="O95" s="2">
        <v>65851</v>
      </c>
      <c r="P95" s="2" t="s">
        <v>1130</v>
      </c>
      <c r="Q95" s="2" t="s">
        <v>1368</v>
      </c>
      <c r="R95" s="2" t="s">
        <v>863</v>
      </c>
      <c r="S95" s="2" t="s">
        <v>886</v>
      </c>
      <c r="T95" s="2" t="s">
        <v>3</v>
      </c>
      <c r="U95" s="2" t="s">
        <v>5</v>
      </c>
      <c r="V95" s="4">
        <v>2.0833333333333333E-3</v>
      </c>
      <c r="W95" s="2" t="s">
        <v>948</v>
      </c>
      <c r="X95">
        <f t="shared" si="10"/>
        <v>0</v>
      </c>
      <c r="Y95">
        <f t="shared" si="11"/>
        <v>1</v>
      </c>
      <c r="Z95">
        <f t="shared" si="12"/>
        <v>0</v>
      </c>
      <c r="AA95">
        <f t="shared" si="13"/>
        <v>0</v>
      </c>
      <c r="AB95">
        <f t="shared" si="14"/>
        <v>0</v>
      </c>
      <c r="AC95">
        <f t="shared" si="15"/>
        <v>0</v>
      </c>
      <c r="AD95">
        <f t="shared" si="16"/>
        <v>1</v>
      </c>
      <c r="AE95" t="str">
        <f t="shared" si="17"/>
        <v>Knockout Game</v>
      </c>
      <c r="AF95" t="str">
        <f t="shared" si="18"/>
        <v>Home Team loses or draws</v>
      </c>
      <c r="AG95" t="str">
        <f t="shared" si="19"/>
        <v>Home Team loses or draws at Knockout Game</v>
      </c>
    </row>
    <row r="96" spans="1:33" x14ac:dyDescent="0.2">
      <c r="A96" s="2">
        <v>2560716</v>
      </c>
      <c r="B96" s="2" t="s">
        <v>949</v>
      </c>
      <c r="C96" s="2">
        <v>2014</v>
      </c>
      <c r="D96" s="2" t="s">
        <v>962</v>
      </c>
      <c r="E96" s="3">
        <v>42130</v>
      </c>
      <c r="F96" s="2">
        <v>131</v>
      </c>
      <c r="G96" s="2">
        <v>27</v>
      </c>
      <c r="H96" s="2">
        <v>3</v>
      </c>
      <c r="I96" s="2">
        <v>0</v>
      </c>
      <c r="J96" s="2"/>
      <c r="K96" s="2"/>
      <c r="L96" s="2" t="s">
        <v>918</v>
      </c>
      <c r="M96" s="2" t="s">
        <v>1019</v>
      </c>
      <c r="N96" s="2" t="s">
        <v>1084</v>
      </c>
      <c r="O96" s="2">
        <v>95639</v>
      </c>
      <c r="P96" s="2" t="s">
        <v>943</v>
      </c>
      <c r="Q96" s="2" t="s">
        <v>1369</v>
      </c>
      <c r="R96" s="2" t="s">
        <v>880</v>
      </c>
      <c r="S96" s="3">
        <v>37379</v>
      </c>
      <c r="T96" s="2" t="s">
        <v>105</v>
      </c>
      <c r="U96" s="2" t="s">
        <v>6</v>
      </c>
      <c r="V96" s="4">
        <v>0.125</v>
      </c>
      <c r="W96" s="2" t="s">
        <v>948</v>
      </c>
      <c r="X96">
        <f t="shared" si="10"/>
        <v>1</v>
      </c>
      <c r="Y96">
        <f t="shared" si="11"/>
        <v>0</v>
      </c>
      <c r="Z96">
        <f t="shared" si="12"/>
        <v>0</v>
      </c>
      <c r="AA96">
        <f t="shared" si="13"/>
        <v>0</v>
      </c>
      <c r="AB96">
        <f t="shared" si="14"/>
        <v>1</v>
      </c>
      <c r="AC96">
        <f t="shared" si="15"/>
        <v>0</v>
      </c>
      <c r="AD96">
        <f t="shared" si="16"/>
        <v>0</v>
      </c>
      <c r="AE96" t="str">
        <f t="shared" si="17"/>
        <v>Knockout Game</v>
      </c>
      <c r="AF96" t="str">
        <f t="shared" si="18"/>
        <v>Home Team wins</v>
      </c>
      <c r="AG96" t="str">
        <f t="shared" si="19"/>
        <v>Home Team wins at Knockout Game</v>
      </c>
    </row>
    <row r="97" spans="1:33" x14ac:dyDescent="0.2">
      <c r="A97" s="2">
        <v>2618640</v>
      </c>
      <c r="B97" s="2" t="s">
        <v>949</v>
      </c>
      <c r="C97" s="2">
        <v>2015</v>
      </c>
      <c r="D97" s="2" t="s">
        <v>950</v>
      </c>
      <c r="E97" s="3">
        <v>42347</v>
      </c>
      <c r="F97" s="2">
        <v>1049</v>
      </c>
      <c r="G97" s="2">
        <v>1041</v>
      </c>
      <c r="H97" s="2">
        <v>0</v>
      </c>
      <c r="I97" s="2">
        <v>2</v>
      </c>
      <c r="J97" s="2"/>
      <c r="K97" s="2"/>
      <c r="L97" s="2" t="s">
        <v>1357</v>
      </c>
      <c r="M97" s="2" t="s">
        <v>1055</v>
      </c>
      <c r="N97" s="2" t="s">
        <v>1098</v>
      </c>
      <c r="O97" s="2">
        <v>32494</v>
      </c>
      <c r="P97" s="2" t="s">
        <v>1213</v>
      </c>
      <c r="Q97" s="2" t="s">
        <v>1370</v>
      </c>
      <c r="R97" s="2" t="s">
        <v>880</v>
      </c>
      <c r="S97" s="3">
        <v>37350</v>
      </c>
      <c r="T97" s="2" t="s">
        <v>106</v>
      </c>
      <c r="U97" s="2" t="s">
        <v>125</v>
      </c>
      <c r="V97" s="4">
        <v>1.3888888888888889E-3</v>
      </c>
      <c r="W97" s="2" t="s">
        <v>948</v>
      </c>
      <c r="X97">
        <f t="shared" si="10"/>
        <v>0</v>
      </c>
      <c r="Y97">
        <f t="shared" si="11"/>
        <v>1</v>
      </c>
      <c r="Z97">
        <f t="shared" si="12"/>
        <v>1</v>
      </c>
      <c r="AA97">
        <f t="shared" si="13"/>
        <v>0</v>
      </c>
      <c r="AB97">
        <f t="shared" si="14"/>
        <v>0</v>
      </c>
      <c r="AC97">
        <f t="shared" si="15"/>
        <v>1</v>
      </c>
      <c r="AD97">
        <f t="shared" si="16"/>
        <v>0</v>
      </c>
      <c r="AE97" t="str">
        <f t="shared" si="17"/>
        <v>Groupstage</v>
      </c>
      <c r="AF97" t="str">
        <f t="shared" si="18"/>
        <v>Home Team loses or draws</v>
      </c>
      <c r="AG97" t="str">
        <f t="shared" si="19"/>
        <v>Home Team loses or draws at Groupstage Game</v>
      </c>
    </row>
    <row r="98" spans="1:33" x14ac:dyDescent="0.2">
      <c r="A98" s="2">
        <v>2645818</v>
      </c>
      <c r="B98" s="2" t="s">
        <v>949</v>
      </c>
      <c r="C98" s="2">
        <v>2015</v>
      </c>
      <c r="D98" s="2" t="s">
        <v>1082</v>
      </c>
      <c r="E98" s="3">
        <v>42445</v>
      </c>
      <c r="F98" s="2">
        <v>27</v>
      </c>
      <c r="G98" s="2">
        <v>506</v>
      </c>
      <c r="H98" s="2">
        <v>4</v>
      </c>
      <c r="I98" s="2">
        <v>2</v>
      </c>
      <c r="J98" s="2"/>
      <c r="K98" s="2"/>
      <c r="L98" s="2" t="s">
        <v>1019</v>
      </c>
      <c r="M98" s="2" t="s">
        <v>952</v>
      </c>
      <c r="N98" s="2" t="s">
        <v>1038</v>
      </c>
      <c r="O98" s="2">
        <v>69334</v>
      </c>
      <c r="P98" s="2" t="s">
        <v>1020</v>
      </c>
      <c r="Q98" s="2" t="s">
        <v>1371</v>
      </c>
      <c r="R98" s="2" t="s">
        <v>872</v>
      </c>
      <c r="S98" s="2" t="s">
        <v>872</v>
      </c>
      <c r="T98" s="2" t="s">
        <v>6</v>
      </c>
      <c r="U98" s="2" t="s">
        <v>5</v>
      </c>
      <c r="V98" s="4">
        <v>0.16805555555555554</v>
      </c>
      <c r="W98" s="2" t="s">
        <v>948</v>
      </c>
      <c r="X98">
        <f t="shared" si="10"/>
        <v>1</v>
      </c>
      <c r="Y98">
        <f t="shared" si="11"/>
        <v>0</v>
      </c>
      <c r="Z98">
        <f t="shared" si="12"/>
        <v>0</v>
      </c>
      <c r="AA98">
        <f t="shared" si="13"/>
        <v>0</v>
      </c>
      <c r="AB98">
        <f t="shared" si="14"/>
        <v>1</v>
      </c>
      <c r="AC98">
        <f t="shared" si="15"/>
        <v>0</v>
      </c>
      <c r="AD98">
        <f t="shared" si="16"/>
        <v>0</v>
      </c>
      <c r="AE98" t="str">
        <f t="shared" si="17"/>
        <v>Knockout Game</v>
      </c>
      <c r="AF98" t="str">
        <f t="shared" si="18"/>
        <v>Home Team wins</v>
      </c>
      <c r="AG98" t="str">
        <f t="shared" si="19"/>
        <v>Home Team wins at Knockout Game</v>
      </c>
    </row>
    <row r="99" spans="1:33" x14ac:dyDescent="0.2">
      <c r="A99" s="2">
        <v>2755694</v>
      </c>
      <c r="B99" s="2" t="s">
        <v>949</v>
      </c>
      <c r="C99" s="2">
        <v>2016</v>
      </c>
      <c r="D99" s="2" t="s">
        <v>955</v>
      </c>
      <c r="E99" s="3">
        <v>42675</v>
      </c>
      <c r="F99" s="2">
        <v>281</v>
      </c>
      <c r="G99" s="2">
        <v>131</v>
      </c>
      <c r="H99" s="2">
        <v>3</v>
      </c>
      <c r="I99" s="2">
        <v>1</v>
      </c>
      <c r="J99" s="2"/>
      <c r="K99" s="2"/>
      <c r="L99" s="2" t="s">
        <v>1019</v>
      </c>
      <c r="M99" s="2" t="s">
        <v>918</v>
      </c>
      <c r="N99" s="2" t="s">
        <v>902</v>
      </c>
      <c r="O99" s="2">
        <v>53340</v>
      </c>
      <c r="P99" s="2" t="s">
        <v>1076</v>
      </c>
      <c r="Q99" s="2" t="s">
        <v>1372</v>
      </c>
      <c r="R99" s="2" t="s">
        <v>872</v>
      </c>
      <c r="S99" s="2" t="s">
        <v>880</v>
      </c>
      <c r="T99" s="2" t="s">
        <v>39</v>
      </c>
      <c r="U99" s="2" t="s">
        <v>105</v>
      </c>
      <c r="V99" s="4">
        <v>0.12569444444444444</v>
      </c>
      <c r="W99" s="2" t="s">
        <v>948</v>
      </c>
      <c r="X99">
        <f t="shared" si="10"/>
        <v>1</v>
      </c>
      <c r="Y99">
        <f t="shared" si="11"/>
        <v>0</v>
      </c>
      <c r="Z99">
        <f t="shared" si="12"/>
        <v>1</v>
      </c>
      <c r="AA99">
        <f t="shared" si="13"/>
        <v>1</v>
      </c>
      <c r="AB99">
        <f t="shared" si="14"/>
        <v>0</v>
      </c>
      <c r="AC99">
        <f t="shared" si="15"/>
        <v>0</v>
      </c>
      <c r="AD99">
        <f t="shared" si="16"/>
        <v>0</v>
      </c>
      <c r="AE99" t="str">
        <f t="shared" si="17"/>
        <v>Groupstage</v>
      </c>
      <c r="AF99" t="str">
        <f t="shared" si="18"/>
        <v>Home Team wins</v>
      </c>
      <c r="AG99" t="str">
        <f t="shared" si="19"/>
        <v>Home Team wins at Groupstage Game</v>
      </c>
    </row>
    <row r="100" spans="1:33" x14ac:dyDescent="0.2">
      <c r="A100" s="2">
        <v>2840939</v>
      </c>
      <c r="B100" s="2" t="s">
        <v>949</v>
      </c>
      <c r="C100" s="2">
        <v>2016</v>
      </c>
      <c r="D100" s="2" t="s">
        <v>1027</v>
      </c>
      <c r="E100" s="3">
        <v>42843</v>
      </c>
      <c r="F100" s="2">
        <v>1003</v>
      </c>
      <c r="G100" s="2">
        <v>13</v>
      </c>
      <c r="H100" s="2">
        <v>1</v>
      </c>
      <c r="I100" s="2">
        <v>1</v>
      </c>
      <c r="J100" s="2"/>
      <c r="K100" s="2"/>
      <c r="L100" s="2" t="s">
        <v>1360</v>
      </c>
      <c r="M100" s="2" t="s">
        <v>921</v>
      </c>
      <c r="N100" s="2" t="s">
        <v>1043</v>
      </c>
      <c r="O100" s="2">
        <v>31548</v>
      </c>
      <c r="P100" s="2" t="s">
        <v>998</v>
      </c>
      <c r="Q100" s="2" t="s">
        <v>1373</v>
      </c>
      <c r="R100" s="2" t="s">
        <v>863</v>
      </c>
      <c r="S100" s="2" t="s">
        <v>877</v>
      </c>
      <c r="T100" s="2" t="s">
        <v>35</v>
      </c>
      <c r="U100" s="2" t="s">
        <v>113</v>
      </c>
      <c r="V100" s="4">
        <v>4.2361111111111106E-2</v>
      </c>
      <c r="W100" s="2" t="s">
        <v>948</v>
      </c>
      <c r="X100">
        <f t="shared" si="10"/>
        <v>0</v>
      </c>
      <c r="Y100">
        <f t="shared" si="11"/>
        <v>1</v>
      </c>
      <c r="Z100">
        <f t="shared" si="12"/>
        <v>0</v>
      </c>
      <c r="AA100">
        <f t="shared" si="13"/>
        <v>0</v>
      </c>
      <c r="AB100">
        <f t="shared" si="14"/>
        <v>0</v>
      </c>
      <c r="AC100">
        <f t="shared" si="15"/>
        <v>0</v>
      </c>
      <c r="AD100">
        <f t="shared" si="16"/>
        <v>1</v>
      </c>
      <c r="AE100" t="str">
        <f t="shared" si="17"/>
        <v>Knockout Game</v>
      </c>
      <c r="AF100" t="str">
        <f t="shared" si="18"/>
        <v>Home Team loses or draws</v>
      </c>
      <c r="AG100" t="str">
        <f t="shared" si="19"/>
        <v>Home Team loses or draws at Knockout Game</v>
      </c>
    </row>
    <row r="101" spans="1:33" x14ac:dyDescent="0.2">
      <c r="A101" s="2">
        <v>2917396</v>
      </c>
      <c r="B101" s="2" t="s">
        <v>949</v>
      </c>
      <c r="C101" s="2">
        <v>2017</v>
      </c>
      <c r="D101" s="2" t="s">
        <v>1022</v>
      </c>
      <c r="E101" s="3">
        <v>43026</v>
      </c>
      <c r="F101" s="2">
        <v>131</v>
      </c>
      <c r="G101" s="2">
        <v>683</v>
      </c>
      <c r="H101" s="2">
        <v>3</v>
      </c>
      <c r="I101" s="2">
        <v>1</v>
      </c>
      <c r="J101" s="2"/>
      <c r="K101" s="2"/>
      <c r="L101" s="2" t="s">
        <v>917</v>
      </c>
      <c r="M101" s="2" t="s">
        <v>935</v>
      </c>
      <c r="N101" s="2" t="s">
        <v>1084</v>
      </c>
      <c r="O101" s="2">
        <v>55026</v>
      </c>
      <c r="P101" s="2" t="s">
        <v>1026</v>
      </c>
      <c r="Q101" s="2" t="s">
        <v>1374</v>
      </c>
      <c r="R101" s="2" t="s">
        <v>880</v>
      </c>
      <c r="S101" s="2" t="s">
        <v>1045</v>
      </c>
      <c r="T101" s="2" t="s">
        <v>105</v>
      </c>
      <c r="U101" s="2" t="s">
        <v>62</v>
      </c>
      <c r="V101" s="4">
        <v>0.12569444444444444</v>
      </c>
      <c r="W101" s="2" t="s">
        <v>948</v>
      </c>
      <c r="X101">
        <f t="shared" si="10"/>
        <v>1</v>
      </c>
      <c r="Y101">
        <f t="shared" si="11"/>
        <v>0</v>
      </c>
      <c r="Z101">
        <f t="shared" si="12"/>
        <v>1</v>
      </c>
      <c r="AA101">
        <f t="shared" si="13"/>
        <v>1</v>
      </c>
      <c r="AB101">
        <f t="shared" si="14"/>
        <v>0</v>
      </c>
      <c r="AC101">
        <f t="shared" si="15"/>
        <v>0</v>
      </c>
      <c r="AD101">
        <f t="shared" si="16"/>
        <v>0</v>
      </c>
      <c r="AE101" t="str">
        <f t="shared" si="17"/>
        <v>Groupstage</v>
      </c>
      <c r="AF101" t="str">
        <f t="shared" si="18"/>
        <v>Home Team wins</v>
      </c>
      <c r="AG101" t="str">
        <f t="shared" si="19"/>
        <v>Home Team wins at Groupstage Game</v>
      </c>
    </row>
    <row r="102" spans="1:33" x14ac:dyDescent="0.2">
      <c r="A102" s="2">
        <v>2385037</v>
      </c>
      <c r="B102" s="2" t="s">
        <v>949</v>
      </c>
      <c r="C102" s="2">
        <v>2013</v>
      </c>
      <c r="D102" s="2" t="s">
        <v>1030</v>
      </c>
      <c r="E102" s="3">
        <v>41688</v>
      </c>
      <c r="F102" s="2">
        <v>281</v>
      </c>
      <c r="G102" s="2">
        <v>131</v>
      </c>
      <c r="H102" s="2">
        <v>0</v>
      </c>
      <c r="I102" s="2">
        <v>2</v>
      </c>
      <c r="J102" s="2"/>
      <c r="K102" s="2"/>
      <c r="L102" s="2" t="s">
        <v>901</v>
      </c>
      <c r="M102" s="2" t="s">
        <v>925</v>
      </c>
      <c r="N102" s="2" t="s">
        <v>902</v>
      </c>
      <c r="O102" s="2">
        <v>46033</v>
      </c>
      <c r="P102" s="2" t="s">
        <v>1020</v>
      </c>
      <c r="Q102" s="2" t="s">
        <v>1375</v>
      </c>
      <c r="R102" s="2" t="s">
        <v>863</v>
      </c>
      <c r="S102" s="2" t="s">
        <v>880</v>
      </c>
      <c r="T102" s="2" t="s">
        <v>39</v>
      </c>
      <c r="U102" s="2" t="s">
        <v>105</v>
      </c>
      <c r="V102" s="4">
        <v>1.3888888888888889E-3</v>
      </c>
      <c r="W102" s="2" t="s">
        <v>948</v>
      </c>
      <c r="X102">
        <f t="shared" si="10"/>
        <v>0</v>
      </c>
      <c r="Y102">
        <f t="shared" si="11"/>
        <v>1</v>
      </c>
      <c r="Z102">
        <f t="shared" si="12"/>
        <v>0</v>
      </c>
      <c r="AA102">
        <f t="shared" si="13"/>
        <v>0</v>
      </c>
      <c r="AB102">
        <f t="shared" si="14"/>
        <v>0</v>
      </c>
      <c r="AC102">
        <f t="shared" si="15"/>
        <v>0</v>
      </c>
      <c r="AD102">
        <f t="shared" si="16"/>
        <v>1</v>
      </c>
      <c r="AE102" t="str">
        <f t="shared" si="17"/>
        <v>Knockout Game</v>
      </c>
      <c r="AF102" t="str">
        <f t="shared" si="18"/>
        <v>Home Team loses or draws</v>
      </c>
      <c r="AG102" t="str">
        <f t="shared" si="19"/>
        <v>Home Team loses or draws at Knockout Game</v>
      </c>
    </row>
    <row r="103" spans="1:33" x14ac:dyDescent="0.2">
      <c r="A103" s="2">
        <v>2517517</v>
      </c>
      <c r="B103" s="2" t="s">
        <v>949</v>
      </c>
      <c r="C103" s="2">
        <v>2014</v>
      </c>
      <c r="D103" s="2" t="s">
        <v>1030</v>
      </c>
      <c r="E103" s="3">
        <v>42052</v>
      </c>
      <c r="F103" s="2">
        <v>660</v>
      </c>
      <c r="G103" s="2">
        <v>27</v>
      </c>
      <c r="H103" s="2">
        <v>0</v>
      </c>
      <c r="I103" s="2">
        <v>0</v>
      </c>
      <c r="J103" s="2"/>
      <c r="K103" s="2"/>
      <c r="L103" s="2" t="s">
        <v>913</v>
      </c>
      <c r="M103" s="2" t="s">
        <v>1019</v>
      </c>
      <c r="N103" s="2" t="s">
        <v>1028</v>
      </c>
      <c r="O103" s="2">
        <v>34187</v>
      </c>
      <c r="P103" s="2" t="s">
        <v>1023</v>
      </c>
      <c r="Q103" s="2" t="s">
        <v>1376</v>
      </c>
      <c r="R103" s="2" t="s">
        <v>863</v>
      </c>
      <c r="S103" s="2" t="s">
        <v>872</v>
      </c>
      <c r="T103" s="2" t="s">
        <v>133</v>
      </c>
      <c r="U103" s="2" t="s">
        <v>6</v>
      </c>
      <c r="V103" s="4">
        <v>0</v>
      </c>
      <c r="W103" s="2" t="s">
        <v>948</v>
      </c>
      <c r="X103">
        <f t="shared" si="10"/>
        <v>0</v>
      </c>
      <c r="Y103">
        <f t="shared" si="11"/>
        <v>1</v>
      </c>
      <c r="Z103">
        <f t="shared" si="12"/>
        <v>0</v>
      </c>
      <c r="AA103">
        <f t="shared" si="13"/>
        <v>0</v>
      </c>
      <c r="AB103">
        <f t="shared" si="14"/>
        <v>0</v>
      </c>
      <c r="AC103">
        <f t="shared" si="15"/>
        <v>0</v>
      </c>
      <c r="AD103">
        <f t="shared" si="16"/>
        <v>1</v>
      </c>
      <c r="AE103" t="str">
        <f t="shared" si="17"/>
        <v>Knockout Game</v>
      </c>
      <c r="AF103" t="str">
        <f t="shared" si="18"/>
        <v>Home Team loses or draws</v>
      </c>
      <c r="AG103" t="str">
        <f t="shared" si="19"/>
        <v>Home Team loses or draws at Knockout Game</v>
      </c>
    </row>
    <row r="104" spans="1:33" x14ac:dyDescent="0.2">
      <c r="A104" s="2">
        <v>2618610</v>
      </c>
      <c r="B104" s="2" t="s">
        <v>949</v>
      </c>
      <c r="C104" s="2">
        <v>2015</v>
      </c>
      <c r="D104" s="2" t="s">
        <v>1147</v>
      </c>
      <c r="E104" s="3">
        <v>42333</v>
      </c>
      <c r="F104" s="2">
        <v>660</v>
      </c>
      <c r="G104" s="2">
        <v>418</v>
      </c>
      <c r="H104" s="2">
        <v>3</v>
      </c>
      <c r="I104" s="2">
        <v>4</v>
      </c>
      <c r="J104" s="2"/>
      <c r="K104" s="2"/>
      <c r="L104" s="2" t="s">
        <v>913</v>
      </c>
      <c r="M104" s="2" t="s">
        <v>964</v>
      </c>
      <c r="N104" s="2" t="s">
        <v>1028</v>
      </c>
      <c r="O104" s="2">
        <v>33990</v>
      </c>
      <c r="P104" s="2" t="s">
        <v>975</v>
      </c>
      <c r="Q104" s="2" t="s">
        <v>1377</v>
      </c>
      <c r="R104" s="2" t="s">
        <v>863</v>
      </c>
      <c r="S104" s="2" t="s">
        <v>886</v>
      </c>
      <c r="T104" s="2" t="s">
        <v>133</v>
      </c>
      <c r="U104" s="2" t="s">
        <v>186</v>
      </c>
      <c r="V104" s="4">
        <v>0.1277777777777778</v>
      </c>
      <c r="W104" s="2" t="s">
        <v>948</v>
      </c>
      <c r="X104">
        <f t="shared" si="10"/>
        <v>0</v>
      </c>
      <c r="Y104">
        <f t="shared" si="11"/>
        <v>1</v>
      </c>
      <c r="Z104">
        <f t="shared" si="12"/>
        <v>1</v>
      </c>
      <c r="AA104">
        <f t="shared" si="13"/>
        <v>0</v>
      </c>
      <c r="AB104">
        <f t="shared" si="14"/>
        <v>0</v>
      </c>
      <c r="AC104">
        <f t="shared" si="15"/>
        <v>1</v>
      </c>
      <c r="AD104">
        <f t="shared" si="16"/>
        <v>0</v>
      </c>
      <c r="AE104" t="str">
        <f t="shared" si="17"/>
        <v>Groupstage</v>
      </c>
      <c r="AF104" t="str">
        <f t="shared" si="18"/>
        <v>Home Team loses or draws</v>
      </c>
      <c r="AG104" t="str">
        <f t="shared" si="19"/>
        <v>Home Team loses or draws at Groupstage Game</v>
      </c>
    </row>
    <row r="105" spans="1:33" x14ac:dyDescent="0.2">
      <c r="A105" s="2">
        <v>2754898</v>
      </c>
      <c r="B105" s="2" t="s">
        <v>949</v>
      </c>
      <c r="C105" s="2">
        <v>2016</v>
      </c>
      <c r="D105" s="2" t="s">
        <v>946</v>
      </c>
      <c r="E105" s="3">
        <v>42640</v>
      </c>
      <c r="F105" s="2">
        <v>162</v>
      </c>
      <c r="G105" s="2">
        <v>15</v>
      </c>
      <c r="H105" s="2">
        <v>1</v>
      </c>
      <c r="I105" s="2">
        <v>1</v>
      </c>
      <c r="J105" s="2"/>
      <c r="K105" s="2"/>
      <c r="L105" s="2" t="s">
        <v>1070</v>
      </c>
      <c r="M105" s="2" t="s">
        <v>1178</v>
      </c>
      <c r="N105" s="2" t="s">
        <v>894</v>
      </c>
      <c r="O105" s="2">
        <v>8100</v>
      </c>
      <c r="P105" s="2" t="s">
        <v>1101</v>
      </c>
      <c r="Q105" s="2" t="s">
        <v>1378</v>
      </c>
      <c r="R105" s="2" t="s">
        <v>863</v>
      </c>
      <c r="S105" s="2" t="s">
        <v>877</v>
      </c>
      <c r="T105" s="2" t="s">
        <v>24</v>
      </c>
      <c r="U105" s="2" t="s">
        <v>18</v>
      </c>
      <c r="V105" s="4">
        <v>4.2361111111111106E-2</v>
      </c>
      <c r="W105" s="2" t="s">
        <v>948</v>
      </c>
      <c r="X105">
        <f t="shared" si="10"/>
        <v>0</v>
      </c>
      <c r="Y105">
        <f t="shared" si="11"/>
        <v>1</v>
      </c>
      <c r="Z105">
        <f t="shared" si="12"/>
        <v>1</v>
      </c>
      <c r="AA105">
        <f t="shared" si="13"/>
        <v>0</v>
      </c>
      <c r="AB105">
        <f t="shared" si="14"/>
        <v>0</v>
      </c>
      <c r="AC105">
        <f t="shared" si="15"/>
        <v>1</v>
      </c>
      <c r="AD105">
        <f t="shared" si="16"/>
        <v>0</v>
      </c>
      <c r="AE105" t="str">
        <f t="shared" si="17"/>
        <v>Groupstage</v>
      </c>
      <c r="AF105" t="str">
        <f t="shared" si="18"/>
        <v>Home Team loses or draws</v>
      </c>
      <c r="AG105" t="str">
        <f t="shared" si="19"/>
        <v>Home Team loses or draws at Groupstage Game</v>
      </c>
    </row>
    <row r="106" spans="1:33" x14ac:dyDescent="0.2">
      <c r="A106" s="2">
        <v>2805652</v>
      </c>
      <c r="B106" s="2" t="s">
        <v>949</v>
      </c>
      <c r="C106" s="2">
        <v>2016</v>
      </c>
      <c r="D106" s="2" t="s">
        <v>1082</v>
      </c>
      <c r="E106" s="3">
        <v>42808</v>
      </c>
      <c r="F106" s="2">
        <v>1003</v>
      </c>
      <c r="G106" s="2">
        <v>368</v>
      </c>
      <c r="H106" s="2">
        <v>2</v>
      </c>
      <c r="I106" s="2">
        <v>0</v>
      </c>
      <c r="J106" s="2"/>
      <c r="K106" s="2"/>
      <c r="L106" s="2" t="s">
        <v>1360</v>
      </c>
      <c r="M106" s="2" t="s">
        <v>1181</v>
      </c>
      <c r="N106" s="2" t="s">
        <v>1043</v>
      </c>
      <c r="O106" s="2">
        <v>31520</v>
      </c>
      <c r="P106" s="2" t="s">
        <v>1001</v>
      </c>
      <c r="Q106" s="2" t="s">
        <v>1379</v>
      </c>
      <c r="R106" s="2" t="s">
        <v>877</v>
      </c>
      <c r="S106" s="2" t="s">
        <v>863</v>
      </c>
      <c r="T106" s="2" t="s">
        <v>35</v>
      </c>
      <c r="U106" s="2" t="s">
        <v>143</v>
      </c>
      <c r="V106" s="4">
        <v>8.3333333333333329E-2</v>
      </c>
      <c r="W106" s="2" t="s">
        <v>948</v>
      </c>
      <c r="X106">
        <f t="shared" si="10"/>
        <v>1</v>
      </c>
      <c r="Y106">
        <f t="shared" si="11"/>
        <v>0</v>
      </c>
      <c r="Z106">
        <f t="shared" si="12"/>
        <v>0</v>
      </c>
      <c r="AA106">
        <f t="shared" si="13"/>
        <v>0</v>
      </c>
      <c r="AB106">
        <f t="shared" si="14"/>
        <v>1</v>
      </c>
      <c r="AC106">
        <f t="shared" si="15"/>
        <v>0</v>
      </c>
      <c r="AD106">
        <f t="shared" si="16"/>
        <v>0</v>
      </c>
      <c r="AE106" t="str">
        <f t="shared" si="17"/>
        <v>Knockout Game</v>
      </c>
      <c r="AF106" t="str">
        <f t="shared" si="18"/>
        <v>Home Team wins</v>
      </c>
      <c r="AG106" t="str">
        <f t="shared" si="19"/>
        <v>Home Team wins at Knockout Game</v>
      </c>
    </row>
    <row r="107" spans="1:33" x14ac:dyDescent="0.2">
      <c r="A107" s="2">
        <v>2917364</v>
      </c>
      <c r="B107" s="2" t="s">
        <v>949</v>
      </c>
      <c r="C107" s="2">
        <v>2017</v>
      </c>
      <c r="D107" s="2" t="s">
        <v>1022</v>
      </c>
      <c r="E107" s="3">
        <v>42990</v>
      </c>
      <c r="F107" s="2">
        <v>683</v>
      </c>
      <c r="G107" s="2">
        <v>336</v>
      </c>
      <c r="H107" s="2">
        <v>2</v>
      </c>
      <c r="I107" s="2">
        <v>3</v>
      </c>
      <c r="J107" s="2"/>
      <c r="K107" s="2"/>
      <c r="L107" s="2" t="s">
        <v>1006</v>
      </c>
      <c r="M107" s="2" t="s">
        <v>990</v>
      </c>
      <c r="N107" s="2" t="s">
        <v>936</v>
      </c>
      <c r="O107" s="2">
        <v>30168</v>
      </c>
      <c r="P107" s="2" t="s">
        <v>1076</v>
      </c>
      <c r="Q107" s="2" t="s">
        <v>1380</v>
      </c>
      <c r="R107" s="2" t="s">
        <v>863</v>
      </c>
      <c r="S107" s="2" t="s">
        <v>898</v>
      </c>
      <c r="T107" s="2" t="s">
        <v>62</v>
      </c>
      <c r="U107" s="2" t="s">
        <v>87</v>
      </c>
      <c r="V107" s="4">
        <v>8.5416666666666655E-2</v>
      </c>
      <c r="W107" s="2" t="s">
        <v>948</v>
      </c>
      <c r="X107">
        <f t="shared" si="10"/>
        <v>0</v>
      </c>
      <c r="Y107">
        <f t="shared" si="11"/>
        <v>1</v>
      </c>
      <c r="Z107">
        <f t="shared" si="12"/>
        <v>1</v>
      </c>
      <c r="AA107">
        <f t="shared" si="13"/>
        <v>0</v>
      </c>
      <c r="AB107">
        <f t="shared" si="14"/>
        <v>0</v>
      </c>
      <c r="AC107">
        <f t="shared" si="15"/>
        <v>1</v>
      </c>
      <c r="AD107">
        <f t="shared" si="16"/>
        <v>0</v>
      </c>
      <c r="AE107" t="str">
        <f t="shared" si="17"/>
        <v>Groupstage</v>
      </c>
      <c r="AF107" t="str">
        <f t="shared" si="18"/>
        <v>Home Team loses or draws</v>
      </c>
      <c r="AG107" t="str">
        <f t="shared" si="19"/>
        <v>Home Team loses or draws at Groupstage Game</v>
      </c>
    </row>
    <row r="108" spans="1:33" x14ac:dyDescent="0.2">
      <c r="A108" s="2">
        <v>2917366</v>
      </c>
      <c r="B108" s="2" t="s">
        <v>949</v>
      </c>
      <c r="C108" s="2">
        <v>2017</v>
      </c>
      <c r="D108" s="2" t="s">
        <v>946</v>
      </c>
      <c r="E108" s="3">
        <v>42991</v>
      </c>
      <c r="F108" s="2">
        <v>31</v>
      </c>
      <c r="G108" s="2">
        <v>368</v>
      </c>
      <c r="H108" s="2">
        <v>2</v>
      </c>
      <c r="I108" s="2">
        <v>2</v>
      </c>
      <c r="J108" s="2"/>
      <c r="K108" s="2"/>
      <c r="L108" s="2" t="s">
        <v>861</v>
      </c>
      <c r="M108" s="2" t="s">
        <v>1059</v>
      </c>
      <c r="N108" s="2" t="s">
        <v>1009</v>
      </c>
      <c r="O108" s="2">
        <v>52332</v>
      </c>
      <c r="P108" s="2" t="s">
        <v>1057</v>
      </c>
      <c r="Q108" s="2" t="s">
        <v>1381</v>
      </c>
      <c r="R108" s="2" t="s">
        <v>880</v>
      </c>
      <c r="S108" s="2" t="s">
        <v>863</v>
      </c>
      <c r="T108" s="2" t="s">
        <v>38</v>
      </c>
      <c r="U108" s="2" t="s">
        <v>143</v>
      </c>
      <c r="V108" s="4">
        <v>8.4722222222222213E-2</v>
      </c>
      <c r="W108" s="2" t="s">
        <v>948</v>
      </c>
      <c r="X108">
        <f t="shared" si="10"/>
        <v>0</v>
      </c>
      <c r="Y108">
        <f t="shared" si="11"/>
        <v>1</v>
      </c>
      <c r="Z108">
        <f t="shared" si="12"/>
        <v>1</v>
      </c>
      <c r="AA108">
        <f t="shared" si="13"/>
        <v>0</v>
      </c>
      <c r="AB108">
        <f t="shared" si="14"/>
        <v>0</v>
      </c>
      <c r="AC108">
        <f t="shared" si="15"/>
        <v>1</v>
      </c>
      <c r="AD108">
        <f t="shared" si="16"/>
        <v>0</v>
      </c>
      <c r="AE108" t="str">
        <f t="shared" si="17"/>
        <v>Groupstage</v>
      </c>
      <c r="AF108" t="str">
        <f t="shared" si="18"/>
        <v>Home Team loses or draws</v>
      </c>
      <c r="AG108" t="str">
        <f t="shared" si="19"/>
        <v>Home Team loses or draws at Groupstage Game</v>
      </c>
    </row>
    <row r="109" spans="1:33" x14ac:dyDescent="0.2">
      <c r="A109" s="2">
        <v>2917402</v>
      </c>
      <c r="B109" s="2" t="s">
        <v>949</v>
      </c>
      <c r="C109" s="2">
        <v>2017</v>
      </c>
      <c r="D109" s="2" t="s">
        <v>1194</v>
      </c>
      <c r="E109" s="3">
        <v>43025</v>
      </c>
      <c r="F109" s="2">
        <v>23826</v>
      </c>
      <c r="G109" s="2">
        <v>720</v>
      </c>
      <c r="H109" s="2">
        <v>3</v>
      </c>
      <c r="I109" s="2">
        <v>2</v>
      </c>
      <c r="J109" s="2"/>
      <c r="K109" s="2"/>
      <c r="L109" s="2" t="s">
        <v>1046</v>
      </c>
      <c r="M109" s="2" t="s">
        <v>799</v>
      </c>
      <c r="N109" s="2" t="s">
        <v>1091</v>
      </c>
      <c r="O109" s="2">
        <v>41496</v>
      </c>
      <c r="P109" s="2" t="s">
        <v>938</v>
      </c>
      <c r="Q109" s="2" t="s">
        <v>1382</v>
      </c>
      <c r="R109" s="2" t="s">
        <v>863</v>
      </c>
      <c r="S109" s="2" t="s">
        <v>863</v>
      </c>
      <c r="T109" s="2" t="s">
        <v>138</v>
      </c>
      <c r="U109" s="2" t="s">
        <v>70</v>
      </c>
      <c r="V109" s="4">
        <v>0.12638888888888888</v>
      </c>
      <c r="W109" s="2" t="s">
        <v>948</v>
      </c>
      <c r="X109">
        <f t="shared" si="10"/>
        <v>1</v>
      </c>
      <c r="Y109">
        <f t="shared" si="11"/>
        <v>0</v>
      </c>
      <c r="Z109">
        <f t="shared" si="12"/>
        <v>1</v>
      </c>
      <c r="AA109">
        <f t="shared" si="13"/>
        <v>1</v>
      </c>
      <c r="AB109">
        <f t="shared" si="14"/>
        <v>0</v>
      </c>
      <c r="AC109">
        <f t="shared" si="15"/>
        <v>0</v>
      </c>
      <c r="AD109">
        <f t="shared" si="16"/>
        <v>0</v>
      </c>
      <c r="AE109" t="str">
        <f t="shared" si="17"/>
        <v>Groupstage</v>
      </c>
      <c r="AF109" t="str">
        <f t="shared" si="18"/>
        <v>Home Team wins</v>
      </c>
      <c r="AG109" t="str">
        <f t="shared" si="19"/>
        <v>Home Team wins at Groupstage Game</v>
      </c>
    </row>
    <row r="110" spans="1:33" x14ac:dyDescent="0.2">
      <c r="A110" s="2">
        <v>2495371</v>
      </c>
      <c r="B110" s="2" t="s">
        <v>949</v>
      </c>
      <c r="C110" s="2">
        <v>2014</v>
      </c>
      <c r="D110" s="2" t="s">
        <v>1194</v>
      </c>
      <c r="E110" s="3">
        <v>41983</v>
      </c>
      <c r="F110" s="2">
        <v>631</v>
      </c>
      <c r="G110" s="2">
        <v>336</v>
      </c>
      <c r="H110" s="2">
        <v>3</v>
      </c>
      <c r="I110" s="2">
        <v>1</v>
      </c>
      <c r="J110" s="2"/>
      <c r="K110" s="2"/>
      <c r="L110" s="2" t="s">
        <v>896</v>
      </c>
      <c r="M110" s="2" t="s">
        <v>1149</v>
      </c>
      <c r="N110" s="2" t="s">
        <v>1012</v>
      </c>
      <c r="O110" s="2">
        <v>41089</v>
      </c>
      <c r="P110" s="2" t="s">
        <v>1383</v>
      </c>
      <c r="Q110" s="2" t="s">
        <v>1384</v>
      </c>
      <c r="R110" s="2" t="s">
        <v>881</v>
      </c>
      <c r="S110" s="2" t="s">
        <v>880</v>
      </c>
      <c r="T110" s="2" t="s">
        <v>43</v>
      </c>
      <c r="U110" s="2" t="s">
        <v>87</v>
      </c>
      <c r="V110" s="4">
        <v>0.12569444444444444</v>
      </c>
      <c r="W110" s="2" t="s">
        <v>948</v>
      </c>
      <c r="X110">
        <f t="shared" si="10"/>
        <v>1</v>
      </c>
      <c r="Y110">
        <f t="shared" si="11"/>
        <v>0</v>
      </c>
      <c r="Z110">
        <f t="shared" si="12"/>
        <v>1</v>
      </c>
      <c r="AA110">
        <f t="shared" si="13"/>
        <v>1</v>
      </c>
      <c r="AB110">
        <f t="shared" si="14"/>
        <v>0</v>
      </c>
      <c r="AC110">
        <f t="shared" si="15"/>
        <v>0</v>
      </c>
      <c r="AD110">
        <f t="shared" si="16"/>
        <v>0</v>
      </c>
      <c r="AE110" t="str">
        <f t="shared" si="17"/>
        <v>Groupstage</v>
      </c>
      <c r="AF110" t="str">
        <f t="shared" si="18"/>
        <v>Home Team wins</v>
      </c>
      <c r="AG110" t="str">
        <f t="shared" si="19"/>
        <v>Home Team wins at Groupstage Game</v>
      </c>
    </row>
    <row r="111" spans="1:33" x14ac:dyDescent="0.2">
      <c r="A111" s="2">
        <v>2517522</v>
      </c>
      <c r="B111" s="2" t="s">
        <v>949</v>
      </c>
      <c r="C111" s="2">
        <v>2014</v>
      </c>
      <c r="D111" s="2" t="s">
        <v>1082</v>
      </c>
      <c r="E111" s="3">
        <v>42080</v>
      </c>
      <c r="F111" s="2">
        <v>13</v>
      </c>
      <c r="G111" s="2">
        <v>15</v>
      </c>
      <c r="H111" s="2">
        <v>4</v>
      </c>
      <c r="I111" s="2">
        <v>2</v>
      </c>
      <c r="J111" s="2"/>
      <c r="K111" s="2"/>
      <c r="L111" s="2" t="s">
        <v>921</v>
      </c>
      <c r="M111" s="2" t="s">
        <v>1178</v>
      </c>
      <c r="N111" s="2" t="s">
        <v>922</v>
      </c>
      <c r="O111" s="2">
        <v>48273</v>
      </c>
      <c r="P111" s="2" t="s">
        <v>943</v>
      </c>
      <c r="Q111" s="2" t="s">
        <v>1385</v>
      </c>
      <c r="R111" s="2" t="s">
        <v>877</v>
      </c>
      <c r="S111" s="2" t="s">
        <v>863</v>
      </c>
      <c r="T111" s="2" t="s">
        <v>113</v>
      </c>
      <c r="U111" s="2" t="s">
        <v>18</v>
      </c>
      <c r="V111" s="4">
        <v>0.16805555555555554</v>
      </c>
      <c r="W111" s="2" t="s">
        <v>948</v>
      </c>
      <c r="X111">
        <f t="shared" si="10"/>
        <v>1</v>
      </c>
      <c r="Y111">
        <f t="shared" si="11"/>
        <v>0</v>
      </c>
      <c r="Z111">
        <f t="shared" si="12"/>
        <v>0</v>
      </c>
      <c r="AA111">
        <f t="shared" si="13"/>
        <v>0</v>
      </c>
      <c r="AB111">
        <f t="shared" si="14"/>
        <v>1</v>
      </c>
      <c r="AC111">
        <f t="shared" si="15"/>
        <v>0</v>
      </c>
      <c r="AD111">
        <f t="shared" si="16"/>
        <v>0</v>
      </c>
      <c r="AE111" t="str">
        <f t="shared" si="17"/>
        <v>Knockout Game</v>
      </c>
      <c r="AF111" t="str">
        <f t="shared" si="18"/>
        <v>Home Team wins</v>
      </c>
      <c r="AG111" t="str">
        <f t="shared" si="19"/>
        <v>Home Team wins at Knockout Game</v>
      </c>
    </row>
    <row r="112" spans="1:33" x14ac:dyDescent="0.2">
      <c r="A112" s="2">
        <v>2917401</v>
      </c>
      <c r="B112" s="2" t="s">
        <v>949</v>
      </c>
      <c r="C112" s="2">
        <v>2017</v>
      </c>
      <c r="D112" s="2" t="s">
        <v>1194</v>
      </c>
      <c r="E112" s="3">
        <v>43025</v>
      </c>
      <c r="F112" s="2">
        <v>162</v>
      </c>
      <c r="G112" s="2">
        <v>114</v>
      </c>
      <c r="H112" s="2">
        <v>1</v>
      </c>
      <c r="I112" s="2">
        <v>2</v>
      </c>
      <c r="J112" s="2"/>
      <c r="K112" s="2"/>
      <c r="L112" s="2" t="s">
        <v>1070</v>
      </c>
      <c r="M112" s="2" t="s">
        <v>993</v>
      </c>
      <c r="N112" s="2" t="s">
        <v>894</v>
      </c>
      <c r="O112" s="2">
        <v>7403</v>
      </c>
      <c r="P112" s="2" t="s">
        <v>1130</v>
      </c>
      <c r="Q112" s="2" t="s">
        <v>1386</v>
      </c>
      <c r="R112" s="2" t="s">
        <v>863</v>
      </c>
      <c r="S112" s="2" t="s">
        <v>863</v>
      </c>
      <c r="T112" s="2" t="s">
        <v>24</v>
      </c>
      <c r="U112" s="2" t="s">
        <v>21</v>
      </c>
      <c r="V112" s="4">
        <v>4.3055555555555562E-2</v>
      </c>
      <c r="W112" s="2" t="s">
        <v>948</v>
      </c>
      <c r="X112">
        <f t="shared" si="10"/>
        <v>0</v>
      </c>
      <c r="Y112">
        <f t="shared" si="11"/>
        <v>1</v>
      </c>
      <c r="Z112">
        <f t="shared" si="12"/>
        <v>1</v>
      </c>
      <c r="AA112">
        <f t="shared" si="13"/>
        <v>0</v>
      </c>
      <c r="AB112">
        <f t="shared" si="14"/>
        <v>0</v>
      </c>
      <c r="AC112">
        <f t="shared" si="15"/>
        <v>1</v>
      </c>
      <c r="AD112">
        <f t="shared" si="16"/>
        <v>0</v>
      </c>
      <c r="AE112" t="str">
        <f t="shared" si="17"/>
        <v>Groupstage</v>
      </c>
      <c r="AF112" t="str">
        <f t="shared" si="18"/>
        <v>Home Team loses or draws</v>
      </c>
      <c r="AG112" t="str">
        <f t="shared" si="19"/>
        <v>Home Team loses or draws at Groupstage Game</v>
      </c>
    </row>
    <row r="113" spans="1:33" hidden="1" x14ac:dyDescent="0.2">
      <c r="A113" s="2">
        <v>4243698</v>
      </c>
      <c r="B113" s="2" t="s">
        <v>949</v>
      </c>
      <c r="C113" s="2">
        <v>2023</v>
      </c>
      <c r="D113" s="2" t="s">
        <v>1082</v>
      </c>
      <c r="E113" s="3">
        <v>45356</v>
      </c>
      <c r="F113" s="2">
        <v>681</v>
      </c>
      <c r="G113" s="2">
        <v>583</v>
      </c>
      <c r="H113" s="2">
        <v>1</v>
      </c>
      <c r="I113" s="2">
        <v>2</v>
      </c>
      <c r="J113" s="2"/>
      <c r="K113" s="2"/>
      <c r="L113" s="2" t="s">
        <v>1187</v>
      </c>
      <c r="M113" s="2" t="s">
        <v>918</v>
      </c>
      <c r="N113" s="2" t="s">
        <v>1327</v>
      </c>
      <c r="O113" s="2">
        <v>39336</v>
      </c>
      <c r="P113" s="2" t="s">
        <v>973</v>
      </c>
      <c r="Q113" s="2" t="s">
        <v>1387</v>
      </c>
      <c r="R113" s="2" t="s">
        <v>880</v>
      </c>
      <c r="S113" s="2" t="s">
        <v>886</v>
      </c>
      <c r="T113" s="2" t="s">
        <v>165</v>
      </c>
      <c r="U113" s="2" t="s">
        <v>40</v>
      </c>
      <c r="V113" s="4">
        <v>4.3055555555555562E-2</v>
      </c>
      <c r="W113" s="2" t="s">
        <v>948</v>
      </c>
      <c r="X113">
        <f t="shared" si="10"/>
        <v>0</v>
      </c>
      <c r="Y113">
        <f t="shared" si="11"/>
        <v>1</v>
      </c>
      <c r="Z113">
        <f t="shared" si="12"/>
        <v>0</v>
      </c>
      <c r="AA113">
        <f t="shared" si="13"/>
        <v>0</v>
      </c>
      <c r="AB113">
        <f t="shared" si="14"/>
        <v>0</v>
      </c>
      <c r="AC113">
        <f t="shared" si="15"/>
        <v>0</v>
      </c>
      <c r="AD113">
        <f t="shared" si="16"/>
        <v>1</v>
      </c>
      <c r="AE113" t="str">
        <f t="shared" si="17"/>
        <v>Knockout Game</v>
      </c>
      <c r="AF113" t="str">
        <f t="shared" si="18"/>
        <v>Home Team loses or draws</v>
      </c>
      <c r="AG113" t="str">
        <f t="shared" si="19"/>
        <v>Home Team loses or draws at Knockout Game</v>
      </c>
    </row>
    <row r="114" spans="1:33" x14ac:dyDescent="0.2">
      <c r="A114" s="2">
        <v>2754222</v>
      </c>
      <c r="B114" s="2" t="s">
        <v>949</v>
      </c>
      <c r="C114" s="2">
        <v>2016</v>
      </c>
      <c r="D114" s="2" t="s">
        <v>946</v>
      </c>
      <c r="E114" s="3">
        <v>42627</v>
      </c>
      <c r="F114" s="2">
        <v>15</v>
      </c>
      <c r="G114" s="2">
        <v>2410</v>
      </c>
      <c r="H114" s="2">
        <v>2</v>
      </c>
      <c r="I114" s="2">
        <v>2</v>
      </c>
      <c r="J114" s="2"/>
      <c r="K114" s="2"/>
      <c r="L114" s="2" t="s">
        <v>1178</v>
      </c>
      <c r="M114" s="2" t="s">
        <v>904</v>
      </c>
      <c r="N114" s="2" t="s">
        <v>1191</v>
      </c>
      <c r="O114" s="2">
        <v>23459</v>
      </c>
      <c r="P114" s="2" t="s">
        <v>1001</v>
      </c>
      <c r="Q114" s="2" t="s">
        <v>1388</v>
      </c>
      <c r="R114" s="2" t="s">
        <v>877</v>
      </c>
      <c r="S114" s="2" t="s">
        <v>863</v>
      </c>
      <c r="T114" s="2" t="s">
        <v>18</v>
      </c>
      <c r="U114" s="2" t="s">
        <v>130</v>
      </c>
      <c r="V114" s="4">
        <v>8.4722222222222213E-2</v>
      </c>
      <c r="W114" s="2" t="s">
        <v>948</v>
      </c>
      <c r="X114">
        <f t="shared" si="10"/>
        <v>0</v>
      </c>
      <c r="Y114">
        <f t="shared" si="11"/>
        <v>1</v>
      </c>
      <c r="Z114">
        <f t="shared" si="12"/>
        <v>1</v>
      </c>
      <c r="AA114">
        <f t="shared" si="13"/>
        <v>0</v>
      </c>
      <c r="AB114">
        <f t="shared" si="14"/>
        <v>0</v>
      </c>
      <c r="AC114">
        <f t="shared" si="15"/>
        <v>1</v>
      </c>
      <c r="AD114">
        <f t="shared" si="16"/>
        <v>0</v>
      </c>
      <c r="AE114" t="str">
        <f t="shared" si="17"/>
        <v>Groupstage</v>
      </c>
      <c r="AF114" t="str">
        <f t="shared" si="18"/>
        <v>Home Team loses or draws</v>
      </c>
      <c r="AG114" t="str">
        <f t="shared" si="19"/>
        <v>Home Team loses or draws at Groupstage Game</v>
      </c>
    </row>
    <row r="115" spans="1:33" x14ac:dyDescent="0.2">
      <c r="A115" s="2">
        <v>2495329</v>
      </c>
      <c r="B115" s="2" t="s">
        <v>949</v>
      </c>
      <c r="C115" s="2">
        <v>2014</v>
      </c>
      <c r="D115" s="2" t="s">
        <v>945</v>
      </c>
      <c r="E115" s="3">
        <v>41947</v>
      </c>
      <c r="F115" s="2">
        <v>418</v>
      </c>
      <c r="G115" s="2">
        <v>31</v>
      </c>
      <c r="H115" s="2">
        <v>1</v>
      </c>
      <c r="I115" s="2">
        <v>0</v>
      </c>
      <c r="J115" s="2"/>
      <c r="K115" s="2"/>
      <c r="L115" s="2" t="s">
        <v>1089</v>
      </c>
      <c r="M115" s="2" t="s">
        <v>1008</v>
      </c>
      <c r="N115" s="2" t="s">
        <v>1202</v>
      </c>
      <c r="O115" s="2">
        <v>79283</v>
      </c>
      <c r="P115" s="2" t="s">
        <v>1076</v>
      </c>
      <c r="Q115" s="2" t="s">
        <v>1389</v>
      </c>
      <c r="R115" s="3">
        <v>37350</v>
      </c>
      <c r="S115" s="2" t="s">
        <v>880</v>
      </c>
      <c r="T115" s="2" t="s">
        <v>186</v>
      </c>
      <c r="U115" s="2" t="s">
        <v>38</v>
      </c>
      <c r="V115" s="4">
        <v>4.1666666666666664E-2</v>
      </c>
      <c r="W115" s="2" t="s">
        <v>948</v>
      </c>
      <c r="X115">
        <f t="shared" si="10"/>
        <v>1</v>
      </c>
      <c r="Y115">
        <f t="shared" si="11"/>
        <v>0</v>
      </c>
      <c r="Z115">
        <f t="shared" si="12"/>
        <v>1</v>
      </c>
      <c r="AA115">
        <f t="shared" si="13"/>
        <v>1</v>
      </c>
      <c r="AB115">
        <f t="shared" si="14"/>
        <v>0</v>
      </c>
      <c r="AC115">
        <f t="shared" si="15"/>
        <v>0</v>
      </c>
      <c r="AD115">
        <f t="shared" si="16"/>
        <v>0</v>
      </c>
      <c r="AE115" t="str">
        <f t="shared" si="17"/>
        <v>Groupstage</v>
      </c>
      <c r="AF115" t="str">
        <f t="shared" si="18"/>
        <v>Home Team wins</v>
      </c>
      <c r="AG115" t="str">
        <f t="shared" si="19"/>
        <v>Home Team wins at Groupstage Game</v>
      </c>
    </row>
    <row r="116" spans="1:33" x14ac:dyDescent="0.2">
      <c r="A116" s="2">
        <v>2755711</v>
      </c>
      <c r="B116" s="2" t="s">
        <v>949</v>
      </c>
      <c r="C116" s="2">
        <v>2016</v>
      </c>
      <c r="D116" s="2" t="s">
        <v>950</v>
      </c>
      <c r="E116" s="3">
        <v>42696</v>
      </c>
      <c r="F116" s="2">
        <v>368</v>
      </c>
      <c r="G116" s="2">
        <v>506</v>
      </c>
      <c r="H116" s="2">
        <v>1</v>
      </c>
      <c r="I116" s="2">
        <v>3</v>
      </c>
      <c r="J116" s="2"/>
      <c r="K116" s="2"/>
      <c r="L116" s="2" t="s">
        <v>1181</v>
      </c>
      <c r="M116" s="2" t="s">
        <v>952</v>
      </c>
      <c r="N116" s="2" t="s">
        <v>1195</v>
      </c>
      <c r="O116" s="2">
        <v>38942</v>
      </c>
      <c r="P116" s="2" t="s">
        <v>1010</v>
      </c>
      <c r="Q116" s="2" t="s">
        <v>1390</v>
      </c>
      <c r="R116" s="3">
        <v>36986</v>
      </c>
      <c r="S116" s="2" t="s">
        <v>872</v>
      </c>
      <c r="T116" s="2" t="s">
        <v>143</v>
      </c>
      <c r="U116" s="2" t="s">
        <v>5</v>
      </c>
      <c r="V116" s="4">
        <v>4.3750000000000004E-2</v>
      </c>
      <c r="W116" s="2" t="s">
        <v>948</v>
      </c>
      <c r="X116">
        <f t="shared" si="10"/>
        <v>0</v>
      </c>
      <c r="Y116">
        <f t="shared" si="11"/>
        <v>1</v>
      </c>
      <c r="Z116">
        <f t="shared" si="12"/>
        <v>1</v>
      </c>
      <c r="AA116">
        <f t="shared" si="13"/>
        <v>0</v>
      </c>
      <c r="AB116">
        <f t="shared" si="14"/>
        <v>0</v>
      </c>
      <c r="AC116">
        <f t="shared" si="15"/>
        <v>1</v>
      </c>
      <c r="AD116">
        <f t="shared" si="16"/>
        <v>0</v>
      </c>
      <c r="AE116" t="str">
        <f t="shared" si="17"/>
        <v>Groupstage</v>
      </c>
      <c r="AF116" t="str">
        <f t="shared" si="18"/>
        <v>Home Team loses or draws</v>
      </c>
      <c r="AG116" t="str">
        <f t="shared" si="19"/>
        <v>Home Team loses or draws at Groupstage Game</v>
      </c>
    </row>
    <row r="117" spans="1:33" x14ac:dyDescent="0.2">
      <c r="A117" s="2">
        <v>2755695</v>
      </c>
      <c r="B117" s="2" t="s">
        <v>949</v>
      </c>
      <c r="C117" s="2">
        <v>2016</v>
      </c>
      <c r="D117" s="2" t="s">
        <v>1147</v>
      </c>
      <c r="E117" s="3">
        <v>42675</v>
      </c>
      <c r="F117" s="2">
        <v>26</v>
      </c>
      <c r="G117" s="2">
        <v>583</v>
      </c>
      <c r="H117" s="2">
        <v>1</v>
      </c>
      <c r="I117" s="2">
        <v>2</v>
      </c>
      <c r="J117" s="2"/>
      <c r="K117" s="2"/>
      <c r="L117" s="2" t="s">
        <v>1218</v>
      </c>
      <c r="M117" s="2" t="s">
        <v>1110</v>
      </c>
      <c r="N117" s="2" t="s">
        <v>1219</v>
      </c>
      <c r="O117" s="2">
        <v>34639</v>
      </c>
      <c r="P117" s="2" t="s">
        <v>1169</v>
      </c>
      <c r="Q117" s="2" t="s">
        <v>1392</v>
      </c>
      <c r="R117" s="2" t="s">
        <v>872</v>
      </c>
      <c r="S117" s="2" t="s">
        <v>880</v>
      </c>
      <c r="T117" s="2"/>
      <c r="U117" s="2" t="s">
        <v>40</v>
      </c>
      <c r="V117" s="4">
        <v>4.3055555555555562E-2</v>
      </c>
      <c r="W117" s="2" t="s">
        <v>948</v>
      </c>
      <c r="X117">
        <f t="shared" si="10"/>
        <v>0</v>
      </c>
      <c r="Y117">
        <f t="shared" si="11"/>
        <v>1</v>
      </c>
      <c r="Z117">
        <f t="shared" si="12"/>
        <v>1</v>
      </c>
      <c r="AA117">
        <f t="shared" si="13"/>
        <v>0</v>
      </c>
      <c r="AB117">
        <f t="shared" si="14"/>
        <v>0</v>
      </c>
      <c r="AC117">
        <f t="shared" si="15"/>
        <v>1</v>
      </c>
      <c r="AD117">
        <f t="shared" si="16"/>
        <v>0</v>
      </c>
      <c r="AE117" t="str">
        <f t="shared" si="17"/>
        <v>Groupstage</v>
      </c>
      <c r="AF117" t="str">
        <f t="shared" si="18"/>
        <v>Home Team loses or draws</v>
      </c>
      <c r="AG117" t="str">
        <f t="shared" si="19"/>
        <v>Home Team loses or draws at Groupstage Game</v>
      </c>
    </row>
    <row r="118" spans="1:33" x14ac:dyDescent="0.2">
      <c r="A118" s="2">
        <v>2495321</v>
      </c>
      <c r="B118" s="2" t="s">
        <v>949</v>
      </c>
      <c r="C118" s="2">
        <v>2014</v>
      </c>
      <c r="D118" s="2" t="s">
        <v>945</v>
      </c>
      <c r="E118" s="3">
        <v>41934</v>
      </c>
      <c r="F118" s="2">
        <v>31614</v>
      </c>
      <c r="G118" s="2">
        <v>26</v>
      </c>
      <c r="H118" s="2">
        <v>1</v>
      </c>
      <c r="I118" s="2">
        <v>0</v>
      </c>
      <c r="J118" s="2"/>
      <c r="K118" s="2"/>
      <c r="L118" s="2" t="s">
        <v>1247</v>
      </c>
      <c r="M118" s="2" t="s">
        <v>1063</v>
      </c>
      <c r="N118" s="2" t="s">
        <v>1347</v>
      </c>
      <c r="O118" s="2">
        <v>35000</v>
      </c>
      <c r="P118" s="2" t="s">
        <v>871</v>
      </c>
      <c r="Q118" s="2" t="s">
        <v>1394</v>
      </c>
      <c r="R118" s="2" t="s">
        <v>863</v>
      </c>
      <c r="S118" s="2" t="s">
        <v>1045</v>
      </c>
      <c r="T118" s="2"/>
      <c r="U118" s="2"/>
      <c r="V118" s="4">
        <v>4.1666666666666664E-2</v>
      </c>
      <c r="W118" s="2" t="s">
        <v>948</v>
      </c>
      <c r="X118">
        <f t="shared" si="10"/>
        <v>1</v>
      </c>
      <c r="Y118">
        <f t="shared" si="11"/>
        <v>0</v>
      </c>
      <c r="Z118">
        <f t="shared" si="12"/>
        <v>1</v>
      </c>
      <c r="AA118">
        <f t="shared" si="13"/>
        <v>1</v>
      </c>
      <c r="AB118">
        <f t="shared" si="14"/>
        <v>0</v>
      </c>
      <c r="AC118">
        <f t="shared" si="15"/>
        <v>0</v>
      </c>
      <c r="AD118">
        <f t="shared" si="16"/>
        <v>0</v>
      </c>
      <c r="AE118" t="str">
        <f t="shared" si="17"/>
        <v>Groupstage</v>
      </c>
      <c r="AF118" t="str">
        <f t="shared" si="18"/>
        <v>Home Team wins</v>
      </c>
      <c r="AG118" t="str">
        <f t="shared" si="19"/>
        <v>Home Team wins at Groupstage Game</v>
      </c>
    </row>
    <row r="119" spans="1:33" x14ac:dyDescent="0.2">
      <c r="A119" s="2">
        <v>2262184</v>
      </c>
      <c r="B119" s="2" t="s">
        <v>949</v>
      </c>
      <c r="C119" s="2">
        <v>2012</v>
      </c>
      <c r="D119" s="2" t="s">
        <v>1194</v>
      </c>
      <c r="E119" s="3">
        <v>41205</v>
      </c>
      <c r="F119" s="2">
        <v>131</v>
      </c>
      <c r="G119" s="2">
        <v>371</v>
      </c>
      <c r="H119" s="2">
        <v>2</v>
      </c>
      <c r="I119" s="2">
        <v>1</v>
      </c>
      <c r="J119" s="2"/>
      <c r="K119" s="2"/>
      <c r="L119" s="2" t="s">
        <v>1165</v>
      </c>
      <c r="M119" s="2" t="s">
        <v>951</v>
      </c>
      <c r="N119" s="2" t="s">
        <v>1084</v>
      </c>
      <c r="O119" s="2">
        <v>77781</v>
      </c>
      <c r="P119" s="2" t="s">
        <v>998</v>
      </c>
      <c r="Q119" s="2" t="s">
        <v>1396</v>
      </c>
      <c r="R119" s="2"/>
      <c r="S119" s="2"/>
      <c r="T119" s="2" t="s">
        <v>105</v>
      </c>
      <c r="U119" s="2" t="s">
        <v>46</v>
      </c>
      <c r="V119" s="4">
        <v>8.4027777777777771E-2</v>
      </c>
      <c r="W119" s="2" t="s">
        <v>948</v>
      </c>
      <c r="X119">
        <f t="shared" si="10"/>
        <v>1</v>
      </c>
      <c r="Y119">
        <f t="shared" si="11"/>
        <v>0</v>
      </c>
      <c r="Z119">
        <f t="shared" si="12"/>
        <v>1</v>
      </c>
      <c r="AA119">
        <f t="shared" si="13"/>
        <v>1</v>
      </c>
      <c r="AB119">
        <f t="shared" si="14"/>
        <v>0</v>
      </c>
      <c r="AC119">
        <f t="shared" si="15"/>
        <v>0</v>
      </c>
      <c r="AD119">
        <f t="shared" si="16"/>
        <v>0</v>
      </c>
      <c r="AE119" t="str">
        <f t="shared" si="17"/>
        <v>Groupstage</v>
      </c>
      <c r="AF119" t="str">
        <f t="shared" si="18"/>
        <v>Home Team wins</v>
      </c>
      <c r="AG119" t="str">
        <f t="shared" si="19"/>
        <v>Home Team wins at Groupstage Game</v>
      </c>
    </row>
    <row r="120" spans="1:33" x14ac:dyDescent="0.2">
      <c r="A120" s="2">
        <v>2262198</v>
      </c>
      <c r="B120" s="2" t="s">
        <v>949</v>
      </c>
      <c r="C120" s="2">
        <v>2012</v>
      </c>
      <c r="D120" s="2" t="s">
        <v>945</v>
      </c>
      <c r="E120" s="3">
        <v>41219</v>
      </c>
      <c r="F120" s="2">
        <v>683</v>
      </c>
      <c r="G120" s="2">
        <v>969</v>
      </c>
      <c r="H120" s="2">
        <v>3</v>
      </c>
      <c r="I120" s="2">
        <v>1</v>
      </c>
      <c r="J120" s="2"/>
      <c r="K120" s="2"/>
      <c r="L120" s="2" t="s">
        <v>1070</v>
      </c>
      <c r="M120" s="2" t="s">
        <v>885</v>
      </c>
      <c r="N120" s="2" t="s">
        <v>936</v>
      </c>
      <c r="O120" s="2">
        <v>28217</v>
      </c>
      <c r="P120" s="2" t="s">
        <v>1139</v>
      </c>
      <c r="Q120" s="2" t="s">
        <v>1397</v>
      </c>
      <c r="R120" s="2"/>
      <c r="S120" s="2"/>
      <c r="T120" s="2" t="s">
        <v>62</v>
      </c>
      <c r="U120" s="2" t="s">
        <v>82</v>
      </c>
      <c r="V120" s="4">
        <v>0.12569444444444444</v>
      </c>
      <c r="W120" s="2" t="s">
        <v>948</v>
      </c>
      <c r="X120">
        <f t="shared" si="10"/>
        <v>1</v>
      </c>
      <c r="Y120">
        <f t="shared" si="11"/>
        <v>0</v>
      </c>
      <c r="Z120">
        <f t="shared" si="12"/>
        <v>1</v>
      </c>
      <c r="AA120">
        <f t="shared" si="13"/>
        <v>1</v>
      </c>
      <c r="AB120">
        <f t="shared" si="14"/>
        <v>0</v>
      </c>
      <c r="AC120">
        <f t="shared" si="15"/>
        <v>0</v>
      </c>
      <c r="AD120">
        <f t="shared" si="16"/>
        <v>0</v>
      </c>
      <c r="AE120" t="str">
        <f t="shared" si="17"/>
        <v>Groupstage</v>
      </c>
      <c r="AF120" t="str">
        <f t="shared" si="18"/>
        <v>Home Team wins</v>
      </c>
      <c r="AG120" t="str">
        <f t="shared" si="19"/>
        <v>Home Team wins at Groupstage Game</v>
      </c>
    </row>
    <row r="121" spans="1:33" x14ac:dyDescent="0.2">
      <c r="A121" s="2">
        <v>2262229</v>
      </c>
      <c r="B121" s="2" t="s">
        <v>949</v>
      </c>
      <c r="C121" s="2">
        <v>2012</v>
      </c>
      <c r="D121" s="2" t="s">
        <v>945</v>
      </c>
      <c r="E121" s="3">
        <v>41247</v>
      </c>
      <c r="F121" s="2">
        <v>683</v>
      </c>
      <c r="G121" s="2">
        <v>11</v>
      </c>
      <c r="H121" s="2">
        <v>2</v>
      </c>
      <c r="I121" s="2">
        <v>1</v>
      </c>
      <c r="J121" s="2"/>
      <c r="K121" s="2"/>
      <c r="L121" s="2" t="s">
        <v>1070</v>
      </c>
      <c r="M121" s="2" t="s">
        <v>900</v>
      </c>
      <c r="N121" s="2" t="s">
        <v>936</v>
      </c>
      <c r="O121" s="2">
        <v>30000</v>
      </c>
      <c r="P121" s="2" t="s">
        <v>1023</v>
      </c>
      <c r="Q121" s="2" t="s">
        <v>1398</v>
      </c>
      <c r="R121" s="2"/>
      <c r="S121" s="2"/>
      <c r="T121" s="2" t="s">
        <v>62</v>
      </c>
      <c r="U121" s="2" t="s">
        <v>9</v>
      </c>
      <c r="V121" s="4">
        <v>8.4027777777777771E-2</v>
      </c>
      <c r="W121" s="2" t="s">
        <v>948</v>
      </c>
      <c r="X121">
        <f t="shared" si="10"/>
        <v>1</v>
      </c>
      <c r="Y121">
        <f t="shared" si="11"/>
        <v>0</v>
      </c>
      <c r="Z121">
        <f t="shared" si="12"/>
        <v>1</v>
      </c>
      <c r="AA121">
        <f t="shared" si="13"/>
        <v>1</v>
      </c>
      <c r="AB121">
        <f t="shared" si="14"/>
        <v>0</v>
      </c>
      <c r="AC121">
        <f t="shared" si="15"/>
        <v>0</v>
      </c>
      <c r="AD121">
        <f t="shared" si="16"/>
        <v>0</v>
      </c>
      <c r="AE121" t="str">
        <f t="shared" si="17"/>
        <v>Groupstage</v>
      </c>
      <c r="AF121" t="str">
        <f t="shared" si="18"/>
        <v>Home Team wins</v>
      </c>
      <c r="AG121" t="str">
        <f t="shared" si="19"/>
        <v>Home Team wins at Groupstage Game</v>
      </c>
    </row>
    <row r="122" spans="1:33" x14ac:dyDescent="0.2">
      <c r="A122" s="2">
        <v>2262237</v>
      </c>
      <c r="B122" s="2" t="s">
        <v>949</v>
      </c>
      <c r="C122" s="2">
        <v>2012</v>
      </c>
      <c r="D122" s="2" t="s">
        <v>1016</v>
      </c>
      <c r="E122" s="3">
        <v>41248</v>
      </c>
      <c r="F122" s="2">
        <v>1082</v>
      </c>
      <c r="G122" s="2">
        <v>1049</v>
      </c>
      <c r="H122" s="2">
        <v>0</v>
      </c>
      <c r="I122" s="2">
        <v>1</v>
      </c>
      <c r="J122" s="2"/>
      <c r="K122" s="2"/>
      <c r="L122" s="2" t="s">
        <v>963</v>
      </c>
      <c r="M122" s="2" t="s">
        <v>917</v>
      </c>
      <c r="N122" s="2" t="s">
        <v>1143</v>
      </c>
      <c r="O122" s="2">
        <v>40036</v>
      </c>
      <c r="P122" s="2" t="s">
        <v>1137</v>
      </c>
      <c r="Q122" s="2" t="s">
        <v>1399</v>
      </c>
      <c r="R122" s="2"/>
      <c r="S122" s="2"/>
      <c r="T122" s="2" t="s">
        <v>139</v>
      </c>
      <c r="U122" s="2" t="s">
        <v>106</v>
      </c>
      <c r="V122" s="4">
        <v>6.9444444444444447E-4</v>
      </c>
      <c r="W122" s="2" t="s">
        <v>948</v>
      </c>
      <c r="X122">
        <f t="shared" si="10"/>
        <v>0</v>
      </c>
      <c r="Y122">
        <f t="shared" si="11"/>
        <v>1</v>
      </c>
      <c r="Z122">
        <f t="shared" si="12"/>
        <v>1</v>
      </c>
      <c r="AA122">
        <f t="shared" si="13"/>
        <v>0</v>
      </c>
      <c r="AB122">
        <f t="shared" si="14"/>
        <v>0</v>
      </c>
      <c r="AC122">
        <f t="shared" si="15"/>
        <v>1</v>
      </c>
      <c r="AD122">
        <f t="shared" si="16"/>
        <v>0</v>
      </c>
      <c r="AE122" t="str">
        <f t="shared" si="17"/>
        <v>Groupstage</v>
      </c>
      <c r="AF122" t="str">
        <f t="shared" si="18"/>
        <v>Home Team loses or draws</v>
      </c>
      <c r="AG122" t="str">
        <f t="shared" si="19"/>
        <v>Home Team loses or draws at Groupstage Game</v>
      </c>
    </row>
    <row r="123" spans="1:33" x14ac:dyDescent="0.2">
      <c r="A123" s="2">
        <v>3098008</v>
      </c>
      <c r="B123" s="2" t="s">
        <v>949</v>
      </c>
      <c r="C123" s="2">
        <v>2018</v>
      </c>
      <c r="D123" s="2" t="s">
        <v>1194</v>
      </c>
      <c r="E123" s="3">
        <v>43396</v>
      </c>
      <c r="F123" s="2">
        <v>12</v>
      </c>
      <c r="G123" s="2">
        <v>2410</v>
      </c>
      <c r="H123" s="2">
        <v>3</v>
      </c>
      <c r="I123" s="2">
        <v>0</v>
      </c>
      <c r="J123" s="2"/>
      <c r="K123" s="2"/>
      <c r="L123" s="2" t="s">
        <v>1129</v>
      </c>
      <c r="M123" s="2" t="s">
        <v>1103</v>
      </c>
      <c r="N123" s="2" t="s">
        <v>965</v>
      </c>
      <c r="O123" s="2">
        <v>46005</v>
      </c>
      <c r="P123" s="2" t="s">
        <v>961</v>
      </c>
      <c r="Q123" s="2" t="s">
        <v>1401</v>
      </c>
      <c r="R123" s="2" t="s">
        <v>863</v>
      </c>
      <c r="S123" s="2" t="s">
        <v>910</v>
      </c>
      <c r="T123" s="2" t="s">
        <v>47</v>
      </c>
      <c r="U123" s="2" t="s">
        <v>130</v>
      </c>
      <c r="V123" s="4">
        <v>0.125</v>
      </c>
      <c r="W123" s="2" t="s">
        <v>948</v>
      </c>
      <c r="X123">
        <f t="shared" si="10"/>
        <v>1</v>
      </c>
      <c r="Y123">
        <f t="shared" si="11"/>
        <v>0</v>
      </c>
      <c r="Z123">
        <f t="shared" si="12"/>
        <v>1</v>
      </c>
      <c r="AA123">
        <f t="shared" si="13"/>
        <v>1</v>
      </c>
      <c r="AB123">
        <f t="shared" si="14"/>
        <v>0</v>
      </c>
      <c r="AC123">
        <f t="shared" si="15"/>
        <v>0</v>
      </c>
      <c r="AD123">
        <f t="shared" si="16"/>
        <v>0</v>
      </c>
      <c r="AE123" t="str">
        <f t="shared" si="17"/>
        <v>Groupstage</v>
      </c>
      <c r="AF123" t="str">
        <f t="shared" si="18"/>
        <v>Home Team wins</v>
      </c>
      <c r="AG123" t="str">
        <f t="shared" si="19"/>
        <v>Home Team wins at Groupstage Game</v>
      </c>
    </row>
    <row r="124" spans="1:33" x14ac:dyDescent="0.2">
      <c r="A124" s="2">
        <v>3098020</v>
      </c>
      <c r="B124" s="2" t="s">
        <v>949</v>
      </c>
      <c r="C124" s="2">
        <v>2018</v>
      </c>
      <c r="D124" s="2" t="s">
        <v>946</v>
      </c>
      <c r="E124" s="3">
        <v>43411</v>
      </c>
      <c r="F124" s="2">
        <v>294</v>
      </c>
      <c r="G124" s="2">
        <v>610</v>
      </c>
      <c r="H124" s="2">
        <v>1</v>
      </c>
      <c r="I124" s="2">
        <v>1</v>
      </c>
      <c r="J124" s="2"/>
      <c r="K124" s="2"/>
      <c r="L124" s="2" t="s">
        <v>916</v>
      </c>
      <c r="M124" s="2" t="s">
        <v>1168</v>
      </c>
      <c r="N124" s="2" t="s">
        <v>1069</v>
      </c>
      <c r="O124" s="2">
        <v>51328</v>
      </c>
      <c r="P124" s="2" t="s">
        <v>998</v>
      </c>
      <c r="Q124" s="2" t="s">
        <v>1402</v>
      </c>
      <c r="R124" s="2" t="s">
        <v>872</v>
      </c>
      <c r="S124" s="2" t="s">
        <v>881</v>
      </c>
      <c r="T124" s="2" t="s">
        <v>53</v>
      </c>
      <c r="U124" s="2" t="s">
        <v>26</v>
      </c>
      <c r="V124" s="4">
        <v>4.2361111111111106E-2</v>
      </c>
      <c r="W124" s="2" t="s">
        <v>948</v>
      </c>
      <c r="X124">
        <f t="shared" si="10"/>
        <v>0</v>
      </c>
      <c r="Y124">
        <f t="shared" si="11"/>
        <v>1</v>
      </c>
      <c r="Z124">
        <f t="shared" si="12"/>
        <v>1</v>
      </c>
      <c r="AA124">
        <f t="shared" si="13"/>
        <v>0</v>
      </c>
      <c r="AB124">
        <f t="shared" si="14"/>
        <v>0</v>
      </c>
      <c r="AC124">
        <f t="shared" si="15"/>
        <v>1</v>
      </c>
      <c r="AD124">
        <f t="shared" si="16"/>
        <v>0</v>
      </c>
      <c r="AE124" t="str">
        <f t="shared" si="17"/>
        <v>Groupstage</v>
      </c>
      <c r="AF124" t="str">
        <f t="shared" si="18"/>
        <v>Home Team loses or draws</v>
      </c>
      <c r="AG124" t="str">
        <f t="shared" si="19"/>
        <v>Home Team loses or draws at Groupstage Game</v>
      </c>
    </row>
    <row r="125" spans="1:33" x14ac:dyDescent="0.2">
      <c r="A125" s="2">
        <v>3098023</v>
      </c>
      <c r="B125" s="2" t="s">
        <v>949</v>
      </c>
      <c r="C125" s="2">
        <v>2018</v>
      </c>
      <c r="D125" s="2" t="s">
        <v>1194</v>
      </c>
      <c r="E125" s="3">
        <v>43411</v>
      </c>
      <c r="F125" s="2">
        <v>2410</v>
      </c>
      <c r="G125" s="2">
        <v>12</v>
      </c>
      <c r="H125" s="2">
        <v>1</v>
      </c>
      <c r="I125" s="2">
        <v>2</v>
      </c>
      <c r="J125" s="2"/>
      <c r="K125" s="2"/>
      <c r="L125" s="2" t="s">
        <v>1103</v>
      </c>
      <c r="M125" s="2" t="s">
        <v>1129</v>
      </c>
      <c r="N125" s="2" t="s">
        <v>1170</v>
      </c>
      <c r="O125" s="2">
        <v>64454</v>
      </c>
      <c r="P125" s="2" t="s">
        <v>1332</v>
      </c>
      <c r="Q125" s="2" t="s">
        <v>1403</v>
      </c>
      <c r="R125" s="2" t="s">
        <v>1053</v>
      </c>
      <c r="S125" s="2" t="s">
        <v>863</v>
      </c>
      <c r="T125" s="2" t="s">
        <v>130</v>
      </c>
      <c r="U125" s="2" t="s">
        <v>47</v>
      </c>
      <c r="V125" s="4">
        <v>4.3055555555555562E-2</v>
      </c>
      <c r="W125" s="2" t="s">
        <v>948</v>
      </c>
      <c r="X125">
        <f t="shared" si="10"/>
        <v>0</v>
      </c>
      <c r="Y125">
        <f t="shared" si="11"/>
        <v>1</v>
      </c>
      <c r="Z125">
        <f t="shared" si="12"/>
        <v>1</v>
      </c>
      <c r="AA125">
        <f t="shared" si="13"/>
        <v>0</v>
      </c>
      <c r="AB125">
        <f t="shared" si="14"/>
        <v>0</v>
      </c>
      <c r="AC125">
        <f t="shared" si="15"/>
        <v>1</v>
      </c>
      <c r="AD125">
        <f t="shared" si="16"/>
        <v>0</v>
      </c>
      <c r="AE125" t="str">
        <f t="shared" si="17"/>
        <v>Groupstage</v>
      </c>
      <c r="AF125" t="str">
        <f t="shared" si="18"/>
        <v>Home Team loses or draws</v>
      </c>
      <c r="AG125" t="str">
        <f t="shared" si="19"/>
        <v>Home Team loses or draws at Groupstage Game</v>
      </c>
    </row>
    <row r="126" spans="1:33" x14ac:dyDescent="0.2">
      <c r="A126" s="2">
        <v>3167767</v>
      </c>
      <c r="B126" s="2" t="s">
        <v>949</v>
      </c>
      <c r="C126" s="2">
        <v>2018</v>
      </c>
      <c r="D126" s="2" t="s">
        <v>966</v>
      </c>
      <c r="E126" s="3">
        <v>43565</v>
      </c>
      <c r="F126" s="2">
        <v>985</v>
      </c>
      <c r="G126" s="2">
        <v>131</v>
      </c>
      <c r="H126" s="2">
        <v>0</v>
      </c>
      <c r="I126" s="2">
        <v>1</v>
      </c>
      <c r="J126" s="2"/>
      <c r="K126" s="2"/>
      <c r="L126" s="2" t="s">
        <v>1257</v>
      </c>
      <c r="M126" s="2" t="s">
        <v>917</v>
      </c>
      <c r="N126" s="2" t="s">
        <v>1075</v>
      </c>
      <c r="O126" s="2">
        <v>74093</v>
      </c>
      <c r="P126" s="2" t="s">
        <v>998</v>
      </c>
      <c r="Q126" s="2" t="s">
        <v>1404</v>
      </c>
      <c r="R126" s="2" t="s">
        <v>892</v>
      </c>
      <c r="S126" s="2" t="s">
        <v>880</v>
      </c>
      <c r="T126" s="2" t="s">
        <v>31</v>
      </c>
      <c r="U126" s="2" t="s">
        <v>105</v>
      </c>
      <c r="V126" s="4">
        <v>6.9444444444444447E-4</v>
      </c>
      <c r="W126" s="2" t="s">
        <v>948</v>
      </c>
      <c r="X126">
        <f t="shared" si="10"/>
        <v>0</v>
      </c>
      <c r="Y126">
        <f t="shared" si="11"/>
        <v>1</v>
      </c>
      <c r="Z126">
        <f t="shared" si="12"/>
        <v>0</v>
      </c>
      <c r="AA126">
        <f t="shared" si="13"/>
        <v>0</v>
      </c>
      <c r="AB126">
        <f t="shared" si="14"/>
        <v>0</v>
      </c>
      <c r="AC126">
        <f t="shared" si="15"/>
        <v>0</v>
      </c>
      <c r="AD126">
        <f t="shared" si="16"/>
        <v>1</v>
      </c>
      <c r="AE126" t="str">
        <f t="shared" si="17"/>
        <v>Knockout Game</v>
      </c>
      <c r="AF126" t="str">
        <f t="shared" si="18"/>
        <v>Home Team loses or draws</v>
      </c>
      <c r="AG126" t="str">
        <f t="shared" si="19"/>
        <v>Home Team loses or draws at Knockout Game</v>
      </c>
    </row>
    <row r="127" spans="1:33" x14ac:dyDescent="0.2">
      <c r="A127" s="2">
        <v>3252170</v>
      </c>
      <c r="B127" s="2" t="s">
        <v>949</v>
      </c>
      <c r="C127" s="2">
        <v>2019</v>
      </c>
      <c r="D127" s="2" t="s">
        <v>946</v>
      </c>
      <c r="E127" s="3">
        <v>43740</v>
      </c>
      <c r="F127" s="2">
        <v>1184</v>
      </c>
      <c r="G127" s="2">
        <v>6195</v>
      </c>
      <c r="H127" s="2">
        <v>0</v>
      </c>
      <c r="I127" s="2">
        <v>0</v>
      </c>
      <c r="J127" s="2"/>
      <c r="K127" s="2"/>
      <c r="L127" s="2" t="s">
        <v>1183</v>
      </c>
      <c r="M127" s="2" t="s">
        <v>1089</v>
      </c>
      <c r="N127" s="2" t="s">
        <v>1153</v>
      </c>
      <c r="O127" s="2">
        <v>19962</v>
      </c>
      <c r="P127" s="2" t="s">
        <v>1309</v>
      </c>
      <c r="Q127" s="2" t="s">
        <v>1405</v>
      </c>
      <c r="R127" s="2" t="s">
        <v>863</v>
      </c>
      <c r="S127" s="3">
        <v>37350</v>
      </c>
      <c r="T127" s="2" t="s">
        <v>206</v>
      </c>
      <c r="U127" s="2" t="s">
        <v>115</v>
      </c>
      <c r="V127" s="4">
        <v>0</v>
      </c>
      <c r="W127" s="2" t="s">
        <v>948</v>
      </c>
      <c r="X127">
        <f t="shared" si="10"/>
        <v>0</v>
      </c>
      <c r="Y127">
        <f t="shared" si="11"/>
        <v>1</v>
      </c>
      <c r="Z127">
        <f t="shared" si="12"/>
        <v>1</v>
      </c>
      <c r="AA127">
        <f t="shared" si="13"/>
        <v>0</v>
      </c>
      <c r="AB127">
        <f t="shared" si="14"/>
        <v>0</v>
      </c>
      <c r="AC127">
        <f t="shared" si="15"/>
        <v>1</v>
      </c>
      <c r="AD127">
        <f t="shared" si="16"/>
        <v>0</v>
      </c>
      <c r="AE127" t="str">
        <f t="shared" si="17"/>
        <v>Groupstage</v>
      </c>
      <c r="AF127" t="str">
        <f t="shared" si="18"/>
        <v>Home Team loses or draws</v>
      </c>
      <c r="AG127" t="str">
        <f t="shared" si="19"/>
        <v>Home Team loses or draws at Groupstage Game</v>
      </c>
    </row>
    <row r="128" spans="1:33" x14ac:dyDescent="0.2">
      <c r="A128" s="2">
        <v>3252225</v>
      </c>
      <c r="B128" s="2" t="s">
        <v>949</v>
      </c>
      <c r="C128" s="2">
        <v>2019</v>
      </c>
      <c r="D128" s="2" t="s">
        <v>1022</v>
      </c>
      <c r="E128" s="3">
        <v>43795</v>
      </c>
      <c r="F128" s="2">
        <v>506</v>
      </c>
      <c r="G128" s="2">
        <v>13</v>
      </c>
      <c r="H128" s="2">
        <v>1</v>
      </c>
      <c r="I128" s="2">
        <v>0</v>
      </c>
      <c r="J128" s="2"/>
      <c r="K128" s="2"/>
      <c r="L128" s="2" t="s">
        <v>1065</v>
      </c>
      <c r="M128" s="2" t="s">
        <v>921</v>
      </c>
      <c r="N128" s="2" t="s">
        <v>1068</v>
      </c>
      <c r="O128" s="2">
        <v>40486</v>
      </c>
      <c r="P128" s="2" t="s">
        <v>1007</v>
      </c>
      <c r="Q128" s="2" t="s">
        <v>1406</v>
      </c>
      <c r="R128" s="2" t="s">
        <v>886</v>
      </c>
      <c r="S128" s="2" t="s">
        <v>877</v>
      </c>
      <c r="T128" s="2" t="s">
        <v>5</v>
      </c>
      <c r="U128" s="2" t="s">
        <v>113</v>
      </c>
      <c r="V128" s="4">
        <v>4.1666666666666664E-2</v>
      </c>
      <c r="W128" s="2" t="s">
        <v>948</v>
      </c>
      <c r="X128">
        <f t="shared" si="10"/>
        <v>1</v>
      </c>
      <c r="Y128">
        <f t="shared" si="11"/>
        <v>0</v>
      </c>
      <c r="Z128">
        <f t="shared" si="12"/>
        <v>1</v>
      </c>
      <c r="AA128">
        <f t="shared" si="13"/>
        <v>1</v>
      </c>
      <c r="AB128">
        <f t="shared" si="14"/>
        <v>0</v>
      </c>
      <c r="AC128">
        <f t="shared" si="15"/>
        <v>0</v>
      </c>
      <c r="AD128">
        <f t="shared" si="16"/>
        <v>0</v>
      </c>
      <c r="AE128" t="str">
        <f t="shared" si="17"/>
        <v>Groupstage</v>
      </c>
      <c r="AF128" t="str">
        <f t="shared" si="18"/>
        <v>Home Team wins</v>
      </c>
      <c r="AG128" t="str">
        <f t="shared" si="19"/>
        <v>Home Team wins at Groupstage Game</v>
      </c>
    </row>
    <row r="129" spans="1:33" x14ac:dyDescent="0.2">
      <c r="A129" s="2">
        <v>3252235</v>
      </c>
      <c r="B129" s="2" t="s">
        <v>949</v>
      </c>
      <c r="C129" s="2">
        <v>2019</v>
      </c>
      <c r="D129" s="2" t="s">
        <v>946</v>
      </c>
      <c r="E129" s="3">
        <v>43809</v>
      </c>
      <c r="F129" s="2">
        <v>6195</v>
      </c>
      <c r="G129" s="2">
        <v>1184</v>
      </c>
      <c r="H129" s="2">
        <v>4</v>
      </c>
      <c r="I129" s="2">
        <v>0</v>
      </c>
      <c r="J129" s="2"/>
      <c r="K129" s="2"/>
      <c r="L129" s="2" t="s">
        <v>1089</v>
      </c>
      <c r="M129" s="2" t="s">
        <v>783</v>
      </c>
      <c r="N129" s="2" t="s">
        <v>1002</v>
      </c>
      <c r="O129" s="2">
        <v>22265</v>
      </c>
      <c r="P129" s="2" t="s">
        <v>929</v>
      </c>
      <c r="Q129" s="2" t="s">
        <v>1407</v>
      </c>
      <c r="R129" s="2" t="s">
        <v>877</v>
      </c>
      <c r="S129" s="2" t="s">
        <v>877</v>
      </c>
      <c r="T129" s="2" t="s">
        <v>115</v>
      </c>
      <c r="U129" s="2" t="s">
        <v>206</v>
      </c>
      <c r="V129" s="4">
        <v>0.16666666666666666</v>
      </c>
      <c r="W129" s="2" t="s">
        <v>948</v>
      </c>
      <c r="X129">
        <f t="shared" si="10"/>
        <v>1</v>
      </c>
      <c r="Y129">
        <f t="shared" si="11"/>
        <v>0</v>
      </c>
      <c r="Z129">
        <f t="shared" si="12"/>
        <v>1</v>
      </c>
      <c r="AA129">
        <f t="shared" si="13"/>
        <v>1</v>
      </c>
      <c r="AB129">
        <f t="shared" si="14"/>
        <v>0</v>
      </c>
      <c r="AC129">
        <f t="shared" si="15"/>
        <v>0</v>
      </c>
      <c r="AD129">
        <f t="shared" si="16"/>
        <v>0</v>
      </c>
      <c r="AE129" t="str">
        <f t="shared" si="17"/>
        <v>Groupstage</v>
      </c>
      <c r="AF129" t="str">
        <f t="shared" si="18"/>
        <v>Home Team wins</v>
      </c>
      <c r="AG129" t="str">
        <f t="shared" si="19"/>
        <v>Home Team wins at Groupstage Game</v>
      </c>
    </row>
    <row r="130" spans="1:33" hidden="1" x14ac:dyDescent="0.2">
      <c r="A130" s="2">
        <v>3461722</v>
      </c>
      <c r="B130" s="2" t="s">
        <v>949</v>
      </c>
      <c r="C130" s="2">
        <v>2020</v>
      </c>
      <c r="D130" s="2" t="s">
        <v>1194</v>
      </c>
      <c r="E130" s="3">
        <v>44124</v>
      </c>
      <c r="F130" s="2">
        <v>338</v>
      </c>
      <c r="G130" s="2">
        <v>506</v>
      </c>
      <c r="H130" s="2">
        <v>0</v>
      </c>
      <c r="I130" s="2">
        <v>2</v>
      </c>
      <c r="J130" s="2"/>
      <c r="K130" s="2"/>
      <c r="L130" s="2" t="s">
        <v>913</v>
      </c>
      <c r="M130" s="2" t="s">
        <v>90</v>
      </c>
      <c r="N130" s="2" t="s">
        <v>912</v>
      </c>
      <c r="O130" s="2">
        <v>14850</v>
      </c>
      <c r="P130" s="2" t="s">
        <v>1169</v>
      </c>
      <c r="Q130" s="2" t="s">
        <v>1408</v>
      </c>
      <c r="R130" s="2" t="s">
        <v>880</v>
      </c>
      <c r="S130" s="2" t="s">
        <v>1073</v>
      </c>
      <c r="T130" s="2" t="s">
        <v>134</v>
      </c>
      <c r="U130" s="2" t="s">
        <v>5</v>
      </c>
      <c r="V130" s="4">
        <v>1.3888888888888889E-3</v>
      </c>
      <c r="W130" s="2" t="s">
        <v>948</v>
      </c>
      <c r="X130">
        <f t="shared" si="10"/>
        <v>0</v>
      </c>
      <c r="Y130">
        <f t="shared" si="11"/>
        <v>1</v>
      </c>
      <c r="Z130">
        <f t="shared" si="12"/>
        <v>1</v>
      </c>
      <c r="AA130">
        <f t="shared" si="13"/>
        <v>0</v>
      </c>
      <c r="AB130">
        <f t="shared" si="14"/>
        <v>0</v>
      </c>
      <c r="AC130">
        <f t="shared" si="15"/>
        <v>1</v>
      </c>
      <c r="AD130">
        <f t="shared" si="16"/>
        <v>0</v>
      </c>
      <c r="AE130" t="str">
        <f t="shared" si="17"/>
        <v>Groupstage</v>
      </c>
      <c r="AF130" t="str">
        <f t="shared" si="18"/>
        <v>Home Team loses or draws</v>
      </c>
      <c r="AG130" t="str">
        <f t="shared" si="19"/>
        <v>Home Team loses or draws at Groupstage Game</v>
      </c>
    </row>
    <row r="131" spans="1:33" hidden="1" x14ac:dyDescent="0.2">
      <c r="A131" s="2">
        <v>3461763</v>
      </c>
      <c r="B131" s="2" t="s">
        <v>949</v>
      </c>
      <c r="C131" s="2">
        <v>2020</v>
      </c>
      <c r="D131" s="2" t="s">
        <v>950</v>
      </c>
      <c r="E131" s="3">
        <v>44139</v>
      </c>
      <c r="F131" s="2">
        <v>6890</v>
      </c>
      <c r="G131" s="2">
        <v>985</v>
      </c>
      <c r="H131" s="2">
        <v>2</v>
      </c>
      <c r="I131" s="2">
        <v>1</v>
      </c>
      <c r="J131" s="2"/>
      <c r="K131" s="2"/>
      <c r="L131" s="2" t="s">
        <v>932</v>
      </c>
      <c r="M131" s="2" t="s">
        <v>1174</v>
      </c>
      <c r="N131" s="2" t="s">
        <v>994</v>
      </c>
      <c r="O131" s="2"/>
      <c r="P131" s="2" t="s">
        <v>1066</v>
      </c>
      <c r="Q131" s="2" t="s">
        <v>1409</v>
      </c>
      <c r="R131" s="2" t="s">
        <v>872</v>
      </c>
      <c r="S131" s="2" t="s">
        <v>863</v>
      </c>
      <c r="T131" s="2" t="s">
        <v>61</v>
      </c>
      <c r="U131" s="2" t="s">
        <v>31</v>
      </c>
      <c r="V131" s="4">
        <v>8.4027777777777771E-2</v>
      </c>
      <c r="W131" s="2" t="s">
        <v>948</v>
      </c>
      <c r="X131">
        <f t="shared" ref="X131:X194" si="20">IF(H131&gt;I131, 1,0)</f>
        <v>1</v>
      </c>
      <c r="Y131">
        <f t="shared" ref="Y131:Y194" si="21">IF(X131=1,0,1)</f>
        <v>0</v>
      </c>
      <c r="Z131">
        <f t="shared" ref="Z131:Z194" si="22">IF(ISNUMBER(SEARCH("Group",D131)), 1, 0)</f>
        <v>1</v>
      </c>
      <c r="AA131">
        <f t="shared" ref="AA131:AA194" si="23">IF(X131=1,IF(Z131=1,1,0),0)</f>
        <v>1</v>
      </c>
      <c r="AB131">
        <f t="shared" ref="AB131:AB194" si="24">IF(X131=1,IF(Z131=0,1,0),0)</f>
        <v>0</v>
      </c>
      <c r="AC131">
        <f t="shared" ref="AC131:AC194" si="25">IF(Y131=1,IF(Z131=1,1,0),0)</f>
        <v>0</v>
      </c>
      <c r="AD131">
        <f t="shared" ref="AD131:AD194" si="26">IF(Y131=1,IF(Z131=0,1,0),0)</f>
        <v>0</v>
      </c>
      <c r="AE131" t="str">
        <f t="shared" ref="AE131:AE194" si="27">IF(Z131=1, "Groupstage", "Knockout Game")</f>
        <v>Groupstage</v>
      </c>
      <c r="AF131" t="str">
        <f t="shared" ref="AF131:AF194" si="28">IF(X131=1, "Home Team wins", "Home Team loses or draws")</f>
        <v>Home Team wins</v>
      </c>
      <c r="AG131" t="str">
        <f t="shared" ref="AG131:AG194" si="29">IF(AA131=1, "Home Team wins at Groupstage Game", IF(AB131=1, "Home Team wins at Knockout Game", IF(AC131=1, "Home Team loses or draws at Groupstage Game", "Home Team loses or draws at Knockout Game")))</f>
        <v>Home Team wins at Groupstage Game</v>
      </c>
    </row>
    <row r="132" spans="1:33" hidden="1" x14ac:dyDescent="0.2">
      <c r="A132" s="2">
        <v>3651062</v>
      </c>
      <c r="B132" s="2" t="s">
        <v>949</v>
      </c>
      <c r="C132" s="2">
        <v>2021</v>
      </c>
      <c r="D132" s="2" t="s">
        <v>1147</v>
      </c>
      <c r="E132" s="3">
        <v>44467</v>
      </c>
      <c r="F132" s="2">
        <v>23826</v>
      </c>
      <c r="G132" s="2">
        <v>2282</v>
      </c>
      <c r="H132" s="2">
        <v>1</v>
      </c>
      <c r="I132" s="2">
        <v>2</v>
      </c>
      <c r="J132" s="2"/>
      <c r="K132" s="2"/>
      <c r="L132" s="2" t="s">
        <v>1283</v>
      </c>
      <c r="M132" s="2" t="s">
        <v>1207</v>
      </c>
      <c r="N132" s="2" t="s">
        <v>1091</v>
      </c>
      <c r="O132" s="2">
        <v>23500</v>
      </c>
      <c r="P132" s="2" t="s">
        <v>1307</v>
      </c>
      <c r="Q132" s="2" t="s">
        <v>1411</v>
      </c>
      <c r="R132" s="2" t="s">
        <v>910</v>
      </c>
      <c r="S132" s="2" t="s">
        <v>898</v>
      </c>
      <c r="T132" s="2" t="s">
        <v>138</v>
      </c>
      <c r="U132" s="2" t="s">
        <v>45</v>
      </c>
      <c r="V132" s="4">
        <v>4.3055555555555562E-2</v>
      </c>
      <c r="W132" s="2" t="s">
        <v>948</v>
      </c>
      <c r="X132">
        <f t="shared" si="20"/>
        <v>0</v>
      </c>
      <c r="Y132">
        <f t="shared" si="21"/>
        <v>1</v>
      </c>
      <c r="Z132">
        <f t="shared" si="22"/>
        <v>1</v>
      </c>
      <c r="AA132">
        <f t="shared" si="23"/>
        <v>0</v>
      </c>
      <c r="AB132">
        <f t="shared" si="24"/>
        <v>0</v>
      </c>
      <c r="AC132">
        <f t="shared" si="25"/>
        <v>1</v>
      </c>
      <c r="AD132">
        <f t="shared" si="26"/>
        <v>0</v>
      </c>
      <c r="AE132" t="str">
        <f t="shared" si="27"/>
        <v>Groupstage</v>
      </c>
      <c r="AF132" t="str">
        <f t="shared" si="28"/>
        <v>Home Team loses or draws</v>
      </c>
      <c r="AG132" t="str">
        <f t="shared" si="29"/>
        <v>Home Team loses or draws at Groupstage Game</v>
      </c>
    </row>
    <row r="133" spans="1:33" hidden="1" x14ac:dyDescent="0.2">
      <c r="A133" s="2">
        <v>3651117</v>
      </c>
      <c r="B133" s="2" t="s">
        <v>949</v>
      </c>
      <c r="C133" s="2">
        <v>2021</v>
      </c>
      <c r="D133" s="2" t="s">
        <v>1147</v>
      </c>
      <c r="E133" s="3">
        <v>44524</v>
      </c>
      <c r="F133" s="2">
        <v>281</v>
      </c>
      <c r="G133" s="2">
        <v>583</v>
      </c>
      <c r="H133" s="2">
        <v>2</v>
      </c>
      <c r="I133" s="2">
        <v>1</v>
      </c>
      <c r="J133" s="2"/>
      <c r="K133" s="2"/>
      <c r="L133" s="2" t="s">
        <v>1019</v>
      </c>
      <c r="M133" s="2" t="s">
        <v>899</v>
      </c>
      <c r="N133" s="2" t="s">
        <v>902</v>
      </c>
      <c r="O133" s="2">
        <v>52030</v>
      </c>
      <c r="P133" s="2" t="s">
        <v>1001</v>
      </c>
      <c r="Q133" s="2" t="s">
        <v>1412</v>
      </c>
      <c r="R133" s="2" t="s">
        <v>880</v>
      </c>
      <c r="S133" s="2" t="s">
        <v>880</v>
      </c>
      <c r="T133" s="2" t="s">
        <v>39</v>
      </c>
      <c r="U133" s="2" t="s">
        <v>40</v>
      </c>
      <c r="V133" s="4">
        <v>8.4027777777777771E-2</v>
      </c>
      <c r="W133" s="2" t="s">
        <v>948</v>
      </c>
      <c r="X133">
        <f t="shared" si="20"/>
        <v>1</v>
      </c>
      <c r="Y133">
        <f t="shared" si="21"/>
        <v>0</v>
      </c>
      <c r="Z133">
        <f t="shared" si="22"/>
        <v>1</v>
      </c>
      <c r="AA133">
        <f t="shared" si="23"/>
        <v>1</v>
      </c>
      <c r="AB133">
        <f t="shared" si="24"/>
        <v>0</v>
      </c>
      <c r="AC133">
        <f t="shared" si="25"/>
        <v>0</v>
      </c>
      <c r="AD133">
        <f t="shared" si="26"/>
        <v>0</v>
      </c>
      <c r="AE133" t="str">
        <f t="shared" si="27"/>
        <v>Groupstage</v>
      </c>
      <c r="AF133" t="str">
        <f t="shared" si="28"/>
        <v>Home Team wins</v>
      </c>
      <c r="AG133" t="str">
        <f t="shared" si="29"/>
        <v>Home Team wins at Groupstage Game</v>
      </c>
    </row>
    <row r="134" spans="1:33" hidden="1" x14ac:dyDescent="0.2">
      <c r="A134" s="2">
        <v>3651118</v>
      </c>
      <c r="B134" s="2" t="s">
        <v>949</v>
      </c>
      <c r="C134" s="2">
        <v>2021</v>
      </c>
      <c r="D134" s="2" t="s">
        <v>1147</v>
      </c>
      <c r="E134" s="3">
        <v>44524</v>
      </c>
      <c r="F134" s="2">
        <v>2282</v>
      </c>
      <c r="G134" s="2">
        <v>23826</v>
      </c>
      <c r="H134" s="2">
        <v>0</v>
      </c>
      <c r="I134" s="2">
        <v>5</v>
      </c>
      <c r="J134" s="2"/>
      <c r="K134" s="2"/>
      <c r="L134" s="2" t="s">
        <v>1207</v>
      </c>
      <c r="M134" s="2" t="s">
        <v>1221</v>
      </c>
      <c r="N134" s="2" t="s">
        <v>1095</v>
      </c>
      <c r="O134" s="2">
        <v>24072</v>
      </c>
      <c r="P134" s="2" t="s">
        <v>1066</v>
      </c>
      <c r="Q134" s="2" t="s">
        <v>1413</v>
      </c>
      <c r="R134" s="3">
        <v>37714</v>
      </c>
      <c r="S134" s="2" t="s">
        <v>870</v>
      </c>
      <c r="T134" s="2" t="s">
        <v>45</v>
      </c>
      <c r="U134" s="2" t="s">
        <v>138</v>
      </c>
      <c r="V134" s="4">
        <v>3.472222222222222E-3</v>
      </c>
      <c r="W134" s="2" t="s">
        <v>948</v>
      </c>
      <c r="X134">
        <f t="shared" si="20"/>
        <v>0</v>
      </c>
      <c r="Y134">
        <f t="shared" si="21"/>
        <v>1</v>
      </c>
      <c r="Z134">
        <f t="shared" si="22"/>
        <v>1</v>
      </c>
      <c r="AA134">
        <f t="shared" si="23"/>
        <v>0</v>
      </c>
      <c r="AB134">
        <f t="shared" si="24"/>
        <v>0</v>
      </c>
      <c r="AC134">
        <f t="shared" si="25"/>
        <v>1</v>
      </c>
      <c r="AD134">
        <f t="shared" si="26"/>
        <v>0</v>
      </c>
      <c r="AE134" t="str">
        <f t="shared" si="27"/>
        <v>Groupstage</v>
      </c>
      <c r="AF134" t="str">
        <f t="shared" si="28"/>
        <v>Home Team loses or draws</v>
      </c>
      <c r="AG134" t="str">
        <f t="shared" si="29"/>
        <v>Home Team loses or draws at Groupstage Game</v>
      </c>
    </row>
    <row r="135" spans="1:33" hidden="1" x14ac:dyDescent="0.2">
      <c r="A135" s="2">
        <v>3651142</v>
      </c>
      <c r="B135" s="2" t="s">
        <v>949</v>
      </c>
      <c r="C135" s="2">
        <v>2021</v>
      </c>
      <c r="D135" s="2" t="s">
        <v>946</v>
      </c>
      <c r="E135" s="3">
        <v>44453</v>
      </c>
      <c r="F135" s="2">
        <v>131</v>
      </c>
      <c r="G135" s="2">
        <v>27</v>
      </c>
      <c r="H135" s="2">
        <v>0</v>
      </c>
      <c r="I135" s="2">
        <v>3</v>
      </c>
      <c r="J135" s="2"/>
      <c r="K135" s="2"/>
      <c r="L135" s="2" t="s">
        <v>927</v>
      </c>
      <c r="M135" s="2" t="s">
        <v>1051</v>
      </c>
      <c r="N135" s="2" t="s">
        <v>1084</v>
      </c>
      <c r="O135" s="2">
        <v>39737</v>
      </c>
      <c r="P135" s="2" t="s">
        <v>973</v>
      </c>
      <c r="Q135" s="2" t="s">
        <v>1414</v>
      </c>
      <c r="R135" s="2" t="s">
        <v>892</v>
      </c>
      <c r="S135" s="2" t="s">
        <v>863</v>
      </c>
      <c r="T135" s="2" t="s">
        <v>105</v>
      </c>
      <c r="U135" s="2" t="s">
        <v>6</v>
      </c>
      <c r="V135" s="4">
        <v>2.0833333333333333E-3</v>
      </c>
      <c r="W135" s="2" t="s">
        <v>948</v>
      </c>
      <c r="X135">
        <f t="shared" si="20"/>
        <v>0</v>
      </c>
      <c r="Y135">
        <f t="shared" si="21"/>
        <v>1</v>
      </c>
      <c r="Z135">
        <f t="shared" si="22"/>
        <v>1</v>
      </c>
      <c r="AA135">
        <f t="shared" si="23"/>
        <v>0</v>
      </c>
      <c r="AB135">
        <f t="shared" si="24"/>
        <v>0</v>
      </c>
      <c r="AC135">
        <f t="shared" si="25"/>
        <v>1</v>
      </c>
      <c r="AD135">
        <f t="shared" si="26"/>
        <v>0</v>
      </c>
      <c r="AE135" t="str">
        <f t="shared" si="27"/>
        <v>Groupstage</v>
      </c>
      <c r="AF135" t="str">
        <f t="shared" si="28"/>
        <v>Home Team loses or draws</v>
      </c>
      <c r="AG135" t="str">
        <f t="shared" si="29"/>
        <v>Home Team loses or draws at Groupstage Game</v>
      </c>
    </row>
    <row r="136" spans="1:33" hidden="1" x14ac:dyDescent="0.2">
      <c r="A136" s="2">
        <v>3714216</v>
      </c>
      <c r="B136" s="2" t="s">
        <v>949</v>
      </c>
      <c r="C136" s="2">
        <v>2021</v>
      </c>
      <c r="D136" s="2" t="s">
        <v>1030</v>
      </c>
      <c r="E136" s="3">
        <v>44615</v>
      </c>
      <c r="F136" s="2">
        <v>294</v>
      </c>
      <c r="G136" s="2">
        <v>610</v>
      </c>
      <c r="H136" s="2">
        <v>2</v>
      </c>
      <c r="I136" s="2">
        <v>2</v>
      </c>
      <c r="J136" s="2"/>
      <c r="K136" s="2"/>
      <c r="L136" s="2" t="s">
        <v>1322</v>
      </c>
      <c r="M136" s="2" t="s">
        <v>1168</v>
      </c>
      <c r="N136" s="2" t="s">
        <v>1069</v>
      </c>
      <c r="O136" s="2">
        <v>65647</v>
      </c>
      <c r="P136" s="2" t="s">
        <v>1307</v>
      </c>
      <c r="Q136" s="2" t="s">
        <v>1415</v>
      </c>
      <c r="R136" s="2" t="s">
        <v>877</v>
      </c>
      <c r="S136" s="2" t="s">
        <v>880</v>
      </c>
      <c r="T136" s="2" t="s">
        <v>53</v>
      </c>
      <c r="U136" s="2" t="s">
        <v>26</v>
      </c>
      <c r="V136" s="4">
        <v>8.4722222222222213E-2</v>
      </c>
      <c r="W136" s="2" t="s">
        <v>948</v>
      </c>
      <c r="X136">
        <f t="shared" si="20"/>
        <v>0</v>
      </c>
      <c r="Y136">
        <f t="shared" si="21"/>
        <v>1</v>
      </c>
      <c r="Z136">
        <f t="shared" si="22"/>
        <v>0</v>
      </c>
      <c r="AA136">
        <f t="shared" si="23"/>
        <v>0</v>
      </c>
      <c r="AB136">
        <f t="shared" si="24"/>
        <v>0</v>
      </c>
      <c r="AC136">
        <f t="shared" si="25"/>
        <v>0</v>
      </c>
      <c r="AD136">
        <f t="shared" si="26"/>
        <v>1</v>
      </c>
      <c r="AE136" t="str">
        <f t="shared" si="27"/>
        <v>Knockout Game</v>
      </c>
      <c r="AF136" t="str">
        <f t="shared" si="28"/>
        <v>Home Team loses or draws</v>
      </c>
      <c r="AG136" t="str">
        <f t="shared" si="29"/>
        <v>Home Team loses or draws at Knockout Game</v>
      </c>
    </row>
    <row r="137" spans="1:33" hidden="1" x14ac:dyDescent="0.2">
      <c r="A137" s="2">
        <v>3911724</v>
      </c>
      <c r="B137" s="2" t="s">
        <v>949</v>
      </c>
      <c r="C137" s="2">
        <v>2022</v>
      </c>
      <c r="D137" s="2" t="s">
        <v>1147</v>
      </c>
      <c r="E137" s="3">
        <v>44866</v>
      </c>
      <c r="F137" s="2">
        <v>31</v>
      </c>
      <c r="G137" s="2">
        <v>6195</v>
      </c>
      <c r="H137" s="2">
        <v>2</v>
      </c>
      <c r="I137" s="2">
        <v>0</v>
      </c>
      <c r="J137" s="2"/>
      <c r="K137" s="2"/>
      <c r="L137" s="2" t="s">
        <v>861</v>
      </c>
      <c r="M137" s="2" t="s">
        <v>879</v>
      </c>
      <c r="N137" s="2" t="s">
        <v>1009</v>
      </c>
      <c r="O137" s="2">
        <v>52077</v>
      </c>
      <c r="P137" s="2" t="s">
        <v>1092</v>
      </c>
      <c r="Q137" s="2" t="s">
        <v>1416</v>
      </c>
      <c r="R137" s="2" t="s">
        <v>880</v>
      </c>
      <c r="S137" s="2" t="s">
        <v>880</v>
      </c>
      <c r="T137" s="2" t="s">
        <v>38</v>
      </c>
      <c r="U137" s="2" t="s">
        <v>115</v>
      </c>
      <c r="V137" s="4">
        <v>8.3333333333333329E-2</v>
      </c>
      <c r="W137" s="2" t="s">
        <v>948</v>
      </c>
      <c r="X137">
        <f t="shared" si="20"/>
        <v>1</v>
      </c>
      <c r="Y137">
        <f t="shared" si="21"/>
        <v>0</v>
      </c>
      <c r="Z137">
        <f t="shared" si="22"/>
        <v>1</v>
      </c>
      <c r="AA137">
        <f t="shared" si="23"/>
        <v>1</v>
      </c>
      <c r="AB137">
        <f t="shared" si="24"/>
        <v>0</v>
      </c>
      <c r="AC137">
        <f t="shared" si="25"/>
        <v>0</v>
      </c>
      <c r="AD137">
        <f t="shared" si="26"/>
        <v>0</v>
      </c>
      <c r="AE137" t="str">
        <f t="shared" si="27"/>
        <v>Groupstage</v>
      </c>
      <c r="AF137" t="str">
        <f t="shared" si="28"/>
        <v>Home Team wins</v>
      </c>
      <c r="AG137" t="str">
        <f t="shared" si="29"/>
        <v>Home Team wins at Groupstage Game</v>
      </c>
    </row>
    <row r="138" spans="1:33" hidden="1" x14ac:dyDescent="0.2">
      <c r="A138" s="2">
        <v>3956688</v>
      </c>
      <c r="B138" s="2" t="s">
        <v>949</v>
      </c>
      <c r="C138" s="2">
        <v>2022</v>
      </c>
      <c r="D138" s="2" t="s">
        <v>1082</v>
      </c>
      <c r="E138" s="3">
        <v>45000</v>
      </c>
      <c r="F138" s="2">
        <v>6195</v>
      </c>
      <c r="G138" s="2">
        <v>24</v>
      </c>
      <c r="H138" s="2">
        <v>3</v>
      </c>
      <c r="I138" s="2">
        <v>0</v>
      </c>
      <c r="J138" s="2"/>
      <c r="K138" s="2"/>
      <c r="L138" s="2" t="s">
        <v>879</v>
      </c>
      <c r="M138" s="2" t="s">
        <v>1265</v>
      </c>
      <c r="N138" s="2" t="s">
        <v>1002</v>
      </c>
      <c r="O138" s="2">
        <v>49082</v>
      </c>
      <c r="P138" s="2" t="s">
        <v>1007</v>
      </c>
      <c r="Q138" s="2" t="s">
        <v>1417</v>
      </c>
      <c r="R138" s="2" t="s">
        <v>880</v>
      </c>
      <c r="S138" s="2" t="s">
        <v>863</v>
      </c>
      <c r="T138" s="2" t="s">
        <v>115</v>
      </c>
      <c r="U138" s="2" t="s">
        <v>13</v>
      </c>
      <c r="V138" s="4">
        <v>0.125</v>
      </c>
      <c r="W138" s="2" t="s">
        <v>948</v>
      </c>
      <c r="X138">
        <f t="shared" si="20"/>
        <v>1</v>
      </c>
      <c r="Y138">
        <f t="shared" si="21"/>
        <v>0</v>
      </c>
      <c r="Z138">
        <f t="shared" si="22"/>
        <v>0</v>
      </c>
      <c r="AA138">
        <f t="shared" si="23"/>
        <v>0</v>
      </c>
      <c r="AB138">
        <f t="shared" si="24"/>
        <v>1</v>
      </c>
      <c r="AC138">
        <f t="shared" si="25"/>
        <v>0</v>
      </c>
      <c r="AD138">
        <f t="shared" si="26"/>
        <v>0</v>
      </c>
      <c r="AE138" t="str">
        <f t="shared" si="27"/>
        <v>Knockout Game</v>
      </c>
      <c r="AF138" t="str">
        <f t="shared" si="28"/>
        <v>Home Team wins</v>
      </c>
      <c r="AG138" t="str">
        <f t="shared" si="29"/>
        <v>Home Team wins at Knockout Game</v>
      </c>
    </row>
    <row r="139" spans="1:33" hidden="1" x14ac:dyDescent="0.2">
      <c r="A139" s="2">
        <v>4041603</v>
      </c>
      <c r="B139" s="2" t="s">
        <v>949</v>
      </c>
      <c r="C139" s="2">
        <v>2022</v>
      </c>
      <c r="D139" s="2" t="s">
        <v>966</v>
      </c>
      <c r="E139" s="3">
        <v>45028</v>
      </c>
      <c r="F139" s="2">
        <v>5</v>
      </c>
      <c r="G139" s="2">
        <v>6195</v>
      </c>
      <c r="H139" s="2">
        <v>1</v>
      </c>
      <c r="I139" s="2">
        <v>0</v>
      </c>
      <c r="J139" s="2"/>
      <c r="K139" s="2"/>
      <c r="L139" s="2" t="s">
        <v>1000</v>
      </c>
      <c r="M139" s="2" t="s">
        <v>879</v>
      </c>
      <c r="N139" s="2" t="s">
        <v>941</v>
      </c>
      <c r="O139" s="2">
        <v>74742</v>
      </c>
      <c r="P139" s="2" t="s">
        <v>1309</v>
      </c>
      <c r="Q139" s="2" t="s">
        <v>1418</v>
      </c>
      <c r="R139" s="2" t="s">
        <v>863</v>
      </c>
      <c r="S139" s="2" t="s">
        <v>880</v>
      </c>
      <c r="T139" s="2" t="s">
        <v>52</v>
      </c>
      <c r="U139" s="2" t="s">
        <v>115</v>
      </c>
      <c r="V139" s="4">
        <v>4.1666666666666664E-2</v>
      </c>
      <c r="W139" s="2" t="s">
        <v>948</v>
      </c>
      <c r="X139">
        <f t="shared" si="20"/>
        <v>1</v>
      </c>
      <c r="Y139">
        <f t="shared" si="21"/>
        <v>0</v>
      </c>
      <c r="Z139">
        <f t="shared" si="22"/>
        <v>0</v>
      </c>
      <c r="AA139">
        <f t="shared" si="23"/>
        <v>0</v>
      </c>
      <c r="AB139">
        <f t="shared" si="24"/>
        <v>1</v>
      </c>
      <c r="AC139">
        <f t="shared" si="25"/>
        <v>0</v>
      </c>
      <c r="AD139">
        <f t="shared" si="26"/>
        <v>0</v>
      </c>
      <c r="AE139" t="str">
        <f t="shared" si="27"/>
        <v>Knockout Game</v>
      </c>
      <c r="AF139" t="str">
        <f t="shared" si="28"/>
        <v>Home Team wins</v>
      </c>
      <c r="AG139" t="str">
        <f t="shared" si="29"/>
        <v>Home Team wins at Knockout Game</v>
      </c>
    </row>
    <row r="140" spans="1:33" hidden="1" x14ac:dyDescent="0.2">
      <c r="A140" s="2">
        <v>4041606</v>
      </c>
      <c r="B140" s="2" t="s">
        <v>949</v>
      </c>
      <c r="C140" s="2">
        <v>2022</v>
      </c>
      <c r="D140" s="2" t="s">
        <v>1027</v>
      </c>
      <c r="E140" s="3">
        <v>45034</v>
      </c>
      <c r="F140" s="2">
        <v>6195</v>
      </c>
      <c r="G140" s="2">
        <v>5</v>
      </c>
      <c r="H140" s="2">
        <v>1</v>
      </c>
      <c r="I140" s="2">
        <v>1</v>
      </c>
      <c r="J140" s="2"/>
      <c r="K140" s="2"/>
      <c r="L140" s="2" t="s">
        <v>879</v>
      </c>
      <c r="M140" s="2" t="s">
        <v>1000</v>
      </c>
      <c r="N140" s="2" t="s">
        <v>1002</v>
      </c>
      <c r="O140" s="2">
        <v>52728</v>
      </c>
      <c r="P140" s="2" t="s">
        <v>947</v>
      </c>
      <c r="Q140" s="2" t="s">
        <v>1419</v>
      </c>
      <c r="R140" s="2" t="s">
        <v>880</v>
      </c>
      <c r="S140" s="2" t="s">
        <v>863</v>
      </c>
      <c r="T140" s="2" t="s">
        <v>115</v>
      </c>
      <c r="U140" s="2" t="s">
        <v>52</v>
      </c>
      <c r="V140" s="4">
        <v>4.2361111111111106E-2</v>
      </c>
      <c r="W140" s="2" t="s">
        <v>948</v>
      </c>
      <c r="X140">
        <f t="shared" si="20"/>
        <v>0</v>
      </c>
      <c r="Y140">
        <f t="shared" si="21"/>
        <v>1</v>
      </c>
      <c r="Z140">
        <f t="shared" si="22"/>
        <v>0</v>
      </c>
      <c r="AA140">
        <f t="shared" si="23"/>
        <v>0</v>
      </c>
      <c r="AB140">
        <f t="shared" si="24"/>
        <v>0</v>
      </c>
      <c r="AC140">
        <f t="shared" si="25"/>
        <v>0</v>
      </c>
      <c r="AD140">
        <f t="shared" si="26"/>
        <v>1</v>
      </c>
      <c r="AE140" t="str">
        <f t="shared" si="27"/>
        <v>Knockout Game</v>
      </c>
      <c r="AF140" t="str">
        <f t="shared" si="28"/>
        <v>Home Team loses or draws</v>
      </c>
      <c r="AG140" t="str">
        <f t="shared" si="29"/>
        <v>Home Team loses or draws at Knockout Game</v>
      </c>
    </row>
    <row r="141" spans="1:33" x14ac:dyDescent="0.2">
      <c r="A141" s="2">
        <v>2981999</v>
      </c>
      <c r="B141" s="2" t="s">
        <v>949</v>
      </c>
      <c r="C141" s="2">
        <v>2017</v>
      </c>
      <c r="D141" s="2" t="s">
        <v>1030</v>
      </c>
      <c r="E141" s="3">
        <v>43151</v>
      </c>
      <c r="F141" s="2">
        <v>631</v>
      </c>
      <c r="G141" s="2">
        <v>131</v>
      </c>
      <c r="H141" s="2">
        <v>1</v>
      </c>
      <c r="I141" s="2">
        <v>1</v>
      </c>
      <c r="J141" s="2"/>
      <c r="K141" s="2"/>
      <c r="L141" s="2" t="s">
        <v>942</v>
      </c>
      <c r="M141" s="2" t="s">
        <v>917</v>
      </c>
      <c r="N141" s="2" t="s">
        <v>1012</v>
      </c>
      <c r="O141" s="2">
        <v>37741</v>
      </c>
      <c r="P141" s="2" t="s">
        <v>929</v>
      </c>
      <c r="Q141" s="2" t="s">
        <v>1420</v>
      </c>
      <c r="R141" s="2" t="s">
        <v>910</v>
      </c>
      <c r="S141" s="2" t="s">
        <v>877</v>
      </c>
      <c r="T141" s="2" t="s">
        <v>43</v>
      </c>
      <c r="U141" s="2" t="s">
        <v>105</v>
      </c>
      <c r="V141" s="4">
        <v>4.2361111111111106E-2</v>
      </c>
      <c r="W141" s="2" t="s">
        <v>948</v>
      </c>
      <c r="X141">
        <f t="shared" si="20"/>
        <v>0</v>
      </c>
      <c r="Y141">
        <f t="shared" si="21"/>
        <v>1</v>
      </c>
      <c r="Z141">
        <f t="shared" si="22"/>
        <v>0</v>
      </c>
      <c r="AA141">
        <f t="shared" si="23"/>
        <v>0</v>
      </c>
      <c r="AB141">
        <f t="shared" si="24"/>
        <v>0</v>
      </c>
      <c r="AC141">
        <f t="shared" si="25"/>
        <v>0</v>
      </c>
      <c r="AD141">
        <f t="shared" si="26"/>
        <v>1</v>
      </c>
      <c r="AE141" t="str">
        <f t="shared" si="27"/>
        <v>Knockout Game</v>
      </c>
      <c r="AF141" t="str">
        <f t="shared" si="28"/>
        <v>Home Team loses or draws</v>
      </c>
      <c r="AG141" t="str">
        <f t="shared" si="29"/>
        <v>Home Team loses or draws at Knockout Game</v>
      </c>
    </row>
    <row r="142" spans="1:33" x14ac:dyDescent="0.2">
      <c r="A142" s="2">
        <v>3098027</v>
      </c>
      <c r="B142" s="2" t="s">
        <v>949</v>
      </c>
      <c r="C142" s="2">
        <v>2018</v>
      </c>
      <c r="D142" s="2" t="s">
        <v>1147</v>
      </c>
      <c r="E142" s="3">
        <v>43432</v>
      </c>
      <c r="F142" s="2">
        <v>13</v>
      </c>
      <c r="G142" s="2">
        <v>162</v>
      </c>
      <c r="H142" s="2">
        <v>2</v>
      </c>
      <c r="I142" s="2">
        <v>0</v>
      </c>
      <c r="J142" s="2"/>
      <c r="K142" s="2"/>
      <c r="L142" s="2" t="s">
        <v>921</v>
      </c>
      <c r="M142" s="2" t="s">
        <v>1324</v>
      </c>
      <c r="N142" s="2" t="s">
        <v>1127</v>
      </c>
      <c r="O142" s="2">
        <v>56314</v>
      </c>
      <c r="P142" s="2" t="s">
        <v>1227</v>
      </c>
      <c r="Q142" s="2" t="s">
        <v>1421</v>
      </c>
      <c r="R142" s="2" t="s">
        <v>877</v>
      </c>
      <c r="S142" s="2" t="s">
        <v>1073</v>
      </c>
      <c r="T142" s="2" t="s">
        <v>113</v>
      </c>
      <c r="U142" s="2" t="s">
        <v>24</v>
      </c>
      <c r="V142" s="4">
        <v>8.3333333333333329E-2</v>
      </c>
      <c r="W142" s="2" t="s">
        <v>948</v>
      </c>
      <c r="X142">
        <f t="shared" si="20"/>
        <v>1</v>
      </c>
      <c r="Y142">
        <f t="shared" si="21"/>
        <v>0</v>
      </c>
      <c r="Z142">
        <f t="shared" si="22"/>
        <v>1</v>
      </c>
      <c r="AA142">
        <f t="shared" si="23"/>
        <v>1</v>
      </c>
      <c r="AB142">
        <f t="shared" si="24"/>
        <v>0</v>
      </c>
      <c r="AC142">
        <f t="shared" si="25"/>
        <v>0</v>
      </c>
      <c r="AD142">
        <f t="shared" si="26"/>
        <v>0</v>
      </c>
      <c r="AE142" t="str">
        <f t="shared" si="27"/>
        <v>Groupstage</v>
      </c>
      <c r="AF142" t="str">
        <f t="shared" si="28"/>
        <v>Home Team wins</v>
      </c>
      <c r="AG142" t="str">
        <f t="shared" si="29"/>
        <v>Home Team wins at Groupstage Game</v>
      </c>
    </row>
    <row r="143" spans="1:33" x14ac:dyDescent="0.2">
      <c r="A143" s="2">
        <v>3098038</v>
      </c>
      <c r="B143" s="2" t="s">
        <v>949</v>
      </c>
      <c r="C143" s="2">
        <v>2018</v>
      </c>
      <c r="D143" s="2" t="s">
        <v>1016</v>
      </c>
      <c r="E143" s="3">
        <v>43431</v>
      </c>
      <c r="F143" s="2">
        <v>533</v>
      </c>
      <c r="G143" s="2">
        <v>660</v>
      </c>
      <c r="H143" s="2">
        <v>2</v>
      </c>
      <c r="I143" s="2">
        <v>3</v>
      </c>
      <c r="J143" s="2"/>
      <c r="K143" s="2"/>
      <c r="L143" s="2" t="s">
        <v>1051</v>
      </c>
      <c r="M143" s="2" t="s">
        <v>1105</v>
      </c>
      <c r="N143" s="2" t="s">
        <v>1093</v>
      </c>
      <c r="O143" s="2">
        <v>22920</v>
      </c>
      <c r="P143" s="2" t="s">
        <v>1250</v>
      </c>
      <c r="Q143" s="2" t="s">
        <v>1422</v>
      </c>
      <c r="R143" s="2" t="s">
        <v>877</v>
      </c>
      <c r="S143" s="2" t="s">
        <v>892</v>
      </c>
      <c r="T143" s="2" t="s">
        <v>22</v>
      </c>
      <c r="U143" s="2" t="s">
        <v>133</v>
      </c>
      <c r="V143" s="4">
        <v>8.5416666666666655E-2</v>
      </c>
      <c r="W143" s="2" t="s">
        <v>948</v>
      </c>
      <c r="X143">
        <f t="shared" si="20"/>
        <v>0</v>
      </c>
      <c r="Y143">
        <f t="shared" si="21"/>
        <v>1</v>
      </c>
      <c r="Z143">
        <f t="shared" si="22"/>
        <v>1</v>
      </c>
      <c r="AA143">
        <f t="shared" si="23"/>
        <v>0</v>
      </c>
      <c r="AB143">
        <f t="shared" si="24"/>
        <v>0</v>
      </c>
      <c r="AC143">
        <f t="shared" si="25"/>
        <v>1</v>
      </c>
      <c r="AD143">
        <f t="shared" si="26"/>
        <v>0</v>
      </c>
      <c r="AE143" t="str">
        <f t="shared" si="27"/>
        <v>Groupstage</v>
      </c>
      <c r="AF143" t="str">
        <f t="shared" si="28"/>
        <v>Home Team loses or draws</v>
      </c>
      <c r="AG143" t="str">
        <f t="shared" si="29"/>
        <v>Home Team loses or draws at Groupstage Game</v>
      </c>
    </row>
    <row r="144" spans="1:33" x14ac:dyDescent="0.2">
      <c r="A144" s="2">
        <v>3098048</v>
      </c>
      <c r="B144" s="2" t="s">
        <v>949</v>
      </c>
      <c r="C144" s="2">
        <v>2018</v>
      </c>
      <c r="D144" s="2" t="s">
        <v>955</v>
      </c>
      <c r="E144" s="3">
        <v>43445</v>
      </c>
      <c r="F144" s="2">
        <v>31</v>
      </c>
      <c r="G144" s="2">
        <v>6195</v>
      </c>
      <c r="H144" s="2">
        <v>1</v>
      </c>
      <c r="I144" s="2">
        <v>0</v>
      </c>
      <c r="J144" s="2"/>
      <c r="K144" s="2"/>
      <c r="L144" s="2" t="s">
        <v>861</v>
      </c>
      <c r="M144" s="2" t="s">
        <v>1089</v>
      </c>
      <c r="N144" s="2" t="s">
        <v>1009</v>
      </c>
      <c r="O144" s="2">
        <v>52015</v>
      </c>
      <c r="P144" s="2" t="s">
        <v>1184</v>
      </c>
      <c r="Q144" s="2" t="s">
        <v>1423</v>
      </c>
      <c r="R144" s="2" t="s">
        <v>880</v>
      </c>
      <c r="S144" s="3">
        <v>37350</v>
      </c>
      <c r="T144" s="2" t="s">
        <v>38</v>
      </c>
      <c r="U144" s="2" t="s">
        <v>115</v>
      </c>
      <c r="V144" s="4">
        <v>4.1666666666666664E-2</v>
      </c>
      <c r="W144" s="2" t="s">
        <v>948</v>
      </c>
      <c r="X144">
        <f t="shared" si="20"/>
        <v>1</v>
      </c>
      <c r="Y144">
        <f t="shared" si="21"/>
        <v>0</v>
      </c>
      <c r="Z144">
        <f t="shared" si="22"/>
        <v>1</v>
      </c>
      <c r="AA144">
        <f t="shared" si="23"/>
        <v>1</v>
      </c>
      <c r="AB144">
        <f t="shared" si="24"/>
        <v>0</v>
      </c>
      <c r="AC144">
        <f t="shared" si="25"/>
        <v>0</v>
      </c>
      <c r="AD144">
        <f t="shared" si="26"/>
        <v>0</v>
      </c>
      <c r="AE144" t="str">
        <f t="shared" si="27"/>
        <v>Groupstage</v>
      </c>
      <c r="AF144" t="str">
        <f t="shared" si="28"/>
        <v>Home Team wins</v>
      </c>
      <c r="AG144" t="str">
        <f t="shared" si="29"/>
        <v>Home Team wins at Groupstage Game</v>
      </c>
    </row>
    <row r="145" spans="1:33" x14ac:dyDescent="0.2">
      <c r="A145" s="2">
        <v>3177025</v>
      </c>
      <c r="B145" s="2" t="s">
        <v>949</v>
      </c>
      <c r="C145" s="2">
        <v>2018</v>
      </c>
      <c r="D145" s="2" t="s">
        <v>1036</v>
      </c>
      <c r="E145" s="3">
        <v>43592</v>
      </c>
      <c r="F145" s="2">
        <v>31</v>
      </c>
      <c r="G145" s="2">
        <v>131</v>
      </c>
      <c r="H145" s="2">
        <v>4</v>
      </c>
      <c r="I145" s="2">
        <v>0</v>
      </c>
      <c r="J145" s="2"/>
      <c r="K145" s="2"/>
      <c r="L145" s="2" t="s">
        <v>861</v>
      </c>
      <c r="M145" s="2" t="s">
        <v>917</v>
      </c>
      <c r="N145" s="2" t="s">
        <v>1009</v>
      </c>
      <c r="O145" s="2">
        <v>52212</v>
      </c>
      <c r="P145" s="2" t="s">
        <v>1332</v>
      </c>
      <c r="Q145" s="2" t="s">
        <v>1424</v>
      </c>
      <c r="R145" s="2" t="s">
        <v>880</v>
      </c>
      <c r="S145" s="2" t="s">
        <v>877</v>
      </c>
      <c r="T145" s="2" t="s">
        <v>38</v>
      </c>
      <c r="U145" s="2" t="s">
        <v>105</v>
      </c>
      <c r="V145" s="4">
        <v>0.16666666666666666</v>
      </c>
      <c r="W145" s="2" t="s">
        <v>948</v>
      </c>
      <c r="X145">
        <f t="shared" si="20"/>
        <v>1</v>
      </c>
      <c r="Y145">
        <f t="shared" si="21"/>
        <v>0</v>
      </c>
      <c r="Z145">
        <f t="shared" si="22"/>
        <v>0</v>
      </c>
      <c r="AA145">
        <f t="shared" si="23"/>
        <v>0</v>
      </c>
      <c r="AB145">
        <f t="shared" si="24"/>
        <v>1</v>
      </c>
      <c r="AC145">
        <f t="shared" si="25"/>
        <v>0</v>
      </c>
      <c r="AD145">
        <f t="shared" si="26"/>
        <v>0</v>
      </c>
      <c r="AE145" t="str">
        <f t="shared" si="27"/>
        <v>Knockout Game</v>
      </c>
      <c r="AF145" t="str">
        <f t="shared" si="28"/>
        <v>Home Team wins</v>
      </c>
      <c r="AG145" t="str">
        <f t="shared" si="29"/>
        <v>Home Team wins at Knockout Game</v>
      </c>
    </row>
    <row r="146" spans="1:33" x14ac:dyDescent="0.2">
      <c r="A146" s="2">
        <v>3252176</v>
      </c>
      <c r="B146" s="2" t="s">
        <v>949</v>
      </c>
      <c r="C146" s="2">
        <v>2019</v>
      </c>
      <c r="D146" s="2" t="s">
        <v>950</v>
      </c>
      <c r="E146" s="3">
        <v>43740</v>
      </c>
      <c r="F146" s="2">
        <v>1082</v>
      </c>
      <c r="G146" s="2">
        <v>631</v>
      </c>
      <c r="H146" s="2">
        <v>1</v>
      </c>
      <c r="I146" s="2">
        <v>2</v>
      </c>
      <c r="J146" s="2"/>
      <c r="K146" s="2"/>
      <c r="L146" s="2" t="s">
        <v>882</v>
      </c>
      <c r="M146" s="2" t="s">
        <v>44</v>
      </c>
      <c r="N146" s="2" t="s">
        <v>1143</v>
      </c>
      <c r="O146" s="2">
        <v>48523</v>
      </c>
      <c r="P146" s="2" t="s">
        <v>1240</v>
      </c>
      <c r="Q146" s="2" t="s">
        <v>1425</v>
      </c>
      <c r="R146" s="2" t="s">
        <v>863</v>
      </c>
      <c r="S146" s="3">
        <v>36986</v>
      </c>
      <c r="T146" s="2" t="s">
        <v>139</v>
      </c>
      <c r="U146" s="2" t="s">
        <v>43</v>
      </c>
      <c r="V146" s="4">
        <v>4.3055555555555562E-2</v>
      </c>
      <c r="W146" s="2" t="s">
        <v>948</v>
      </c>
      <c r="X146">
        <f t="shared" si="20"/>
        <v>0</v>
      </c>
      <c r="Y146">
        <f t="shared" si="21"/>
        <v>1</v>
      </c>
      <c r="Z146">
        <f t="shared" si="22"/>
        <v>1</v>
      </c>
      <c r="AA146">
        <f t="shared" si="23"/>
        <v>0</v>
      </c>
      <c r="AB146">
        <f t="shared" si="24"/>
        <v>0</v>
      </c>
      <c r="AC146">
        <f t="shared" si="25"/>
        <v>1</v>
      </c>
      <c r="AD146">
        <f t="shared" si="26"/>
        <v>0</v>
      </c>
      <c r="AE146" t="str">
        <f t="shared" si="27"/>
        <v>Groupstage</v>
      </c>
      <c r="AF146" t="str">
        <f t="shared" si="28"/>
        <v>Home Team loses or draws</v>
      </c>
      <c r="AG146" t="str">
        <f t="shared" si="29"/>
        <v>Home Team loses or draws at Groupstage Game</v>
      </c>
    </row>
    <row r="147" spans="1:33" hidden="1" x14ac:dyDescent="0.2">
      <c r="A147" s="2">
        <v>3911726</v>
      </c>
      <c r="B147" s="2" t="s">
        <v>949</v>
      </c>
      <c r="C147" s="2">
        <v>2022</v>
      </c>
      <c r="D147" s="2" t="s">
        <v>1147</v>
      </c>
      <c r="E147" s="3">
        <v>44846</v>
      </c>
      <c r="F147" s="2">
        <v>6195</v>
      </c>
      <c r="G147" s="2">
        <v>610</v>
      </c>
      <c r="H147" s="2">
        <v>4</v>
      </c>
      <c r="I147" s="2">
        <v>2</v>
      </c>
      <c r="J147" s="2"/>
      <c r="K147" s="2"/>
      <c r="L147" s="2" t="s">
        <v>879</v>
      </c>
      <c r="M147" s="2" t="s">
        <v>976</v>
      </c>
      <c r="N147" s="2" t="s">
        <v>1002</v>
      </c>
      <c r="O147" s="2">
        <v>52229</v>
      </c>
      <c r="P147" s="2" t="s">
        <v>988</v>
      </c>
      <c r="Q147" s="2" t="s">
        <v>1426</v>
      </c>
      <c r="R147" s="2" t="s">
        <v>880</v>
      </c>
      <c r="S147" s="2" t="s">
        <v>880</v>
      </c>
      <c r="T147" s="2" t="s">
        <v>115</v>
      </c>
      <c r="U147" s="2" t="s">
        <v>26</v>
      </c>
      <c r="V147" s="4">
        <v>0.16805555555555554</v>
      </c>
      <c r="W147" s="2" t="s">
        <v>948</v>
      </c>
      <c r="X147">
        <f t="shared" si="20"/>
        <v>1</v>
      </c>
      <c r="Y147">
        <f t="shared" si="21"/>
        <v>0</v>
      </c>
      <c r="Z147">
        <f t="shared" si="22"/>
        <v>1</v>
      </c>
      <c r="AA147">
        <f t="shared" si="23"/>
        <v>1</v>
      </c>
      <c r="AB147">
        <f t="shared" si="24"/>
        <v>0</v>
      </c>
      <c r="AC147">
        <f t="shared" si="25"/>
        <v>0</v>
      </c>
      <c r="AD147">
        <f t="shared" si="26"/>
        <v>0</v>
      </c>
      <c r="AE147" t="str">
        <f t="shared" si="27"/>
        <v>Groupstage</v>
      </c>
      <c r="AF147" t="str">
        <f t="shared" si="28"/>
        <v>Home Team wins</v>
      </c>
      <c r="AG147" t="str">
        <f t="shared" si="29"/>
        <v>Home Team wins at Groupstage Game</v>
      </c>
    </row>
    <row r="148" spans="1:33" x14ac:dyDescent="0.2">
      <c r="A148" s="2">
        <v>3135805</v>
      </c>
      <c r="B148" s="2" t="s">
        <v>949</v>
      </c>
      <c r="C148" s="2">
        <v>2018</v>
      </c>
      <c r="D148" s="2" t="s">
        <v>1030</v>
      </c>
      <c r="E148" s="3">
        <v>43515</v>
      </c>
      <c r="F148" s="2">
        <v>1041</v>
      </c>
      <c r="G148" s="2">
        <v>131</v>
      </c>
      <c r="H148" s="2">
        <v>0</v>
      </c>
      <c r="I148" s="2">
        <v>0</v>
      </c>
      <c r="J148" s="2"/>
      <c r="K148" s="2"/>
      <c r="L148" s="2" t="s">
        <v>1088</v>
      </c>
      <c r="M148" s="2" t="s">
        <v>917</v>
      </c>
      <c r="N148" s="2" t="s">
        <v>1115</v>
      </c>
      <c r="O148" s="2">
        <v>57889</v>
      </c>
      <c r="P148" s="2" t="s">
        <v>1332</v>
      </c>
      <c r="Q148" s="2" t="s">
        <v>1427</v>
      </c>
      <c r="R148" s="2" t="s">
        <v>877</v>
      </c>
      <c r="S148" s="2" t="s">
        <v>880</v>
      </c>
      <c r="T148" s="2" t="s">
        <v>125</v>
      </c>
      <c r="U148" s="2" t="s">
        <v>105</v>
      </c>
      <c r="V148" s="4">
        <v>0</v>
      </c>
      <c r="W148" s="2" t="s">
        <v>948</v>
      </c>
      <c r="X148">
        <f t="shared" si="20"/>
        <v>0</v>
      </c>
      <c r="Y148">
        <f t="shared" si="21"/>
        <v>1</v>
      </c>
      <c r="Z148">
        <f t="shared" si="22"/>
        <v>0</v>
      </c>
      <c r="AA148">
        <f t="shared" si="23"/>
        <v>0</v>
      </c>
      <c r="AB148">
        <f t="shared" si="24"/>
        <v>0</v>
      </c>
      <c r="AC148">
        <f t="shared" si="25"/>
        <v>0</v>
      </c>
      <c r="AD148">
        <f t="shared" si="26"/>
        <v>1</v>
      </c>
      <c r="AE148" t="str">
        <f t="shared" si="27"/>
        <v>Knockout Game</v>
      </c>
      <c r="AF148" t="str">
        <f t="shared" si="28"/>
        <v>Home Team loses or draws</v>
      </c>
      <c r="AG148" t="str">
        <f t="shared" si="29"/>
        <v>Home Team loses or draws at Knockout Game</v>
      </c>
    </row>
    <row r="149" spans="1:33" x14ac:dyDescent="0.2">
      <c r="A149" s="2">
        <v>3252198</v>
      </c>
      <c r="B149" s="2" t="s">
        <v>949</v>
      </c>
      <c r="C149" s="2">
        <v>2019</v>
      </c>
      <c r="D149" s="2" t="s">
        <v>1194</v>
      </c>
      <c r="E149" s="3">
        <v>43761</v>
      </c>
      <c r="F149" s="2">
        <v>23826</v>
      </c>
      <c r="G149" s="2">
        <v>964</v>
      </c>
      <c r="H149" s="2">
        <v>2</v>
      </c>
      <c r="I149" s="2">
        <v>1</v>
      </c>
      <c r="J149" s="2"/>
      <c r="K149" s="2"/>
      <c r="L149" s="2" t="s">
        <v>1051</v>
      </c>
      <c r="M149" s="2" t="s">
        <v>162</v>
      </c>
      <c r="N149" s="2" t="s">
        <v>1091</v>
      </c>
      <c r="O149" s="2">
        <v>41058</v>
      </c>
      <c r="P149" s="2" t="s">
        <v>934</v>
      </c>
      <c r="Q149" s="2" t="s">
        <v>1428</v>
      </c>
      <c r="R149" s="2" t="s">
        <v>877</v>
      </c>
      <c r="S149" s="2" t="s">
        <v>877</v>
      </c>
      <c r="T149" s="2" t="s">
        <v>138</v>
      </c>
      <c r="U149" s="2" t="s">
        <v>158</v>
      </c>
      <c r="V149" s="4">
        <v>8.4027777777777771E-2</v>
      </c>
      <c r="W149" s="2" t="s">
        <v>948</v>
      </c>
      <c r="X149">
        <f t="shared" si="20"/>
        <v>1</v>
      </c>
      <c r="Y149">
        <f t="shared" si="21"/>
        <v>0</v>
      </c>
      <c r="Z149">
        <f t="shared" si="22"/>
        <v>1</v>
      </c>
      <c r="AA149">
        <f t="shared" si="23"/>
        <v>1</v>
      </c>
      <c r="AB149">
        <f t="shared" si="24"/>
        <v>0</v>
      </c>
      <c r="AC149">
        <f t="shared" si="25"/>
        <v>0</v>
      </c>
      <c r="AD149">
        <f t="shared" si="26"/>
        <v>0</v>
      </c>
      <c r="AE149" t="str">
        <f t="shared" si="27"/>
        <v>Groupstage</v>
      </c>
      <c r="AF149" t="str">
        <f t="shared" si="28"/>
        <v>Home Team wins</v>
      </c>
      <c r="AG149" t="str">
        <f t="shared" si="29"/>
        <v>Home Team wins at Groupstage Game</v>
      </c>
    </row>
    <row r="150" spans="1:33" x14ac:dyDescent="0.2">
      <c r="A150" s="2">
        <v>2284451</v>
      </c>
      <c r="B150" s="2" t="s">
        <v>949</v>
      </c>
      <c r="C150" s="2">
        <v>2012</v>
      </c>
      <c r="D150" s="2" t="s">
        <v>1082</v>
      </c>
      <c r="E150" s="3">
        <v>41338</v>
      </c>
      <c r="F150" s="2">
        <v>985</v>
      </c>
      <c r="G150" s="2">
        <v>418</v>
      </c>
      <c r="H150" s="2">
        <v>1</v>
      </c>
      <c r="I150" s="2">
        <v>2</v>
      </c>
      <c r="J150" s="2"/>
      <c r="K150" s="2"/>
      <c r="L150" s="2" t="s">
        <v>1164</v>
      </c>
      <c r="M150" s="2" t="s">
        <v>896</v>
      </c>
      <c r="N150" s="2" t="s">
        <v>1075</v>
      </c>
      <c r="O150" s="2">
        <v>74959</v>
      </c>
      <c r="P150" s="2" t="s">
        <v>929</v>
      </c>
      <c r="Q150" s="2" t="s">
        <v>1430</v>
      </c>
      <c r="R150" s="2"/>
      <c r="S150" s="2"/>
      <c r="T150" s="2" t="s">
        <v>31</v>
      </c>
      <c r="U150" s="2" t="s">
        <v>186</v>
      </c>
      <c r="V150" s="4">
        <v>4.3055555555555562E-2</v>
      </c>
      <c r="W150" s="2" t="s">
        <v>948</v>
      </c>
      <c r="X150">
        <f t="shared" si="20"/>
        <v>0</v>
      </c>
      <c r="Y150">
        <f t="shared" si="21"/>
        <v>1</v>
      </c>
      <c r="Z150">
        <f t="shared" si="22"/>
        <v>0</v>
      </c>
      <c r="AA150">
        <f t="shared" si="23"/>
        <v>0</v>
      </c>
      <c r="AB150">
        <f t="shared" si="24"/>
        <v>0</v>
      </c>
      <c r="AC150">
        <f t="shared" si="25"/>
        <v>0</v>
      </c>
      <c r="AD150">
        <f t="shared" si="26"/>
        <v>1</v>
      </c>
      <c r="AE150" t="str">
        <f t="shared" si="27"/>
        <v>Knockout Game</v>
      </c>
      <c r="AF150" t="str">
        <f t="shared" si="28"/>
        <v>Home Team loses or draws</v>
      </c>
      <c r="AG150" t="str">
        <f t="shared" si="29"/>
        <v>Home Team loses or draws at Knockout Game</v>
      </c>
    </row>
    <row r="151" spans="1:33" hidden="1" x14ac:dyDescent="0.2">
      <c r="A151" s="2">
        <v>3651083</v>
      </c>
      <c r="B151" s="2" t="s">
        <v>949</v>
      </c>
      <c r="C151" s="2">
        <v>2021</v>
      </c>
      <c r="D151" s="2" t="s">
        <v>1022</v>
      </c>
      <c r="E151" s="3">
        <v>44488</v>
      </c>
      <c r="F151" s="2">
        <v>660</v>
      </c>
      <c r="G151" s="2">
        <v>418</v>
      </c>
      <c r="H151" s="2">
        <v>0</v>
      </c>
      <c r="I151" s="2">
        <v>5</v>
      </c>
      <c r="J151" s="2"/>
      <c r="K151" s="2"/>
      <c r="L151" s="2" t="s">
        <v>1287</v>
      </c>
      <c r="M151" s="2" t="s">
        <v>1089</v>
      </c>
      <c r="N151" s="2" t="s">
        <v>1276</v>
      </c>
      <c r="O151" s="2">
        <v>34037</v>
      </c>
      <c r="P151" s="2" t="s">
        <v>1302</v>
      </c>
      <c r="Q151" s="2" t="s">
        <v>1431</v>
      </c>
      <c r="R151" s="2" t="s">
        <v>863</v>
      </c>
      <c r="S151" s="2" t="s">
        <v>880</v>
      </c>
      <c r="T151" s="2" t="s">
        <v>133</v>
      </c>
      <c r="U151" s="2" t="s">
        <v>186</v>
      </c>
      <c r="V151" s="4">
        <v>3.472222222222222E-3</v>
      </c>
      <c r="W151" s="2" t="s">
        <v>948</v>
      </c>
      <c r="X151">
        <f t="shared" si="20"/>
        <v>0</v>
      </c>
      <c r="Y151">
        <f t="shared" si="21"/>
        <v>1</v>
      </c>
      <c r="Z151">
        <f t="shared" si="22"/>
        <v>1</v>
      </c>
      <c r="AA151">
        <f t="shared" si="23"/>
        <v>0</v>
      </c>
      <c r="AB151">
        <f t="shared" si="24"/>
        <v>0</v>
      </c>
      <c r="AC151">
        <f t="shared" si="25"/>
        <v>1</v>
      </c>
      <c r="AD151">
        <f t="shared" si="26"/>
        <v>0</v>
      </c>
      <c r="AE151" t="str">
        <f t="shared" si="27"/>
        <v>Groupstage</v>
      </c>
      <c r="AF151" t="str">
        <f t="shared" si="28"/>
        <v>Home Team loses or draws</v>
      </c>
      <c r="AG151" t="str">
        <f t="shared" si="29"/>
        <v>Home Team loses or draws at Groupstage Game</v>
      </c>
    </row>
    <row r="152" spans="1:33" x14ac:dyDescent="0.2">
      <c r="A152" s="2">
        <v>2262153</v>
      </c>
      <c r="B152" s="2" t="s">
        <v>949</v>
      </c>
      <c r="C152" s="2">
        <v>2012</v>
      </c>
      <c r="D152" s="2" t="s">
        <v>1022</v>
      </c>
      <c r="E152" s="3">
        <v>41170</v>
      </c>
      <c r="F152" s="2">
        <v>418</v>
      </c>
      <c r="G152" s="2">
        <v>281</v>
      </c>
      <c r="H152" s="2">
        <v>3</v>
      </c>
      <c r="I152" s="2">
        <v>2</v>
      </c>
      <c r="J152" s="2"/>
      <c r="K152" s="2"/>
      <c r="L152" s="2" t="s">
        <v>896</v>
      </c>
      <c r="M152" s="2" t="s">
        <v>958</v>
      </c>
      <c r="N152" s="2" t="s">
        <v>1202</v>
      </c>
      <c r="O152" s="2">
        <v>70381</v>
      </c>
      <c r="P152" s="2" t="s">
        <v>1184</v>
      </c>
      <c r="Q152" s="2" t="s">
        <v>1432</v>
      </c>
      <c r="R152" s="2"/>
      <c r="S152" s="2"/>
      <c r="T152" s="2" t="s">
        <v>186</v>
      </c>
      <c r="U152" s="2" t="s">
        <v>39</v>
      </c>
      <c r="V152" s="4">
        <v>0.12638888888888888</v>
      </c>
      <c r="W152" s="2" t="s">
        <v>948</v>
      </c>
      <c r="X152">
        <f t="shared" si="20"/>
        <v>1</v>
      </c>
      <c r="Y152">
        <f t="shared" si="21"/>
        <v>0</v>
      </c>
      <c r="Z152">
        <f t="shared" si="22"/>
        <v>1</v>
      </c>
      <c r="AA152">
        <f t="shared" si="23"/>
        <v>1</v>
      </c>
      <c r="AB152">
        <f t="shared" si="24"/>
        <v>0</v>
      </c>
      <c r="AC152">
        <f t="shared" si="25"/>
        <v>0</v>
      </c>
      <c r="AD152">
        <f t="shared" si="26"/>
        <v>0</v>
      </c>
      <c r="AE152" t="str">
        <f t="shared" si="27"/>
        <v>Groupstage</v>
      </c>
      <c r="AF152" t="str">
        <f t="shared" si="28"/>
        <v>Home Team wins</v>
      </c>
      <c r="AG152" t="str">
        <f t="shared" si="29"/>
        <v>Home Team wins at Groupstage Game</v>
      </c>
    </row>
    <row r="153" spans="1:33" x14ac:dyDescent="0.2">
      <c r="A153" s="2">
        <v>2262180</v>
      </c>
      <c r="B153" s="2" t="s">
        <v>949</v>
      </c>
      <c r="C153" s="2">
        <v>2012</v>
      </c>
      <c r="D153" s="2" t="s">
        <v>946</v>
      </c>
      <c r="E153" s="3">
        <v>41205</v>
      </c>
      <c r="F153" s="2">
        <v>2778</v>
      </c>
      <c r="G153" s="2">
        <v>506</v>
      </c>
      <c r="H153" s="2">
        <v>1</v>
      </c>
      <c r="I153" s="2">
        <v>1</v>
      </c>
      <c r="J153" s="2"/>
      <c r="K153" s="2"/>
      <c r="L153" s="2" t="s">
        <v>979</v>
      </c>
      <c r="M153" s="2" t="s">
        <v>1433</v>
      </c>
      <c r="N153" s="2" t="s">
        <v>997</v>
      </c>
      <c r="O153" s="2">
        <v>22404</v>
      </c>
      <c r="P153" s="2" t="s">
        <v>871</v>
      </c>
      <c r="Q153" s="2" t="s">
        <v>1434</v>
      </c>
      <c r="R153" s="2"/>
      <c r="S153" s="2"/>
      <c r="T153" s="2" t="s">
        <v>55</v>
      </c>
      <c r="U153" s="2" t="s">
        <v>5</v>
      </c>
      <c r="V153" s="4">
        <v>4.2361111111111106E-2</v>
      </c>
      <c r="W153" s="2" t="s">
        <v>948</v>
      </c>
      <c r="X153">
        <f t="shared" si="20"/>
        <v>0</v>
      </c>
      <c r="Y153">
        <f t="shared" si="21"/>
        <v>1</v>
      </c>
      <c r="Z153">
        <f t="shared" si="22"/>
        <v>1</v>
      </c>
      <c r="AA153">
        <f t="shared" si="23"/>
        <v>0</v>
      </c>
      <c r="AB153">
        <f t="shared" si="24"/>
        <v>0</v>
      </c>
      <c r="AC153">
        <f t="shared" si="25"/>
        <v>1</v>
      </c>
      <c r="AD153">
        <f t="shared" si="26"/>
        <v>0</v>
      </c>
      <c r="AE153" t="str">
        <f t="shared" si="27"/>
        <v>Groupstage</v>
      </c>
      <c r="AF153" t="str">
        <f t="shared" si="28"/>
        <v>Home Team loses or draws</v>
      </c>
      <c r="AG153" t="str">
        <f t="shared" si="29"/>
        <v>Home Team loses or draws at Groupstage Game</v>
      </c>
    </row>
    <row r="154" spans="1:33" hidden="1" x14ac:dyDescent="0.2">
      <c r="A154" s="2">
        <v>3461757</v>
      </c>
      <c r="B154" s="2" t="s">
        <v>949</v>
      </c>
      <c r="C154" s="2">
        <v>2020</v>
      </c>
      <c r="D154" s="2" t="s">
        <v>946</v>
      </c>
      <c r="E154" s="3">
        <v>44139</v>
      </c>
      <c r="F154" s="2">
        <v>368</v>
      </c>
      <c r="G154" s="2">
        <v>16704</v>
      </c>
      <c r="H154" s="2">
        <v>3</v>
      </c>
      <c r="I154" s="2">
        <v>2</v>
      </c>
      <c r="J154" s="2"/>
      <c r="K154" s="2"/>
      <c r="L154" s="2" t="s">
        <v>1179</v>
      </c>
      <c r="M154" s="2" t="s">
        <v>1261</v>
      </c>
      <c r="N154" s="2" t="s">
        <v>1195</v>
      </c>
      <c r="O154" s="2"/>
      <c r="P154" s="2" t="s">
        <v>985</v>
      </c>
      <c r="Q154" s="2" t="s">
        <v>1435</v>
      </c>
      <c r="R154" s="2" t="s">
        <v>880</v>
      </c>
      <c r="S154" s="2" t="s">
        <v>863</v>
      </c>
      <c r="T154" s="2" t="s">
        <v>143</v>
      </c>
      <c r="U154" s="2" t="s">
        <v>131</v>
      </c>
      <c r="V154" s="4">
        <v>0.12638888888888888</v>
      </c>
      <c r="W154" s="2" t="s">
        <v>948</v>
      </c>
      <c r="X154">
        <f t="shared" si="20"/>
        <v>1</v>
      </c>
      <c r="Y154">
        <f t="shared" si="21"/>
        <v>0</v>
      </c>
      <c r="Z154">
        <f t="shared" si="22"/>
        <v>1</v>
      </c>
      <c r="AA154">
        <f t="shared" si="23"/>
        <v>1</v>
      </c>
      <c r="AB154">
        <f t="shared" si="24"/>
        <v>0</v>
      </c>
      <c r="AC154">
        <f t="shared" si="25"/>
        <v>0</v>
      </c>
      <c r="AD154">
        <f t="shared" si="26"/>
        <v>0</v>
      </c>
      <c r="AE154" t="str">
        <f t="shared" si="27"/>
        <v>Groupstage</v>
      </c>
      <c r="AF154" t="str">
        <f t="shared" si="28"/>
        <v>Home Team wins</v>
      </c>
      <c r="AG154" t="str">
        <f t="shared" si="29"/>
        <v>Home Team wins at Groupstage Game</v>
      </c>
    </row>
    <row r="155" spans="1:33" hidden="1" x14ac:dyDescent="0.2">
      <c r="A155" s="2">
        <v>3651064</v>
      </c>
      <c r="B155" s="2" t="s">
        <v>949</v>
      </c>
      <c r="C155" s="2">
        <v>2021</v>
      </c>
      <c r="D155" s="2" t="s">
        <v>945</v>
      </c>
      <c r="E155" s="3">
        <v>44467</v>
      </c>
      <c r="F155" s="2">
        <v>720</v>
      </c>
      <c r="G155" s="2">
        <v>31</v>
      </c>
      <c r="H155" s="2">
        <v>1</v>
      </c>
      <c r="I155" s="2">
        <v>5</v>
      </c>
      <c r="J155" s="2"/>
      <c r="K155" s="2"/>
      <c r="L155" s="2" t="s">
        <v>799</v>
      </c>
      <c r="M155" s="2" t="s">
        <v>861</v>
      </c>
      <c r="N155" s="2" t="s">
        <v>1192</v>
      </c>
      <c r="O155" s="2">
        <v>23520</v>
      </c>
      <c r="P155" s="2" t="s">
        <v>907</v>
      </c>
      <c r="Q155" s="2" t="s">
        <v>1436</v>
      </c>
      <c r="R155" s="2" t="s">
        <v>877</v>
      </c>
      <c r="S155" s="2" t="s">
        <v>880</v>
      </c>
      <c r="T155" s="2" t="s">
        <v>70</v>
      </c>
      <c r="U155" s="2" t="s">
        <v>38</v>
      </c>
      <c r="V155" s="4">
        <v>4.5138888888888888E-2</v>
      </c>
      <c r="W155" s="2" t="s">
        <v>948</v>
      </c>
      <c r="X155">
        <f t="shared" si="20"/>
        <v>0</v>
      </c>
      <c r="Y155">
        <f t="shared" si="21"/>
        <v>1</v>
      </c>
      <c r="Z155">
        <f t="shared" si="22"/>
        <v>1</v>
      </c>
      <c r="AA155">
        <f t="shared" si="23"/>
        <v>0</v>
      </c>
      <c r="AB155">
        <f t="shared" si="24"/>
        <v>0</v>
      </c>
      <c r="AC155">
        <f t="shared" si="25"/>
        <v>1</v>
      </c>
      <c r="AD155">
        <f t="shared" si="26"/>
        <v>0</v>
      </c>
      <c r="AE155" t="str">
        <f t="shared" si="27"/>
        <v>Groupstage</v>
      </c>
      <c r="AF155" t="str">
        <f t="shared" si="28"/>
        <v>Home Team loses or draws</v>
      </c>
      <c r="AG155" t="str">
        <f t="shared" si="29"/>
        <v>Home Team loses or draws at Groupstage Game</v>
      </c>
    </row>
    <row r="156" spans="1:33" x14ac:dyDescent="0.2">
      <c r="A156" s="2">
        <v>3098047</v>
      </c>
      <c r="B156" s="2" t="s">
        <v>949</v>
      </c>
      <c r="C156" s="2">
        <v>2018</v>
      </c>
      <c r="D156" s="2" t="s">
        <v>955</v>
      </c>
      <c r="E156" s="3">
        <v>43445</v>
      </c>
      <c r="F156" s="2">
        <v>159</v>
      </c>
      <c r="G156" s="2">
        <v>583</v>
      </c>
      <c r="H156" s="2">
        <v>1</v>
      </c>
      <c r="I156" s="2">
        <v>4</v>
      </c>
      <c r="J156" s="2"/>
      <c r="K156" s="2"/>
      <c r="L156" s="2" t="s">
        <v>1109</v>
      </c>
      <c r="M156" s="2" t="s">
        <v>868</v>
      </c>
      <c r="N156" s="2" t="s">
        <v>1340</v>
      </c>
      <c r="O156" s="2">
        <v>48357</v>
      </c>
      <c r="P156" s="2" t="s">
        <v>1026</v>
      </c>
      <c r="Q156" s="2" t="s">
        <v>1437</v>
      </c>
      <c r="R156" s="2" t="s">
        <v>863</v>
      </c>
      <c r="S156" s="2" t="s">
        <v>877</v>
      </c>
      <c r="T156" s="2"/>
      <c r="U156" s="2" t="s">
        <v>40</v>
      </c>
      <c r="V156" s="4">
        <v>4.4444444444444446E-2</v>
      </c>
      <c r="W156" s="2" t="s">
        <v>948</v>
      </c>
      <c r="X156">
        <f t="shared" si="20"/>
        <v>0</v>
      </c>
      <c r="Y156">
        <f t="shared" si="21"/>
        <v>1</v>
      </c>
      <c r="Z156">
        <f t="shared" si="22"/>
        <v>1</v>
      </c>
      <c r="AA156">
        <f t="shared" si="23"/>
        <v>0</v>
      </c>
      <c r="AB156">
        <f t="shared" si="24"/>
        <v>0</v>
      </c>
      <c r="AC156">
        <f t="shared" si="25"/>
        <v>1</v>
      </c>
      <c r="AD156">
        <f t="shared" si="26"/>
        <v>0</v>
      </c>
      <c r="AE156" t="str">
        <f t="shared" si="27"/>
        <v>Groupstage</v>
      </c>
      <c r="AF156" t="str">
        <f t="shared" si="28"/>
        <v>Home Team loses or draws</v>
      </c>
      <c r="AG156" t="str">
        <f t="shared" si="29"/>
        <v>Home Team loses or draws at Groupstage Game</v>
      </c>
    </row>
    <row r="157" spans="1:33" x14ac:dyDescent="0.2">
      <c r="A157" s="2">
        <v>3252197</v>
      </c>
      <c r="B157" s="2" t="s">
        <v>949</v>
      </c>
      <c r="C157" s="2">
        <v>2019</v>
      </c>
      <c r="D157" s="2" t="s">
        <v>1016</v>
      </c>
      <c r="E157" s="3">
        <v>43761</v>
      </c>
      <c r="F157" s="2">
        <v>62</v>
      </c>
      <c r="G157" s="2">
        <v>131</v>
      </c>
      <c r="H157" s="2">
        <v>1</v>
      </c>
      <c r="I157" s="2">
        <v>2</v>
      </c>
      <c r="J157" s="2"/>
      <c r="K157" s="2"/>
      <c r="L157" s="2" t="s">
        <v>1336</v>
      </c>
      <c r="M157" s="2" t="s">
        <v>917</v>
      </c>
      <c r="N157" s="2" t="s">
        <v>1245</v>
      </c>
      <c r="O157" s="2">
        <v>19170</v>
      </c>
      <c r="P157" s="2" t="s">
        <v>1025</v>
      </c>
      <c r="Q157" s="2" t="s">
        <v>1438</v>
      </c>
      <c r="R157" s="2" t="s">
        <v>863</v>
      </c>
      <c r="S157" s="2" t="s">
        <v>880</v>
      </c>
      <c r="T157" s="2"/>
      <c r="U157" s="2" t="s">
        <v>105</v>
      </c>
      <c r="V157" s="4">
        <v>4.3055555555555562E-2</v>
      </c>
      <c r="W157" s="2" t="s">
        <v>948</v>
      </c>
      <c r="X157">
        <f t="shared" si="20"/>
        <v>0</v>
      </c>
      <c r="Y157">
        <f t="shared" si="21"/>
        <v>1</v>
      </c>
      <c r="Z157">
        <f t="shared" si="22"/>
        <v>1</v>
      </c>
      <c r="AA157">
        <f t="shared" si="23"/>
        <v>0</v>
      </c>
      <c r="AB157">
        <f t="shared" si="24"/>
        <v>0</v>
      </c>
      <c r="AC157">
        <f t="shared" si="25"/>
        <v>1</v>
      </c>
      <c r="AD157">
        <f t="shared" si="26"/>
        <v>0</v>
      </c>
      <c r="AE157" t="str">
        <f t="shared" si="27"/>
        <v>Groupstage</v>
      </c>
      <c r="AF157" t="str">
        <f t="shared" si="28"/>
        <v>Home Team loses or draws</v>
      </c>
      <c r="AG157" t="str">
        <f t="shared" si="29"/>
        <v>Home Team loses or draws at Groupstage Game</v>
      </c>
    </row>
    <row r="158" spans="1:33" hidden="1" x14ac:dyDescent="0.2">
      <c r="A158" s="2">
        <v>4171292</v>
      </c>
      <c r="B158" s="2" t="s">
        <v>949</v>
      </c>
      <c r="C158" s="2">
        <v>2023</v>
      </c>
      <c r="D158" s="2" t="s">
        <v>1016</v>
      </c>
      <c r="E158" s="3">
        <v>45188</v>
      </c>
      <c r="F158" s="2">
        <v>5</v>
      </c>
      <c r="G158" s="2">
        <v>762</v>
      </c>
      <c r="H158" s="2">
        <v>0</v>
      </c>
      <c r="I158" s="2">
        <v>0</v>
      </c>
      <c r="J158" s="2"/>
      <c r="K158" s="2"/>
      <c r="L158" s="2" t="s">
        <v>1000</v>
      </c>
      <c r="M158" s="2" t="s">
        <v>1040</v>
      </c>
      <c r="N158" s="2" t="s">
        <v>941</v>
      </c>
      <c r="O158" s="2">
        <v>65695</v>
      </c>
      <c r="P158" s="2" t="s">
        <v>1100</v>
      </c>
      <c r="Q158" s="2" t="s">
        <v>1441</v>
      </c>
      <c r="R158" s="2" t="s">
        <v>880</v>
      </c>
      <c r="S158" s="2" t="s">
        <v>880</v>
      </c>
      <c r="T158" s="2" t="s">
        <v>52</v>
      </c>
      <c r="U158" s="2" t="s">
        <v>94</v>
      </c>
      <c r="V158" s="4">
        <v>0</v>
      </c>
      <c r="W158" s="2" t="s">
        <v>948</v>
      </c>
      <c r="X158">
        <f t="shared" si="20"/>
        <v>0</v>
      </c>
      <c r="Y158">
        <f t="shared" si="21"/>
        <v>1</v>
      </c>
      <c r="Z158">
        <f t="shared" si="22"/>
        <v>1</v>
      </c>
      <c r="AA158">
        <f t="shared" si="23"/>
        <v>0</v>
      </c>
      <c r="AB158">
        <f t="shared" si="24"/>
        <v>0</v>
      </c>
      <c r="AC158">
        <f t="shared" si="25"/>
        <v>1</v>
      </c>
      <c r="AD158">
        <f t="shared" si="26"/>
        <v>0</v>
      </c>
      <c r="AE158" t="str">
        <f t="shared" si="27"/>
        <v>Groupstage</v>
      </c>
      <c r="AF158" t="str">
        <f t="shared" si="28"/>
        <v>Home Team loses or draws</v>
      </c>
      <c r="AG158" t="str">
        <f t="shared" si="29"/>
        <v>Home Team loses or draws at Groupstage Game</v>
      </c>
    </row>
    <row r="159" spans="1:33" hidden="1" x14ac:dyDescent="0.2">
      <c r="A159" s="2">
        <v>4171294</v>
      </c>
      <c r="B159" s="2" t="s">
        <v>949</v>
      </c>
      <c r="C159" s="2">
        <v>2023</v>
      </c>
      <c r="D159" s="2" t="s">
        <v>1016</v>
      </c>
      <c r="E159" s="3">
        <v>45224</v>
      </c>
      <c r="F159" s="2">
        <v>762</v>
      </c>
      <c r="G159" s="2">
        <v>16</v>
      </c>
      <c r="H159" s="2">
        <v>0</v>
      </c>
      <c r="I159" s="2">
        <v>1</v>
      </c>
      <c r="J159" s="2"/>
      <c r="K159" s="2"/>
      <c r="L159" s="2" t="s">
        <v>1040</v>
      </c>
      <c r="M159" s="2" t="s">
        <v>1292</v>
      </c>
      <c r="N159" s="2" t="s">
        <v>1011</v>
      </c>
      <c r="O159" s="2">
        <v>52024</v>
      </c>
      <c r="P159" s="2" t="s">
        <v>1142</v>
      </c>
      <c r="Q159" s="2" t="s">
        <v>1443</v>
      </c>
      <c r="R159" s="2" t="s">
        <v>880</v>
      </c>
      <c r="S159" s="2" t="s">
        <v>880</v>
      </c>
      <c r="T159" s="2" t="s">
        <v>94</v>
      </c>
      <c r="U159" s="2" t="s">
        <v>3</v>
      </c>
      <c r="V159" s="4">
        <v>6.9444444444444447E-4</v>
      </c>
      <c r="W159" s="2" t="s">
        <v>948</v>
      </c>
      <c r="X159">
        <f t="shared" si="20"/>
        <v>0</v>
      </c>
      <c r="Y159">
        <f t="shared" si="21"/>
        <v>1</v>
      </c>
      <c r="Z159">
        <f t="shared" si="22"/>
        <v>1</v>
      </c>
      <c r="AA159">
        <f t="shared" si="23"/>
        <v>0</v>
      </c>
      <c r="AB159">
        <f t="shared" si="24"/>
        <v>0</v>
      </c>
      <c r="AC159">
        <f t="shared" si="25"/>
        <v>1</v>
      </c>
      <c r="AD159">
        <f t="shared" si="26"/>
        <v>0</v>
      </c>
      <c r="AE159" t="str">
        <f t="shared" si="27"/>
        <v>Groupstage</v>
      </c>
      <c r="AF159" t="str">
        <f t="shared" si="28"/>
        <v>Home Team loses or draws</v>
      </c>
      <c r="AG159" t="str">
        <f t="shared" si="29"/>
        <v>Home Team loses or draws at Groupstage Game</v>
      </c>
    </row>
    <row r="160" spans="1:33" x14ac:dyDescent="0.2">
      <c r="A160" s="2">
        <v>2367102</v>
      </c>
      <c r="B160" s="2" t="s">
        <v>949</v>
      </c>
      <c r="C160" s="2">
        <v>2013</v>
      </c>
      <c r="D160" s="2" t="s">
        <v>950</v>
      </c>
      <c r="E160" s="3">
        <v>41548</v>
      </c>
      <c r="F160" s="2">
        <v>371</v>
      </c>
      <c r="G160" s="2">
        <v>131</v>
      </c>
      <c r="H160" s="2">
        <v>0</v>
      </c>
      <c r="I160" s="2">
        <v>1</v>
      </c>
      <c r="J160" s="2"/>
      <c r="K160" s="2"/>
      <c r="L160" s="2" t="s">
        <v>951</v>
      </c>
      <c r="M160" s="2" t="s">
        <v>925</v>
      </c>
      <c r="N160" s="2" t="s">
        <v>953</v>
      </c>
      <c r="O160" s="2">
        <v>58128</v>
      </c>
      <c r="P160" s="2" t="s">
        <v>895</v>
      </c>
      <c r="Q160" s="2" t="s">
        <v>1444</v>
      </c>
      <c r="R160" s="2" t="s">
        <v>898</v>
      </c>
      <c r="S160" s="2" t="s">
        <v>880</v>
      </c>
      <c r="T160" s="2" t="s">
        <v>46</v>
      </c>
      <c r="U160" s="2" t="s">
        <v>105</v>
      </c>
      <c r="V160" s="4">
        <v>6.9444444444444447E-4</v>
      </c>
      <c r="W160" s="2" t="s">
        <v>948</v>
      </c>
      <c r="X160">
        <f t="shared" si="20"/>
        <v>0</v>
      </c>
      <c r="Y160">
        <f t="shared" si="21"/>
        <v>1</v>
      </c>
      <c r="Z160">
        <f t="shared" si="22"/>
        <v>1</v>
      </c>
      <c r="AA160">
        <f t="shared" si="23"/>
        <v>0</v>
      </c>
      <c r="AB160">
        <f t="shared" si="24"/>
        <v>0</v>
      </c>
      <c r="AC160">
        <f t="shared" si="25"/>
        <v>1</v>
      </c>
      <c r="AD160">
        <f t="shared" si="26"/>
        <v>0</v>
      </c>
      <c r="AE160" t="str">
        <f t="shared" si="27"/>
        <v>Groupstage</v>
      </c>
      <c r="AF160" t="str">
        <f t="shared" si="28"/>
        <v>Home Team loses or draws</v>
      </c>
      <c r="AG160" t="str">
        <f t="shared" si="29"/>
        <v>Home Team loses or draws at Groupstage Game</v>
      </c>
    </row>
    <row r="161" spans="1:33" x14ac:dyDescent="0.2">
      <c r="A161" s="2">
        <v>2367109</v>
      </c>
      <c r="B161" s="2" t="s">
        <v>949</v>
      </c>
      <c r="C161" s="2">
        <v>2013</v>
      </c>
      <c r="D161" s="2" t="s">
        <v>1147</v>
      </c>
      <c r="E161" s="3">
        <v>41549</v>
      </c>
      <c r="F161" s="2">
        <v>660</v>
      </c>
      <c r="G161" s="2">
        <v>985</v>
      </c>
      <c r="H161" s="2">
        <v>1</v>
      </c>
      <c r="I161" s="2">
        <v>1</v>
      </c>
      <c r="J161" s="2"/>
      <c r="K161" s="2"/>
      <c r="L161" s="2" t="s">
        <v>913</v>
      </c>
      <c r="M161" s="2" t="s">
        <v>1121</v>
      </c>
      <c r="N161" s="2" t="s">
        <v>1160</v>
      </c>
      <c r="O161" s="2">
        <v>51555</v>
      </c>
      <c r="P161" s="2" t="s">
        <v>1132</v>
      </c>
      <c r="Q161" s="2" t="s">
        <v>1445</v>
      </c>
      <c r="R161" s="2" t="s">
        <v>863</v>
      </c>
      <c r="S161" s="2" t="s">
        <v>880</v>
      </c>
      <c r="T161" s="2" t="s">
        <v>133</v>
      </c>
      <c r="U161" s="2" t="s">
        <v>31</v>
      </c>
      <c r="V161" s="4">
        <v>4.2361111111111106E-2</v>
      </c>
      <c r="W161" s="2" t="s">
        <v>948</v>
      </c>
      <c r="X161">
        <f t="shared" si="20"/>
        <v>0</v>
      </c>
      <c r="Y161">
        <f t="shared" si="21"/>
        <v>1</v>
      </c>
      <c r="Z161">
        <f t="shared" si="22"/>
        <v>1</v>
      </c>
      <c r="AA161">
        <f t="shared" si="23"/>
        <v>0</v>
      </c>
      <c r="AB161">
        <f t="shared" si="24"/>
        <v>0</v>
      </c>
      <c r="AC161">
        <f t="shared" si="25"/>
        <v>1</v>
      </c>
      <c r="AD161">
        <f t="shared" si="26"/>
        <v>0</v>
      </c>
      <c r="AE161" t="str">
        <f t="shared" si="27"/>
        <v>Groupstage</v>
      </c>
      <c r="AF161" t="str">
        <f t="shared" si="28"/>
        <v>Home Team loses or draws</v>
      </c>
      <c r="AG161" t="str">
        <f t="shared" si="29"/>
        <v>Home Team loses or draws at Groupstage Game</v>
      </c>
    </row>
    <row r="162" spans="1:33" x14ac:dyDescent="0.2">
      <c r="A162" s="2">
        <v>2367114</v>
      </c>
      <c r="B162" s="2" t="s">
        <v>949</v>
      </c>
      <c r="C162" s="2">
        <v>2013</v>
      </c>
      <c r="D162" s="2" t="s">
        <v>955</v>
      </c>
      <c r="E162" s="3">
        <v>41549</v>
      </c>
      <c r="F162" s="2">
        <v>58</v>
      </c>
      <c r="G162" s="2">
        <v>683</v>
      </c>
      <c r="H162" s="2">
        <v>0</v>
      </c>
      <c r="I162" s="2">
        <v>3</v>
      </c>
      <c r="J162" s="2"/>
      <c r="K162" s="2"/>
      <c r="L162" s="2" t="s">
        <v>956</v>
      </c>
      <c r="M162" s="2" t="s">
        <v>140</v>
      </c>
      <c r="N162" s="2" t="s">
        <v>1029</v>
      </c>
      <c r="O162" s="2">
        <v>15918</v>
      </c>
      <c r="P162" s="2" t="s">
        <v>1233</v>
      </c>
      <c r="Q162" s="2" t="s">
        <v>1446</v>
      </c>
      <c r="R162" s="2" t="s">
        <v>863</v>
      </c>
      <c r="S162" s="2" t="s">
        <v>863</v>
      </c>
      <c r="T162" s="2" t="s">
        <v>128</v>
      </c>
      <c r="U162" s="2" t="s">
        <v>62</v>
      </c>
      <c r="V162" s="4">
        <v>2.0833333333333333E-3</v>
      </c>
      <c r="W162" s="2" t="s">
        <v>948</v>
      </c>
      <c r="X162">
        <f t="shared" si="20"/>
        <v>0</v>
      </c>
      <c r="Y162">
        <f t="shared" si="21"/>
        <v>1</v>
      </c>
      <c r="Z162">
        <f t="shared" si="22"/>
        <v>1</v>
      </c>
      <c r="AA162">
        <f t="shared" si="23"/>
        <v>0</v>
      </c>
      <c r="AB162">
        <f t="shared" si="24"/>
        <v>0</v>
      </c>
      <c r="AC162">
        <f t="shared" si="25"/>
        <v>1</v>
      </c>
      <c r="AD162">
        <f t="shared" si="26"/>
        <v>0</v>
      </c>
      <c r="AE162" t="str">
        <f t="shared" si="27"/>
        <v>Groupstage</v>
      </c>
      <c r="AF162" t="str">
        <f t="shared" si="28"/>
        <v>Home Team loses or draws</v>
      </c>
      <c r="AG162" t="str">
        <f t="shared" si="29"/>
        <v>Home Team loses or draws at Groupstage Game</v>
      </c>
    </row>
    <row r="163" spans="1:33" x14ac:dyDescent="0.2">
      <c r="A163" s="2">
        <v>2385046</v>
      </c>
      <c r="B163" s="2" t="s">
        <v>949</v>
      </c>
      <c r="C163" s="2">
        <v>2013</v>
      </c>
      <c r="D163" s="2" t="s">
        <v>1082</v>
      </c>
      <c r="E163" s="3">
        <v>41717</v>
      </c>
      <c r="F163" s="2">
        <v>985</v>
      </c>
      <c r="G163" s="2">
        <v>683</v>
      </c>
      <c r="H163" s="2">
        <v>3</v>
      </c>
      <c r="I163" s="2">
        <v>0</v>
      </c>
      <c r="J163" s="2"/>
      <c r="K163" s="2"/>
      <c r="L163" s="2" t="s">
        <v>1121</v>
      </c>
      <c r="M163" s="2" t="s">
        <v>140</v>
      </c>
      <c r="N163" s="2" t="s">
        <v>1075</v>
      </c>
      <c r="O163" s="2">
        <v>74662</v>
      </c>
      <c r="P163" s="2" t="s">
        <v>928</v>
      </c>
      <c r="Q163" s="2" t="s">
        <v>1447</v>
      </c>
      <c r="R163" s="2" t="s">
        <v>863</v>
      </c>
      <c r="S163" s="2" t="s">
        <v>863</v>
      </c>
      <c r="T163" s="2" t="s">
        <v>31</v>
      </c>
      <c r="U163" s="2" t="s">
        <v>62</v>
      </c>
      <c r="V163" s="4">
        <v>0.125</v>
      </c>
      <c r="W163" s="2" t="s">
        <v>948</v>
      </c>
      <c r="X163">
        <f t="shared" si="20"/>
        <v>1</v>
      </c>
      <c r="Y163">
        <f t="shared" si="21"/>
        <v>0</v>
      </c>
      <c r="Z163">
        <f t="shared" si="22"/>
        <v>0</v>
      </c>
      <c r="AA163">
        <f t="shared" si="23"/>
        <v>0</v>
      </c>
      <c r="AB163">
        <f t="shared" si="24"/>
        <v>1</v>
      </c>
      <c r="AC163">
        <f t="shared" si="25"/>
        <v>0</v>
      </c>
      <c r="AD163">
        <f t="shared" si="26"/>
        <v>0</v>
      </c>
      <c r="AE163" t="str">
        <f t="shared" si="27"/>
        <v>Knockout Game</v>
      </c>
      <c r="AF163" t="str">
        <f t="shared" si="28"/>
        <v>Home Team wins</v>
      </c>
      <c r="AG163" t="str">
        <f t="shared" si="29"/>
        <v>Home Team wins at Knockout Game</v>
      </c>
    </row>
    <row r="164" spans="1:33" x14ac:dyDescent="0.2">
      <c r="A164" s="2">
        <v>2490849</v>
      </c>
      <c r="B164" s="2" t="s">
        <v>949</v>
      </c>
      <c r="C164" s="2">
        <v>2014</v>
      </c>
      <c r="D164" s="2" t="s">
        <v>1022</v>
      </c>
      <c r="E164" s="3">
        <v>41898</v>
      </c>
      <c r="F164" s="2">
        <v>16</v>
      </c>
      <c r="G164" s="2">
        <v>11</v>
      </c>
      <c r="H164" s="2">
        <v>2</v>
      </c>
      <c r="I164" s="2">
        <v>0</v>
      </c>
      <c r="J164" s="2"/>
      <c r="K164" s="2"/>
      <c r="L164" s="2" t="s">
        <v>861</v>
      </c>
      <c r="M164" s="2" t="s">
        <v>900</v>
      </c>
      <c r="N164" s="2" t="s">
        <v>862</v>
      </c>
      <c r="O164" s="2">
        <v>65851</v>
      </c>
      <c r="P164" s="2" t="s">
        <v>1182</v>
      </c>
      <c r="Q164" s="2" t="s">
        <v>1448</v>
      </c>
      <c r="R164" s="2" t="s">
        <v>863</v>
      </c>
      <c r="S164" s="2" t="s">
        <v>872</v>
      </c>
      <c r="T164" s="2" t="s">
        <v>3</v>
      </c>
      <c r="U164" s="2" t="s">
        <v>9</v>
      </c>
      <c r="V164" s="4">
        <v>8.3333333333333329E-2</v>
      </c>
      <c r="W164" s="2" t="s">
        <v>948</v>
      </c>
      <c r="X164">
        <f t="shared" si="20"/>
        <v>1</v>
      </c>
      <c r="Y164">
        <f t="shared" si="21"/>
        <v>0</v>
      </c>
      <c r="Z164">
        <f t="shared" si="22"/>
        <v>1</v>
      </c>
      <c r="AA164">
        <f t="shared" si="23"/>
        <v>1</v>
      </c>
      <c r="AB164">
        <f t="shared" si="24"/>
        <v>0</v>
      </c>
      <c r="AC164">
        <f t="shared" si="25"/>
        <v>0</v>
      </c>
      <c r="AD164">
        <f t="shared" si="26"/>
        <v>0</v>
      </c>
      <c r="AE164" t="str">
        <f t="shared" si="27"/>
        <v>Groupstage</v>
      </c>
      <c r="AF164" t="str">
        <f t="shared" si="28"/>
        <v>Home Team wins</v>
      </c>
      <c r="AG164" t="str">
        <f t="shared" si="29"/>
        <v>Home Team wins at Groupstage Game</v>
      </c>
    </row>
    <row r="165" spans="1:33" x14ac:dyDescent="0.2">
      <c r="A165" s="2">
        <v>2495302</v>
      </c>
      <c r="B165" s="2" t="s">
        <v>949</v>
      </c>
      <c r="C165" s="2">
        <v>2014</v>
      </c>
      <c r="D165" s="2" t="s">
        <v>955</v>
      </c>
      <c r="E165" s="3">
        <v>41913</v>
      </c>
      <c r="F165" s="2">
        <v>964</v>
      </c>
      <c r="G165" s="2">
        <v>162</v>
      </c>
      <c r="H165" s="2">
        <v>0</v>
      </c>
      <c r="I165" s="2">
        <v>0</v>
      </c>
      <c r="J165" s="2"/>
      <c r="K165" s="2"/>
      <c r="L165" s="2" t="s">
        <v>1086</v>
      </c>
      <c r="M165" s="2" t="s">
        <v>1070</v>
      </c>
      <c r="N165" s="2" t="s">
        <v>1150</v>
      </c>
      <c r="O165" s="2">
        <v>13817</v>
      </c>
      <c r="P165" s="2" t="s">
        <v>1010</v>
      </c>
      <c r="Q165" s="2" t="s">
        <v>1449</v>
      </c>
      <c r="R165" s="2" t="s">
        <v>863</v>
      </c>
      <c r="S165" s="2" t="s">
        <v>863</v>
      </c>
      <c r="T165" s="2" t="s">
        <v>158</v>
      </c>
      <c r="U165" s="2" t="s">
        <v>24</v>
      </c>
      <c r="V165" s="4">
        <v>0</v>
      </c>
      <c r="W165" s="2" t="s">
        <v>948</v>
      </c>
      <c r="X165">
        <f t="shared" si="20"/>
        <v>0</v>
      </c>
      <c r="Y165">
        <f t="shared" si="21"/>
        <v>1</v>
      </c>
      <c r="Z165">
        <f t="shared" si="22"/>
        <v>1</v>
      </c>
      <c r="AA165">
        <f t="shared" si="23"/>
        <v>0</v>
      </c>
      <c r="AB165">
        <f t="shared" si="24"/>
        <v>0</v>
      </c>
      <c r="AC165">
        <f t="shared" si="25"/>
        <v>1</v>
      </c>
      <c r="AD165">
        <f t="shared" si="26"/>
        <v>0</v>
      </c>
      <c r="AE165" t="str">
        <f t="shared" si="27"/>
        <v>Groupstage</v>
      </c>
      <c r="AF165" t="str">
        <f t="shared" si="28"/>
        <v>Home Team loses or draws</v>
      </c>
      <c r="AG165" t="str">
        <f t="shared" si="29"/>
        <v>Home Team loses or draws at Groupstage Game</v>
      </c>
    </row>
    <row r="166" spans="1:33" x14ac:dyDescent="0.2">
      <c r="A166" s="2">
        <v>2495334</v>
      </c>
      <c r="B166" s="2" t="s">
        <v>949</v>
      </c>
      <c r="C166" s="2">
        <v>2014</v>
      </c>
      <c r="D166" s="2" t="s">
        <v>946</v>
      </c>
      <c r="E166" s="3">
        <v>41948</v>
      </c>
      <c r="F166" s="2">
        <v>281</v>
      </c>
      <c r="G166" s="2">
        <v>2410</v>
      </c>
      <c r="H166" s="2">
        <v>1</v>
      </c>
      <c r="I166" s="2">
        <v>2</v>
      </c>
      <c r="J166" s="2"/>
      <c r="K166" s="2"/>
      <c r="L166" s="2" t="s">
        <v>901</v>
      </c>
      <c r="M166" s="2" t="s">
        <v>904</v>
      </c>
      <c r="N166" s="2" t="s">
        <v>902</v>
      </c>
      <c r="O166" s="2">
        <v>44000</v>
      </c>
      <c r="P166" s="2" t="s">
        <v>961</v>
      </c>
      <c r="Q166" s="2" t="s">
        <v>1450</v>
      </c>
      <c r="R166" s="2" t="s">
        <v>877</v>
      </c>
      <c r="S166" s="2" t="s">
        <v>863</v>
      </c>
      <c r="T166" s="2" t="s">
        <v>39</v>
      </c>
      <c r="U166" s="2" t="s">
        <v>130</v>
      </c>
      <c r="V166" s="4">
        <v>4.3055555555555562E-2</v>
      </c>
      <c r="W166" s="2" t="s">
        <v>948</v>
      </c>
      <c r="X166">
        <f t="shared" si="20"/>
        <v>0</v>
      </c>
      <c r="Y166">
        <f t="shared" si="21"/>
        <v>1</v>
      </c>
      <c r="Z166">
        <f t="shared" si="22"/>
        <v>1</v>
      </c>
      <c r="AA166">
        <f t="shared" si="23"/>
        <v>0</v>
      </c>
      <c r="AB166">
        <f t="shared" si="24"/>
        <v>0</v>
      </c>
      <c r="AC166">
        <f t="shared" si="25"/>
        <v>1</v>
      </c>
      <c r="AD166">
        <f t="shared" si="26"/>
        <v>0</v>
      </c>
      <c r="AE166" t="str">
        <f t="shared" si="27"/>
        <v>Groupstage</v>
      </c>
      <c r="AF166" t="str">
        <f t="shared" si="28"/>
        <v>Home Team loses or draws</v>
      </c>
      <c r="AG166" t="str">
        <f t="shared" si="29"/>
        <v>Home Team loses or draws at Groupstage Game</v>
      </c>
    </row>
    <row r="167" spans="1:33" x14ac:dyDescent="0.2">
      <c r="A167" s="2">
        <v>2495336</v>
      </c>
      <c r="B167" s="2" t="s">
        <v>949</v>
      </c>
      <c r="C167" s="2">
        <v>2014</v>
      </c>
      <c r="D167" s="2" t="s">
        <v>1016</v>
      </c>
      <c r="E167" s="3">
        <v>41948</v>
      </c>
      <c r="F167" s="2">
        <v>610</v>
      </c>
      <c r="G167" s="2">
        <v>131</v>
      </c>
      <c r="H167" s="2">
        <v>0</v>
      </c>
      <c r="I167" s="2">
        <v>2</v>
      </c>
      <c r="J167" s="2"/>
      <c r="K167" s="2"/>
      <c r="L167" s="2" t="s">
        <v>970</v>
      </c>
      <c r="M167" s="2" t="s">
        <v>918</v>
      </c>
      <c r="N167" s="2" t="s">
        <v>1017</v>
      </c>
      <c r="O167" s="2">
        <v>52117</v>
      </c>
      <c r="P167" s="2" t="s">
        <v>915</v>
      </c>
      <c r="Q167" s="2" t="s">
        <v>1451</v>
      </c>
      <c r="R167" s="2" t="s">
        <v>880</v>
      </c>
      <c r="S167" s="2" t="s">
        <v>880</v>
      </c>
      <c r="T167" s="2" t="s">
        <v>26</v>
      </c>
      <c r="U167" s="2" t="s">
        <v>105</v>
      </c>
      <c r="V167" s="4">
        <v>1.3888888888888889E-3</v>
      </c>
      <c r="W167" s="2" t="s">
        <v>948</v>
      </c>
      <c r="X167">
        <f t="shared" si="20"/>
        <v>0</v>
      </c>
      <c r="Y167">
        <f t="shared" si="21"/>
        <v>1</v>
      </c>
      <c r="Z167">
        <f t="shared" si="22"/>
        <v>1</v>
      </c>
      <c r="AA167">
        <f t="shared" si="23"/>
        <v>0</v>
      </c>
      <c r="AB167">
        <f t="shared" si="24"/>
        <v>0</v>
      </c>
      <c r="AC167">
        <f t="shared" si="25"/>
        <v>1</v>
      </c>
      <c r="AD167">
        <f t="shared" si="26"/>
        <v>0</v>
      </c>
      <c r="AE167" t="str">
        <f t="shared" si="27"/>
        <v>Groupstage</v>
      </c>
      <c r="AF167" t="str">
        <f t="shared" si="28"/>
        <v>Home Team loses or draws</v>
      </c>
      <c r="AG167" t="str">
        <f t="shared" si="29"/>
        <v>Home Team loses or draws at Groupstage Game</v>
      </c>
    </row>
    <row r="168" spans="1:33" x14ac:dyDescent="0.2">
      <c r="A168" s="2">
        <v>2517515</v>
      </c>
      <c r="B168" s="2" t="s">
        <v>949</v>
      </c>
      <c r="C168" s="2">
        <v>2014</v>
      </c>
      <c r="D168" s="2" t="s">
        <v>1030</v>
      </c>
      <c r="E168" s="3">
        <v>42059</v>
      </c>
      <c r="F168" s="2">
        <v>506</v>
      </c>
      <c r="G168" s="2">
        <v>16</v>
      </c>
      <c r="H168" s="2">
        <v>2</v>
      </c>
      <c r="I168" s="2">
        <v>1</v>
      </c>
      <c r="J168" s="2"/>
      <c r="K168" s="2"/>
      <c r="L168" s="2" t="s">
        <v>952</v>
      </c>
      <c r="M168" s="2" t="s">
        <v>861</v>
      </c>
      <c r="N168" s="2" t="s">
        <v>1068</v>
      </c>
      <c r="O168" s="2">
        <v>41182</v>
      </c>
      <c r="P168" s="2" t="s">
        <v>1099</v>
      </c>
      <c r="Q168" s="2" t="s">
        <v>1452</v>
      </c>
      <c r="R168" s="2" t="s">
        <v>886</v>
      </c>
      <c r="S168" s="2" t="s">
        <v>880</v>
      </c>
      <c r="T168" s="2" t="s">
        <v>5</v>
      </c>
      <c r="U168" s="2" t="s">
        <v>3</v>
      </c>
      <c r="V168" s="4">
        <v>8.4027777777777771E-2</v>
      </c>
      <c r="W168" s="2" t="s">
        <v>948</v>
      </c>
      <c r="X168">
        <f t="shared" si="20"/>
        <v>1</v>
      </c>
      <c r="Y168">
        <f t="shared" si="21"/>
        <v>0</v>
      </c>
      <c r="Z168">
        <f t="shared" si="22"/>
        <v>0</v>
      </c>
      <c r="AA168">
        <f t="shared" si="23"/>
        <v>0</v>
      </c>
      <c r="AB168">
        <f t="shared" si="24"/>
        <v>1</v>
      </c>
      <c r="AC168">
        <f t="shared" si="25"/>
        <v>0</v>
      </c>
      <c r="AD168">
        <f t="shared" si="26"/>
        <v>0</v>
      </c>
      <c r="AE168" t="str">
        <f t="shared" si="27"/>
        <v>Knockout Game</v>
      </c>
      <c r="AF168" t="str">
        <f t="shared" si="28"/>
        <v>Home Team wins</v>
      </c>
      <c r="AG168" t="str">
        <f t="shared" si="29"/>
        <v>Home Team wins at Knockout Game</v>
      </c>
    </row>
    <row r="169" spans="1:33" x14ac:dyDescent="0.2">
      <c r="A169" s="2">
        <v>2618609</v>
      </c>
      <c r="B169" s="2" t="s">
        <v>949</v>
      </c>
      <c r="C169" s="2">
        <v>2015</v>
      </c>
      <c r="D169" s="2" t="s">
        <v>950</v>
      </c>
      <c r="E169" s="3">
        <v>42312</v>
      </c>
      <c r="F169" s="2">
        <v>157</v>
      </c>
      <c r="G169" s="2">
        <v>1049</v>
      </c>
      <c r="H169" s="2">
        <v>1</v>
      </c>
      <c r="I169" s="2">
        <v>0</v>
      </c>
      <c r="J169" s="2"/>
      <c r="K169" s="2"/>
      <c r="L169" s="2" t="s">
        <v>1107</v>
      </c>
      <c r="M169" s="2" t="s">
        <v>1158</v>
      </c>
      <c r="N169" s="2" t="s">
        <v>1108</v>
      </c>
      <c r="O169" s="2">
        <v>19542</v>
      </c>
      <c r="P169" s="2" t="s">
        <v>1001</v>
      </c>
      <c r="Q169" s="2" t="s">
        <v>1453</v>
      </c>
      <c r="R169" s="2" t="s">
        <v>910</v>
      </c>
      <c r="S169" s="2" t="s">
        <v>880</v>
      </c>
      <c r="T169" s="2" t="s">
        <v>121</v>
      </c>
      <c r="U169" s="2" t="s">
        <v>106</v>
      </c>
      <c r="V169" s="4">
        <v>4.1666666666666664E-2</v>
      </c>
      <c r="W169" s="2" t="s">
        <v>948</v>
      </c>
      <c r="X169">
        <f t="shared" si="20"/>
        <v>1</v>
      </c>
      <c r="Y169">
        <f t="shared" si="21"/>
        <v>0</v>
      </c>
      <c r="Z169">
        <f t="shared" si="22"/>
        <v>1</v>
      </c>
      <c r="AA169">
        <f t="shared" si="23"/>
        <v>1</v>
      </c>
      <c r="AB169">
        <f t="shared" si="24"/>
        <v>0</v>
      </c>
      <c r="AC169">
        <f t="shared" si="25"/>
        <v>0</v>
      </c>
      <c r="AD169">
        <f t="shared" si="26"/>
        <v>0</v>
      </c>
      <c r="AE169" t="str">
        <f t="shared" si="27"/>
        <v>Groupstage</v>
      </c>
      <c r="AF169" t="str">
        <f t="shared" si="28"/>
        <v>Home Team wins</v>
      </c>
      <c r="AG169" t="str">
        <f t="shared" si="29"/>
        <v>Home Team wins at Groupstage Game</v>
      </c>
    </row>
    <row r="170" spans="1:33" x14ac:dyDescent="0.2">
      <c r="A170" s="2">
        <v>2675296</v>
      </c>
      <c r="B170" s="2" t="s">
        <v>949</v>
      </c>
      <c r="C170" s="2">
        <v>2015</v>
      </c>
      <c r="D170" s="2" t="s">
        <v>966</v>
      </c>
      <c r="E170" s="3">
        <v>42466</v>
      </c>
      <c r="F170" s="2">
        <v>583</v>
      </c>
      <c r="G170" s="2">
        <v>281</v>
      </c>
      <c r="H170" s="2">
        <v>2</v>
      </c>
      <c r="I170" s="2">
        <v>2</v>
      </c>
      <c r="J170" s="2"/>
      <c r="K170" s="2"/>
      <c r="L170" s="2" t="s">
        <v>891</v>
      </c>
      <c r="M170" s="2" t="s">
        <v>901</v>
      </c>
      <c r="N170" s="2" t="s">
        <v>1072</v>
      </c>
      <c r="O170" s="2">
        <v>47228</v>
      </c>
      <c r="P170" s="2" t="s">
        <v>1130</v>
      </c>
      <c r="Q170" s="2" t="s">
        <v>1454</v>
      </c>
      <c r="R170" s="2" t="s">
        <v>880</v>
      </c>
      <c r="S170" s="2" t="s">
        <v>863</v>
      </c>
      <c r="T170" s="2" t="s">
        <v>40</v>
      </c>
      <c r="U170" s="2" t="s">
        <v>39</v>
      </c>
      <c r="V170" s="4">
        <v>8.4722222222222213E-2</v>
      </c>
      <c r="W170" s="2" t="s">
        <v>948</v>
      </c>
      <c r="X170">
        <f t="shared" si="20"/>
        <v>0</v>
      </c>
      <c r="Y170">
        <f t="shared" si="21"/>
        <v>1</v>
      </c>
      <c r="Z170">
        <f t="shared" si="22"/>
        <v>0</v>
      </c>
      <c r="AA170">
        <f t="shared" si="23"/>
        <v>0</v>
      </c>
      <c r="AB170">
        <f t="shared" si="24"/>
        <v>0</v>
      </c>
      <c r="AC170">
        <f t="shared" si="25"/>
        <v>0</v>
      </c>
      <c r="AD170">
        <f t="shared" si="26"/>
        <v>1</v>
      </c>
      <c r="AE170" t="str">
        <f t="shared" si="27"/>
        <v>Knockout Game</v>
      </c>
      <c r="AF170" t="str">
        <f t="shared" si="28"/>
        <v>Home Team loses or draws</v>
      </c>
      <c r="AG170" t="str">
        <f t="shared" si="29"/>
        <v>Home Team loses or draws at Knockout Game</v>
      </c>
    </row>
    <row r="171" spans="1:33" x14ac:dyDescent="0.2">
      <c r="A171" s="2">
        <v>2682240</v>
      </c>
      <c r="B171" s="2" t="s">
        <v>949</v>
      </c>
      <c r="C171" s="2">
        <v>2015</v>
      </c>
      <c r="D171" s="2" t="s">
        <v>962</v>
      </c>
      <c r="E171" s="3">
        <v>42487</v>
      </c>
      <c r="F171" s="2">
        <v>13</v>
      </c>
      <c r="G171" s="2">
        <v>27</v>
      </c>
      <c r="H171" s="2">
        <v>1</v>
      </c>
      <c r="I171" s="2">
        <v>0</v>
      </c>
      <c r="J171" s="2"/>
      <c r="K171" s="2"/>
      <c r="L171" s="2" t="s">
        <v>921</v>
      </c>
      <c r="M171" s="2" t="s">
        <v>1019</v>
      </c>
      <c r="N171" s="2" t="s">
        <v>922</v>
      </c>
      <c r="O171" s="2">
        <v>52127</v>
      </c>
      <c r="P171" s="2" t="s">
        <v>1010</v>
      </c>
      <c r="Q171" s="2" t="s">
        <v>1455</v>
      </c>
      <c r="R171" s="2" t="s">
        <v>898</v>
      </c>
      <c r="S171" s="2" t="s">
        <v>880</v>
      </c>
      <c r="T171" s="2" t="s">
        <v>113</v>
      </c>
      <c r="U171" s="2" t="s">
        <v>6</v>
      </c>
      <c r="V171" s="4">
        <v>4.1666666666666664E-2</v>
      </c>
      <c r="W171" s="2" t="s">
        <v>948</v>
      </c>
      <c r="X171">
        <f t="shared" si="20"/>
        <v>1</v>
      </c>
      <c r="Y171">
        <f t="shared" si="21"/>
        <v>0</v>
      </c>
      <c r="Z171">
        <f t="shared" si="22"/>
        <v>0</v>
      </c>
      <c r="AA171">
        <f t="shared" si="23"/>
        <v>0</v>
      </c>
      <c r="AB171">
        <f t="shared" si="24"/>
        <v>1</v>
      </c>
      <c r="AC171">
        <f t="shared" si="25"/>
        <v>0</v>
      </c>
      <c r="AD171">
        <f t="shared" si="26"/>
        <v>0</v>
      </c>
      <c r="AE171" t="str">
        <f t="shared" si="27"/>
        <v>Knockout Game</v>
      </c>
      <c r="AF171" t="str">
        <f t="shared" si="28"/>
        <v>Home Team wins</v>
      </c>
      <c r="AG171" t="str">
        <f t="shared" si="29"/>
        <v>Home Team wins at Knockout Game</v>
      </c>
    </row>
    <row r="172" spans="1:33" x14ac:dyDescent="0.2">
      <c r="A172" s="2">
        <v>2367098</v>
      </c>
      <c r="B172" s="2" t="s">
        <v>949</v>
      </c>
      <c r="C172" s="2">
        <v>2013</v>
      </c>
      <c r="D172" s="2" t="s">
        <v>950</v>
      </c>
      <c r="E172" s="3">
        <v>41535</v>
      </c>
      <c r="F172" s="2">
        <v>5</v>
      </c>
      <c r="G172" s="2">
        <v>371</v>
      </c>
      <c r="H172" s="2">
        <v>2</v>
      </c>
      <c r="I172" s="2">
        <v>0</v>
      </c>
      <c r="J172" s="2"/>
      <c r="K172" s="2"/>
      <c r="L172" s="2" t="s">
        <v>952</v>
      </c>
      <c r="M172" s="2" t="s">
        <v>951</v>
      </c>
      <c r="N172" s="2" t="s">
        <v>941</v>
      </c>
      <c r="O172" s="2">
        <v>54623</v>
      </c>
      <c r="P172" s="2" t="s">
        <v>865</v>
      </c>
      <c r="Q172" s="2" t="s">
        <v>1456</v>
      </c>
      <c r="R172" s="2" t="s">
        <v>886</v>
      </c>
      <c r="S172" s="2" t="s">
        <v>877</v>
      </c>
      <c r="T172" s="2" t="s">
        <v>52</v>
      </c>
      <c r="U172" s="2" t="s">
        <v>46</v>
      </c>
      <c r="V172" s="4">
        <v>8.3333333333333329E-2</v>
      </c>
      <c r="W172" s="2" t="s">
        <v>948</v>
      </c>
      <c r="X172">
        <f t="shared" si="20"/>
        <v>1</v>
      </c>
      <c r="Y172">
        <f t="shared" si="21"/>
        <v>0</v>
      </c>
      <c r="Z172">
        <f t="shared" si="22"/>
        <v>1</v>
      </c>
      <c r="AA172">
        <f t="shared" si="23"/>
        <v>1</v>
      </c>
      <c r="AB172">
        <f t="shared" si="24"/>
        <v>0</v>
      </c>
      <c r="AC172">
        <f t="shared" si="25"/>
        <v>0</v>
      </c>
      <c r="AD172">
        <f t="shared" si="26"/>
        <v>0</v>
      </c>
      <c r="AE172" t="str">
        <f t="shared" si="27"/>
        <v>Groupstage</v>
      </c>
      <c r="AF172" t="str">
        <f t="shared" si="28"/>
        <v>Home Team wins</v>
      </c>
      <c r="AG172" t="str">
        <f t="shared" si="29"/>
        <v>Home Team wins at Groupstage Game</v>
      </c>
    </row>
    <row r="173" spans="1:33" x14ac:dyDescent="0.2">
      <c r="A173" s="2">
        <v>2495364</v>
      </c>
      <c r="B173" s="2" t="s">
        <v>949</v>
      </c>
      <c r="C173" s="2">
        <v>2014</v>
      </c>
      <c r="D173" s="2" t="s">
        <v>1022</v>
      </c>
      <c r="E173" s="3">
        <v>41982</v>
      </c>
      <c r="F173" s="2">
        <v>141</v>
      </c>
      <c r="G173" s="2">
        <v>11</v>
      </c>
      <c r="H173" s="2">
        <v>1</v>
      </c>
      <c r="I173" s="2">
        <v>4</v>
      </c>
      <c r="J173" s="2"/>
      <c r="K173" s="2"/>
      <c r="L173" s="2" t="s">
        <v>930</v>
      </c>
      <c r="M173" s="2" t="s">
        <v>900</v>
      </c>
      <c r="N173" s="2" t="s">
        <v>992</v>
      </c>
      <c r="O173" s="2">
        <v>20590</v>
      </c>
      <c r="P173" s="2" t="s">
        <v>1101</v>
      </c>
      <c r="Q173" s="2" t="s">
        <v>1457</v>
      </c>
      <c r="R173" s="2" t="s">
        <v>877</v>
      </c>
      <c r="S173" s="2" t="s">
        <v>863</v>
      </c>
      <c r="T173" s="2" t="s">
        <v>12</v>
      </c>
      <c r="U173" s="2" t="s">
        <v>9</v>
      </c>
      <c r="V173" s="4">
        <v>4.4444444444444446E-2</v>
      </c>
      <c r="W173" s="2" t="s">
        <v>948</v>
      </c>
      <c r="X173">
        <f t="shared" si="20"/>
        <v>0</v>
      </c>
      <c r="Y173">
        <f t="shared" si="21"/>
        <v>1</v>
      </c>
      <c r="Z173">
        <f t="shared" si="22"/>
        <v>1</v>
      </c>
      <c r="AA173">
        <f t="shared" si="23"/>
        <v>0</v>
      </c>
      <c r="AB173">
        <f t="shared" si="24"/>
        <v>0</v>
      </c>
      <c r="AC173">
        <f t="shared" si="25"/>
        <v>1</v>
      </c>
      <c r="AD173">
        <f t="shared" si="26"/>
        <v>0</v>
      </c>
      <c r="AE173" t="str">
        <f t="shared" si="27"/>
        <v>Groupstage</v>
      </c>
      <c r="AF173" t="str">
        <f t="shared" si="28"/>
        <v>Home Team loses or draws</v>
      </c>
      <c r="AG173" t="str">
        <f t="shared" si="29"/>
        <v>Home Team loses or draws at Groupstage Game</v>
      </c>
    </row>
    <row r="174" spans="1:33" x14ac:dyDescent="0.2">
      <c r="A174" s="2">
        <v>2495368</v>
      </c>
      <c r="B174" s="2" t="s">
        <v>949</v>
      </c>
      <c r="C174" s="2">
        <v>2014</v>
      </c>
      <c r="D174" s="2" t="s">
        <v>1016</v>
      </c>
      <c r="E174" s="3">
        <v>41983</v>
      </c>
      <c r="F174" s="2">
        <v>131</v>
      </c>
      <c r="G174" s="2">
        <v>583</v>
      </c>
      <c r="H174" s="2">
        <v>3</v>
      </c>
      <c r="I174" s="2">
        <v>1</v>
      </c>
      <c r="J174" s="2"/>
      <c r="K174" s="2"/>
      <c r="L174" s="2" t="s">
        <v>918</v>
      </c>
      <c r="M174" s="2" t="s">
        <v>891</v>
      </c>
      <c r="N174" s="2" t="s">
        <v>1084</v>
      </c>
      <c r="O174" s="2">
        <v>82570</v>
      </c>
      <c r="P174" s="2" t="s">
        <v>897</v>
      </c>
      <c r="Q174" s="2" t="s">
        <v>1458</v>
      </c>
      <c r="R174" s="2" t="s">
        <v>863</v>
      </c>
      <c r="S174" s="2" t="s">
        <v>880</v>
      </c>
      <c r="T174" s="2" t="s">
        <v>105</v>
      </c>
      <c r="U174" s="2" t="s">
        <v>40</v>
      </c>
      <c r="V174" s="4">
        <v>0.12569444444444444</v>
      </c>
      <c r="W174" s="2" t="s">
        <v>948</v>
      </c>
      <c r="X174">
        <f t="shared" si="20"/>
        <v>1</v>
      </c>
      <c r="Y174">
        <f t="shared" si="21"/>
        <v>0</v>
      </c>
      <c r="Z174">
        <f t="shared" si="22"/>
        <v>1</v>
      </c>
      <c r="AA174">
        <f t="shared" si="23"/>
        <v>1</v>
      </c>
      <c r="AB174">
        <f t="shared" si="24"/>
        <v>0</v>
      </c>
      <c r="AC174">
        <f t="shared" si="25"/>
        <v>0</v>
      </c>
      <c r="AD174">
        <f t="shared" si="26"/>
        <v>0</v>
      </c>
      <c r="AE174" t="str">
        <f t="shared" si="27"/>
        <v>Groupstage</v>
      </c>
      <c r="AF174" t="str">
        <f t="shared" si="28"/>
        <v>Home Team wins</v>
      </c>
      <c r="AG174" t="str">
        <f t="shared" si="29"/>
        <v>Home Team wins at Groupstage Game</v>
      </c>
    </row>
    <row r="175" spans="1:33" x14ac:dyDescent="0.2">
      <c r="A175" s="2">
        <v>2755692</v>
      </c>
      <c r="B175" s="2" t="s">
        <v>949</v>
      </c>
      <c r="C175" s="2">
        <v>2016</v>
      </c>
      <c r="D175" s="2" t="s">
        <v>955</v>
      </c>
      <c r="E175" s="3">
        <v>42675</v>
      </c>
      <c r="F175" s="2">
        <v>18</v>
      </c>
      <c r="G175" s="2">
        <v>371</v>
      </c>
      <c r="H175" s="2">
        <v>1</v>
      </c>
      <c r="I175" s="2">
        <v>1</v>
      </c>
      <c r="J175" s="2"/>
      <c r="K175" s="2"/>
      <c r="L175" s="2" t="s">
        <v>1050</v>
      </c>
      <c r="M175" s="2" t="s">
        <v>1008</v>
      </c>
      <c r="N175" s="2" t="s">
        <v>980</v>
      </c>
      <c r="O175" s="2">
        <v>46283</v>
      </c>
      <c r="P175" s="2" t="s">
        <v>914</v>
      </c>
      <c r="Q175" s="2" t="s">
        <v>1459</v>
      </c>
      <c r="R175" s="3">
        <v>37379</v>
      </c>
      <c r="S175" s="2" t="s">
        <v>863</v>
      </c>
      <c r="T175" s="2" t="s">
        <v>16</v>
      </c>
      <c r="U175" s="2" t="s">
        <v>46</v>
      </c>
      <c r="V175" s="4">
        <v>4.2361111111111106E-2</v>
      </c>
      <c r="W175" s="2" t="s">
        <v>948</v>
      </c>
      <c r="X175">
        <f t="shared" si="20"/>
        <v>0</v>
      </c>
      <c r="Y175">
        <f t="shared" si="21"/>
        <v>1</v>
      </c>
      <c r="Z175">
        <f t="shared" si="22"/>
        <v>1</v>
      </c>
      <c r="AA175">
        <f t="shared" si="23"/>
        <v>0</v>
      </c>
      <c r="AB175">
        <f t="shared" si="24"/>
        <v>0</v>
      </c>
      <c r="AC175">
        <f t="shared" si="25"/>
        <v>1</v>
      </c>
      <c r="AD175">
        <f t="shared" si="26"/>
        <v>0</v>
      </c>
      <c r="AE175" t="str">
        <f t="shared" si="27"/>
        <v>Groupstage</v>
      </c>
      <c r="AF175" t="str">
        <f t="shared" si="28"/>
        <v>Home Team loses or draws</v>
      </c>
      <c r="AG175" t="str">
        <f t="shared" si="29"/>
        <v>Home Team loses or draws at Groupstage Game</v>
      </c>
    </row>
    <row r="176" spans="1:33" x14ac:dyDescent="0.2">
      <c r="A176" s="2">
        <v>2805651</v>
      </c>
      <c r="B176" s="2" t="s">
        <v>949</v>
      </c>
      <c r="C176" s="2">
        <v>2016</v>
      </c>
      <c r="D176" s="2" t="s">
        <v>1082</v>
      </c>
      <c r="E176" s="3">
        <v>42802</v>
      </c>
      <c r="F176" s="2">
        <v>131</v>
      </c>
      <c r="G176" s="2">
        <v>583</v>
      </c>
      <c r="H176" s="2">
        <v>6</v>
      </c>
      <c r="I176" s="2">
        <v>1</v>
      </c>
      <c r="J176" s="2"/>
      <c r="K176" s="2"/>
      <c r="L176" s="2" t="s">
        <v>918</v>
      </c>
      <c r="M176" s="2" t="s">
        <v>1110</v>
      </c>
      <c r="N176" s="2" t="s">
        <v>1084</v>
      </c>
      <c r="O176" s="2">
        <v>96290</v>
      </c>
      <c r="P176" s="2" t="s">
        <v>871</v>
      </c>
      <c r="Q176" s="2" t="s">
        <v>1460</v>
      </c>
      <c r="R176" s="2" t="s">
        <v>1185</v>
      </c>
      <c r="S176" s="2" t="s">
        <v>880</v>
      </c>
      <c r="T176" s="2" t="s">
        <v>105</v>
      </c>
      <c r="U176" s="2" t="s">
        <v>40</v>
      </c>
      <c r="V176" s="4">
        <v>0.25069444444444444</v>
      </c>
      <c r="W176" s="2" t="s">
        <v>948</v>
      </c>
      <c r="X176">
        <f t="shared" si="20"/>
        <v>1</v>
      </c>
      <c r="Y176">
        <f t="shared" si="21"/>
        <v>0</v>
      </c>
      <c r="Z176">
        <f t="shared" si="22"/>
        <v>0</v>
      </c>
      <c r="AA176">
        <f t="shared" si="23"/>
        <v>0</v>
      </c>
      <c r="AB176">
        <f t="shared" si="24"/>
        <v>1</v>
      </c>
      <c r="AC176">
        <f t="shared" si="25"/>
        <v>0</v>
      </c>
      <c r="AD176">
        <f t="shared" si="26"/>
        <v>0</v>
      </c>
      <c r="AE176" t="str">
        <f t="shared" si="27"/>
        <v>Knockout Game</v>
      </c>
      <c r="AF176" t="str">
        <f t="shared" si="28"/>
        <v>Home Team wins</v>
      </c>
      <c r="AG176" t="str">
        <f t="shared" si="29"/>
        <v>Home Team wins at Knockout Game</v>
      </c>
    </row>
    <row r="177" spans="1:33" hidden="1" x14ac:dyDescent="0.2">
      <c r="A177" s="2">
        <v>4171265</v>
      </c>
      <c r="B177" s="2" t="s">
        <v>949</v>
      </c>
      <c r="C177" s="2">
        <v>2023</v>
      </c>
      <c r="D177" s="2" t="s">
        <v>1022</v>
      </c>
      <c r="E177" s="3">
        <v>45272</v>
      </c>
      <c r="F177" s="2">
        <v>46</v>
      </c>
      <c r="G177" s="2">
        <v>681</v>
      </c>
      <c r="H177" s="2">
        <v>0</v>
      </c>
      <c r="I177" s="2">
        <v>0</v>
      </c>
      <c r="J177" s="2"/>
      <c r="K177" s="2"/>
      <c r="L177" s="2" t="s">
        <v>1067</v>
      </c>
      <c r="M177" s="2" t="s">
        <v>1187</v>
      </c>
      <c r="N177" s="2" t="s">
        <v>941</v>
      </c>
      <c r="O177" s="2">
        <v>69010</v>
      </c>
      <c r="P177" s="2" t="s">
        <v>1410</v>
      </c>
      <c r="Q177" s="2" t="s">
        <v>1461</v>
      </c>
      <c r="R177" s="2" t="s">
        <v>892</v>
      </c>
      <c r="S177" s="3">
        <v>37350</v>
      </c>
      <c r="T177" s="2" t="s">
        <v>19</v>
      </c>
      <c r="U177" s="2" t="s">
        <v>165</v>
      </c>
      <c r="V177" s="4">
        <v>0</v>
      </c>
      <c r="W177" s="2" t="s">
        <v>948</v>
      </c>
      <c r="X177">
        <f t="shared" si="20"/>
        <v>0</v>
      </c>
      <c r="Y177">
        <f t="shared" si="21"/>
        <v>1</v>
      </c>
      <c r="Z177">
        <f t="shared" si="22"/>
        <v>1</v>
      </c>
      <c r="AA177">
        <f t="shared" si="23"/>
        <v>0</v>
      </c>
      <c r="AB177">
        <f t="shared" si="24"/>
        <v>0</v>
      </c>
      <c r="AC177">
        <f t="shared" si="25"/>
        <v>1</v>
      </c>
      <c r="AD177">
        <f t="shared" si="26"/>
        <v>0</v>
      </c>
      <c r="AE177" t="str">
        <f t="shared" si="27"/>
        <v>Groupstage</v>
      </c>
      <c r="AF177" t="str">
        <f t="shared" si="28"/>
        <v>Home Team loses or draws</v>
      </c>
      <c r="AG177" t="str">
        <f t="shared" si="29"/>
        <v>Home Team loses or draws at Groupstage Game</v>
      </c>
    </row>
    <row r="178" spans="1:33" hidden="1" x14ac:dyDescent="0.2">
      <c r="A178" s="2">
        <v>4331178</v>
      </c>
      <c r="B178" s="2" t="s">
        <v>949</v>
      </c>
      <c r="C178" s="2">
        <v>2023</v>
      </c>
      <c r="D178" s="2" t="s">
        <v>962</v>
      </c>
      <c r="E178" s="3">
        <v>45412</v>
      </c>
      <c r="F178" s="2">
        <v>27</v>
      </c>
      <c r="G178" s="2">
        <v>418</v>
      </c>
      <c r="H178" s="2">
        <v>2</v>
      </c>
      <c r="I178" s="2">
        <v>2</v>
      </c>
      <c r="J178" s="2"/>
      <c r="K178" s="2"/>
      <c r="L178" s="2" t="s">
        <v>868</v>
      </c>
      <c r="M178" s="2" t="s">
        <v>1089</v>
      </c>
      <c r="N178" s="2" t="s">
        <v>1038</v>
      </c>
      <c r="O178" s="2">
        <v>75000</v>
      </c>
      <c r="P178" s="2" t="s">
        <v>1071</v>
      </c>
      <c r="Q178" s="2" t="s">
        <v>1462</v>
      </c>
      <c r="R178" s="2" t="s">
        <v>863</v>
      </c>
      <c r="S178" s="2" t="s">
        <v>877</v>
      </c>
      <c r="T178" s="2" t="s">
        <v>6</v>
      </c>
      <c r="U178" s="2" t="s">
        <v>186</v>
      </c>
      <c r="V178" s="4">
        <v>8.4722222222222213E-2</v>
      </c>
      <c r="W178" s="2" t="s">
        <v>948</v>
      </c>
      <c r="X178">
        <f t="shared" si="20"/>
        <v>0</v>
      </c>
      <c r="Y178">
        <f t="shared" si="21"/>
        <v>1</v>
      </c>
      <c r="Z178">
        <f t="shared" si="22"/>
        <v>0</v>
      </c>
      <c r="AA178">
        <f t="shared" si="23"/>
        <v>0</v>
      </c>
      <c r="AB178">
        <f t="shared" si="24"/>
        <v>0</v>
      </c>
      <c r="AC178">
        <f t="shared" si="25"/>
        <v>0</v>
      </c>
      <c r="AD178">
        <f t="shared" si="26"/>
        <v>1</v>
      </c>
      <c r="AE178" t="str">
        <f t="shared" si="27"/>
        <v>Knockout Game</v>
      </c>
      <c r="AF178" t="str">
        <f t="shared" si="28"/>
        <v>Home Team loses or draws</v>
      </c>
      <c r="AG178" t="str">
        <f t="shared" si="29"/>
        <v>Home Team loses or draws at Knockout Game</v>
      </c>
    </row>
    <row r="179" spans="1:33" hidden="1" x14ac:dyDescent="0.2">
      <c r="A179" s="2">
        <v>4174066</v>
      </c>
      <c r="B179" s="2" t="s">
        <v>949</v>
      </c>
      <c r="C179" s="2">
        <v>2023</v>
      </c>
      <c r="D179" s="2" t="s">
        <v>950</v>
      </c>
      <c r="E179" s="3">
        <v>45224</v>
      </c>
      <c r="F179" s="2">
        <v>1096</v>
      </c>
      <c r="G179" s="2">
        <v>720</v>
      </c>
      <c r="H179" s="2">
        <v>1</v>
      </c>
      <c r="I179" s="2">
        <v>4</v>
      </c>
      <c r="J179" s="2"/>
      <c r="K179" s="2"/>
      <c r="L179" s="2" t="s">
        <v>58</v>
      </c>
      <c r="M179" s="2" t="s">
        <v>799</v>
      </c>
      <c r="N179" s="2" t="s">
        <v>1273</v>
      </c>
      <c r="O179" s="2">
        <v>13651</v>
      </c>
      <c r="P179" s="2" t="s">
        <v>888</v>
      </c>
      <c r="Q179" s="2" t="s">
        <v>1463</v>
      </c>
      <c r="R179" s="2" t="s">
        <v>863</v>
      </c>
      <c r="S179" s="2" t="s">
        <v>877</v>
      </c>
      <c r="T179" s="2" t="s">
        <v>76</v>
      </c>
      <c r="U179" s="2" t="s">
        <v>70</v>
      </c>
      <c r="V179" s="4">
        <v>4.4444444444444446E-2</v>
      </c>
      <c r="W179" s="2" t="s">
        <v>948</v>
      </c>
      <c r="X179">
        <f t="shared" si="20"/>
        <v>0</v>
      </c>
      <c r="Y179">
        <f t="shared" si="21"/>
        <v>1</v>
      </c>
      <c r="Z179">
        <f t="shared" si="22"/>
        <v>1</v>
      </c>
      <c r="AA179">
        <f t="shared" si="23"/>
        <v>0</v>
      </c>
      <c r="AB179">
        <f t="shared" si="24"/>
        <v>0</v>
      </c>
      <c r="AC179">
        <f t="shared" si="25"/>
        <v>1</v>
      </c>
      <c r="AD179">
        <f t="shared" si="26"/>
        <v>0</v>
      </c>
      <c r="AE179" t="str">
        <f t="shared" si="27"/>
        <v>Groupstage</v>
      </c>
      <c r="AF179" t="str">
        <f t="shared" si="28"/>
        <v>Home Team loses or draws</v>
      </c>
      <c r="AG179" t="str">
        <f t="shared" si="29"/>
        <v>Home Team loses or draws at Groupstage Game</v>
      </c>
    </row>
    <row r="180" spans="1:33" hidden="1" x14ac:dyDescent="0.2">
      <c r="A180" s="2">
        <v>4243690</v>
      </c>
      <c r="B180" s="2" t="s">
        <v>949</v>
      </c>
      <c r="C180" s="2">
        <v>2023</v>
      </c>
      <c r="D180" s="2" t="s">
        <v>1030</v>
      </c>
      <c r="E180" s="3">
        <v>45336</v>
      </c>
      <c r="F180" s="2">
        <v>583</v>
      </c>
      <c r="G180" s="2">
        <v>681</v>
      </c>
      <c r="H180" s="2">
        <v>2</v>
      </c>
      <c r="I180" s="2">
        <v>0</v>
      </c>
      <c r="J180" s="2"/>
      <c r="K180" s="2"/>
      <c r="L180" s="2" t="s">
        <v>918</v>
      </c>
      <c r="M180" s="2" t="s">
        <v>1187</v>
      </c>
      <c r="N180" s="2" t="s">
        <v>1072</v>
      </c>
      <c r="O180" s="2">
        <v>46435</v>
      </c>
      <c r="P180" s="2" t="s">
        <v>939</v>
      </c>
      <c r="Q180" s="2" t="s">
        <v>1464</v>
      </c>
      <c r="R180" s="2" t="s">
        <v>880</v>
      </c>
      <c r="S180" s="2" t="s">
        <v>880</v>
      </c>
      <c r="T180" s="2" t="s">
        <v>40</v>
      </c>
      <c r="U180" s="2" t="s">
        <v>165</v>
      </c>
      <c r="V180" s="4">
        <v>8.3333333333333329E-2</v>
      </c>
      <c r="W180" s="2" t="s">
        <v>948</v>
      </c>
      <c r="X180">
        <f t="shared" si="20"/>
        <v>1</v>
      </c>
      <c r="Y180">
        <f t="shared" si="21"/>
        <v>0</v>
      </c>
      <c r="Z180">
        <f t="shared" si="22"/>
        <v>0</v>
      </c>
      <c r="AA180">
        <f t="shared" si="23"/>
        <v>0</v>
      </c>
      <c r="AB180">
        <f t="shared" si="24"/>
        <v>1</v>
      </c>
      <c r="AC180">
        <f t="shared" si="25"/>
        <v>0</v>
      </c>
      <c r="AD180">
        <f t="shared" si="26"/>
        <v>0</v>
      </c>
      <c r="AE180" t="str">
        <f t="shared" si="27"/>
        <v>Knockout Game</v>
      </c>
      <c r="AF180" t="str">
        <f t="shared" si="28"/>
        <v>Home Team wins</v>
      </c>
      <c r="AG180" t="str">
        <f t="shared" si="29"/>
        <v>Home Team wins at Knockout Game</v>
      </c>
    </row>
    <row r="181" spans="1:33" x14ac:dyDescent="0.2">
      <c r="A181" s="2">
        <v>2490846</v>
      </c>
      <c r="B181" s="2" t="s">
        <v>949</v>
      </c>
      <c r="C181" s="2">
        <v>2014</v>
      </c>
      <c r="D181" s="2" t="s">
        <v>955</v>
      </c>
      <c r="E181" s="3">
        <v>41898</v>
      </c>
      <c r="F181" s="2">
        <v>162</v>
      </c>
      <c r="G181" s="2">
        <v>15</v>
      </c>
      <c r="H181" s="2">
        <v>1</v>
      </c>
      <c r="I181" s="2">
        <v>0</v>
      </c>
      <c r="J181" s="2"/>
      <c r="K181" s="2"/>
      <c r="L181" s="2" t="s">
        <v>1070</v>
      </c>
      <c r="M181" s="2" t="s">
        <v>1178</v>
      </c>
      <c r="N181" s="2" t="s">
        <v>894</v>
      </c>
      <c r="O181" s="2">
        <v>8130</v>
      </c>
      <c r="P181" s="2" t="s">
        <v>1132</v>
      </c>
      <c r="Q181" s="2" t="s">
        <v>1465</v>
      </c>
      <c r="R181" s="2" t="s">
        <v>880</v>
      </c>
      <c r="S181" s="2" t="s">
        <v>877</v>
      </c>
      <c r="T181" s="2" t="s">
        <v>24</v>
      </c>
      <c r="U181" s="2" t="s">
        <v>18</v>
      </c>
      <c r="V181" s="4">
        <v>4.1666666666666664E-2</v>
      </c>
      <c r="W181" s="2" t="s">
        <v>948</v>
      </c>
      <c r="X181">
        <f t="shared" si="20"/>
        <v>1</v>
      </c>
      <c r="Y181">
        <f t="shared" si="21"/>
        <v>0</v>
      </c>
      <c r="Z181">
        <f t="shared" si="22"/>
        <v>1</v>
      </c>
      <c r="AA181">
        <f t="shared" si="23"/>
        <v>1</v>
      </c>
      <c r="AB181">
        <f t="shared" si="24"/>
        <v>0</v>
      </c>
      <c r="AC181">
        <f t="shared" si="25"/>
        <v>0</v>
      </c>
      <c r="AD181">
        <f t="shared" si="26"/>
        <v>0</v>
      </c>
      <c r="AE181" t="str">
        <f t="shared" si="27"/>
        <v>Groupstage</v>
      </c>
      <c r="AF181" t="str">
        <f t="shared" si="28"/>
        <v>Home Team wins</v>
      </c>
      <c r="AG181" t="str">
        <f t="shared" si="29"/>
        <v>Home Team wins at Groupstage Game</v>
      </c>
    </row>
    <row r="182" spans="1:33" x14ac:dyDescent="0.2">
      <c r="A182" s="2">
        <v>2682239</v>
      </c>
      <c r="B182" s="2" t="s">
        <v>949</v>
      </c>
      <c r="C182" s="2">
        <v>2015</v>
      </c>
      <c r="D182" s="2" t="s">
        <v>962</v>
      </c>
      <c r="E182" s="3">
        <v>42486</v>
      </c>
      <c r="F182" s="2">
        <v>281</v>
      </c>
      <c r="G182" s="2">
        <v>418</v>
      </c>
      <c r="H182" s="2">
        <v>0</v>
      </c>
      <c r="I182" s="2">
        <v>0</v>
      </c>
      <c r="J182" s="2"/>
      <c r="K182" s="2"/>
      <c r="L182" s="2" t="s">
        <v>901</v>
      </c>
      <c r="M182" s="2" t="s">
        <v>1180</v>
      </c>
      <c r="N182" s="2" t="s">
        <v>902</v>
      </c>
      <c r="O182" s="2">
        <v>52221</v>
      </c>
      <c r="P182" s="2" t="s">
        <v>929</v>
      </c>
      <c r="Q182" s="2" t="s">
        <v>1466</v>
      </c>
      <c r="R182" s="2" t="s">
        <v>863</v>
      </c>
      <c r="S182" s="2" t="s">
        <v>880</v>
      </c>
      <c r="T182" s="2" t="s">
        <v>39</v>
      </c>
      <c r="U182" s="2" t="s">
        <v>186</v>
      </c>
      <c r="V182" s="4">
        <v>0</v>
      </c>
      <c r="W182" s="2" t="s">
        <v>948</v>
      </c>
      <c r="X182">
        <f t="shared" si="20"/>
        <v>0</v>
      </c>
      <c r="Y182">
        <f t="shared" si="21"/>
        <v>1</v>
      </c>
      <c r="Z182">
        <f t="shared" si="22"/>
        <v>0</v>
      </c>
      <c r="AA182">
        <f t="shared" si="23"/>
        <v>0</v>
      </c>
      <c r="AB182">
        <f t="shared" si="24"/>
        <v>0</v>
      </c>
      <c r="AC182">
        <f t="shared" si="25"/>
        <v>0</v>
      </c>
      <c r="AD182">
        <f t="shared" si="26"/>
        <v>1</v>
      </c>
      <c r="AE182" t="str">
        <f t="shared" si="27"/>
        <v>Knockout Game</v>
      </c>
      <c r="AF182" t="str">
        <f t="shared" si="28"/>
        <v>Home Team loses or draws</v>
      </c>
      <c r="AG182" t="str">
        <f t="shared" si="29"/>
        <v>Home Team loses or draws at Knockout Game</v>
      </c>
    </row>
    <row r="183" spans="1:33" x14ac:dyDescent="0.2">
      <c r="A183" s="2">
        <v>2755708</v>
      </c>
      <c r="B183" s="2" t="s">
        <v>949</v>
      </c>
      <c r="C183" s="2">
        <v>2016</v>
      </c>
      <c r="D183" s="2" t="s">
        <v>946</v>
      </c>
      <c r="E183" s="3">
        <v>42696</v>
      </c>
      <c r="F183" s="2">
        <v>2410</v>
      </c>
      <c r="G183" s="2">
        <v>15</v>
      </c>
      <c r="H183" s="2">
        <v>1</v>
      </c>
      <c r="I183" s="2">
        <v>1</v>
      </c>
      <c r="J183" s="2"/>
      <c r="K183" s="2"/>
      <c r="L183" s="2" t="s">
        <v>904</v>
      </c>
      <c r="M183" s="2" t="s">
        <v>1178</v>
      </c>
      <c r="N183" s="2" t="s">
        <v>1125</v>
      </c>
      <c r="O183" s="2">
        <v>19164</v>
      </c>
      <c r="P183" s="2" t="s">
        <v>1023</v>
      </c>
      <c r="Q183" s="2" t="s">
        <v>1467</v>
      </c>
      <c r="R183" s="2" t="s">
        <v>863</v>
      </c>
      <c r="S183" s="2" t="s">
        <v>877</v>
      </c>
      <c r="T183" s="2" t="s">
        <v>130</v>
      </c>
      <c r="U183" s="2" t="s">
        <v>18</v>
      </c>
      <c r="V183" s="4">
        <v>4.2361111111111106E-2</v>
      </c>
      <c r="W183" s="2" t="s">
        <v>948</v>
      </c>
      <c r="X183">
        <f t="shared" si="20"/>
        <v>0</v>
      </c>
      <c r="Y183">
        <f t="shared" si="21"/>
        <v>1</v>
      </c>
      <c r="Z183">
        <f t="shared" si="22"/>
        <v>1</v>
      </c>
      <c r="AA183">
        <f t="shared" si="23"/>
        <v>0</v>
      </c>
      <c r="AB183">
        <f t="shared" si="24"/>
        <v>0</v>
      </c>
      <c r="AC183">
        <f t="shared" si="25"/>
        <v>1</v>
      </c>
      <c r="AD183">
        <f t="shared" si="26"/>
        <v>0</v>
      </c>
      <c r="AE183" t="str">
        <f t="shared" si="27"/>
        <v>Groupstage</v>
      </c>
      <c r="AF183" t="str">
        <f t="shared" si="28"/>
        <v>Home Team loses or draws</v>
      </c>
      <c r="AG183" t="str">
        <f t="shared" si="29"/>
        <v>Home Team loses or draws at Groupstage Game</v>
      </c>
    </row>
    <row r="184" spans="1:33" x14ac:dyDescent="0.2">
      <c r="A184" s="2">
        <v>2754903</v>
      </c>
      <c r="B184" s="2" t="s">
        <v>949</v>
      </c>
      <c r="C184" s="2">
        <v>2016</v>
      </c>
      <c r="D184" s="2" t="s">
        <v>1194</v>
      </c>
      <c r="E184" s="3">
        <v>42640</v>
      </c>
      <c r="F184" s="2">
        <v>1003</v>
      </c>
      <c r="G184" s="2">
        <v>720</v>
      </c>
      <c r="H184" s="2">
        <v>1</v>
      </c>
      <c r="I184" s="2">
        <v>0</v>
      </c>
      <c r="J184" s="2"/>
      <c r="K184" s="2"/>
      <c r="L184" s="2" t="s">
        <v>893</v>
      </c>
      <c r="M184" s="2" t="s">
        <v>1158</v>
      </c>
      <c r="N184" s="2" t="s">
        <v>1043</v>
      </c>
      <c r="O184" s="2">
        <v>31805</v>
      </c>
      <c r="P184" s="2" t="s">
        <v>929</v>
      </c>
      <c r="Q184" s="2" t="s">
        <v>1468</v>
      </c>
      <c r="R184" s="2" t="s">
        <v>877</v>
      </c>
      <c r="S184" s="2" t="s">
        <v>863</v>
      </c>
      <c r="T184" s="2" t="s">
        <v>35</v>
      </c>
      <c r="U184" s="2" t="s">
        <v>70</v>
      </c>
      <c r="V184" s="4">
        <v>4.1666666666666664E-2</v>
      </c>
      <c r="W184" s="2" t="s">
        <v>948</v>
      </c>
      <c r="X184">
        <f t="shared" si="20"/>
        <v>1</v>
      </c>
      <c r="Y184">
        <f t="shared" si="21"/>
        <v>0</v>
      </c>
      <c r="Z184">
        <f t="shared" si="22"/>
        <v>1</v>
      </c>
      <c r="AA184">
        <f t="shared" si="23"/>
        <v>1</v>
      </c>
      <c r="AB184">
        <f t="shared" si="24"/>
        <v>0</v>
      </c>
      <c r="AC184">
        <f t="shared" si="25"/>
        <v>0</v>
      </c>
      <c r="AD184">
        <f t="shared" si="26"/>
        <v>0</v>
      </c>
      <c r="AE184" t="str">
        <f t="shared" si="27"/>
        <v>Groupstage</v>
      </c>
      <c r="AF184" t="str">
        <f t="shared" si="28"/>
        <v>Home Team wins</v>
      </c>
      <c r="AG184" t="str">
        <f t="shared" si="29"/>
        <v>Home Team wins at Groupstage Game</v>
      </c>
    </row>
    <row r="185" spans="1:33" x14ac:dyDescent="0.2">
      <c r="A185" s="2">
        <v>2755728</v>
      </c>
      <c r="B185" s="2" t="s">
        <v>949</v>
      </c>
      <c r="C185" s="2">
        <v>2016</v>
      </c>
      <c r="D185" s="2" t="s">
        <v>945</v>
      </c>
      <c r="E185" s="3">
        <v>42710</v>
      </c>
      <c r="F185" s="2">
        <v>338</v>
      </c>
      <c r="G185" s="2">
        <v>114</v>
      </c>
      <c r="H185" s="2">
        <v>6</v>
      </c>
      <c r="I185" s="2">
        <v>0</v>
      </c>
      <c r="J185" s="2"/>
      <c r="K185" s="2"/>
      <c r="L185" s="2" t="s">
        <v>971</v>
      </c>
      <c r="M185" s="2" t="s">
        <v>993</v>
      </c>
      <c r="N185" s="2" t="s">
        <v>912</v>
      </c>
      <c r="O185" s="2">
        <v>14036</v>
      </c>
      <c r="P185" s="2" t="s">
        <v>686</v>
      </c>
      <c r="Q185" s="2" t="s">
        <v>1469</v>
      </c>
      <c r="R185" s="2" t="s">
        <v>872</v>
      </c>
      <c r="S185" s="2" t="s">
        <v>863</v>
      </c>
      <c r="T185" s="2" t="s">
        <v>134</v>
      </c>
      <c r="U185" s="2" t="s">
        <v>21</v>
      </c>
      <c r="V185" s="4">
        <v>0.25</v>
      </c>
      <c r="W185" s="2" t="s">
        <v>948</v>
      </c>
      <c r="X185">
        <f t="shared" si="20"/>
        <v>1</v>
      </c>
      <c r="Y185">
        <f t="shared" si="21"/>
        <v>0</v>
      </c>
      <c r="Z185">
        <f t="shared" si="22"/>
        <v>1</v>
      </c>
      <c r="AA185">
        <f t="shared" si="23"/>
        <v>1</v>
      </c>
      <c r="AB185">
        <f t="shared" si="24"/>
        <v>0</v>
      </c>
      <c r="AC185">
        <f t="shared" si="25"/>
        <v>0</v>
      </c>
      <c r="AD185">
        <f t="shared" si="26"/>
        <v>0</v>
      </c>
      <c r="AE185" t="str">
        <f t="shared" si="27"/>
        <v>Groupstage</v>
      </c>
      <c r="AF185" t="str">
        <f t="shared" si="28"/>
        <v>Home Team wins</v>
      </c>
      <c r="AG185" t="str">
        <f t="shared" si="29"/>
        <v>Home Team wins at Groupstage Game</v>
      </c>
    </row>
    <row r="186" spans="1:33" x14ac:dyDescent="0.2">
      <c r="A186" s="2">
        <v>2385040</v>
      </c>
      <c r="B186" s="2" t="s">
        <v>949</v>
      </c>
      <c r="C186" s="2">
        <v>2013</v>
      </c>
      <c r="D186" s="2" t="s">
        <v>1030</v>
      </c>
      <c r="E186" s="3">
        <v>41688</v>
      </c>
      <c r="F186" s="2">
        <v>15</v>
      </c>
      <c r="G186" s="2">
        <v>583</v>
      </c>
      <c r="H186" s="2">
        <v>0</v>
      </c>
      <c r="I186" s="2">
        <v>4</v>
      </c>
      <c r="J186" s="2"/>
      <c r="K186" s="2"/>
      <c r="L186" s="2" t="s">
        <v>1173</v>
      </c>
      <c r="M186" s="2" t="s">
        <v>891</v>
      </c>
      <c r="N186" s="2" t="s">
        <v>1191</v>
      </c>
      <c r="O186" s="2">
        <v>29412</v>
      </c>
      <c r="P186" s="2" t="s">
        <v>1076</v>
      </c>
      <c r="Q186" s="2" t="s">
        <v>1470</v>
      </c>
      <c r="R186" s="2" t="s">
        <v>880</v>
      </c>
      <c r="S186" s="2" t="s">
        <v>880</v>
      </c>
      <c r="T186" s="2" t="s">
        <v>18</v>
      </c>
      <c r="U186" s="2" t="s">
        <v>40</v>
      </c>
      <c r="V186" s="4">
        <v>2.7777777777777779E-3</v>
      </c>
      <c r="W186" s="2" t="s">
        <v>948</v>
      </c>
      <c r="X186">
        <f t="shared" si="20"/>
        <v>0</v>
      </c>
      <c r="Y186">
        <f t="shared" si="21"/>
        <v>1</v>
      </c>
      <c r="Z186">
        <f t="shared" si="22"/>
        <v>0</v>
      </c>
      <c r="AA186">
        <f t="shared" si="23"/>
        <v>0</v>
      </c>
      <c r="AB186">
        <f t="shared" si="24"/>
        <v>0</v>
      </c>
      <c r="AC186">
        <f t="shared" si="25"/>
        <v>0</v>
      </c>
      <c r="AD186">
        <f t="shared" si="26"/>
        <v>1</v>
      </c>
      <c r="AE186" t="str">
        <f t="shared" si="27"/>
        <v>Knockout Game</v>
      </c>
      <c r="AF186" t="str">
        <f t="shared" si="28"/>
        <v>Home Team loses or draws</v>
      </c>
      <c r="AG186" t="str">
        <f t="shared" si="29"/>
        <v>Home Team loses or draws at Knockout Game</v>
      </c>
    </row>
    <row r="187" spans="1:33" x14ac:dyDescent="0.2">
      <c r="A187" s="2">
        <v>2805641</v>
      </c>
      <c r="B187" s="2" t="s">
        <v>949</v>
      </c>
      <c r="C187" s="2">
        <v>2016</v>
      </c>
      <c r="D187" s="2" t="s">
        <v>1030</v>
      </c>
      <c r="E187" s="3">
        <v>42788</v>
      </c>
      <c r="F187" s="2">
        <v>720</v>
      </c>
      <c r="G187" s="2">
        <v>506</v>
      </c>
      <c r="H187" s="2">
        <v>0</v>
      </c>
      <c r="I187" s="2">
        <v>2</v>
      </c>
      <c r="J187" s="2"/>
      <c r="K187" s="2"/>
      <c r="L187" s="2" t="s">
        <v>1158</v>
      </c>
      <c r="M187" s="2" t="s">
        <v>952</v>
      </c>
      <c r="N187" s="2" t="s">
        <v>1192</v>
      </c>
      <c r="O187" s="2">
        <v>49229</v>
      </c>
      <c r="P187" s="2" t="s">
        <v>985</v>
      </c>
      <c r="Q187" s="2" t="s">
        <v>1471</v>
      </c>
      <c r="R187" s="2" t="s">
        <v>877</v>
      </c>
      <c r="S187" s="2" t="s">
        <v>863</v>
      </c>
      <c r="T187" s="2" t="s">
        <v>70</v>
      </c>
      <c r="U187" s="2" t="s">
        <v>5</v>
      </c>
      <c r="V187" s="4">
        <v>1.3888888888888889E-3</v>
      </c>
      <c r="W187" s="2" t="s">
        <v>948</v>
      </c>
      <c r="X187">
        <f t="shared" si="20"/>
        <v>0</v>
      </c>
      <c r="Y187">
        <f t="shared" si="21"/>
        <v>1</v>
      </c>
      <c r="Z187">
        <f t="shared" si="22"/>
        <v>0</v>
      </c>
      <c r="AA187">
        <f t="shared" si="23"/>
        <v>0</v>
      </c>
      <c r="AB187">
        <f t="shared" si="24"/>
        <v>0</v>
      </c>
      <c r="AC187">
        <f t="shared" si="25"/>
        <v>0</v>
      </c>
      <c r="AD187">
        <f t="shared" si="26"/>
        <v>1</v>
      </c>
      <c r="AE187" t="str">
        <f t="shared" si="27"/>
        <v>Knockout Game</v>
      </c>
      <c r="AF187" t="str">
        <f t="shared" si="28"/>
        <v>Home Team loses or draws</v>
      </c>
      <c r="AG187" t="str">
        <f t="shared" si="29"/>
        <v>Home Team loses or draws at Knockout Game</v>
      </c>
    </row>
    <row r="188" spans="1:33" x14ac:dyDescent="0.2">
      <c r="A188" s="2">
        <v>2805642</v>
      </c>
      <c r="B188" s="2" t="s">
        <v>949</v>
      </c>
      <c r="C188" s="2">
        <v>2016</v>
      </c>
      <c r="D188" s="2" t="s">
        <v>1030</v>
      </c>
      <c r="E188" s="3">
        <v>42787</v>
      </c>
      <c r="F188" s="2">
        <v>15</v>
      </c>
      <c r="G188" s="2">
        <v>13</v>
      </c>
      <c r="H188" s="2">
        <v>2</v>
      </c>
      <c r="I188" s="2">
        <v>4</v>
      </c>
      <c r="J188" s="2"/>
      <c r="K188" s="2"/>
      <c r="L188" s="2" t="s">
        <v>1178</v>
      </c>
      <c r="M188" s="2" t="s">
        <v>921</v>
      </c>
      <c r="N188" s="2" t="s">
        <v>1191</v>
      </c>
      <c r="O188" s="2">
        <v>29300</v>
      </c>
      <c r="P188" s="2" t="s">
        <v>1026</v>
      </c>
      <c r="Q188" s="2" t="s">
        <v>1472</v>
      </c>
      <c r="R188" s="2" t="s">
        <v>863</v>
      </c>
      <c r="S188" s="2" t="s">
        <v>877</v>
      </c>
      <c r="T188" s="2" t="s">
        <v>18</v>
      </c>
      <c r="U188" s="2" t="s">
        <v>113</v>
      </c>
      <c r="V188" s="4">
        <v>8.6111111111111124E-2</v>
      </c>
      <c r="W188" s="2" t="s">
        <v>948</v>
      </c>
      <c r="X188">
        <f t="shared" si="20"/>
        <v>0</v>
      </c>
      <c r="Y188">
        <f t="shared" si="21"/>
        <v>1</v>
      </c>
      <c r="Z188">
        <f t="shared" si="22"/>
        <v>0</v>
      </c>
      <c r="AA188">
        <f t="shared" si="23"/>
        <v>0</v>
      </c>
      <c r="AB188">
        <f t="shared" si="24"/>
        <v>0</v>
      </c>
      <c r="AC188">
        <f t="shared" si="25"/>
        <v>0</v>
      </c>
      <c r="AD188">
        <f t="shared" si="26"/>
        <v>1</v>
      </c>
      <c r="AE188" t="str">
        <f t="shared" si="27"/>
        <v>Knockout Game</v>
      </c>
      <c r="AF188" t="str">
        <f t="shared" si="28"/>
        <v>Home Team loses or draws</v>
      </c>
      <c r="AG188" t="str">
        <f t="shared" si="29"/>
        <v>Home Team loses or draws at Knockout Game</v>
      </c>
    </row>
    <row r="189" spans="1:33" x14ac:dyDescent="0.2">
      <c r="A189" s="2">
        <v>2618634</v>
      </c>
      <c r="B189" s="2" t="s">
        <v>949</v>
      </c>
      <c r="C189" s="2">
        <v>2015</v>
      </c>
      <c r="D189" s="2" t="s">
        <v>946</v>
      </c>
      <c r="E189" s="3">
        <v>42347</v>
      </c>
      <c r="F189" s="2">
        <v>15</v>
      </c>
      <c r="G189" s="2">
        <v>131</v>
      </c>
      <c r="H189" s="2">
        <v>1</v>
      </c>
      <c r="I189" s="2">
        <v>1</v>
      </c>
      <c r="J189" s="2"/>
      <c r="K189" s="2"/>
      <c r="L189" s="2" t="s">
        <v>1178</v>
      </c>
      <c r="M189" s="2" t="s">
        <v>918</v>
      </c>
      <c r="N189" s="2" t="s">
        <v>1191</v>
      </c>
      <c r="O189" s="2">
        <v>30210</v>
      </c>
      <c r="P189" s="2" t="s">
        <v>1010</v>
      </c>
      <c r="Q189" s="2" t="s">
        <v>1473</v>
      </c>
      <c r="R189" s="2" t="s">
        <v>877</v>
      </c>
      <c r="S189" s="2" t="s">
        <v>880</v>
      </c>
      <c r="T189" s="2" t="s">
        <v>18</v>
      </c>
      <c r="U189" s="2" t="s">
        <v>105</v>
      </c>
      <c r="V189" s="4">
        <v>4.2361111111111106E-2</v>
      </c>
      <c r="W189" s="2" t="s">
        <v>948</v>
      </c>
      <c r="X189">
        <f t="shared" si="20"/>
        <v>0</v>
      </c>
      <c r="Y189">
        <f t="shared" si="21"/>
        <v>1</v>
      </c>
      <c r="Z189">
        <f t="shared" si="22"/>
        <v>1</v>
      </c>
      <c r="AA189">
        <f t="shared" si="23"/>
        <v>0</v>
      </c>
      <c r="AB189">
        <f t="shared" si="24"/>
        <v>0</v>
      </c>
      <c r="AC189">
        <f t="shared" si="25"/>
        <v>1</v>
      </c>
      <c r="AD189">
        <f t="shared" si="26"/>
        <v>0</v>
      </c>
      <c r="AE189" t="str">
        <f t="shared" si="27"/>
        <v>Groupstage</v>
      </c>
      <c r="AF189" t="str">
        <f t="shared" si="28"/>
        <v>Home Team loses or draws</v>
      </c>
      <c r="AG189" t="str">
        <f t="shared" si="29"/>
        <v>Home Team loses or draws at Groupstage Game</v>
      </c>
    </row>
    <row r="190" spans="1:33" x14ac:dyDescent="0.2">
      <c r="A190" s="2">
        <v>2367034</v>
      </c>
      <c r="B190" s="2" t="s">
        <v>949</v>
      </c>
      <c r="C190" s="2">
        <v>2013</v>
      </c>
      <c r="D190" s="2" t="s">
        <v>1022</v>
      </c>
      <c r="E190" s="3">
        <v>41534</v>
      </c>
      <c r="F190" s="2">
        <v>941</v>
      </c>
      <c r="G190" s="2">
        <v>281</v>
      </c>
      <c r="H190" s="2">
        <v>0</v>
      </c>
      <c r="I190" s="2">
        <v>3</v>
      </c>
      <c r="J190" s="2"/>
      <c r="K190" s="2"/>
      <c r="L190" s="2" t="s">
        <v>1231</v>
      </c>
      <c r="M190" s="2" t="s">
        <v>901</v>
      </c>
      <c r="N190" s="2" t="s">
        <v>1249</v>
      </c>
      <c r="O190" s="2">
        <v>11281</v>
      </c>
      <c r="P190" s="2" t="s">
        <v>938</v>
      </c>
      <c r="Q190" s="2" t="s">
        <v>1474</v>
      </c>
      <c r="R190" s="2" t="s">
        <v>863</v>
      </c>
      <c r="S190" s="2" t="s">
        <v>863</v>
      </c>
      <c r="T190" s="2"/>
      <c r="U190" s="2" t="s">
        <v>39</v>
      </c>
      <c r="V190" s="4">
        <v>2.0833333333333333E-3</v>
      </c>
      <c r="W190" s="2" t="s">
        <v>948</v>
      </c>
      <c r="X190">
        <f t="shared" si="20"/>
        <v>0</v>
      </c>
      <c r="Y190">
        <f t="shared" si="21"/>
        <v>1</v>
      </c>
      <c r="Z190">
        <f t="shared" si="22"/>
        <v>1</v>
      </c>
      <c r="AA190">
        <f t="shared" si="23"/>
        <v>0</v>
      </c>
      <c r="AB190">
        <f t="shared" si="24"/>
        <v>0</v>
      </c>
      <c r="AC190">
        <f t="shared" si="25"/>
        <v>1</v>
      </c>
      <c r="AD190">
        <f t="shared" si="26"/>
        <v>0</v>
      </c>
      <c r="AE190" t="str">
        <f t="shared" si="27"/>
        <v>Groupstage</v>
      </c>
      <c r="AF190" t="str">
        <f t="shared" si="28"/>
        <v>Home Team loses or draws</v>
      </c>
      <c r="AG190" t="str">
        <f t="shared" si="29"/>
        <v>Home Team loses or draws at Groupstage Game</v>
      </c>
    </row>
    <row r="191" spans="1:33" x14ac:dyDescent="0.2">
      <c r="A191" s="2">
        <v>2367104</v>
      </c>
      <c r="B191" s="2" t="s">
        <v>949</v>
      </c>
      <c r="C191" s="2">
        <v>2013</v>
      </c>
      <c r="D191" s="2" t="s">
        <v>946</v>
      </c>
      <c r="E191" s="3">
        <v>41548</v>
      </c>
      <c r="F191" s="2">
        <v>301</v>
      </c>
      <c r="G191" s="2">
        <v>631</v>
      </c>
      <c r="H191" s="2">
        <v>0</v>
      </c>
      <c r="I191" s="2">
        <v>4</v>
      </c>
      <c r="J191" s="2"/>
      <c r="K191" s="2"/>
      <c r="L191" s="2" t="s">
        <v>1246</v>
      </c>
      <c r="M191" s="2" t="s">
        <v>896</v>
      </c>
      <c r="N191" s="2" t="s">
        <v>1251</v>
      </c>
      <c r="O191" s="2">
        <v>36713</v>
      </c>
      <c r="P191" s="2" t="s">
        <v>1033</v>
      </c>
      <c r="Q191" s="2" t="s">
        <v>1475</v>
      </c>
      <c r="R191" s="2" t="s">
        <v>863</v>
      </c>
      <c r="S191" s="2" t="s">
        <v>863</v>
      </c>
      <c r="T191" s="2"/>
      <c r="U191" s="2" t="s">
        <v>43</v>
      </c>
      <c r="V191" s="4">
        <v>2.7777777777777779E-3</v>
      </c>
      <c r="W191" s="2" t="s">
        <v>948</v>
      </c>
      <c r="X191">
        <f t="shared" si="20"/>
        <v>0</v>
      </c>
      <c r="Y191">
        <f t="shared" si="21"/>
        <v>1</v>
      </c>
      <c r="Z191">
        <f t="shared" si="22"/>
        <v>1</v>
      </c>
      <c r="AA191">
        <f t="shared" si="23"/>
        <v>0</v>
      </c>
      <c r="AB191">
        <f t="shared" si="24"/>
        <v>0</v>
      </c>
      <c r="AC191">
        <f t="shared" si="25"/>
        <v>1</v>
      </c>
      <c r="AD191">
        <f t="shared" si="26"/>
        <v>0</v>
      </c>
      <c r="AE191" t="str">
        <f t="shared" si="27"/>
        <v>Groupstage</v>
      </c>
      <c r="AF191" t="str">
        <f t="shared" si="28"/>
        <v>Home Team loses or draws</v>
      </c>
      <c r="AG191" t="str">
        <f t="shared" si="29"/>
        <v>Home Team loses or draws at Groupstage Game</v>
      </c>
    </row>
    <row r="192" spans="1:33" x14ac:dyDescent="0.2">
      <c r="A192" s="2">
        <v>2495312</v>
      </c>
      <c r="B192" s="2" t="s">
        <v>949</v>
      </c>
      <c r="C192" s="2">
        <v>2014</v>
      </c>
      <c r="D192" s="2" t="s">
        <v>1016</v>
      </c>
      <c r="E192" s="3">
        <v>41933</v>
      </c>
      <c r="F192" s="2">
        <v>2784</v>
      </c>
      <c r="G192" s="2">
        <v>583</v>
      </c>
      <c r="H192" s="2">
        <v>0</v>
      </c>
      <c r="I192" s="2">
        <v>1</v>
      </c>
      <c r="J192" s="2"/>
      <c r="K192" s="2"/>
      <c r="L192" s="2" t="s">
        <v>1208</v>
      </c>
      <c r="M192" s="2" t="s">
        <v>891</v>
      </c>
      <c r="N192" s="2" t="s">
        <v>1211</v>
      </c>
      <c r="O192" s="2">
        <v>18659</v>
      </c>
      <c r="P192" s="2" t="s">
        <v>1169</v>
      </c>
      <c r="Q192" s="2" t="s">
        <v>1476</v>
      </c>
      <c r="R192" s="2" t="s">
        <v>877</v>
      </c>
      <c r="S192" s="2" t="s">
        <v>880</v>
      </c>
      <c r="T192" s="2"/>
      <c r="U192" s="2" t="s">
        <v>40</v>
      </c>
      <c r="V192" s="4">
        <v>6.9444444444444447E-4</v>
      </c>
      <c r="W192" s="2" t="s">
        <v>948</v>
      </c>
      <c r="X192">
        <f t="shared" si="20"/>
        <v>0</v>
      </c>
      <c r="Y192">
        <f t="shared" si="21"/>
        <v>1</v>
      </c>
      <c r="Z192">
        <f t="shared" si="22"/>
        <v>1</v>
      </c>
      <c r="AA192">
        <f t="shared" si="23"/>
        <v>0</v>
      </c>
      <c r="AB192">
        <f t="shared" si="24"/>
        <v>0</v>
      </c>
      <c r="AC192">
        <f t="shared" si="25"/>
        <v>1</v>
      </c>
      <c r="AD192">
        <f t="shared" si="26"/>
        <v>0</v>
      </c>
      <c r="AE192" t="str">
        <f t="shared" si="27"/>
        <v>Groupstage</v>
      </c>
      <c r="AF192" t="str">
        <f t="shared" si="28"/>
        <v>Home Team loses or draws</v>
      </c>
      <c r="AG192" t="str">
        <f t="shared" si="29"/>
        <v>Home Team loses or draws at Groupstage Game</v>
      </c>
    </row>
    <row r="193" spans="1:33" x14ac:dyDescent="0.2">
      <c r="A193" s="2">
        <v>2495345</v>
      </c>
      <c r="B193" s="2" t="s">
        <v>949</v>
      </c>
      <c r="C193" s="2">
        <v>2014</v>
      </c>
      <c r="D193" s="2" t="s">
        <v>1016</v>
      </c>
      <c r="E193" s="3">
        <v>41968</v>
      </c>
      <c r="F193" s="2">
        <v>2784</v>
      </c>
      <c r="G193" s="2">
        <v>131</v>
      </c>
      <c r="H193" s="2">
        <v>0</v>
      </c>
      <c r="I193" s="2">
        <v>4</v>
      </c>
      <c r="J193" s="2"/>
      <c r="K193" s="2"/>
      <c r="L193" s="2" t="s">
        <v>1208</v>
      </c>
      <c r="M193" s="2" t="s">
        <v>918</v>
      </c>
      <c r="N193" s="2" t="s">
        <v>1211</v>
      </c>
      <c r="O193" s="2">
        <v>20626</v>
      </c>
      <c r="P193" s="2" t="s">
        <v>998</v>
      </c>
      <c r="Q193" s="2" t="s">
        <v>1477</v>
      </c>
      <c r="R193" s="2" t="s">
        <v>877</v>
      </c>
      <c r="S193" s="2" t="s">
        <v>880</v>
      </c>
      <c r="T193" s="2"/>
      <c r="U193" s="2" t="s">
        <v>105</v>
      </c>
      <c r="V193" s="4">
        <v>2.7777777777777779E-3</v>
      </c>
      <c r="W193" s="2" t="s">
        <v>948</v>
      </c>
      <c r="X193">
        <f t="shared" si="20"/>
        <v>0</v>
      </c>
      <c r="Y193">
        <f t="shared" si="21"/>
        <v>1</v>
      </c>
      <c r="Z193">
        <f t="shared" si="22"/>
        <v>1</v>
      </c>
      <c r="AA193">
        <f t="shared" si="23"/>
        <v>0</v>
      </c>
      <c r="AB193">
        <f t="shared" si="24"/>
        <v>0</v>
      </c>
      <c r="AC193">
        <f t="shared" si="25"/>
        <v>1</v>
      </c>
      <c r="AD193">
        <f t="shared" si="26"/>
        <v>0</v>
      </c>
      <c r="AE193" t="str">
        <f t="shared" si="27"/>
        <v>Groupstage</v>
      </c>
      <c r="AF193" t="str">
        <f t="shared" si="28"/>
        <v>Home Team loses or draws</v>
      </c>
      <c r="AG193" t="str">
        <f t="shared" si="29"/>
        <v>Home Team loses or draws at Groupstage Game</v>
      </c>
    </row>
    <row r="194" spans="1:33" x14ac:dyDescent="0.2">
      <c r="A194" s="2">
        <v>2618560</v>
      </c>
      <c r="B194" s="2" t="s">
        <v>949</v>
      </c>
      <c r="C194" s="2">
        <v>2015</v>
      </c>
      <c r="D194" s="2" t="s">
        <v>1194</v>
      </c>
      <c r="E194" s="3">
        <v>42276</v>
      </c>
      <c r="F194" s="2">
        <v>119</v>
      </c>
      <c r="G194" s="2">
        <v>338</v>
      </c>
      <c r="H194" s="2">
        <v>0</v>
      </c>
      <c r="I194" s="2">
        <v>2</v>
      </c>
      <c r="J194" s="2"/>
      <c r="K194" s="2"/>
      <c r="L194" s="2" t="s">
        <v>1239</v>
      </c>
      <c r="M194" s="2" t="s">
        <v>971</v>
      </c>
      <c r="N194" s="2" t="s">
        <v>1349</v>
      </c>
      <c r="O194" s="2">
        <v>27100</v>
      </c>
      <c r="P194" s="2" t="s">
        <v>1101</v>
      </c>
      <c r="Q194" s="2" t="s">
        <v>1478</v>
      </c>
      <c r="R194" s="2" t="s">
        <v>880</v>
      </c>
      <c r="S194" s="2" t="s">
        <v>880</v>
      </c>
      <c r="T194" s="2"/>
      <c r="U194" s="2" t="s">
        <v>134</v>
      </c>
      <c r="V194" s="4">
        <v>1.3888888888888889E-3</v>
      </c>
      <c r="W194" s="2" t="s">
        <v>948</v>
      </c>
      <c r="X194">
        <f t="shared" si="20"/>
        <v>0</v>
      </c>
      <c r="Y194">
        <f t="shared" si="21"/>
        <v>1</v>
      </c>
      <c r="Z194">
        <f t="shared" si="22"/>
        <v>1</v>
      </c>
      <c r="AA194">
        <f t="shared" si="23"/>
        <v>0</v>
      </c>
      <c r="AB194">
        <f t="shared" si="24"/>
        <v>0</v>
      </c>
      <c r="AC194">
        <f t="shared" si="25"/>
        <v>1</v>
      </c>
      <c r="AD194">
        <f t="shared" si="26"/>
        <v>0</v>
      </c>
      <c r="AE194" t="str">
        <f t="shared" si="27"/>
        <v>Groupstage</v>
      </c>
      <c r="AF194" t="str">
        <f t="shared" si="28"/>
        <v>Home Team loses or draws</v>
      </c>
      <c r="AG194" t="str">
        <f t="shared" si="29"/>
        <v>Home Team loses or draws at Groupstage Game</v>
      </c>
    </row>
    <row r="195" spans="1:33" hidden="1" x14ac:dyDescent="0.2">
      <c r="A195" s="2">
        <v>4171326</v>
      </c>
      <c r="B195" s="2" t="s">
        <v>949</v>
      </c>
      <c r="C195" s="2">
        <v>2023</v>
      </c>
      <c r="D195" s="2" t="s">
        <v>1194</v>
      </c>
      <c r="E195" s="3">
        <v>45258</v>
      </c>
      <c r="F195" s="2">
        <v>452</v>
      </c>
      <c r="G195" s="2">
        <v>159</v>
      </c>
      <c r="H195" s="2">
        <v>2</v>
      </c>
      <c r="I195" s="2">
        <v>0</v>
      </c>
      <c r="J195" s="2"/>
      <c r="K195" s="2"/>
      <c r="L195" s="2" t="s">
        <v>1222</v>
      </c>
      <c r="M195" s="2" t="s">
        <v>1224</v>
      </c>
      <c r="N195" s="2" t="s">
        <v>1212</v>
      </c>
      <c r="O195" s="2">
        <v>31500</v>
      </c>
      <c r="P195" s="2" t="s">
        <v>1057</v>
      </c>
      <c r="Q195" s="2" t="s">
        <v>1479</v>
      </c>
      <c r="R195" s="3">
        <v>37350</v>
      </c>
      <c r="S195" s="2" t="s">
        <v>870</v>
      </c>
      <c r="T195" s="2"/>
      <c r="U195" s="2"/>
      <c r="V195" s="4">
        <v>8.3333333333333329E-2</v>
      </c>
      <c r="W195" s="2" t="s">
        <v>948</v>
      </c>
      <c r="X195">
        <f t="shared" ref="X195:X258" si="30">IF(H195&gt;I195, 1,0)</f>
        <v>1</v>
      </c>
      <c r="Y195">
        <f t="shared" ref="Y195:Y258" si="31">IF(X195=1,0,1)</f>
        <v>0</v>
      </c>
      <c r="Z195">
        <f t="shared" ref="Z195:Z258" si="32">IF(ISNUMBER(SEARCH("Group",D195)), 1, 0)</f>
        <v>1</v>
      </c>
      <c r="AA195">
        <f t="shared" ref="AA195:AA258" si="33">IF(X195=1,IF(Z195=1,1,0),0)</f>
        <v>1</v>
      </c>
      <c r="AB195">
        <f t="shared" ref="AB195:AB258" si="34">IF(X195=1,IF(Z195=0,1,0),0)</f>
        <v>0</v>
      </c>
      <c r="AC195">
        <f t="shared" ref="AC195:AC258" si="35">IF(Y195=1,IF(Z195=1,1,0),0)</f>
        <v>0</v>
      </c>
      <c r="AD195">
        <f t="shared" ref="AD195:AD258" si="36">IF(Y195=1,IF(Z195=0,1,0),0)</f>
        <v>0</v>
      </c>
      <c r="AE195" t="str">
        <f t="shared" ref="AE195:AE258" si="37">IF(Z195=1, "Groupstage", "Knockout Game")</f>
        <v>Groupstage</v>
      </c>
      <c r="AF195" t="str">
        <f t="shared" ref="AF195:AF258" si="38">IF(X195=1, "Home Team wins", "Home Team loses or draws")</f>
        <v>Home Team wins</v>
      </c>
      <c r="AG195" t="str">
        <f t="shared" ref="AG195:AG258" si="39">IF(AA195=1, "Home Team wins at Groupstage Game", IF(AB195=1, "Home Team wins at Knockout Game", IF(AC195=1, "Home Team loses or draws at Groupstage Game", "Home Team loses or draws at Knockout Game")))</f>
        <v>Home Team wins at Groupstage Game</v>
      </c>
    </row>
    <row r="196" spans="1:33" x14ac:dyDescent="0.2">
      <c r="A196" s="2">
        <v>2262148</v>
      </c>
      <c r="B196" s="2" t="s">
        <v>949</v>
      </c>
      <c r="C196" s="2">
        <v>2012</v>
      </c>
      <c r="D196" s="2" t="s">
        <v>1147</v>
      </c>
      <c r="E196" s="3">
        <v>41170</v>
      </c>
      <c r="F196" s="2">
        <v>583</v>
      </c>
      <c r="G196" s="2">
        <v>338</v>
      </c>
      <c r="H196" s="2">
        <v>4</v>
      </c>
      <c r="I196" s="2">
        <v>1</v>
      </c>
      <c r="J196" s="2"/>
      <c r="K196" s="2"/>
      <c r="L196" s="2" t="s">
        <v>1089</v>
      </c>
      <c r="M196" s="2" t="s">
        <v>1400</v>
      </c>
      <c r="N196" s="2" t="s">
        <v>1072</v>
      </c>
      <c r="O196" s="2">
        <v>42536</v>
      </c>
      <c r="P196" s="2" t="s">
        <v>928</v>
      </c>
      <c r="Q196" s="2" t="s">
        <v>1483</v>
      </c>
      <c r="R196" s="2"/>
      <c r="S196" s="2"/>
      <c r="T196" s="2" t="s">
        <v>40</v>
      </c>
      <c r="U196" s="2" t="s">
        <v>134</v>
      </c>
      <c r="V196" s="4">
        <v>0.1673611111111111</v>
      </c>
      <c r="W196" s="2" t="s">
        <v>948</v>
      </c>
      <c r="X196">
        <f t="shared" si="30"/>
        <v>1</v>
      </c>
      <c r="Y196">
        <f t="shared" si="31"/>
        <v>0</v>
      </c>
      <c r="Z196">
        <f t="shared" si="32"/>
        <v>1</v>
      </c>
      <c r="AA196">
        <f t="shared" si="33"/>
        <v>1</v>
      </c>
      <c r="AB196">
        <f t="shared" si="34"/>
        <v>0</v>
      </c>
      <c r="AC196">
        <f t="shared" si="35"/>
        <v>0</v>
      </c>
      <c r="AD196">
        <f t="shared" si="36"/>
        <v>0</v>
      </c>
      <c r="AE196" t="str">
        <f t="shared" si="37"/>
        <v>Groupstage</v>
      </c>
      <c r="AF196" t="str">
        <f t="shared" si="38"/>
        <v>Home Team wins</v>
      </c>
      <c r="AG196" t="str">
        <f t="shared" si="39"/>
        <v>Home Team wins at Groupstage Game</v>
      </c>
    </row>
    <row r="197" spans="1:33" x14ac:dyDescent="0.2">
      <c r="A197" s="2">
        <v>2262160</v>
      </c>
      <c r="B197" s="2" t="s">
        <v>949</v>
      </c>
      <c r="C197" s="2">
        <v>2012</v>
      </c>
      <c r="D197" s="2" t="s">
        <v>1194</v>
      </c>
      <c r="E197" s="3">
        <v>41171</v>
      </c>
      <c r="F197" s="2">
        <v>131</v>
      </c>
      <c r="G197" s="2">
        <v>232</v>
      </c>
      <c r="H197" s="2">
        <v>3</v>
      </c>
      <c r="I197" s="2">
        <v>2</v>
      </c>
      <c r="J197" s="2"/>
      <c r="K197" s="2"/>
      <c r="L197" s="2" t="s">
        <v>1165</v>
      </c>
      <c r="M197" s="2" t="s">
        <v>1110</v>
      </c>
      <c r="N197" s="2" t="s">
        <v>1084</v>
      </c>
      <c r="O197" s="2">
        <v>73850</v>
      </c>
      <c r="P197" s="2" t="s">
        <v>1130</v>
      </c>
      <c r="Q197" s="2" t="s">
        <v>1484</v>
      </c>
      <c r="R197" s="2"/>
      <c r="S197" s="2"/>
      <c r="T197" s="2" t="s">
        <v>105</v>
      </c>
      <c r="U197" s="2" t="s">
        <v>64</v>
      </c>
      <c r="V197" s="4">
        <v>0.12638888888888888</v>
      </c>
      <c r="W197" s="2" t="s">
        <v>948</v>
      </c>
      <c r="X197">
        <f t="shared" si="30"/>
        <v>1</v>
      </c>
      <c r="Y197">
        <f t="shared" si="31"/>
        <v>0</v>
      </c>
      <c r="Z197">
        <f t="shared" si="32"/>
        <v>1</v>
      </c>
      <c r="AA197">
        <f t="shared" si="33"/>
        <v>1</v>
      </c>
      <c r="AB197">
        <f t="shared" si="34"/>
        <v>0</v>
      </c>
      <c r="AC197">
        <f t="shared" si="35"/>
        <v>0</v>
      </c>
      <c r="AD197">
        <f t="shared" si="36"/>
        <v>0</v>
      </c>
      <c r="AE197" t="str">
        <f t="shared" si="37"/>
        <v>Groupstage</v>
      </c>
      <c r="AF197" t="str">
        <f t="shared" si="38"/>
        <v>Home Team wins</v>
      </c>
      <c r="AG197" t="str">
        <f t="shared" si="39"/>
        <v>Home Team wins at Groupstage Game</v>
      </c>
    </row>
    <row r="198" spans="1:33" x14ac:dyDescent="0.2">
      <c r="A198" s="2">
        <v>2262194</v>
      </c>
      <c r="B198" s="2" t="s">
        <v>949</v>
      </c>
      <c r="C198" s="2">
        <v>2012</v>
      </c>
      <c r="D198" s="2" t="s">
        <v>1022</v>
      </c>
      <c r="E198" s="3">
        <v>41206</v>
      </c>
      <c r="F198" s="2">
        <v>610</v>
      </c>
      <c r="G198" s="2">
        <v>281</v>
      </c>
      <c r="H198" s="2">
        <v>3</v>
      </c>
      <c r="I198" s="2">
        <v>1</v>
      </c>
      <c r="J198" s="2"/>
      <c r="K198" s="2"/>
      <c r="L198" s="2" t="s">
        <v>970</v>
      </c>
      <c r="M198" s="2" t="s">
        <v>958</v>
      </c>
      <c r="N198" s="2" t="s">
        <v>1017</v>
      </c>
      <c r="O198" s="2">
        <v>45743</v>
      </c>
      <c r="P198" s="2" t="s">
        <v>1383</v>
      </c>
      <c r="Q198" s="2" t="s">
        <v>1485</v>
      </c>
      <c r="R198" s="2"/>
      <c r="S198" s="2"/>
      <c r="T198" s="2" t="s">
        <v>26</v>
      </c>
      <c r="U198" s="2" t="s">
        <v>39</v>
      </c>
      <c r="V198" s="4">
        <v>0.12569444444444444</v>
      </c>
      <c r="W198" s="2" t="s">
        <v>948</v>
      </c>
      <c r="X198">
        <f t="shared" si="30"/>
        <v>1</v>
      </c>
      <c r="Y198">
        <f t="shared" si="31"/>
        <v>0</v>
      </c>
      <c r="Z198">
        <f t="shared" si="32"/>
        <v>1</v>
      </c>
      <c r="AA198">
        <f t="shared" si="33"/>
        <v>1</v>
      </c>
      <c r="AB198">
        <f t="shared" si="34"/>
        <v>0</v>
      </c>
      <c r="AC198">
        <f t="shared" si="35"/>
        <v>0</v>
      </c>
      <c r="AD198">
        <f t="shared" si="36"/>
        <v>0</v>
      </c>
      <c r="AE198" t="str">
        <f t="shared" si="37"/>
        <v>Groupstage</v>
      </c>
      <c r="AF198" t="str">
        <f t="shared" si="38"/>
        <v>Home Team wins</v>
      </c>
      <c r="AG198" t="str">
        <f t="shared" si="39"/>
        <v>Home Team wins at Groupstage Game</v>
      </c>
    </row>
    <row r="199" spans="1:33" x14ac:dyDescent="0.2">
      <c r="A199" s="2">
        <v>2284452</v>
      </c>
      <c r="B199" s="2" t="s">
        <v>949</v>
      </c>
      <c r="C199" s="2">
        <v>2012</v>
      </c>
      <c r="D199" s="2" t="s">
        <v>1030</v>
      </c>
      <c r="E199" s="3">
        <v>41317</v>
      </c>
      <c r="F199" s="2">
        <v>1049</v>
      </c>
      <c r="G199" s="2">
        <v>583</v>
      </c>
      <c r="H199" s="2">
        <v>1</v>
      </c>
      <c r="I199" s="2">
        <v>2</v>
      </c>
      <c r="J199" s="2"/>
      <c r="K199" s="2"/>
      <c r="L199" s="2" t="s">
        <v>917</v>
      </c>
      <c r="M199" s="2" t="s">
        <v>1089</v>
      </c>
      <c r="N199" s="2" t="s">
        <v>1098</v>
      </c>
      <c r="O199" s="2">
        <v>44000</v>
      </c>
      <c r="P199" s="2" t="s">
        <v>938</v>
      </c>
      <c r="Q199" s="2" t="s">
        <v>1486</v>
      </c>
      <c r="R199" s="2"/>
      <c r="S199" s="2"/>
      <c r="T199" s="2" t="s">
        <v>106</v>
      </c>
      <c r="U199" s="2" t="s">
        <v>40</v>
      </c>
      <c r="V199" s="4">
        <v>4.3055555555555562E-2</v>
      </c>
      <c r="W199" s="2" t="s">
        <v>948</v>
      </c>
      <c r="X199">
        <f t="shared" si="30"/>
        <v>0</v>
      </c>
      <c r="Y199">
        <f t="shared" si="31"/>
        <v>1</v>
      </c>
      <c r="Z199">
        <f t="shared" si="32"/>
        <v>0</v>
      </c>
      <c r="AA199">
        <f t="shared" si="33"/>
        <v>0</v>
      </c>
      <c r="AB199">
        <f t="shared" si="34"/>
        <v>0</v>
      </c>
      <c r="AC199">
        <f t="shared" si="35"/>
        <v>0</v>
      </c>
      <c r="AD199">
        <f t="shared" si="36"/>
        <v>1</v>
      </c>
      <c r="AE199" t="str">
        <f t="shared" si="37"/>
        <v>Knockout Game</v>
      </c>
      <c r="AF199" t="str">
        <f t="shared" si="38"/>
        <v>Home Team loses or draws</v>
      </c>
      <c r="AG199" t="str">
        <f t="shared" si="39"/>
        <v>Home Team loses or draws at Knockout Game</v>
      </c>
    </row>
    <row r="200" spans="1:33" x14ac:dyDescent="0.2">
      <c r="A200" s="2">
        <v>2917369</v>
      </c>
      <c r="B200" s="2" t="s">
        <v>949</v>
      </c>
      <c r="C200" s="2">
        <v>2017</v>
      </c>
      <c r="D200" s="2" t="s">
        <v>1194</v>
      </c>
      <c r="E200" s="3">
        <v>42991</v>
      </c>
      <c r="F200" s="2">
        <v>23826</v>
      </c>
      <c r="G200" s="2">
        <v>162</v>
      </c>
      <c r="H200" s="2">
        <v>1</v>
      </c>
      <c r="I200" s="2">
        <v>1</v>
      </c>
      <c r="J200" s="2"/>
      <c r="K200" s="2"/>
      <c r="L200" s="2" t="s">
        <v>1046</v>
      </c>
      <c r="M200" s="2" t="s">
        <v>1070</v>
      </c>
      <c r="N200" s="2" t="s">
        <v>1091</v>
      </c>
      <c r="O200" s="2">
        <v>42558</v>
      </c>
      <c r="P200" s="2" t="s">
        <v>973</v>
      </c>
      <c r="Q200" s="2" t="s">
        <v>1487</v>
      </c>
      <c r="R200" s="2" t="s">
        <v>877</v>
      </c>
      <c r="S200" s="2" t="s">
        <v>863</v>
      </c>
      <c r="T200" s="2" t="s">
        <v>138</v>
      </c>
      <c r="U200" s="2" t="s">
        <v>24</v>
      </c>
      <c r="V200" s="4">
        <v>4.2361111111111106E-2</v>
      </c>
      <c r="W200" s="2" t="s">
        <v>948</v>
      </c>
      <c r="X200">
        <f t="shared" si="30"/>
        <v>0</v>
      </c>
      <c r="Y200">
        <f t="shared" si="31"/>
        <v>1</v>
      </c>
      <c r="Z200">
        <f t="shared" si="32"/>
        <v>1</v>
      </c>
      <c r="AA200">
        <f t="shared" si="33"/>
        <v>0</v>
      </c>
      <c r="AB200">
        <f t="shared" si="34"/>
        <v>0</v>
      </c>
      <c r="AC200">
        <f t="shared" si="35"/>
        <v>1</v>
      </c>
      <c r="AD200">
        <f t="shared" si="36"/>
        <v>0</v>
      </c>
      <c r="AE200" t="str">
        <f t="shared" si="37"/>
        <v>Groupstage</v>
      </c>
      <c r="AF200" t="str">
        <f t="shared" si="38"/>
        <v>Home Team loses or draws</v>
      </c>
      <c r="AG200" t="str">
        <f t="shared" si="39"/>
        <v>Home Team loses or draws at Groupstage Game</v>
      </c>
    </row>
    <row r="201" spans="1:33" x14ac:dyDescent="0.2">
      <c r="A201" s="2">
        <v>2917385</v>
      </c>
      <c r="B201" s="2" t="s">
        <v>949</v>
      </c>
      <c r="C201" s="2">
        <v>2017</v>
      </c>
      <c r="D201" s="2" t="s">
        <v>955</v>
      </c>
      <c r="E201" s="3">
        <v>43005</v>
      </c>
      <c r="F201" s="2">
        <v>13</v>
      </c>
      <c r="G201" s="2">
        <v>631</v>
      </c>
      <c r="H201" s="2">
        <v>1</v>
      </c>
      <c r="I201" s="2">
        <v>2</v>
      </c>
      <c r="J201" s="2"/>
      <c r="K201" s="2"/>
      <c r="L201" s="2" t="s">
        <v>921</v>
      </c>
      <c r="M201" s="2" t="s">
        <v>942</v>
      </c>
      <c r="N201" s="2" t="s">
        <v>1127</v>
      </c>
      <c r="O201" s="2">
        <v>60643</v>
      </c>
      <c r="P201" s="2" t="s">
        <v>929</v>
      </c>
      <c r="Q201" s="2" t="s">
        <v>1488</v>
      </c>
      <c r="R201" s="2" t="s">
        <v>877</v>
      </c>
      <c r="S201" s="2" t="s">
        <v>910</v>
      </c>
      <c r="T201" s="2" t="s">
        <v>113</v>
      </c>
      <c r="U201" s="2" t="s">
        <v>43</v>
      </c>
      <c r="V201" s="4">
        <v>4.3055555555555562E-2</v>
      </c>
      <c r="W201" s="2" t="s">
        <v>948</v>
      </c>
      <c r="X201">
        <f t="shared" si="30"/>
        <v>0</v>
      </c>
      <c r="Y201">
        <f t="shared" si="31"/>
        <v>1</v>
      </c>
      <c r="Z201">
        <f t="shared" si="32"/>
        <v>1</v>
      </c>
      <c r="AA201">
        <f t="shared" si="33"/>
        <v>0</v>
      </c>
      <c r="AB201">
        <f t="shared" si="34"/>
        <v>0</v>
      </c>
      <c r="AC201">
        <f t="shared" si="35"/>
        <v>1</v>
      </c>
      <c r="AD201">
        <f t="shared" si="36"/>
        <v>0</v>
      </c>
      <c r="AE201" t="str">
        <f t="shared" si="37"/>
        <v>Groupstage</v>
      </c>
      <c r="AF201" t="str">
        <f t="shared" si="38"/>
        <v>Home Team loses or draws</v>
      </c>
      <c r="AG201" t="str">
        <f t="shared" si="39"/>
        <v>Home Team loses or draws at Groupstage Game</v>
      </c>
    </row>
    <row r="202" spans="1:33" x14ac:dyDescent="0.2">
      <c r="A202" s="2">
        <v>2917406</v>
      </c>
      <c r="B202" s="2" t="s">
        <v>949</v>
      </c>
      <c r="C202" s="2">
        <v>2017</v>
      </c>
      <c r="D202" s="2" t="s">
        <v>1147</v>
      </c>
      <c r="E202" s="3">
        <v>43039</v>
      </c>
      <c r="F202" s="2">
        <v>985</v>
      </c>
      <c r="G202" s="2">
        <v>294</v>
      </c>
      <c r="H202" s="2">
        <v>2</v>
      </c>
      <c r="I202" s="2">
        <v>0</v>
      </c>
      <c r="J202" s="2"/>
      <c r="K202" s="2"/>
      <c r="L202" s="2" t="s">
        <v>896</v>
      </c>
      <c r="M202" s="2" t="s">
        <v>916</v>
      </c>
      <c r="N202" s="2" t="s">
        <v>1075</v>
      </c>
      <c r="O202" s="2">
        <v>74437</v>
      </c>
      <c r="P202" s="2" t="s">
        <v>1080</v>
      </c>
      <c r="Q202" s="2" t="s">
        <v>1489</v>
      </c>
      <c r="R202" s="2" t="s">
        <v>863</v>
      </c>
      <c r="S202" s="2" t="s">
        <v>872</v>
      </c>
      <c r="T202" s="2" t="s">
        <v>31</v>
      </c>
      <c r="U202" s="2" t="s">
        <v>53</v>
      </c>
      <c r="V202" s="4">
        <v>8.3333333333333329E-2</v>
      </c>
      <c r="W202" s="2" t="s">
        <v>948</v>
      </c>
      <c r="X202">
        <f t="shared" si="30"/>
        <v>1</v>
      </c>
      <c r="Y202">
        <f t="shared" si="31"/>
        <v>0</v>
      </c>
      <c r="Z202">
        <f t="shared" si="32"/>
        <v>1</v>
      </c>
      <c r="AA202">
        <f t="shared" si="33"/>
        <v>1</v>
      </c>
      <c r="AB202">
        <f t="shared" si="34"/>
        <v>0</v>
      </c>
      <c r="AC202">
        <f t="shared" si="35"/>
        <v>0</v>
      </c>
      <c r="AD202">
        <f t="shared" si="36"/>
        <v>0</v>
      </c>
      <c r="AE202" t="str">
        <f t="shared" si="37"/>
        <v>Groupstage</v>
      </c>
      <c r="AF202" t="str">
        <f t="shared" si="38"/>
        <v>Home Team wins</v>
      </c>
      <c r="AG202" t="str">
        <f t="shared" si="39"/>
        <v>Home Team wins at Groupstage Game</v>
      </c>
    </row>
    <row r="203" spans="1:33" x14ac:dyDescent="0.2">
      <c r="A203" s="2">
        <v>2917408</v>
      </c>
      <c r="B203" s="2" t="s">
        <v>949</v>
      </c>
      <c r="C203" s="2">
        <v>2017</v>
      </c>
      <c r="D203" s="2" t="s">
        <v>945</v>
      </c>
      <c r="E203" s="3">
        <v>43039</v>
      </c>
      <c r="F203" s="2">
        <v>371</v>
      </c>
      <c r="G203" s="2">
        <v>27</v>
      </c>
      <c r="H203" s="2">
        <v>1</v>
      </c>
      <c r="I203" s="2">
        <v>2</v>
      </c>
      <c r="J203" s="2"/>
      <c r="K203" s="2"/>
      <c r="L203" s="2" t="s">
        <v>1008</v>
      </c>
      <c r="M203" s="2" t="s">
        <v>1117</v>
      </c>
      <c r="N203" s="2" t="s">
        <v>953</v>
      </c>
      <c r="O203" s="2">
        <v>58269</v>
      </c>
      <c r="P203" s="2" t="s">
        <v>1057</v>
      </c>
      <c r="Q203" s="2" t="s">
        <v>1490</v>
      </c>
      <c r="R203" s="2" t="s">
        <v>910</v>
      </c>
      <c r="S203" s="2" t="s">
        <v>880</v>
      </c>
      <c r="T203" s="2" t="s">
        <v>46</v>
      </c>
      <c r="U203" s="2" t="s">
        <v>6</v>
      </c>
      <c r="V203" s="4">
        <v>4.3055555555555562E-2</v>
      </c>
      <c r="W203" s="2" t="s">
        <v>948</v>
      </c>
      <c r="X203">
        <f t="shared" si="30"/>
        <v>0</v>
      </c>
      <c r="Y203">
        <f t="shared" si="31"/>
        <v>1</v>
      </c>
      <c r="Z203">
        <f t="shared" si="32"/>
        <v>1</v>
      </c>
      <c r="AA203">
        <f t="shared" si="33"/>
        <v>0</v>
      </c>
      <c r="AB203">
        <f t="shared" si="34"/>
        <v>0</v>
      </c>
      <c r="AC203">
        <f t="shared" si="35"/>
        <v>1</v>
      </c>
      <c r="AD203">
        <f t="shared" si="36"/>
        <v>0</v>
      </c>
      <c r="AE203" t="str">
        <f t="shared" si="37"/>
        <v>Groupstage</v>
      </c>
      <c r="AF203" t="str">
        <f t="shared" si="38"/>
        <v>Home Team loses or draws</v>
      </c>
      <c r="AG203" t="str">
        <f t="shared" si="39"/>
        <v>Home Team loses or draws at Groupstage Game</v>
      </c>
    </row>
    <row r="204" spans="1:33" x14ac:dyDescent="0.2">
      <c r="A204" s="2">
        <v>3097962</v>
      </c>
      <c r="B204" s="2" t="s">
        <v>949</v>
      </c>
      <c r="C204" s="2">
        <v>2018</v>
      </c>
      <c r="D204" s="2" t="s">
        <v>1022</v>
      </c>
      <c r="E204" s="3">
        <v>43361</v>
      </c>
      <c r="F204" s="2">
        <v>141</v>
      </c>
      <c r="G204" s="2">
        <v>932</v>
      </c>
      <c r="H204" s="2">
        <v>3</v>
      </c>
      <c r="I204" s="2">
        <v>0</v>
      </c>
      <c r="J204" s="2"/>
      <c r="K204" s="2"/>
      <c r="L204" s="2" t="s">
        <v>1123</v>
      </c>
      <c r="M204" s="2" t="s">
        <v>1400</v>
      </c>
      <c r="N204" s="2" t="s">
        <v>959</v>
      </c>
      <c r="O204" s="2">
        <v>43542</v>
      </c>
      <c r="P204" s="2" t="s">
        <v>998</v>
      </c>
      <c r="Q204" s="2" t="s">
        <v>1491</v>
      </c>
      <c r="R204" s="2" t="s">
        <v>880</v>
      </c>
      <c r="S204" s="3">
        <v>36986</v>
      </c>
      <c r="T204" s="2" t="s">
        <v>12</v>
      </c>
      <c r="U204" s="2" t="s">
        <v>132</v>
      </c>
      <c r="V204" s="4">
        <v>0.125</v>
      </c>
      <c r="W204" s="2" t="s">
        <v>948</v>
      </c>
      <c r="X204">
        <f t="shared" si="30"/>
        <v>1</v>
      </c>
      <c r="Y204">
        <f t="shared" si="31"/>
        <v>0</v>
      </c>
      <c r="Z204">
        <f t="shared" si="32"/>
        <v>1</v>
      </c>
      <c r="AA204">
        <f t="shared" si="33"/>
        <v>1</v>
      </c>
      <c r="AB204">
        <f t="shared" si="34"/>
        <v>0</v>
      </c>
      <c r="AC204">
        <f t="shared" si="35"/>
        <v>0</v>
      </c>
      <c r="AD204">
        <f t="shared" si="36"/>
        <v>0</v>
      </c>
      <c r="AE204" t="str">
        <f t="shared" si="37"/>
        <v>Groupstage</v>
      </c>
      <c r="AF204" t="str">
        <f t="shared" si="38"/>
        <v>Home Team wins</v>
      </c>
      <c r="AG204" t="str">
        <f t="shared" si="39"/>
        <v>Home Team wins at Groupstage Game</v>
      </c>
    </row>
    <row r="205" spans="1:33" x14ac:dyDescent="0.2">
      <c r="A205" s="2">
        <v>3097996</v>
      </c>
      <c r="B205" s="2" t="s">
        <v>949</v>
      </c>
      <c r="C205" s="2">
        <v>2018</v>
      </c>
      <c r="D205" s="2" t="s">
        <v>1147</v>
      </c>
      <c r="E205" s="3">
        <v>43397</v>
      </c>
      <c r="F205" s="2">
        <v>16</v>
      </c>
      <c r="G205" s="2">
        <v>13</v>
      </c>
      <c r="H205" s="2">
        <v>4</v>
      </c>
      <c r="I205" s="2">
        <v>0</v>
      </c>
      <c r="J205" s="2"/>
      <c r="K205" s="2"/>
      <c r="L205" s="2" t="s">
        <v>874</v>
      </c>
      <c r="M205" s="2" t="s">
        <v>921</v>
      </c>
      <c r="N205" s="2" t="s">
        <v>862</v>
      </c>
      <c r="O205" s="2">
        <v>66099</v>
      </c>
      <c r="P205" s="2" t="s">
        <v>1007</v>
      </c>
      <c r="Q205" s="2" t="s">
        <v>1492</v>
      </c>
      <c r="R205" s="2" t="s">
        <v>863</v>
      </c>
      <c r="S205" s="2" t="s">
        <v>877</v>
      </c>
      <c r="T205" s="2" t="s">
        <v>3</v>
      </c>
      <c r="U205" s="2" t="s">
        <v>113</v>
      </c>
      <c r="V205" s="4">
        <v>0.16666666666666666</v>
      </c>
      <c r="W205" s="2" t="s">
        <v>948</v>
      </c>
      <c r="X205">
        <f t="shared" si="30"/>
        <v>1</v>
      </c>
      <c r="Y205">
        <f t="shared" si="31"/>
        <v>0</v>
      </c>
      <c r="Z205">
        <f t="shared" si="32"/>
        <v>1</v>
      </c>
      <c r="AA205">
        <f t="shared" si="33"/>
        <v>1</v>
      </c>
      <c r="AB205">
        <f t="shared" si="34"/>
        <v>0</v>
      </c>
      <c r="AC205">
        <f t="shared" si="35"/>
        <v>0</v>
      </c>
      <c r="AD205">
        <f t="shared" si="36"/>
        <v>0</v>
      </c>
      <c r="AE205" t="str">
        <f t="shared" si="37"/>
        <v>Groupstage</v>
      </c>
      <c r="AF205" t="str">
        <f t="shared" si="38"/>
        <v>Home Team wins</v>
      </c>
      <c r="AG205" t="str">
        <f t="shared" si="39"/>
        <v>Home Team wins at Groupstage Game</v>
      </c>
    </row>
    <row r="206" spans="1:33" x14ac:dyDescent="0.2">
      <c r="A206" s="2">
        <v>3252248</v>
      </c>
      <c r="B206" s="2" t="s">
        <v>949</v>
      </c>
      <c r="C206" s="2">
        <v>2019</v>
      </c>
      <c r="D206" s="2" t="s">
        <v>1022</v>
      </c>
      <c r="E206" s="3">
        <v>43810</v>
      </c>
      <c r="F206" s="2">
        <v>13</v>
      </c>
      <c r="G206" s="2">
        <v>932</v>
      </c>
      <c r="H206" s="2">
        <v>2</v>
      </c>
      <c r="I206" s="2">
        <v>0</v>
      </c>
      <c r="J206" s="2"/>
      <c r="K206" s="2"/>
      <c r="L206" s="2" t="s">
        <v>921</v>
      </c>
      <c r="M206" s="2" t="s">
        <v>1052</v>
      </c>
      <c r="N206" s="2" t="s">
        <v>1127</v>
      </c>
      <c r="O206" s="2">
        <v>58426</v>
      </c>
      <c r="P206" s="2" t="s">
        <v>1076</v>
      </c>
      <c r="Q206" s="2" t="s">
        <v>1494</v>
      </c>
      <c r="R206" s="2" t="s">
        <v>877</v>
      </c>
      <c r="S206" s="3">
        <v>36986</v>
      </c>
      <c r="T206" s="2" t="s">
        <v>113</v>
      </c>
      <c r="U206" s="2" t="s">
        <v>132</v>
      </c>
      <c r="V206" s="4">
        <v>8.3333333333333329E-2</v>
      </c>
      <c r="W206" s="2" t="s">
        <v>948</v>
      </c>
      <c r="X206">
        <f t="shared" si="30"/>
        <v>1</v>
      </c>
      <c r="Y206">
        <f t="shared" si="31"/>
        <v>0</v>
      </c>
      <c r="Z206">
        <f t="shared" si="32"/>
        <v>1</v>
      </c>
      <c r="AA206">
        <f t="shared" si="33"/>
        <v>1</v>
      </c>
      <c r="AB206">
        <f t="shared" si="34"/>
        <v>0</v>
      </c>
      <c r="AC206">
        <f t="shared" si="35"/>
        <v>0</v>
      </c>
      <c r="AD206">
        <f t="shared" si="36"/>
        <v>0</v>
      </c>
      <c r="AE206" t="str">
        <f t="shared" si="37"/>
        <v>Groupstage</v>
      </c>
      <c r="AF206" t="str">
        <f t="shared" si="38"/>
        <v>Home Team wins</v>
      </c>
      <c r="AG206" t="str">
        <f t="shared" si="39"/>
        <v>Home Team wins at Groupstage Game</v>
      </c>
    </row>
    <row r="207" spans="1:33" x14ac:dyDescent="0.2">
      <c r="A207" s="2">
        <v>3291937</v>
      </c>
      <c r="B207" s="2" t="s">
        <v>949</v>
      </c>
      <c r="C207" s="2">
        <v>2019</v>
      </c>
      <c r="D207" s="2" t="s">
        <v>1082</v>
      </c>
      <c r="E207" s="3">
        <v>43900</v>
      </c>
      <c r="F207" s="2">
        <v>1049</v>
      </c>
      <c r="G207" s="2">
        <v>800</v>
      </c>
      <c r="H207" s="2">
        <v>3</v>
      </c>
      <c r="I207" s="2">
        <v>4</v>
      </c>
      <c r="J207" s="2"/>
      <c r="K207" s="2"/>
      <c r="L207" s="2" t="s">
        <v>1267</v>
      </c>
      <c r="M207" s="2" t="s">
        <v>999</v>
      </c>
      <c r="N207" s="2" t="s">
        <v>1098</v>
      </c>
      <c r="O207" s="2"/>
      <c r="P207" s="2" t="s">
        <v>1169</v>
      </c>
      <c r="Q207" s="2" t="s">
        <v>1495</v>
      </c>
      <c r="R207" s="3">
        <v>37350</v>
      </c>
      <c r="S207" s="2" t="s">
        <v>1073</v>
      </c>
      <c r="T207" s="2" t="s">
        <v>106</v>
      </c>
      <c r="U207" s="2" t="s">
        <v>89</v>
      </c>
      <c r="V207" s="4">
        <v>0.1277777777777778</v>
      </c>
      <c r="W207" s="2" t="s">
        <v>948</v>
      </c>
      <c r="X207">
        <f t="shared" si="30"/>
        <v>0</v>
      </c>
      <c r="Y207">
        <f t="shared" si="31"/>
        <v>1</v>
      </c>
      <c r="Z207">
        <f t="shared" si="32"/>
        <v>0</v>
      </c>
      <c r="AA207">
        <f t="shared" si="33"/>
        <v>0</v>
      </c>
      <c r="AB207">
        <f t="shared" si="34"/>
        <v>0</v>
      </c>
      <c r="AC207">
        <f t="shared" si="35"/>
        <v>0</v>
      </c>
      <c r="AD207">
        <f t="shared" si="36"/>
        <v>1</v>
      </c>
      <c r="AE207" t="str">
        <f t="shared" si="37"/>
        <v>Knockout Game</v>
      </c>
      <c r="AF207" t="str">
        <f t="shared" si="38"/>
        <v>Home Team loses or draws</v>
      </c>
      <c r="AG207" t="str">
        <f t="shared" si="39"/>
        <v>Home Team loses or draws at Knockout Game</v>
      </c>
    </row>
    <row r="208" spans="1:33" hidden="1" x14ac:dyDescent="0.2">
      <c r="A208" s="2">
        <v>3461720</v>
      </c>
      <c r="B208" s="2" t="s">
        <v>949</v>
      </c>
      <c r="C208" s="2">
        <v>2020</v>
      </c>
      <c r="D208" s="2" t="s">
        <v>1016</v>
      </c>
      <c r="E208" s="3">
        <v>44124</v>
      </c>
      <c r="F208" s="2">
        <v>964</v>
      </c>
      <c r="G208" s="2">
        <v>2282</v>
      </c>
      <c r="H208" s="2">
        <v>1</v>
      </c>
      <c r="I208" s="2">
        <v>2</v>
      </c>
      <c r="J208" s="2"/>
      <c r="K208" s="2"/>
      <c r="L208" s="2" t="s">
        <v>162</v>
      </c>
      <c r="M208" s="2" t="s">
        <v>1207</v>
      </c>
      <c r="N208" s="2" t="s">
        <v>1122</v>
      </c>
      <c r="O208" s="2">
        <v>16682</v>
      </c>
      <c r="P208" s="2" t="s">
        <v>888</v>
      </c>
      <c r="Q208" s="2" t="s">
        <v>1496</v>
      </c>
      <c r="R208" s="2" t="s">
        <v>886</v>
      </c>
      <c r="S208" s="2" t="s">
        <v>892</v>
      </c>
      <c r="T208" s="2" t="s">
        <v>158</v>
      </c>
      <c r="U208" s="2" t="s">
        <v>45</v>
      </c>
      <c r="V208" s="4">
        <v>4.3055555555555562E-2</v>
      </c>
      <c r="W208" s="2" t="s">
        <v>948</v>
      </c>
      <c r="X208">
        <f t="shared" si="30"/>
        <v>0</v>
      </c>
      <c r="Y208">
        <f t="shared" si="31"/>
        <v>1</v>
      </c>
      <c r="Z208">
        <f t="shared" si="32"/>
        <v>1</v>
      </c>
      <c r="AA208">
        <f t="shared" si="33"/>
        <v>0</v>
      </c>
      <c r="AB208">
        <f t="shared" si="34"/>
        <v>0</v>
      </c>
      <c r="AC208">
        <f t="shared" si="35"/>
        <v>1</v>
      </c>
      <c r="AD208">
        <f t="shared" si="36"/>
        <v>0</v>
      </c>
      <c r="AE208" t="str">
        <f t="shared" si="37"/>
        <v>Groupstage</v>
      </c>
      <c r="AF208" t="str">
        <f t="shared" si="38"/>
        <v>Home Team loses or draws</v>
      </c>
      <c r="AG208" t="str">
        <f t="shared" si="39"/>
        <v>Home Team loses or draws at Groupstage Game</v>
      </c>
    </row>
    <row r="209" spans="1:33" hidden="1" x14ac:dyDescent="0.2">
      <c r="A209" s="2">
        <v>3461779</v>
      </c>
      <c r="B209" s="2" t="s">
        <v>949</v>
      </c>
      <c r="C209" s="2">
        <v>2020</v>
      </c>
      <c r="D209" s="2" t="s">
        <v>950</v>
      </c>
      <c r="E209" s="3">
        <v>44159</v>
      </c>
      <c r="F209" s="2">
        <v>583</v>
      </c>
      <c r="G209" s="2">
        <v>23826</v>
      </c>
      <c r="H209" s="2">
        <v>1</v>
      </c>
      <c r="I209" s="2">
        <v>0</v>
      </c>
      <c r="J209" s="2"/>
      <c r="K209" s="2"/>
      <c r="L209" s="2" t="s">
        <v>868</v>
      </c>
      <c r="M209" s="2" t="s">
        <v>1051</v>
      </c>
      <c r="N209" s="2" t="s">
        <v>1072</v>
      </c>
      <c r="O209" s="2"/>
      <c r="P209" s="2" t="s">
        <v>1057</v>
      </c>
      <c r="Q209" s="2" t="s">
        <v>1497</v>
      </c>
      <c r="R209" s="2" t="s">
        <v>880</v>
      </c>
      <c r="S209" s="2" t="s">
        <v>863</v>
      </c>
      <c r="T209" s="2" t="s">
        <v>40</v>
      </c>
      <c r="U209" s="2" t="s">
        <v>138</v>
      </c>
      <c r="V209" s="4">
        <v>4.1666666666666664E-2</v>
      </c>
      <c r="W209" s="2" t="s">
        <v>948</v>
      </c>
      <c r="X209">
        <f t="shared" si="30"/>
        <v>1</v>
      </c>
      <c r="Y209">
        <f t="shared" si="31"/>
        <v>0</v>
      </c>
      <c r="Z209">
        <f t="shared" si="32"/>
        <v>1</v>
      </c>
      <c r="AA209">
        <f t="shared" si="33"/>
        <v>1</v>
      </c>
      <c r="AB209">
        <f t="shared" si="34"/>
        <v>0</v>
      </c>
      <c r="AC209">
        <f t="shared" si="35"/>
        <v>0</v>
      </c>
      <c r="AD209">
        <f t="shared" si="36"/>
        <v>0</v>
      </c>
      <c r="AE209" t="str">
        <f t="shared" si="37"/>
        <v>Groupstage</v>
      </c>
      <c r="AF209" t="str">
        <f t="shared" si="38"/>
        <v>Home Team wins</v>
      </c>
      <c r="AG209" t="str">
        <f t="shared" si="39"/>
        <v>Home Team wins at Groupstage Game</v>
      </c>
    </row>
    <row r="210" spans="1:33" hidden="1" x14ac:dyDescent="0.2">
      <c r="A210" s="2">
        <v>3562547</v>
      </c>
      <c r="B210" s="2" t="s">
        <v>949</v>
      </c>
      <c r="C210" s="2">
        <v>2020</v>
      </c>
      <c r="D210" s="2" t="s">
        <v>972</v>
      </c>
      <c r="E210" s="3">
        <v>44345</v>
      </c>
      <c r="F210" s="2">
        <v>281</v>
      </c>
      <c r="G210" s="2">
        <v>631</v>
      </c>
      <c r="H210" s="2">
        <v>0</v>
      </c>
      <c r="I210" s="2">
        <v>1</v>
      </c>
      <c r="J210" s="2"/>
      <c r="K210" s="2"/>
      <c r="L210" s="2" t="s">
        <v>1019</v>
      </c>
      <c r="M210" s="2" t="s">
        <v>868</v>
      </c>
      <c r="N210" s="2" t="s">
        <v>1192</v>
      </c>
      <c r="O210" s="2">
        <v>14110</v>
      </c>
      <c r="P210" s="2" t="s">
        <v>1099</v>
      </c>
      <c r="Q210" s="2" t="s">
        <v>1498</v>
      </c>
      <c r="R210" s="2" t="s">
        <v>880</v>
      </c>
      <c r="S210" s="2" t="s">
        <v>910</v>
      </c>
      <c r="T210" s="2" t="s">
        <v>39</v>
      </c>
      <c r="U210" s="2" t="s">
        <v>43</v>
      </c>
      <c r="V210" s="4">
        <v>6.9444444444444447E-4</v>
      </c>
      <c r="W210" s="2" t="s">
        <v>948</v>
      </c>
      <c r="X210">
        <f t="shared" si="30"/>
        <v>0</v>
      </c>
      <c r="Y210">
        <f t="shared" si="31"/>
        <v>1</v>
      </c>
      <c r="Z210">
        <f t="shared" si="32"/>
        <v>0</v>
      </c>
      <c r="AA210">
        <f t="shared" si="33"/>
        <v>0</v>
      </c>
      <c r="AB210">
        <f t="shared" si="34"/>
        <v>0</v>
      </c>
      <c r="AC210">
        <f t="shared" si="35"/>
        <v>0</v>
      </c>
      <c r="AD210">
        <f t="shared" si="36"/>
        <v>1</v>
      </c>
      <c r="AE210" t="str">
        <f t="shared" si="37"/>
        <v>Knockout Game</v>
      </c>
      <c r="AF210" t="str">
        <f t="shared" si="38"/>
        <v>Home Team loses or draws</v>
      </c>
      <c r="AG210" t="str">
        <f t="shared" si="39"/>
        <v>Home Team loses or draws at Knockout Game</v>
      </c>
    </row>
    <row r="211" spans="1:33" hidden="1" x14ac:dyDescent="0.2">
      <c r="A211" s="2">
        <v>3651104</v>
      </c>
      <c r="B211" s="2" t="s">
        <v>949</v>
      </c>
      <c r="C211" s="2">
        <v>2021</v>
      </c>
      <c r="D211" s="2" t="s">
        <v>945</v>
      </c>
      <c r="E211" s="3">
        <v>44503</v>
      </c>
      <c r="F211" s="2">
        <v>31</v>
      </c>
      <c r="G211" s="2">
        <v>13</v>
      </c>
      <c r="H211" s="2">
        <v>2</v>
      </c>
      <c r="I211" s="2">
        <v>0</v>
      </c>
      <c r="J211" s="2"/>
      <c r="K211" s="2"/>
      <c r="L211" s="2" t="s">
        <v>861</v>
      </c>
      <c r="M211" s="2" t="s">
        <v>921</v>
      </c>
      <c r="N211" s="2" t="s">
        <v>1009</v>
      </c>
      <c r="O211" s="2">
        <v>51347</v>
      </c>
      <c r="P211" s="2" t="s">
        <v>1057</v>
      </c>
      <c r="Q211" s="2" t="s">
        <v>1499</v>
      </c>
      <c r="R211" s="2" t="s">
        <v>880</v>
      </c>
      <c r="S211" s="2" t="s">
        <v>910</v>
      </c>
      <c r="T211" s="2" t="s">
        <v>38</v>
      </c>
      <c r="U211" s="2" t="s">
        <v>113</v>
      </c>
      <c r="V211" s="4">
        <v>8.3333333333333329E-2</v>
      </c>
      <c r="W211" s="2" t="s">
        <v>948</v>
      </c>
      <c r="X211">
        <f t="shared" si="30"/>
        <v>1</v>
      </c>
      <c r="Y211">
        <f t="shared" si="31"/>
        <v>0</v>
      </c>
      <c r="Z211">
        <f t="shared" si="32"/>
        <v>1</v>
      </c>
      <c r="AA211">
        <f t="shared" si="33"/>
        <v>1</v>
      </c>
      <c r="AB211">
        <f t="shared" si="34"/>
        <v>0</v>
      </c>
      <c r="AC211">
        <f t="shared" si="35"/>
        <v>0</v>
      </c>
      <c r="AD211">
        <f t="shared" si="36"/>
        <v>0</v>
      </c>
      <c r="AE211" t="str">
        <f t="shared" si="37"/>
        <v>Groupstage</v>
      </c>
      <c r="AF211" t="str">
        <f t="shared" si="38"/>
        <v>Home Team wins</v>
      </c>
      <c r="AG211" t="str">
        <f t="shared" si="39"/>
        <v>Home Team wins at Groupstage Game</v>
      </c>
    </row>
    <row r="212" spans="1:33" hidden="1" x14ac:dyDescent="0.2">
      <c r="A212" s="2">
        <v>3651128</v>
      </c>
      <c r="B212" s="2" t="s">
        <v>949</v>
      </c>
      <c r="C212" s="2">
        <v>2021</v>
      </c>
      <c r="D212" s="2" t="s">
        <v>945</v>
      </c>
      <c r="E212" s="3">
        <v>44537</v>
      </c>
      <c r="F212" s="2">
        <v>5</v>
      </c>
      <c r="G212" s="2">
        <v>31</v>
      </c>
      <c r="H212" s="2">
        <v>1</v>
      </c>
      <c r="I212" s="2">
        <v>2</v>
      </c>
      <c r="J212" s="2"/>
      <c r="K212" s="2"/>
      <c r="L212" s="2" t="s">
        <v>1000</v>
      </c>
      <c r="M212" s="2" t="s">
        <v>861</v>
      </c>
      <c r="N212" s="2" t="s">
        <v>941</v>
      </c>
      <c r="O212" s="2">
        <v>56237</v>
      </c>
      <c r="P212" s="2" t="s">
        <v>1057</v>
      </c>
      <c r="Q212" s="2" t="s">
        <v>1500</v>
      </c>
      <c r="R212" s="2" t="s">
        <v>880</v>
      </c>
      <c r="S212" s="2" t="s">
        <v>880</v>
      </c>
      <c r="T212" s="2" t="s">
        <v>52</v>
      </c>
      <c r="U212" s="2" t="s">
        <v>38</v>
      </c>
      <c r="V212" s="4">
        <v>4.3055555555555562E-2</v>
      </c>
      <c r="W212" s="2" t="s">
        <v>948</v>
      </c>
      <c r="X212">
        <f t="shared" si="30"/>
        <v>0</v>
      </c>
      <c r="Y212">
        <f t="shared" si="31"/>
        <v>1</v>
      </c>
      <c r="Z212">
        <f t="shared" si="32"/>
        <v>1</v>
      </c>
      <c r="AA212">
        <f t="shared" si="33"/>
        <v>0</v>
      </c>
      <c r="AB212">
        <f t="shared" si="34"/>
        <v>0</v>
      </c>
      <c r="AC212">
        <f t="shared" si="35"/>
        <v>1</v>
      </c>
      <c r="AD212">
        <f t="shared" si="36"/>
        <v>0</v>
      </c>
      <c r="AE212" t="str">
        <f t="shared" si="37"/>
        <v>Groupstage</v>
      </c>
      <c r="AF212" t="str">
        <f t="shared" si="38"/>
        <v>Home Team loses or draws</v>
      </c>
      <c r="AG212" t="str">
        <f t="shared" si="39"/>
        <v>Home Team loses or draws at Groupstage Game</v>
      </c>
    </row>
    <row r="213" spans="1:33" hidden="1" x14ac:dyDescent="0.2">
      <c r="A213" s="2">
        <v>3651138</v>
      </c>
      <c r="B213" s="2" t="s">
        <v>949</v>
      </c>
      <c r="C213" s="2">
        <v>2021</v>
      </c>
      <c r="D213" s="2" t="s">
        <v>1194</v>
      </c>
      <c r="E213" s="3">
        <v>44538</v>
      </c>
      <c r="F213" s="2">
        <v>82</v>
      </c>
      <c r="G213" s="2">
        <v>1082</v>
      </c>
      <c r="H213" s="2">
        <v>1</v>
      </c>
      <c r="I213" s="2">
        <v>3</v>
      </c>
      <c r="J213" s="2"/>
      <c r="K213" s="2"/>
      <c r="L213" s="2" t="s">
        <v>1118</v>
      </c>
      <c r="M213" s="2" t="s">
        <v>884</v>
      </c>
      <c r="N213" s="2" t="s">
        <v>989</v>
      </c>
      <c r="O213" s="2">
        <v>6544</v>
      </c>
      <c r="P213" s="2" t="s">
        <v>1001</v>
      </c>
      <c r="Q213" s="2" t="s">
        <v>1501</v>
      </c>
      <c r="R213" s="2" t="s">
        <v>877</v>
      </c>
      <c r="S213" s="3">
        <v>37350</v>
      </c>
      <c r="T213" s="2" t="s">
        <v>29</v>
      </c>
      <c r="U213" s="2" t="s">
        <v>139</v>
      </c>
      <c r="V213" s="4">
        <v>4.3750000000000004E-2</v>
      </c>
      <c r="W213" s="2" t="s">
        <v>948</v>
      </c>
      <c r="X213">
        <f t="shared" si="30"/>
        <v>0</v>
      </c>
      <c r="Y213">
        <f t="shared" si="31"/>
        <v>1</v>
      </c>
      <c r="Z213">
        <f t="shared" si="32"/>
        <v>1</v>
      </c>
      <c r="AA213">
        <f t="shared" si="33"/>
        <v>0</v>
      </c>
      <c r="AB213">
        <f t="shared" si="34"/>
        <v>0</v>
      </c>
      <c r="AC213">
        <f t="shared" si="35"/>
        <v>1</v>
      </c>
      <c r="AD213">
        <f t="shared" si="36"/>
        <v>0</v>
      </c>
      <c r="AE213" t="str">
        <f t="shared" si="37"/>
        <v>Groupstage</v>
      </c>
      <c r="AF213" t="str">
        <f t="shared" si="38"/>
        <v>Home Team loses or draws</v>
      </c>
      <c r="AG213" t="str">
        <f t="shared" si="39"/>
        <v>Home Team loses or draws at Groupstage Game</v>
      </c>
    </row>
    <row r="214" spans="1:33" hidden="1" x14ac:dyDescent="0.2">
      <c r="A214" s="2">
        <v>3714217</v>
      </c>
      <c r="B214" s="2" t="s">
        <v>949</v>
      </c>
      <c r="C214" s="2">
        <v>2021</v>
      </c>
      <c r="D214" s="2" t="s">
        <v>1030</v>
      </c>
      <c r="E214" s="3">
        <v>44614</v>
      </c>
      <c r="F214" s="2">
        <v>631</v>
      </c>
      <c r="G214" s="2">
        <v>1082</v>
      </c>
      <c r="H214" s="2">
        <v>2</v>
      </c>
      <c r="I214" s="2">
        <v>0</v>
      </c>
      <c r="J214" s="2"/>
      <c r="K214" s="2"/>
      <c r="L214" s="2" t="s">
        <v>868</v>
      </c>
      <c r="M214" s="2" t="s">
        <v>884</v>
      </c>
      <c r="N214" s="2" t="s">
        <v>1012</v>
      </c>
      <c r="O214" s="2">
        <v>38832</v>
      </c>
      <c r="P214" s="2" t="s">
        <v>920</v>
      </c>
      <c r="Q214" s="2" t="s">
        <v>1502</v>
      </c>
      <c r="R214" s="3">
        <v>37714</v>
      </c>
      <c r="S214" s="2" t="s">
        <v>863</v>
      </c>
      <c r="T214" s="2" t="s">
        <v>43</v>
      </c>
      <c r="U214" s="2" t="s">
        <v>139</v>
      </c>
      <c r="V214" s="4">
        <v>8.3333333333333329E-2</v>
      </c>
      <c r="W214" s="2" t="s">
        <v>948</v>
      </c>
      <c r="X214">
        <f t="shared" si="30"/>
        <v>1</v>
      </c>
      <c r="Y214">
        <f t="shared" si="31"/>
        <v>0</v>
      </c>
      <c r="Z214">
        <f t="shared" si="32"/>
        <v>0</v>
      </c>
      <c r="AA214">
        <f t="shared" si="33"/>
        <v>0</v>
      </c>
      <c r="AB214">
        <f t="shared" si="34"/>
        <v>1</v>
      </c>
      <c r="AC214">
        <f t="shared" si="35"/>
        <v>0</v>
      </c>
      <c r="AD214">
        <f t="shared" si="36"/>
        <v>0</v>
      </c>
      <c r="AE214" t="str">
        <f t="shared" si="37"/>
        <v>Knockout Game</v>
      </c>
      <c r="AF214" t="str">
        <f t="shared" si="38"/>
        <v>Home Team wins</v>
      </c>
      <c r="AG214" t="str">
        <f t="shared" si="39"/>
        <v>Home Team wins at Knockout Game</v>
      </c>
    </row>
    <row r="215" spans="1:33" x14ac:dyDescent="0.2">
      <c r="A215" s="2">
        <v>3097988</v>
      </c>
      <c r="B215" s="2" t="s">
        <v>949</v>
      </c>
      <c r="C215" s="2">
        <v>2018</v>
      </c>
      <c r="D215" s="2" t="s">
        <v>946</v>
      </c>
      <c r="E215" s="3">
        <v>43375</v>
      </c>
      <c r="F215" s="2">
        <v>2441</v>
      </c>
      <c r="G215" s="2">
        <v>294</v>
      </c>
      <c r="H215" s="2">
        <v>2</v>
      </c>
      <c r="I215" s="2">
        <v>3</v>
      </c>
      <c r="J215" s="2"/>
      <c r="K215" s="2"/>
      <c r="L215" s="2" t="s">
        <v>969</v>
      </c>
      <c r="M215" s="2" t="s">
        <v>916</v>
      </c>
      <c r="N215" s="2" t="s">
        <v>1015</v>
      </c>
      <c r="O215" s="2">
        <v>31154</v>
      </c>
      <c r="P215" s="2" t="s">
        <v>1279</v>
      </c>
      <c r="Q215" s="2" t="s">
        <v>1503</v>
      </c>
      <c r="R215" s="2" t="s">
        <v>898</v>
      </c>
      <c r="S215" s="2" t="s">
        <v>880</v>
      </c>
      <c r="T215" s="2" t="s">
        <v>73</v>
      </c>
      <c r="U215" s="2" t="s">
        <v>53</v>
      </c>
      <c r="V215" s="4">
        <v>8.5416666666666655E-2</v>
      </c>
      <c r="W215" s="2" t="s">
        <v>948</v>
      </c>
      <c r="X215">
        <f t="shared" si="30"/>
        <v>0</v>
      </c>
      <c r="Y215">
        <f t="shared" si="31"/>
        <v>1</v>
      </c>
      <c r="Z215">
        <f t="shared" si="32"/>
        <v>1</v>
      </c>
      <c r="AA215">
        <f t="shared" si="33"/>
        <v>0</v>
      </c>
      <c r="AB215">
        <f t="shared" si="34"/>
        <v>0</v>
      </c>
      <c r="AC215">
        <f t="shared" si="35"/>
        <v>1</v>
      </c>
      <c r="AD215">
        <f t="shared" si="36"/>
        <v>0</v>
      </c>
      <c r="AE215" t="str">
        <f t="shared" si="37"/>
        <v>Groupstage</v>
      </c>
      <c r="AF215" t="str">
        <f t="shared" si="38"/>
        <v>Home Team loses or draws</v>
      </c>
      <c r="AG215" t="str">
        <f t="shared" si="39"/>
        <v>Home Team loses or draws at Groupstage Game</v>
      </c>
    </row>
    <row r="216" spans="1:33" x14ac:dyDescent="0.2">
      <c r="A216" s="2">
        <v>3098058</v>
      </c>
      <c r="B216" s="2" t="s">
        <v>949</v>
      </c>
      <c r="C216" s="2">
        <v>2018</v>
      </c>
      <c r="D216" s="2" t="s">
        <v>950</v>
      </c>
      <c r="E216" s="3">
        <v>43446</v>
      </c>
      <c r="F216" s="2">
        <v>1049</v>
      </c>
      <c r="G216" s="2">
        <v>985</v>
      </c>
      <c r="H216" s="2">
        <v>2</v>
      </c>
      <c r="I216" s="2">
        <v>1</v>
      </c>
      <c r="J216" s="2"/>
      <c r="K216" s="2"/>
      <c r="L216" s="2" t="s">
        <v>923</v>
      </c>
      <c r="M216" s="2" t="s">
        <v>896</v>
      </c>
      <c r="N216" s="2" t="s">
        <v>1098</v>
      </c>
      <c r="O216" s="2">
        <v>36544</v>
      </c>
      <c r="P216" s="2" t="s">
        <v>1248</v>
      </c>
      <c r="Q216" s="2" t="s">
        <v>1504</v>
      </c>
      <c r="R216" s="3">
        <v>37350</v>
      </c>
      <c r="S216" s="2" t="s">
        <v>863</v>
      </c>
      <c r="T216" s="2" t="s">
        <v>106</v>
      </c>
      <c r="U216" s="2" t="s">
        <v>31</v>
      </c>
      <c r="V216" s="4">
        <v>8.4027777777777771E-2</v>
      </c>
      <c r="W216" s="2" t="s">
        <v>948</v>
      </c>
      <c r="X216">
        <f t="shared" si="30"/>
        <v>1</v>
      </c>
      <c r="Y216">
        <f t="shared" si="31"/>
        <v>0</v>
      </c>
      <c r="Z216">
        <f t="shared" si="32"/>
        <v>1</v>
      </c>
      <c r="AA216">
        <f t="shared" si="33"/>
        <v>1</v>
      </c>
      <c r="AB216">
        <f t="shared" si="34"/>
        <v>0</v>
      </c>
      <c r="AC216">
        <f t="shared" si="35"/>
        <v>0</v>
      </c>
      <c r="AD216">
        <f t="shared" si="36"/>
        <v>0</v>
      </c>
      <c r="AE216" t="str">
        <f t="shared" si="37"/>
        <v>Groupstage</v>
      </c>
      <c r="AF216" t="str">
        <f t="shared" si="38"/>
        <v>Home Team wins</v>
      </c>
      <c r="AG216" t="str">
        <f t="shared" si="39"/>
        <v>Home Team wins at Groupstage Game</v>
      </c>
    </row>
    <row r="217" spans="1:33" x14ac:dyDescent="0.2">
      <c r="A217" s="2">
        <v>3252247</v>
      </c>
      <c r="B217" s="2" t="s">
        <v>949</v>
      </c>
      <c r="C217" s="2">
        <v>2019</v>
      </c>
      <c r="D217" s="2" t="s">
        <v>955</v>
      </c>
      <c r="E217" s="3">
        <v>43810</v>
      </c>
      <c r="F217" s="2">
        <v>660</v>
      </c>
      <c r="G217" s="2">
        <v>800</v>
      </c>
      <c r="H217" s="2">
        <v>0</v>
      </c>
      <c r="I217" s="2">
        <v>3</v>
      </c>
      <c r="J217" s="2"/>
      <c r="K217" s="2"/>
      <c r="L217" s="2" t="s">
        <v>1152</v>
      </c>
      <c r="M217" s="2" t="s">
        <v>999</v>
      </c>
      <c r="N217" s="2" t="s">
        <v>908</v>
      </c>
      <c r="O217" s="2">
        <v>26536</v>
      </c>
      <c r="P217" s="2" t="s">
        <v>988</v>
      </c>
      <c r="Q217" s="2" t="s">
        <v>1505</v>
      </c>
      <c r="R217" s="2" t="s">
        <v>863</v>
      </c>
      <c r="S217" s="2" t="s">
        <v>910</v>
      </c>
      <c r="T217" s="2" t="s">
        <v>133</v>
      </c>
      <c r="U217" s="2" t="s">
        <v>89</v>
      </c>
      <c r="V217" s="4">
        <v>2.0833333333333333E-3</v>
      </c>
      <c r="W217" s="2" t="s">
        <v>948</v>
      </c>
      <c r="X217">
        <f t="shared" si="30"/>
        <v>0</v>
      </c>
      <c r="Y217">
        <f t="shared" si="31"/>
        <v>1</v>
      </c>
      <c r="Z217">
        <f t="shared" si="32"/>
        <v>1</v>
      </c>
      <c r="AA217">
        <f t="shared" si="33"/>
        <v>0</v>
      </c>
      <c r="AB217">
        <f t="shared" si="34"/>
        <v>0</v>
      </c>
      <c r="AC217">
        <f t="shared" si="35"/>
        <v>1</v>
      </c>
      <c r="AD217">
        <f t="shared" si="36"/>
        <v>0</v>
      </c>
      <c r="AE217" t="str">
        <f t="shared" si="37"/>
        <v>Groupstage</v>
      </c>
      <c r="AF217" t="str">
        <f t="shared" si="38"/>
        <v>Home Team loses or draws</v>
      </c>
      <c r="AG217" t="str">
        <f t="shared" si="39"/>
        <v>Home Team loses or draws at Groupstage Game</v>
      </c>
    </row>
    <row r="218" spans="1:33" hidden="1" x14ac:dyDescent="0.2">
      <c r="A218" s="2">
        <v>3913701</v>
      </c>
      <c r="B218" s="2" t="s">
        <v>949</v>
      </c>
      <c r="C218" s="2">
        <v>2022</v>
      </c>
      <c r="D218" s="2" t="s">
        <v>1194</v>
      </c>
      <c r="E218" s="3">
        <v>44867</v>
      </c>
      <c r="F218" s="2">
        <v>190</v>
      </c>
      <c r="G218" s="2">
        <v>16</v>
      </c>
      <c r="H218" s="2">
        <v>1</v>
      </c>
      <c r="I218" s="2">
        <v>1</v>
      </c>
      <c r="J218" s="2"/>
      <c r="K218" s="2"/>
      <c r="L218" s="2" t="s">
        <v>1291</v>
      </c>
      <c r="M218" s="2" t="s">
        <v>1292</v>
      </c>
      <c r="N218" s="2" t="s">
        <v>997</v>
      </c>
      <c r="O218" s="2">
        <v>31900</v>
      </c>
      <c r="P218" s="2" t="s">
        <v>1395</v>
      </c>
      <c r="Q218" s="2" t="s">
        <v>1506</v>
      </c>
      <c r="R218" s="2" t="s">
        <v>880</v>
      </c>
      <c r="S218" s="2" t="s">
        <v>863</v>
      </c>
      <c r="T218" s="2" t="s">
        <v>23</v>
      </c>
      <c r="U218" s="2" t="s">
        <v>3</v>
      </c>
      <c r="V218" s="4">
        <v>4.2361111111111106E-2</v>
      </c>
      <c r="W218" s="2" t="s">
        <v>948</v>
      </c>
      <c r="X218">
        <f t="shared" si="30"/>
        <v>0</v>
      </c>
      <c r="Y218">
        <f t="shared" si="31"/>
        <v>1</v>
      </c>
      <c r="Z218">
        <f t="shared" si="32"/>
        <v>1</v>
      </c>
      <c r="AA218">
        <f t="shared" si="33"/>
        <v>0</v>
      </c>
      <c r="AB218">
        <f t="shared" si="34"/>
        <v>0</v>
      </c>
      <c r="AC218">
        <f t="shared" si="35"/>
        <v>1</v>
      </c>
      <c r="AD218">
        <f t="shared" si="36"/>
        <v>0</v>
      </c>
      <c r="AE218" t="str">
        <f t="shared" si="37"/>
        <v>Groupstage</v>
      </c>
      <c r="AF218" t="str">
        <f t="shared" si="38"/>
        <v>Home Team loses or draws</v>
      </c>
      <c r="AG218" t="str">
        <f t="shared" si="39"/>
        <v>Home Team loses or draws at Groupstage Game</v>
      </c>
    </row>
    <row r="219" spans="1:33" hidden="1" x14ac:dyDescent="0.2">
      <c r="A219" s="2">
        <v>3956692</v>
      </c>
      <c r="B219" s="2" t="s">
        <v>949</v>
      </c>
      <c r="C219" s="2">
        <v>2022</v>
      </c>
      <c r="D219" s="2" t="s">
        <v>1030</v>
      </c>
      <c r="E219" s="3">
        <v>44979</v>
      </c>
      <c r="F219" s="2">
        <v>23826</v>
      </c>
      <c r="G219" s="2">
        <v>281</v>
      </c>
      <c r="H219" s="2">
        <v>1</v>
      </c>
      <c r="I219" s="2">
        <v>1</v>
      </c>
      <c r="J219" s="2"/>
      <c r="K219" s="2"/>
      <c r="L219" s="2" t="s">
        <v>1275</v>
      </c>
      <c r="M219" s="2" t="s">
        <v>1019</v>
      </c>
      <c r="N219" s="2" t="s">
        <v>1091</v>
      </c>
      <c r="O219" s="2">
        <v>45228</v>
      </c>
      <c r="P219" s="2" t="s">
        <v>974</v>
      </c>
      <c r="Q219" s="2" t="s">
        <v>1507</v>
      </c>
      <c r="R219" s="2" t="s">
        <v>863</v>
      </c>
      <c r="S219" s="2" t="s">
        <v>910</v>
      </c>
      <c r="T219" s="2" t="s">
        <v>138</v>
      </c>
      <c r="U219" s="2" t="s">
        <v>39</v>
      </c>
      <c r="V219" s="4">
        <v>4.2361111111111106E-2</v>
      </c>
      <c r="W219" s="2" t="s">
        <v>948</v>
      </c>
      <c r="X219">
        <f t="shared" si="30"/>
        <v>0</v>
      </c>
      <c r="Y219">
        <f t="shared" si="31"/>
        <v>1</v>
      </c>
      <c r="Z219">
        <f t="shared" si="32"/>
        <v>0</v>
      </c>
      <c r="AA219">
        <f t="shared" si="33"/>
        <v>0</v>
      </c>
      <c r="AB219">
        <f t="shared" si="34"/>
        <v>0</v>
      </c>
      <c r="AC219">
        <f t="shared" si="35"/>
        <v>0</v>
      </c>
      <c r="AD219">
        <f t="shared" si="36"/>
        <v>1</v>
      </c>
      <c r="AE219" t="str">
        <f t="shared" si="37"/>
        <v>Knockout Game</v>
      </c>
      <c r="AF219" t="str">
        <f t="shared" si="38"/>
        <v>Home Team loses or draws</v>
      </c>
      <c r="AG219" t="str">
        <f t="shared" si="39"/>
        <v>Home Team loses or draws at Knockout Game</v>
      </c>
    </row>
    <row r="220" spans="1:33" x14ac:dyDescent="0.2">
      <c r="A220" s="2">
        <v>2262204</v>
      </c>
      <c r="B220" s="2" t="s">
        <v>949</v>
      </c>
      <c r="C220" s="2">
        <v>2012</v>
      </c>
      <c r="D220" s="2" t="s">
        <v>946</v>
      </c>
      <c r="E220" s="3">
        <v>41220</v>
      </c>
      <c r="F220" s="2">
        <v>506</v>
      </c>
      <c r="G220" s="2">
        <v>2778</v>
      </c>
      <c r="H220" s="2">
        <v>4</v>
      </c>
      <c r="I220" s="2">
        <v>0</v>
      </c>
      <c r="J220" s="2"/>
      <c r="K220" s="2"/>
      <c r="L220" s="2" t="s">
        <v>942</v>
      </c>
      <c r="M220" s="2" t="s">
        <v>979</v>
      </c>
      <c r="N220" s="2" t="s">
        <v>1068</v>
      </c>
      <c r="O220" s="2">
        <v>31366</v>
      </c>
      <c r="P220" s="2" t="s">
        <v>1137</v>
      </c>
      <c r="Q220" s="2" t="s">
        <v>1508</v>
      </c>
      <c r="R220" s="2"/>
      <c r="S220" s="2"/>
      <c r="T220" s="2" t="s">
        <v>5</v>
      </c>
      <c r="U220" s="2" t="s">
        <v>55</v>
      </c>
      <c r="V220" s="4">
        <v>0.16666666666666666</v>
      </c>
      <c r="W220" s="2" t="s">
        <v>948</v>
      </c>
      <c r="X220">
        <f t="shared" si="30"/>
        <v>1</v>
      </c>
      <c r="Y220">
        <f t="shared" si="31"/>
        <v>0</v>
      </c>
      <c r="Z220">
        <f t="shared" si="32"/>
        <v>1</v>
      </c>
      <c r="AA220">
        <f t="shared" si="33"/>
        <v>1</v>
      </c>
      <c r="AB220">
        <f t="shared" si="34"/>
        <v>0</v>
      </c>
      <c r="AC220">
        <f t="shared" si="35"/>
        <v>0</v>
      </c>
      <c r="AD220">
        <f t="shared" si="36"/>
        <v>0</v>
      </c>
      <c r="AE220" t="str">
        <f t="shared" si="37"/>
        <v>Groupstage</v>
      </c>
      <c r="AF220" t="str">
        <f t="shared" si="38"/>
        <v>Home Team wins</v>
      </c>
      <c r="AG220" t="str">
        <f t="shared" si="39"/>
        <v>Home Team wins at Groupstage Game</v>
      </c>
    </row>
    <row r="221" spans="1:33" x14ac:dyDescent="0.2">
      <c r="A221" s="2">
        <v>2262235</v>
      </c>
      <c r="B221" s="2" t="s">
        <v>949</v>
      </c>
      <c r="C221" s="2">
        <v>2012</v>
      </c>
      <c r="D221" s="2" t="s">
        <v>946</v>
      </c>
      <c r="E221" s="3">
        <v>41248</v>
      </c>
      <c r="F221" s="2">
        <v>631</v>
      </c>
      <c r="G221" s="2">
        <v>2778</v>
      </c>
      <c r="H221" s="2">
        <v>6</v>
      </c>
      <c r="I221" s="2">
        <v>1</v>
      </c>
      <c r="J221" s="2"/>
      <c r="K221" s="2"/>
      <c r="L221" s="2" t="s">
        <v>964</v>
      </c>
      <c r="M221" s="2" t="s">
        <v>979</v>
      </c>
      <c r="N221" s="2" t="s">
        <v>1012</v>
      </c>
      <c r="O221" s="2">
        <v>40084</v>
      </c>
      <c r="P221" s="2" t="s">
        <v>975</v>
      </c>
      <c r="Q221" s="2" t="s">
        <v>1509</v>
      </c>
      <c r="R221" s="2"/>
      <c r="S221" s="2"/>
      <c r="T221" s="2" t="s">
        <v>43</v>
      </c>
      <c r="U221" s="2" t="s">
        <v>55</v>
      </c>
      <c r="V221" s="4">
        <v>0.25069444444444444</v>
      </c>
      <c r="W221" s="2" t="s">
        <v>948</v>
      </c>
      <c r="X221">
        <f t="shared" si="30"/>
        <v>1</v>
      </c>
      <c r="Y221">
        <f t="shared" si="31"/>
        <v>0</v>
      </c>
      <c r="Z221">
        <f t="shared" si="32"/>
        <v>1</v>
      </c>
      <c r="AA221">
        <f t="shared" si="33"/>
        <v>1</v>
      </c>
      <c r="AB221">
        <f t="shared" si="34"/>
        <v>0</v>
      </c>
      <c r="AC221">
        <f t="shared" si="35"/>
        <v>0</v>
      </c>
      <c r="AD221">
        <f t="shared" si="36"/>
        <v>0</v>
      </c>
      <c r="AE221" t="str">
        <f t="shared" si="37"/>
        <v>Groupstage</v>
      </c>
      <c r="AF221" t="str">
        <f t="shared" si="38"/>
        <v>Home Team wins</v>
      </c>
      <c r="AG221" t="str">
        <f t="shared" si="39"/>
        <v>Home Team wins at Groupstage Game</v>
      </c>
    </row>
    <row r="222" spans="1:33" x14ac:dyDescent="0.2">
      <c r="A222" s="2">
        <v>2284456</v>
      </c>
      <c r="B222" s="2" t="s">
        <v>949</v>
      </c>
      <c r="C222" s="2">
        <v>2012</v>
      </c>
      <c r="D222" s="2" t="s">
        <v>1082</v>
      </c>
      <c r="E222" s="3">
        <v>41346</v>
      </c>
      <c r="F222" s="2">
        <v>1084</v>
      </c>
      <c r="G222" s="2">
        <v>720</v>
      </c>
      <c r="H222" s="2">
        <v>2</v>
      </c>
      <c r="I222" s="2">
        <v>0</v>
      </c>
      <c r="J222" s="2"/>
      <c r="K222" s="2"/>
      <c r="L222" s="2" t="s">
        <v>901</v>
      </c>
      <c r="M222" s="2" t="s">
        <v>1037</v>
      </c>
      <c r="N222" s="2" t="s">
        <v>995</v>
      </c>
      <c r="O222" s="2">
        <v>27451</v>
      </c>
      <c r="P222" s="2" t="s">
        <v>943</v>
      </c>
      <c r="Q222" s="2" t="s">
        <v>1510</v>
      </c>
      <c r="R222" s="2"/>
      <c r="S222" s="2"/>
      <c r="T222" s="2" t="s">
        <v>11</v>
      </c>
      <c r="U222" s="2" t="s">
        <v>70</v>
      </c>
      <c r="V222" s="4">
        <v>8.3333333333333329E-2</v>
      </c>
      <c r="W222" s="2" t="s">
        <v>948</v>
      </c>
      <c r="X222">
        <f t="shared" si="30"/>
        <v>1</v>
      </c>
      <c r="Y222">
        <f t="shared" si="31"/>
        <v>0</v>
      </c>
      <c r="Z222">
        <f t="shared" si="32"/>
        <v>0</v>
      </c>
      <c r="AA222">
        <f t="shared" si="33"/>
        <v>0</v>
      </c>
      <c r="AB222">
        <f t="shared" si="34"/>
        <v>1</v>
      </c>
      <c r="AC222">
        <f t="shared" si="35"/>
        <v>0</v>
      </c>
      <c r="AD222">
        <f t="shared" si="36"/>
        <v>0</v>
      </c>
      <c r="AE222" t="str">
        <f t="shared" si="37"/>
        <v>Knockout Game</v>
      </c>
      <c r="AF222" t="str">
        <f t="shared" si="38"/>
        <v>Home Team wins</v>
      </c>
      <c r="AG222" t="str">
        <f t="shared" si="39"/>
        <v>Home Team wins at Knockout Game</v>
      </c>
    </row>
    <row r="223" spans="1:33" x14ac:dyDescent="0.2">
      <c r="A223" s="2">
        <v>3252244</v>
      </c>
      <c r="B223" s="2" t="s">
        <v>949</v>
      </c>
      <c r="C223" s="2">
        <v>2019</v>
      </c>
      <c r="D223" s="2" t="s">
        <v>945</v>
      </c>
      <c r="E223" s="3">
        <v>43810</v>
      </c>
      <c r="F223" s="2">
        <v>27</v>
      </c>
      <c r="G223" s="2">
        <v>148</v>
      </c>
      <c r="H223" s="2">
        <v>3</v>
      </c>
      <c r="I223" s="2">
        <v>1</v>
      </c>
      <c r="J223" s="2"/>
      <c r="K223" s="2"/>
      <c r="L223" s="2" t="s">
        <v>1266</v>
      </c>
      <c r="M223" s="2" t="s">
        <v>896</v>
      </c>
      <c r="N223" s="2" t="s">
        <v>1038</v>
      </c>
      <c r="O223" s="2">
        <v>66353</v>
      </c>
      <c r="P223" s="2" t="s">
        <v>998</v>
      </c>
      <c r="Q223" s="2" t="s">
        <v>1511</v>
      </c>
      <c r="R223" s="2" t="s">
        <v>880</v>
      </c>
      <c r="S223" s="2" t="s">
        <v>863</v>
      </c>
      <c r="T223" s="2" t="s">
        <v>6</v>
      </c>
      <c r="U223" s="2" t="s">
        <v>41</v>
      </c>
      <c r="V223" s="4">
        <v>0.12569444444444444</v>
      </c>
      <c r="W223" s="2" t="s">
        <v>948</v>
      </c>
      <c r="X223">
        <f t="shared" si="30"/>
        <v>1</v>
      </c>
      <c r="Y223">
        <f t="shared" si="31"/>
        <v>0</v>
      </c>
      <c r="Z223">
        <f t="shared" si="32"/>
        <v>1</v>
      </c>
      <c r="AA223">
        <f t="shared" si="33"/>
        <v>1</v>
      </c>
      <c r="AB223">
        <f t="shared" si="34"/>
        <v>0</v>
      </c>
      <c r="AC223">
        <f t="shared" si="35"/>
        <v>0</v>
      </c>
      <c r="AD223">
        <f t="shared" si="36"/>
        <v>0</v>
      </c>
      <c r="AE223" t="str">
        <f t="shared" si="37"/>
        <v>Groupstage</v>
      </c>
      <c r="AF223" t="str">
        <f t="shared" si="38"/>
        <v>Home Team wins</v>
      </c>
      <c r="AG223" t="str">
        <f t="shared" si="39"/>
        <v>Home Team wins at Groupstage Game</v>
      </c>
    </row>
    <row r="224" spans="1:33" hidden="1" x14ac:dyDescent="0.2">
      <c r="A224" s="2">
        <v>3911804</v>
      </c>
      <c r="B224" s="2" t="s">
        <v>949</v>
      </c>
      <c r="C224" s="2">
        <v>2022</v>
      </c>
      <c r="D224" s="2" t="s">
        <v>1022</v>
      </c>
      <c r="E224" s="3">
        <v>44866</v>
      </c>
      <c r="F224" s="2">
        <v>244</v>
      </c>
      <c r="G224" s="2">
        <v>148</v>
      </c>
      <c r="H224" s="2">
        <v>1</v>
      </c>
      <c r="I224" s="2">
        <v>2</v>
      </c>
      <c r="J224" s="2"/>
      <c r="K224" s="2"/>
      <c r="L224" s="2" t="s">
        <v>1102</v>
      </c>
      <c r="M224" s="2" t="s">
        <v>942</v>
      </c>
      <c r="N224" s="2" t="s">
        <v>890</v>
      </c>
      <c r="O224" s="2">
        <v>50768</v>
      </c>
      <c r="P224" s="2" t="s">
        <v>947</v>
      </c>
      <c r="Q224" s="2" t="s">
        <v>1512</v>
      </c>
      <c r="R224" s="2" t="s">
        <v>910</v>
      </c>
      <c r="S224" s="3">
        <v>37714</v>
      </c>
      <c r="T224" s="2" t="s">
        <v>85</v>
      </c>
      <c r="U224" s="2" t="s">
        <v>41</v>
      </c>
      <c r="V224" s="4">
        <v>4.3055555555555562E-2</v>
      </c>
      <c r="W224" s="2" t="s">
        <v>948</v>
      </c>
      <c r="X224">
        <f t="shared" si="30"/>
        <v>0</v>
      </c>
      <c r="Y224">
        <f t="shared" si="31"/>
        <v>1</v>
      </c>
      <c r="Z224">
        <f t="shared" si="32"/>
        <v>1</v>
      </c>
      <c r="AA224">
        <f t="shared" si="33"/>
        <v>0</v>
      </c>
      <c r="AB224">
        <f t="shared" si="34"/>
        <v>0</v>
      </c>
      <c r="AC224">
        <f t="shared" si="35"/>
        <v>1</v>
      </c>
      <c r="AD224">
        <f t="shared" si="36"/>
        <v>0</v>
      </c>
      <c r="AE224" t="str">
        <f t="shared" si="37"/>
        <v>Groupstage</v>
      </c>
      <c r="AF224" t="str">
        <f t="shared" si="38"/>
        <v>Home Team loses or draws</v>
      </c>
      <c r="AG224" t="str">
        <f t="shared" si="39"/>
        <v>Home Team loses or draws at Groupstage Game</v>
      </c>
    </row>
    <row r="225" spans="1:33" hidden="1" x14ac:dyDescent="0.2">
      <c r="A225" s="2">
        <v>3651066</v>
      </c>
      <c r="B225" s="2" t="s">
        <v>949</v>
      </c>
      <c r="C225" s="2">
        <v>2021</v>
      </c>
      <c r="D225" s="2" t="s">
        <v>955</v>
      </c>
      <c r="E225" s="3">
        <v>44467</v>
      </c>
      <c r="F225" s="2">
        <v>16</v>
      </c>
      <c r="G225" s="2">
        <v>336</v>
      </c>
      <c r="H225" s="2">
        <v>1</v>
      </c>
      <c r="I225" s="2">
        <v>0</v>
      </c>
      <c r="J225" s="2"/>
      <c r="K225" s="2"/>
      <c r="L225" s="2" t="s">
        <v>1275</v>
      </c>
      <c r="M225" s="2" t="s">
        <v>212</v>
      </c>
      <c r="N225" s="2" t="s">
        <v>862</v>
      </c>
      <c r="O225" s="2">
        <v>25000</v>
      </c>
      <c r="P225" s="2" t="s">
        <v>1302</v>
      </c>
      <c r="Q225" s="2" t="s">
        <v>1514</v>
      </c>
      <c r="R225" s="2" t="s">
        <v>863</v>
      </c>
      <c r="S225" s="3">
        <v>36986</v>
      </c>
      <c r="T225" s="2" t="s">
        <v>3</v>
      </c>
      <c r="U225" s="2" t="s">
        <v>87</v>
      </c>
      <c r="V225" s="4">
        <v>4.1666666666666664E-2</v>
      </c>
      <c r="W225" s="2" t="s">
        <v>948</v>
      </c>
      <c r="X225">
        <f t="shared" si="30"/>
        <v>1</v>
      </c>
      <c r="Y225">
        <f t="shared" si="31"/>
        <v>0</v>
      </c>
      <c r="Z225">
        <f t="shared" si="32"/>
        <v>1</v>
      </c>
      <c r="AA225">
        <f t="shared" si="33"/>
        <v>1</v>
      </c>
      <c r="AB225">
        <f t="shared" si="34"/>
        <v>0</v>
      </c>
      <c r="AC225">
        <f t="shared" si="35"/>
        <v>0</v>
      </c>
      <c r="AD225">
        <f t="shared" si="36"/>
        <v>0</v>
      </c>
      <c r="AE225" t="str">
        <f t="shared" si="37"/>
        <v>Groupstage</v>
      </c>
      <c r="AF225" t="str">
        <f t="shared" si="38"/>
        <v>Home Team wins</v>
      </c>
      <c r="AG225" t="str">
        <f t="shared" si="39"/>
        <v>Home Team wins at Groupstage Game</v>
      </c>
    </row>
    <row r="226" spans="1:33" x14ac:dyDescent="0.2">
      <c r="A226" s="2">
        <v>2917379</v>
      </c>
      <c r="B226" s="2" t="s">
        <v>949</v>
      </c>
      <c r="C226" s="2">
        <v>2017</v>
      </c>
      <c r="D226" s="2" t="s">
        <v>950</v>
      </c>
      <c r="E226" s="3">
        <v>43004</v>
      </c>
      <c r="F226" s="2">
        <v>16</v>
      </c>
      <c r="G226" s="2">
        <v>418</v>
      </c>
      <c r="H226" s="2">
        <v>1</v>
      </c>
      <c r="I226" s="2">
        <v>3</v>
      </c>
      <c r="J226" s="2"/>
      <c r="K226" s="2"/>
      <c r="L226" s="2" t="s">
        <v>926</v>
      </c>
      <c r="M226" s="2" t="s">
        <v>1180</v>
      </c>
      <c r="N226" s="2" t="s">
        <v>862</v>
      </c>
      <c r="O226" s="2">
        <v>65849</v>
      </c>
      <c r="P226" s="2" t="s">
        <v>928</v>
      </c>
      <c r="Q226" s="2" t="s">
        <v>1515</v>
      </c>
      <c r="R226" s="2" t="s">
        <v>880</v>
      </c>
      <c r="S226" s="2" t="s">
        <v>880</v>
      </c>
      <c r="T226" s="2" t="s">
        <v>3</v>
      </c>
      <c r="U226" s="2" t="s">
        <v>186</v>
      </c>
      <c r="V226" s="4">
        <v>4.3750000000000004E-2</v>
      </c>
      <c r="W226" s="2" t="s">
        <v>948</v>
      </c>
      <c r="X226">
        <f t="shared" si="30"/>
        <v>0</v>
      </c>
      <c r="Y226">
        <f t="shared" si="31"/>
        <v>1</v>
      </c>
      <c r="Z226">
        <f t="shared" si="32"/>
        <v>1</v>
      </c>
      <c r="AA226">
        <f t="shared" si="33"/>
        <v>0</v>
      </c>
      <c r="AB226">
        <f t="shared" si="34"/>
        <v>0</v>
      </c>
      <c r="AC226">
        <f t="shared" si="35"/>
        <v>1</v>
      </c>
      <c r="AD226">
        <f t="shared" si="36"/>
        <v>0</v>
      </c>
      <c r="AE226" t="str">
        <f t="shared" si="37"/>
        <v>Groupstage</v>
      </c>
      <c r="AF226" t="str">
        <f t="shared" si="38"/>
        <v>Home Team loses or draws</v>
      </c>
      <c r="AG226" t="str">
        <f t="shared" si="39"/>
        <v>Home Team loses or draws at Groupstage Game</v>
      </c>
    </row>
    <row r="227" spans="1:33" hidden="1" x14ac:dyDescent="0.2">
      <c r="A227" s="2">
        <v>4060797</v>
      </c>
      <c r="B227" s="2" t="s">
        <v>949</v>
      </c>
      <c r="C227" s="2">
        <v>2022</v>
      </c>
      <c r="D227" s="2" t="s">
        <v>1036</v>
      </c>
      <c r="E227" s="3">
        <v>45063</v>
      </c>
      <c r="F227" s="2">
        <v>281</v>
      </c>
      <c r="G227" s="2">
        <v>418</v>
      </c>
      <c r="H227" s="2">
        <v>4</v>
      </c>
      <c r="I227" s="2">
        <v>0</v>
      </c>
      <c r="J227" s="2"/>
      <c r="K227" s="2"/>
      <c r="L227" s="2" t="s">
        <v>1019</v>
      </c>
      <c r="M227" s="2" t="s">
        <v>1089</v>
      </c>
      <c r="N227" s="2" t="s">
        <v>902</v>
      </c>
      <c r="O227" s="2">
        <v>53000</v>
      </c>
      <c r="P227" s="2" t="s">
        <v>947</v>
      </c>
      <c r="Q227" s="2" t="s">
        <v>1516</v>
      </c>
      <c r="R227" s="2" t="s">
        <v>910</v>
      </c>
      <c r="S227" s="2" t="s">
        <v>880</v>
      </c>
      <c r="T227" s="2" t="s">
        <v>39</v>
      </c>
      <c r="U227" s="2" t="s">
        <v>186</v>
      </c>
      <c r="V227" s="4">
        <v>0.16666666666666666</v>
      </c>
      <c r="W227" s="2" t="s">
        <v>948</v>
      </c>
      <c r="X227">
        <f t="shared" si="30"/>
        <v>1</v>
      </c>
      <c r="Y227">
        <f t="shared" si="31"/>
        <v>0</v>
      </c>
      <c r="Z227">
        <f t="shared" si="32"/>
        <v>0</v>
      </c>
      <c r="AA227">
        <f t="shared" si="33"/>
        <v>0</v>
      </c>
      <c r="AB227">
        <f t="shared" si="34"/>
        <v>1</v>
      </c>
      <c r="AC227">
        <f t="shared" si="35"/>
        <v>0</v>
      </c>
      <c r="AD227">
        <f t="shared" si="36"/>
        <v>0</v>
      </c>
      <c r="AE227" t="str">
        <f t="shared" si="37"/>
        <v>Knockout Game</v>
      </c>
      <c r="AF227" t="str">
        <f t="shared" si="38"/>
        <v>Home Team wins</v>
      </c>
      <c r="AG227" t="str">
        <f t="shared" si="39"/>
        <v>Home Team wins at Knockout Game</v>
      </c>
    </row>
    <row r="228" spans="1:33" hidden="1" x14ac:dyDescent="0.2">
      <c r="A228" s="2">
        <v>3537802</v>
      </c>
      <c r="B228" s="2" t="s">
        <v>949</v>
      </c>
      <c r="C228" s="2">
        <v>2020</v>
      </c>
      <c r="D228" s="2" t="s">
        <v>966</v>
      </c>
      <c r="E228" s="3">
        <v>44292</v>
      </c>
      <c r="F228" s="2">
        <v>418</v>
      </c>
      <c r="G228" s="2">
        <v>31</v>
      </c>
      <c r="H228" s="2">
        <v>3</v>
      </c>
      <c r="I228" s="2">
        <v>1</v>
      </c>
      <c r="J228" s="2"/>
      <c r="K228" s="2"/>
      <c r="L228" s="2" t="s">
        <v>1180</v>
      </c>
      <c r="M228" s="2" t="s">
        <v>861</v>
      </c>
      <c r="N228" s="2" t="s">
        <v>1329</v>
      </c>
      <c r="O228" s="2"/>
      <c r="P228" s="2" t="s">
        <v>985</v>
      </c>
      <c r="Q228" s="2" t="s">
        <v>1517</v>
      </c>
      <c r="R228" s="2" t="s">
        <v>880</v>
      </c>
      <c r="S228" s="2" t="s">
        <v>880</v>
      </c>
      <c r="T228" s="2" t="s">
        <v>186</v>
      </c>
      <c r="U228" s="2" t="s">
        <v>38</v>
      </c>
      <c r="V228" s="4">
        <v>0.12569444444444444</v>
      </c>
      <c r="W228" s="2" t="s">
        <v>948</v>
      </c>
      <c r="X228">
        <f t="shared" si="30"/>
        <v>1</v>
      </c>
      <c r="Y228">
        <f t="shared" si="31"/>
        <v>0</v>
      </c>
      <c r="Z228">
        <f t="shared" si="32"/>
        <v>0</v>
      </c>
      <c r="AA228">
        <f t="shared" si="33"/>
        <v>0</v>
      </c>
      <c r="AB228">
        <f t="shared" si="34"/>
        <v>1</v>
      </c>
      <c r="AC228">
        <f t="shared" si="35"/>
        <v>0</v>
      </c>
      <c r="AD228">
        <f t="shared" si="36"/>
        <v>0</v>
      </c>
      <c r="AE228" t="str">
        <f t="shared" si="37"/>
        <v>Knockout Game</v>
      </c>
      <c r="AF228" t="str">
        <f t="shared" si="38"/>
        <v>Home Team wins</v>
      </c>
      <c r="AG228" t="str">
        <f t="shared" si="39"/>
        <v>Home Team wins at Knockout Game</v>
      </c>
    </row>
    <row r="229" spans="1:33" hidden="1" x14ac:dyDescent="0.2">
      <c r="A229" s="2">
        <v>3651042</v>
      </c>
      <c r="B229" s="2" t="s">
        <v>949</v>
      </c>
      <c r="C229" s="2">
        <v>2021</v>
      </c>
      <c r="D229" s="2" t="s">
        <v>955</v>
      </c>
      <c r="E229" s="3">
        <v>44454</v>
      </c>
      <c r="F229" s="2">
        <v>336</v>
      </c>
      <c r="G229" s="2">
        <v>610</v>
      </c>
      <c r="H229" s="2">
        <v>1</v>
      </c>
      <c r="I229" s="2">
        <v>5</v>
      </c>
      <c r="J229" s="2"/>
      <c r="K229" s="2"/>
      <c r="L229" s="2" t="s">
        <v>212</v>
      </c>
      <c r="M229" s="2" t="s">
        <v>1168</v>
      </c>
      <c r="N229" s="2" t="s">
        <v>1196</v>
      </c>
      <c r="O229" s="2">
        <v>20382</v>
      </c>
      <c r="P229" s="2" t="s">
        <v>1100</v>
      </c>
      <c r="Q229" s="2" t="s">
        <v>1518</v>
      </c>
      <c r="R229" s="3">
        <v>36986</v>
      </c>
      <c r="S229" s="2" t="s">
        <v>880</v>
      </c>
      <c r="T229" s="2" t="s">
        <v>87</v>
      </c>
      <c r="U229" s="2" t="s">
        <v>26</v>
      </c>
      <c r="V229" s="4">
        <v>4.5138888888888888E-2</v>
      </c>
      <c r="W229" s="2" t="s">
        <v>948</v>
      </c>
      <c r="X229">
        <f t="shared" si="30"/>
        <v>0</v>
      </c>
      <c r="Y229">
        <f t="shared" si="31"/>
        <v>1</v>
      </c>
      <c r="Z229">
        <f t="shared" si="32"/>
        <v>1</v>
      </c>
      <c r="AA229">
        <f t="shared" si="33"/>
        <v>0</v>
      </c>
      <c r="AB229">
        <f t="shared" si="34"/>
        <v>0</v>
      </c>
      <c r="AC229">
        <f t="shared" si="35"/>
        <v>1</v>
      </c>
      <c r="AD229">
        <f t="shared" si="36"/>
        <v>0</v>
      </c>
      <c r="AE229" t="str">
        <f t="shared" si="37"/>
        <v>Groupstage</v>
      </c>
      <c r="AF229" t="str">
        <f t="shared" si="38"/>
        <v>Home Team loses or draws</v>
      </c>
      <c r="AG229" t="str">
        <f t="shared" si="39"/>
        <v>Home Team loses or draws at Groupstage Game</v>
      </c>
    </row>
    <row r="230" spans="1:33" hidden="1" x14ac:dyDescent="0.2">
      <c r="A230" s="2">
        <v>3911819</v>
      </c>
      <c r="B230" s="2" t="s">
        <v>949</v>
      </c>
      <c r="C230" s="2">
        <v>2022</v>
      </c>
      <c r="D230" s="2" t="s">
        <v>1016</v>
      </c>
      <c r="E230" s="3">
        <v>44839</v>
      </c>
      <c r="F230" s="2">
        <v>418</v>
      </c>
      <c r="G230" s="2">
        <v>660</v>
      </c>
      <c r="H230" s="2">
        <v>2</v>
      </c>
      <c r="I230" s="2">
        <v>1</v>
      </c>
      <c r="J230" s="2"/>
      <c r="K230" s="2"/>
      <c r="L230" s="2" t="s">
        <v>1089</v>
      </c>
      <c r="M230" s="2" t="s">
        <v>1201</v>
      </c>
      <c r="N230" s="2" t="s">
        <v>1202</v>
      </c>
      <c r="O230" s="2">
        <v>56011</v>
      </c>
      <c r="P230" s="2" t="s">
        <v>1250</v>
      </c>
      <c r="Q230" s="2" t="s">
        <v>1519</v>
      </c>
      <c r="R230" s="2" t="s">
        <v>880</v>
      </c>
      <c r="S230" s="2" t="s">
        <v>880</v>
      </c>
      <c r="T230" s="2" t="s">
        <v>186</v>
      </c>
      <c r="U230" s="2" t="s">
        <v>133</v>
      </c>
      <c r="V230" s="4">
        <v>8.4027777777777771E-2</v>
      </c>
      <c r="W230" s="2" t="s">
        <v>948</v>
      </c>
      <c r="X230">
        <f t="shared" si="30"/>
        <v>1</v>
      </c>
      <c r="Y230">
        <f t="shared" si="31"/>
        <v>0</v>
      </c>
      <c r="Z230">
        <f t="shared" si="32"/>
        <v>1</v>
      </c>
      <c r="AA230">
        <f t="shared" si="33"/>
        <v>1</v>
      </c>
      <c r="AB230">
        <f t="shared" si="34"/>
        <v>0</v>
      </c>
      <c r="AC230">
        <f t="shared" si="35"/>
        <v>0</v>
      </c>
      <c r="AD230">
        <f t="shared" si="36"/>
        <v>0</v>
      </c>
      <c r="AE230" t="str">
        <f t="shared" si="37"/>
        <v>Groupstage</v>
      </c>
      <c r="AF230" t="str">
        <f t="shared" si="38"/>
        <v>Home Team wins</v>
      </c>
      <c r="AG230" t="str">
        <f t="shared" si="39"/>
        <v>Home Team wins at Groupstage Game</v>
      </c>
    </row>
    <row r="231" spans="1:33" x14ac:dyDescent="0.2">
      <c r="A231" s="2">
        <v>3098018</v>
      </c>
      <c r="B231" s="2" t="s">
        <v>949</v>
      </c>
      <c r="C231" s="2">
        <v>2018</v>
      </c>
      <c r="D231" s="2" t="s">
        <v>1022</v>
      </c>
      <c r="E231" s="3">
        <v>43410</v>
      </c>
      <c r="F231" s="2">
        <v>720</v>
      </c>
      <c r="G231" s="2">
        <v>932</v>
      </c>
      <c r="H231" s="2">
        <v>4</v>
      </c>
      <c r="I231" s="2">
        <v>1</v>
      </c>
      <c r="J231" s="2"/>
      <c r="K231" s="2"/>
      <c r="L231" s="2" t="s">
        <v>799</v>
      </c>
      <c r="M231" s="2" t="s">
        <v>1400</v>
      </c>
      <c r="N231" s="2" t="s">
        <v>1192</v>
      </c>
      <c r="O231" s="2">
        <v>34616</v>
      </c>
      <c r="P231" s="2" t="s">
        <v>1066</v>
      </c>
      <c r="Q231" s="2" t="s">
        <v>1520</v>
      </c>
      <c r="R231" s="2" t="s">
        <v>863</v>
      </c>
      <c r="S231" s="2" t="s">
        <v>863</v>
      </c>
      <c r="T231" s="2" t="s">
        <v>70</v>
      </c>
      <c r="U231" s="2" t="s">
        <v>132</v>
      </c>
      <c r="V231" s="4">
        <v>0.1673611111111111</v>
      </c>
      <c r="W231" s="2" t="s">
        <v>948</v>
      </c>
      <c r="X231">
        <f t="shared" si="30"/>
        <v>1</v>
      </c>
      <c r="Y231">
        <f t="shared" si="31"/>
        <v>0</v>
      </c>
      <c r="Z231">
        <f t="shared" si="32"/>
        <v>1</v>
      </c>
      <c r="AA231">
        <f t="shared" si="33"/>
        <v>1</v>
      </c>
      <c r="AB231">
        <f t="shared" si="34"/>
        <v>0</v>
      </c>
      <c r="AC231">
        <f t="shared" si="35"/>
        <v>0</v>
      </c>
      <c r="AD231">
        <f t="shared" si="36"/>
        <v>0</v>
      </c>
      <c r="AE231" t="str">
        <f t="shared" si="37"/>
        <v>Groupstage</v>
      </c>
      <c r="AF231" t="str">
        <f t="shared" si="38"/>
        <v>Home Team wins</v>
      </c>
      <c r="AG231" t="str">
        <f t="shared" si="39"/>
        <v>Home Team wins at Groupstage Game</v>
      </c>
    </row>
    <row r="232" spans="1:33" hidden="1" x14ac:dyDescent="0.2">
      <c r="A232" s="2">
        <v>3714215</v>
      </c>
      <c r="B232" s="2" t="s">
        <v>949</v>
      </c>
      <c r="C232" s="2">
        <v>2021</v>
      </c>
      <c r="D232" s="2" t="s">
        <v>1030</v>
      </c>
      <c r="E232" s="3">
        <v>44607</v>
      </c>
      <c r="F232" s="2">
        <v>336</v>
      </c>
      <c r="G232" s="2">
        <v>281</v>
      </c>
      <c r="H232" s="2">
        <v>0</v>
      </c>
      <c r="I232" s="2">
        <v>5</v>
      </c>
      <c r="J232" s="2"/>
      <c r="K232" s="2"/>
      <c r="L232" s="2" t="s">
        <v>212</v>
      </c>
      <c r="M232" s="2" t="s">
        <v>1019</v>
      </c>
      <c r="N232" s="2" t="s">
        <v>1196</v>
      </c>
      <c r="O232" s="2">
        <v>48129</v>
      </c>
      <c r="P232" s="2" t="s">
        <v>1302</v>
      </c>
      <c r="Q232" s="2" t="s">
        <v>1521</v>
      </c>
      <c r="R232" s="3">
        <v>36986</v>
      </c>
      <c r="S232" s="2" t="s">
        <v>880</v>
      </c>
      <c r="T232" s="2" t="s">
        <v>87</v>
      </c>
      <c r="U232" s="2" t="s">
        <v>39</v>
      </c>
      <c r="V232" s="4">
        <v>3.472222222222222E-3</v>
      </c>
      <c r="W232" s="2" t="s">
        <v>948</v>
      </c>
      <c r="X232">
        <f t="shared" si="30"/>
        <v>0</v>
      </c>
      <c r="Y232">
        <f t="shared" si="31"/>
        <v>1</v>
      </c>
      <c r="Z232">
        <f t="shared" si="32"/>
        <v>0</v>
      </c>
      <c r="AA232">
        <f t="shared" si="33"/>
        <v>0</v>
      </c>
      <c r="AB232">
        <f t="shared" si="34"/>
        <v>0</v>
      </c>
      <c r="AC232">
        <f t="shared" si="35"/>
        <v>0</v>
      </c>
      <c r="AD232">
        <f t="shared" si="36"/>
        <v>1</v>
      </c>
      <c r="AE232" t="str">
        <f t="shared" si="37"/>
        <v>Knockout Game</v>
      </c>
      <c r="AF232" t="str">
        <f t="shared" si="38"/>
        <v>Home Team loses or draws</v>
      </c>
      <c r="AG232" t="str">
        <f t="shared" si="39"/>
        <v>Home Team loses or draws at Knockout Game</v>
      </c>
    </row>
    <row r="233" spans="1:33" x14ac:dyDescent="0.2">
      <c r="A233" s="2">
        <v>2981994</v>
      </c>
      <c r="B233" s="2" t="s">
        <v>949</v>
      </c>
      <c r="C233" s="2">
        <v>2017</v>
      </c>
      <c r="D233" s="2" t="s">
        <v>1030</v>
      </c>
      <c r="E233" s="3">
        <v>43144</v>
      </c>
      <c r="F233" s="2">
        <v>26</v>
      </c>
      <c r="G233" s="2">
        <v>281</v>
      </c>
      <c r="H233" s="2">
        <v>0</v>
      </c>
      <c r="I233" s="2">
        <v>4</v>
      </c>
      <c r="J233" s="2"/>
      <c r="K233" s="2"/>
      <c r="L233" s="2" t="s">
        <v>1222</v>
      </c>
      <c r="M233" s="2" t="s">
        <v>1019</v>
      </c>
      <c r="N233" s="2" t="s">
        <v>1219</v>
      </c>
      <c r="O233" s="2">
        <v>36000</v>
      </c>
      <c r="P233" s="2" t="s">
        <v>1020</v>
      </c>
      <c r="Q233" s="2" t="s">
        <v>1523</v>
      </c>
      <c r="R233" s="3">
        <v>36986</v>
      </c>
      <c r="S233" s="2" t="s">
        <v>880</v>
      </c>
      <c r="T233" s="2"/>
      <c r="U233" s="2" t="s">
        <v>39</v>
      </c>
      <c r="V233" s="4">
        <v>2.7777777777777779E-3</v>
      </c>
      <c r="W233" s="2" t="s">
        <v>948</v>
      </c>
      <c r="X233">
        <f t="shared" si="30"/>
        <v>0</v>
      </c>
      <c r="Y233">
        <f t="shared" si="31"/>
        <v>1</v>
      </c>
      <c r="Z233">
        <f t="shared" si="32"/>
        <v>0</v>
      </c>
      <c r="AA233">
        <f t="shared" si="33"/>
        <v>0</v>
      </c>
      <c r="AB233">
        <f t="shared" si="34"/>
        <v>0</v>
      </c>
      <c r="AC233">
        <f t="shared" si="35"/>
        <v>0</v>
      </c>
      <c r="AD233">
        <f t="shared" si="36"/>
        <v>1</v>
      </c>
      <c r="AE233" t="str">
        <f t="shared" si="37"/>
        <v>Knockout Game</v>
      </c>
      <c r="AF233" t="str">
        <f t="shared" si="38"/>
        <v>Home Team loses or draws</v>
      </c>
      <c r="AG233" t="str">
        <f t="shared" si="39"/>
        <v>Home Team loses or draws at Knockout Game</v>
      </c>
    </row>
    <row r="234" spans="1:33" hidden="1" x14ac:dyDescent="0.2">
      <c r="A234" s="2">
        <v>4171223</v>
      </c>
      <c r="B234" s="2" t="s">
        <v>949</v>
      </c>
      <c r="C234" s="2">
        <v>2023</v>
      </c>
      <c r="D234" s="2" t="s">
        <v>1147</v>
      </c>
      <c r="E234" s="3">
        <v>45238</v>
      </c>
      <c r="F234" s="2">
        <v>190</v>
      </c>
      <c r="G234" s="2">
        <v>985</v>
      </c>
      <c r="H234" s="2">
        <v>4</v>
      </c>
      <c r="I234" s="2">
        <v>3</v>
      </c>
      <c r="J234" s="2"/>
      <c r="K234" s="2"/>
      <c r="L234" s="2" t="s">
        <v>1291</v>
      </c>
      <c r="M234" s="2" t="s">
        <v>1168</v>
      </c>
      <c r="N234" s="2" t="s">
        <v>997</v>
      </c>
      <c r="O234" s="2">
        <v>36099</v>
      </c>
      <c r="P234" s="2" t="s">
        <v>1344</v>
      </c>
      <c r="Q234" s="2" t="s">
        <v>1525</v>
      </c>
      <c r="R234" s="2" t="s">
        <v>880</v>
      </c>
      <c r="S234" s="2" t="s">
        <v>863</v>
      </c>
      <c r="T234" s="2" t="s">
        <v>23</v>
      </c>
      <c r="U234" s="2" t="s">
        <v>31</v>
      </c>
      <c r="V234" s="4">
        <v>0.16874999999999998</v>
      </c>
      <c r="W234" s="2" t="s">
        <v>948</v>
      </c>
      <c r="X234">
        <f t="shared" si="30"/>
        <v>1</v>
      </c>
      <c r="Y234">
        <f t="shared" si="31"/>
        <v>0</v>
      </c>
      <c r="Z234">
        <f t="shared" si="32"/>
        <v>1</v>
      </c>
      <c r="AA234">
        <f t="shared" si="33"/>
        <v>1</v>
      </c>
      <c r="AB234">
        <f t="shared" si="34"/>
        <v>0</v>
      </c>
      <c r="AC234">
        <f t="shared" si="35"/>
        <v>0</v>
      </c>
      <c r="AD234">
        <f t="shared" si="36"/>
        <v>0</v>
      </c>
      <c r="AE234" t="str">
        <f t="shared" si="37"/>
        <v>Groupstage</v>
      </c>
      <c r="AF234" t="str">
        <f t="shared" si="38"/>
        <v>Home Team wins</v>
      </c>
      <c r="AG234" t="str">
        <f t="shared" si="39"/>
        <v>Home Team wins at Groupstage Game</v>
      </c>
    </row>
    <row r="235" spans="1:33" hidden="1" x14ac:dyDescent="0.2">
      <c r="A235" s="2">
        <v>4171227</v>
      </c>
      <c r="B235" s="2" t="s">
        <v>949</v>
      </c>
      <c r="C235" s="2">
        <v>2023</v>
      </c>
      <c r="D235" s="2" t="s">
        <v>1147</v>
      </c>
      <c r="E235" s="3">
        <v>45189</v>
      </c>
      <c r="F235" s="2">
        <v>141</v>
      </c>
      <c r="G235" s="2">
        <v>190</v>
      </c>
      <c r="H235" s="2">
        <v>2</v>
      </c>
      <c r="I235" s="2">
        <v>2</v>
      </c>
      <c r="J235" s="2"/>
      <c r="K235" s="2"/>
      <c r="L235" s="2" t="s">
        <v>932</v>
      </c>
      <c r="M235" s="2" t="s">
        <v>1291</v>
      </c>
      <c r="N235" s="2" t="s">
        <v>959</v>
      </c>
      <c r="O235" s="2">
        <v>46911</v>
      </c>
      <c r="P235" s="2" t="s">
        <v>1248</v>
      </c>
      <c r="Q235" s="2" t="s">
        <v>1526</v>
      </c>
      <c r="R235" s="2" t="s">
        <v>863</v>
      </c>
      <c r="S235" s="2" t="s">
        <v>880</v>
      </c>
      <c r="T235" s="2" t="s">
        <v>12</v>
      </c>
      <c r="U235" s="2" t="s">
        <v>23</v>
      </c>
      <c r="V235" s="4">
        <v>8.4722222222222213E-2</v>
      </c>
      <c r="W235" s="2" t="s">
        <v>948</v>
      </c>
      <c r="X235">
        <f t="shared" si="30"/>
        <v>0</v>
      </c>
      <c r="Y235">
        <f t="shared" si="31"/>
        <v>1</v>
      </c>
      <c r="Z235">
        <f t="shared" si="32"/>
        <v>1</v>
      </c>
      <c r="AA235">
        <f t="shared" si="33"/>
        <v>0</v>
      </c>
      <c r="AB235">
        <f t="shared" si="34"/>
        <v>0</v>
      </c>
      <c r="AC235">
        <f t="shared" si="35"/>
        <v>1</v>
      </c>
      <c r="AD235">
        <f t="shared" si="36"/>
        <v>0</v>
      </c>
      <c r="AE235" t="str">
        <f t="shared" si="37"/>
        <v>Groupstage</v>
      </c>
      <c r="AF235" t="str">
        <f t="shared" si="38"/>
        <v>Home Team loses or draws</v>
      </c>
      <c r="AG235" t="str">
        <f t="shared" si="39"/>
        <v>Home Team loses or draws at Groupstage Game</v>
      </c>
    </row>
    <row r="236" spans="1:33" hidden="1" x14ac:dyDescent="0.2">
      <c r="A236" s="2">
        <v>4171238</v>
      </c>
      <c r="B236" s="2" t="s">
        <v>949</v>
      </c>
      <c r="C236" s="2">
        <v>2023</v>
      </c>
      <c r="D236" s="2" t="s">
        <v>945</v>
      </c>
      <c r="E236" s="3">
        <v>45202</v>
      </c>
      <c r="F236" s="2">
        <v>826</v>
      </c>
      <c r="G236" s="2">
        <v>11</v>
      </c>
      <c r="H236" s="2">
        <v>2</v>
      </c>
      <c r="I236" s="2">
        <v>1</v>
      </c>
      <c r="J236" s="2"/>
      <c r="K236" s="2"/>
      <c r="L236" s="2" t="s">
        <v>1284</v>
      </c>
      <c r="M236" s="2" t="s">
        <v>103</v>
      </c>
      <c r="N236" s="2" t="s">
        <v>1285</v>
      </c>
      <c r="O236" s="2">
        <v>38167</v>
      </c>
      <c r="P236" s="2" t="s">
        <v>939</v>
      </c>
      <c r="Q236" s="2" t="s">
        <v>1527</v>
      </c>
      <c r="R236" s="2" t="s">
        <v>910</v>
      </c>
      <c r="S236" s="2" t="s">
        <v>880</v>
      </c>
      <c r="T236" s="2" t="s">
        <v>199</v>
      </c>
      <c r="U236" s="2" t="s">
        <v>9</v>
      </c>
      <c r="V236" s="4">
        <v>8.4027777777777771E-2</v>
      </c>
      <c r="W236" s="2" t="s">
        <v>948</v>
      </c>
      <c r="X236">
        <f t="shared" si="30"/>
        <v>1</v>
      </c>
      <c r="Y236">
        <f t="shared" si="31"/>
        <v>0</v>
      </c>
      <c r="Z236">
        <f t="shared" si="32"/>
        <v>1</v>
      </c>
      <c r="AA236">
        <f t="shared" si="33"/>
        <v>1</v>
      </c>
      <c r="AB236">
        <f t="shared" si="34"/>
        <v>0</v>
      </c>
      <c r="AC236">
        <f t="shared" si="35"/>
        <v>0</v>
      </c>
      <c r="AD236">
        <f t="shared" si="36"/>
        <v>0</v>
      </c>
      <c r="AE236" t="str">
        <f t="shared" si="37"/>
        <v>Groupstage</v>
      </c>
      <c r="AF236" t="str">
        <f t="shared" si="38"/>
        <v>Home Team wins</v>
      </c>
      <c r="AG236" t="str">
        <f t="shared" si="39"/>
        <v>Home Team wins at Groupstage Game</v>
      </c>
    </row>
    <row r="237" spans="1:33" hidden="1" x14ac:dyDescent="0.2">
      <c r="A237" s="2">
        <v>4171307</v>
      </c>
      <c r="B237" s="2" t="s">
        <v>949</v>
      </c>
      <c r="C237" s="2">
        <v>2023</v>
      </c>
      <c r="D237" s="2" t="s">
        <v>1194</v>
      </c>
      <c r="E237" s="3">
        <v>45203</v>
      </c>
      <c r="F237" s="2">
        <v>23826</v>
      </c>
      <c r="G237" s="2">
        <v>281</v>
      </c>
      <c r="H237" s="2">
        <v>1</v>
      </c>
      <c r="I237" s="2">
        <v>3</v>
      </c>
      <c r="J237" s="2"/>
      <c r="K237" s="2"/>
      <c r="L237" s="2" t="s">
        <v>1275</v>
      </c>
      <c r="M237" s="2" t="s">
        <v>1019</v>
      </c>
      <c r="N237" s="2" t="s">
        <v>1091</v>
      </c>
      <c r="O237" s="2">
        <v>45228</v>
      </c>
      <c r="P237" s="2" t="s">
        <v>1142</v>
      </c>
      <c r="Q237" s="2" t="s">
        <v>1528</v>
      </c>
      <c r="R237" s="3">
        <v>37350</v>
      </c>
      <c r="S237" s="2" t="s">
        <v>880</v>
      </c>
      <c r="T237" s="2" t="s">
        <v>138</v>
      </c>
      <c r="U237" s="2" t="s">
        <v>39</v>
      </c>
      <c r="V237" s="4">
        <v>4.3750000000000004E-2</v>
      </c>
      <c r="W237" s="2" t="s">
        <v>948</v>
      </c>
      <c r="X237">
        <f t="shared" si="30"/>
        <v>0</v>
      </c>
      <c r="Y237">
        <f t="shared" si="31"/>
        <v>1</v>
      </c>
      <c r="Z237">
        <f t="shared" si="32"/>
        <v>1</v>
      </c>
      <c r="AA237">
        <f t="shared" si="33"/>
        <v>0</v>
      </c>
      <c r="AB237">
        <f t="shared" si="34"/>
        <v>0</v>
      </c>
      <c r="AC237">
        <f t="shared" si="35"/>
        <v>1</v>
      </c>
      <c r="AD237">
        <f t="shared" si="36"/>
        <v>0</v>
      </c>
      <c r="AE237" t="str">
        <f t="shared" si="37"/>
        <v>Groupstage</v>
      </c>
      <c r="AF237" t="str">
        <f t="shared" si="38"/>
        <v>Home Team loses or draws</v>
      </c>
      <c r="AG237" t="str">
        <f t="shared" si="39"/>
        <v>Home Team loses or draws at Groupstage Game</v>
      </c>
    </row>
    <row r="238" spans="1:33" hidden="1" x14ac:dyDescent="0.2">
      <c r="A238" s="2">
        <v>4174069</v>
      </c>
      <c r="B238" s="2" t="s">
        <v>949</v>
      </c>
      <c r="C238" s="2">
        <v>2023</v>
      </c>
      <c r="D238" s="2" t="s">
        <v>950</v>
      </c>
      <c r="E238" s="3">
        <v>45258</v>
      </c>
      <c r="F238" s="2">
        <v>660</v>
      </c>
      <c r="G238" s="2">
        <v>1096</v>
      </c>
      <c r="H238" s="2">
        <v>1</v>
      </c>
      <c r="I238" s="2">
        <v>0</v>
      </c>
      <c r="J238" s="2"/>
      <c r="K238" s="2"/>
      <c r="L238" s="2" t="s">
        <v>1260</v>
      </c>
      <c r="M238" s="2" t="s">
        <v>58</v>
      </c>
      <c r="N238" s="2" t="s">
        <v>869</v>
      </c>
      <c r="O238" s="2">
        <v>47209</v>
      </c>
      <c r="P238" s="2" t="s">
        <v>1301</v>
      </c>
      <c r="Q238" s="2" t="s">
        <v>1529</v>
      </c>
      <c r="R238" s="2" t="s">
        <v>880</v>
      </c>
      <c r="S238" s="2" t="s">
        <v>863</v>
      </c>
      <c r="T238" s="2" t="s">
        <v>133</v>
      </c>
      <c r="U238" s="2" t="s">
        <v>76</v>
      </c>
      <c r="V238" s="4">
        <v>4.1666666666666664E-2</v>
      </c>
      <c r="W238" s="2" t="s">
        <v>948</v>
      </c>
      <c r="X238">
        <f t="shared" si="30"/>
        <v>1</v>
      </c>
      <c r="Y238">
        <f t="shared" si="31"/>
        <v>0</v>
      </c>
      <c r="Z238">
        <f t="shared" si="32"/>
        <v>1</v>
      </c>
      <c r="AA238">
        <f t="shared" si="33"/>
        <v>1</v>
      </c>
      <c r="AB238">
        <f t="shared" si="34"/>
        <v>0</v>
      </c>
      <c r="AC238">
        <f t="shared" si="35"/>
        <v>0</v>
      </c>
      <c r="AD238">
        <f t="shared" si="36"/>
        <v>0</v>
      </c>
      <c r="AE238" t="str">
        <f t="shared" si="37"/>
        <v>Groupstage</v>
      </c>
      <c r="AF238" t="str">
        <f t="shared" si="38"/>
        <v>Home Team wins</v>
      </c>
      <c r="AG238" t="str">
        <f t="shared" si="39"/>
        <v>Home Team wins at Groupstage Game</v>
      </c>
    </row>
    <row r="239" spans="1:33" hidden="1" x14ac:dyDescent="0.2">
      <c r="A239" s="2">
        <v>4174084</v>
      </c>
      <c r="B239" s="2" t="s">
        <v>949</v>
      </c>
      <c r="C239" s="2">
        <v>2023</v>
      </c>
      <c r="D239" s="2" t="s">
        <v>950</v>
      </c>
      <c r="E239" s="3">
        <v>45273</v>
      </c>
      <c r="F239" s="2">
        <v>1096</v>
      </c>
      <c r="G239" s="2">
        <v>131</v>
      </c>
      <c r="H239" s="2">
        <v>3</v>
      </c>
      <c r="I239" s="2">
        <v>2</v>
      </c>
      <c r="J239" s="2"/>
      <c r="K239" s="2"/>
      <c r="L239" s="2" t="s">
        <v>58</v>
      </c>
      <c r="M239" s="2" t="s">
        <v>111</v>
      </c>
      <c r="N239" s="2" t="s">
        <v>1273</v>
      </c>
      <c r="O239" s="2">
        <v>13550</v>
      </c>
      <c r="P239" s="2" t="s">
        <v>939</v>
      </c>
      <c r="Q239" s="2" t="s">
        <v>1530</v>
      </c>
      <c r="R239" s="2" t="s">
        <v>1045</v>
      </c>
      <c r="S239" s="2" t="s">
        <v>880</v>
      </c>
      <c r="T239" s="2" t="s">
        <v>76</v>
      </c>
      <c r="U239" s="2" t="s">
        <v>105</v>
      </c>
      <c r="V239" s="4">
        <v>0.12638888888888888</v>
      </c>
      <c r="W239" s="2" t="s">
        <v>948</v>
      </c>
      <c r="X239">
        <f t="shared" si="30"/>
        <v>1</v>
      </c>
      <c r="Y239">
        <f t="shared" si="31"/>
        <v>0</v>
      </c>
      <c r="Z239">
        <f t="shared" si="32"/>
        <v>1</v>
      </c>
      <c r="AA239">
        <f t="shared" si="33"/>
        <v>1</v>
      </c>
      <c r="AB239">
        <f t="shared" si="34"/>
        <v>0</v>
      </c>
      <c r="AC239">
        <f t="shared" si="35"/>
        <v>0</v>
      </c>
      <c r="AD239">
        <f t="shared" si="36"/>
        <v>0</v>
      </c>
      <c r="AE239" t="str">
        <f t="shared" si="37"/>
        <v>Groupstage</v>
      </c>
      <c r="AF239" t="str">
        <f t="shared" si="38"/>
        <v>Home Team wins</v>
      </c>
      <c r="AG239" t="str">
        <f t="shared" si="39"/>
        <v>Home Team wins at Groupstage Game</v>
      </c>
    </row>
    <row r="240" spans="1:33" x14ac:dyDescent="0.2">
      <c r="A240" s="2">
        <v>2368465</v>
      </c>
      <c r="B240" s="2" t="s">
        <v>949</v>
      </c>
      <c r="C240" s="2">
        <v>2013</v>
      </c>
      <c r="D240" s="2" t="s">
        <v>1016</v>
      </c>
      <c r="E240" s="3">
        <v>41604</v>
      </c>
      <c r="F240" s="2">
        <v>16</v>
      </c>
      <c r="G240" s="2">
        <v>6195</v>
      </c>
      <c r="H240" s="2">
        <v>3</v>
      </c>
      <c r="I240" s="2">
        <v>1</v>
      </c>
      <c r="J240" s="2"/>
      <c r="K240" s="2"/>
      <c r="L240" s="2" t="s">
        <v>861</v>
      </c>
      <c r="M240" s="2" t="s">
        <v>964</v>
      </c>
      <c r="N240" s="2" t="s">
        <v>862</v>
      </c>
      <c r="O240" s="2">
        <v>65829</v>
      </c>
      <c r="P240" s="2" t="s">
        <v>1033</v>
      </c>
      <c r="Q240" s="2" t="s">
        <v>1531</v>
      </c>
      <c r="R240" s="2" t="s">
        <v>863</v>
      </c>
      <c r="S240" s="2" t="s">
        <v>863</v>
      </c>
      <c r="T240" s="2" t="s">
        <v>3</v>
      </c>
      <c r="U240" s="2" t="s">
        <v>115</v>
      </c>
      <c r="V240" s="4">
        <v>0.12569444444444444</v>
      </c>
      <c r="W240" s="2" t="s">
        <v>948</v>
      </c>
      <c r="X240">
        <f t="shared" si="30"/>
        <v>1</v>
      </c>
      <c r="Y240">
        <f t="shared" si="31"/>
        <v>0</v>
      </c>
      <c r="Z240">
        <f t="shared" si="32"/>
        <v>1</v>
      </c>
      <c r="AA240">
        <f t="shared" si="33"/>
        <v>1</v>
      </c>
      <c r="AB240">
        <f t="shared" si="34"/>
        <v>0</v>
      </c>
      <c r="AC240">
        <f t="shared" si="35"/>
        <v>0</v>
      </c>
      <c r="AD240">
        <f t="shared" si="36"/>
        <v>0</v>
      </c>
      <c r="AE240" t="str">
        <f t="shared" si="37"/>
        <v>Groupstage</v>
      </c>
      <c r="AF240" t="str">
        <f t="shared" si="38"/>
        <v>Home Team wins</v>
      </c>
      <c r="AG240" t="str">
        <f t="shared" si="39"/>
        <v>Home Team wins at Groupstage Game</v>
      </c>
    </row>
    <row r="241" spans="1:33" x14ac:dyDescent="0.2">
      <c r="A241" s="2">
        <v>2368483</v>
      </c>
      <c r="B241" s="2" t="s">
        <v>949</v>
      </c>
      <c r="C241" s="2">
        <v>2013</v>
      </c>
      <c r="D241" s="2" t="s">
        <v>1022</v>
      </c>
      <c r="E241" s="3">
        <v>41618</v>
      </c>
      <c r="F241" s="2">
        <v>27</v>
      </c>
      <c r="G241" s="2">
        <v>281</v>
      </c>
      <c r="H241" s="2">
        <v>2</v>
      </c>
      <c r="I241" s="2">
        <v>3</v>
      </c>
      <c r="J241" s="2"/>
      <c r="K241" s="2"/>
      <c r="L241" s="2" t="s">
        <v>1019</v>
      </c>
      <c r="M241" s="2" t="s">
        <v>901</v>
      </c>
      <c r="N241" s="2" t="s">
        <v>1038</v>
      </c>
      <c r="O241" s="2">
        <v>68000</v>
      </c>
      <c r="P241" s="2" t="s">
        <v>1101</v>
      </c>
      <c r="Q241" s="2" t="s">
        <v>1532</v>
      </c>
      <c r="R241" s="2" t="s">
        <v>872</v>
      </c>
      <c r="S241" s="2" t="s">
        <v>863</v>
      </c>
      <c r="T241" s="2" t="s">
        <v>6</v>
      </c>
      <c r="U241" s="2" t="s">
        <v>39</v>
      </c>
      <c r="V241" s="4">
        <v>8.5416666666666655E-2</v>
      </c>
      <c r="W241" s="2" t="s">
        <v>948</v>
      </c>
      <c r="X241">
        <f t="shared" si="30"/>
        <v>0</v>
      </c>
      <c r="Y241">
        <f t="shared" si="31"/>
        <v>1</v>
      </c>
      <c r="Z241">
        <f t="shared" si="32"/>
        <v>1</v>
      </c>
      <c r="AA241">
        <f t="shared" si="33"/>
        <v>0</v>
      </c>
      <c r="AB241">
        <f t="shared" si="34"/>
        <v>0</v>
      </c>
      <c r="AC241">
        <f t="shared" si="35"/>
        <v>1</v>
      </c>
      <c r="AD241">
        <f t="shared" si="36"/>
        <v>0</v>
      </c>
      <c r="AE241" t="str">
        <f t="shared" si="37"/>
        <v>Groupstage</v>
      </c>
      <c r="AF241" t="str">
        <f t="shared" si="38"/>
        <v>Home Team loses or draws</v>
      </c>
      <c r="AG241" t="str">
        <f t="shared" si="39"/>
        <v>Home Team loses or draws at Groupstage Game</v>
      </c>
    </row>
    <row r="242" spans="1:33" x14ac:dyDescent="0.2">
      <c r="A242" s="2">
        <v>2368486</v>
      </c>
      <c r="B242" s="2" t="s">
        <v>949</v>
      </c>
      <c r="C242" s="2">
        <v>2013</v>
      </c>
      <c r="D242" s="2" t="s">
        <v>1016</v>
      </c>
      <c r="E242" s="3">
        <v>41619</v>
      </c>
      <c r="F242" s="2">
        <v>6195</v>
      </c>
      <c r="G242" s="2">
        <v>11</v>
      </c>
      <c r="H242" s="2">
        <v>2</v>
      </c>
      <c r="I242" s="2">
        <v>0</v>
      </c>
      <c r="J242" s="2"/>
      <c r="K242" s="2"/>
      <c r="L242" s="2" t="s">
        <v>964</v>
      </c>
      <c r="M242" s="2" t="s">
        <v>900</v>
      </c>
      <c r="N242" s="2" t="s">
        <v>1002</v>
      </c>
      <c r="O242" s="2">
        <v>34027</v>
      </c>
      <c r="P242" s="2" t="s">
        <v>1076</v>
      </c>
      <c r="Q242" s="2" t="s">
        <v>1533</v>
      </c>
      <c r="R242" s="2" t="s">
        <v>863</v>
      </c>
      <c r="S242" s="2" t="s">
        <v>863</v>
      </c>
      <c r="T242" s="2" t="s">
        <v>115</v>
      </c>
      <c r="U242" s="2" t="s">
        <v>9</v>
      </c>
      <c r="V242" s="4">
        <v>8.3333333333333329E-2</v>
      </c>
      <c r="W242" s="2" t="s">
        <v>948</v>
      </c>
      <c r="X242">
        <f t="shared" si="30"/>
        <v>1</v>
      </c>
      <c r="Y242">
        <f t="shared" si="31"/>
        <v>0</v>
      </c>
      <c r="Z242">
        <f t="shared" si="32"/>
        <v>1</v>
      </c>
      <c r="AA242">
        <f t="shared" si="33"/>
        <v>1</v>
      </c>
      <c r="AB242">
        <f t="shared" si="34"/>
        <v>0</v>
      </c>
      <c r="AC242">
        <f t="shared" si="35"/>
        <v>0</v>
      </c>
      <c r="AD242">
        <f t="shared" si="36"/>
        <v>0</v>
      </c>
      <c r="AE242" t="str">
        <f t="shared" si="37"/>
        <v>Groupstage</v>
      </c>
      <c r="AF242" t="str">
        <f t="shared" si="38"/>
        <v>Home Team wins</v>
      </c>
      <c r="AG242" t="str">
        <f t="shared" si="39"/>
        <v>Home Team wins at Groupstage Game</v>
      </c>
    </row>
    <row r="243" spans="1:33" x14ac:dyDescent="0.2">
      <c r="A243" s="2">
        <v>2449280</v>
      </c>
      <c r="B243" s="2" t="s">
        <v>949</v>
      </c>
      <c r="C243" s="2">
        <v>2013</v>
      </c>
      <c r="D243" s="2" t="s">
        <v>966</v>
      </c>
      <c r="E243" s="3">
        <v>41731</v>
      </c>
      <c r="F243" s="2">
        <v>583</v>
      </c>
      <c r="G243" s="2">
        <v>631</v>
      </c>
      <c r="H243" s="2">
        <v>3</v>
      </c>
      <c r="I243" s="2">
        <v>1</v>
      </c>
      <c r="J243" s="2"/>
      <c r="K243" s="2"/>
      <c r="L243" s="2" t="s">
        <v>891</v>
      </c>
      <c r="M243" s="2" t="s">
        <v>896</v>
      </c>
      <c r="N243" s="2" t="s">
        <v>1072</v>
      </c>
      <c r="O243" s="2">
        <v>45517</v>
      </c>
      <c r="P243" s="2" t="s">
        <v>1130</v>
      </c>
      <c r="Q243" s="2" t="s">
        <v>1534</v>
      </c>
      <c r="R243" s="2" t="s">
        <v>880</v>
      </c>
      <c r="S243" s="2" t="s">
        <v>863</v>
      </c>
      <c r="T243" s="2" t="s">
        <v>40</v>
      </c>
      <c r="U243" s="2" t="s">
        <v>43</v>
      </c>
      <c r="V243" s="4">
        <v>0.12569444444444444</v>
      </c>
      <c r="W243" s="2" t="s">
        <v>948</v>
      </c>
      <c r="X243">
        <f t="shared" si="30"/>
        <v>1</v>
      </c>
      <c r="Y243">
        <f t="shared" si="31"/>
        <v>0</v>
      </c>
      <c r="Z243">
        <f t="shared" si="32"/>
        <v>0</v>
      </c>
      <c r="AA243">
        <f t="shared" si="33"/>
        <v>0</v>
      </c>
      <c r="AB243">
        <f t="shared" si="34"/>
        <v>1</v>
      </c>
      <c r="AC243">
        <f t="shared" si="35"/>
        <v>0</v>
      </c>
      <c r="AD243">
        <f t="shared" si="36"/>
        <v>0</v>
      </c>
      <c r="AE243" t="str">
        <f t="shared" si="37"/>
        <v>Knockout Game</v>
      </c>
      <c r="AF243" t="str">
        <f t="shared" si="38"/>
        <v>Home Team wins</v>
      </c>
      <c r="AG243" t="str">
        <f t="shared" si="39"/>
        <v>Home Team wins at Knockout Game</v>
      </c>
    </row>
    <row r="244" spans="1:33" x14ac:dyDescent="0.2">
      <c r="A244" s="2">
        <v>2490847</v>
      </c>
      <c r="B244" s="2" t="s">
        <v>949</v>
      </c>
      <c r="C244" s="2">
        <v>2014</v>
      </c>
      <c r="D244" s="2" t="s">
        <v>955</v>
      </c>
      <c r="E244" s="3">
        <v>41898</v>
      </c>
      <c r="F244" s="2">
        <v>294</v>
      </c>
      <c r="G244" s="2">
        <v>964</v>
      </c>
      <c r="H244" s="2">
        <v>0</v>
      </c>
      <c r="I244" s="2">
        <v>2</v>
      </c>
      <c r="J244" s="2"/>
      <c r="K244" s="2"/>
      <c r="L244" s="2" t="s">
        <v>990</v>
      </c>
      <c r="M244" s="2" t="s">
        <v>1086</v>
      </c>
      <c r="N244" s="2" t="s">
        <v>1069</v>
      </c>
      <c r="O244" s="2">
        <v>35294</v>
      </c>
      <c r="P244" s="2" t="s">
        <v>1383</v>
      </c>
      <c r="Q244" s="2" t="s">
        <v>1535</v>
      </c>
      <c r="R244" s="2" t="s">
        <v>983</v>
      </c>
      <c r="S244" s="2" t="s">
        <v>863</v>
      </c>
      <c r="T244" s="2" t="s">
        <v>53</v>
      </c>
      <c r="U244" s="2" t="s">
        <v>158</v>
      </c>
      <c r="V244" s="4">
        <v>1.3888888888888889E-3</v>
      </c>
      <c r="W244" s="2" t="s">
        <v>948</v>
      </c>
      <c r="X244">
        <f t="shared" si="30"/>
        <v>0</v>
      </c>
      <c r="Y244">
        <f t="shared" si="31"/>
        <v>1</v>
      </c>
      <c r="Z244">
        <f t="shared" si="32"/>
        <v>1</v>
      </c>
      <c r="AA244">
        <f t="shared" si="33"/>
        <v>0</v>
      </c>
      <c r="AB244">
        <f t="shared" si="34"/>
        <v>0</v>
      </c>
      <c r="AC244">
        <f t="shared" si="35"/>
        <v>1</v>
      </c>
      <c r="AD244">
        <f t="shared" si="36"/>
        <v>0</v>
      </c>
      <c r="AE244" t="str">
        <f t="shared" si="37"/>
        <v>Groupstage</v>
      </c>
      <c r="AF244" t="str">
        <f t="shared" si="38"/>
        <v>Home Team loses or draws</v>
      </c>
      <c r="AG244" t="str">
        <f t="shared" si="39"/>
        <v>Home Team loses or draws at Groupstage Game</v>
      </c>
    </row>
    <row r="245" spans="1:33" x14ac:dyDescent="0.2">
      <c r="A245" s="2">
        <v>2490851</v>
      </c>
      <c r="B245" s="2" t="s">
        <v>949</v>
      </c>
      <c r="C245" s="2">
        <v>2014</v>
      </c>
      <c r="D245" s="2" t="s">
        <v>946</v>
      </c>
      <c r="E245" s="3">
        <v>41899</v>
      </c>
      <c r="F245" s="2">
        <v>27</v>
      </c>
      <c r="G245" s="2">
        <v>281</v>
      </c>
      <c r="H245" s="2">
        <v>1</v>
      </c>
      <c r="I245" s="2">
        <v>0</v>
      </c>
      <c r="J245" s="2"/>
      <c r="K245" s="2"/>
      <c r="L245" s="2" t="s">
        <v>1019</v>
      </c>
      <c r="M245" s="2" t="s">
        <v>1536</v>
      </c>
      <c r="N245" s="2" t="s">
        <v>1038</v>
      </c>
      <c r="O245" s="2">
        <v>68000</v>
      </c>
      <c r="P245" s="2" t="s">
        <v>1023</v>
      </c>
      <c r="Q245" s="2" t="s">
        <v>1537</v>
      </c>
      <c r="R245" s="3">
        <v>37714</v>
      </c>
      <c r="S245" s="2" t="s">
        <v>898</v>
      </c>
      <c r="T245" s="2" t="s">
        <v>6</v>
      </c>
      <c r="U245" s="2" t="s">
        <v>39</v>
      </c>
      <c r="V245" s="4">
        <v>4.1666666666666664E-2</v>
      </c>
      <c r="W245" s="2" t="s">
        <v>948</v>
      </c>
      <c r="X245">
        <f t="shared" si="30"/>
        <v>1</v>
      </c>
      <c r="Y245">
        <f t="shared" si="31"/>
        <v>0</v>
      </c>
      <c r="Z245">
        <f t="shared" si="32"/>
        <v>1</v>
      </c>
      <c r="AA245">
        <f t="shared" si="33"/>
        <v>1</v>
      </c>
      <c r="AB245">
        <f t="shared" si="34"/>
        <v>0</v>
      </c>
      <c r="AC245">
        <f t="shared" si="35"/>
        <v>0</v>
      </c>
      <c r="AD245">
        <f t="shared" si="36"/>
        <v>0</v>
      </c>
      <c r="AE245" t="str">
        <f t="shared" si="37"/>
        <v>Groupstage</v>
      </c>
      <c r="AF245" t="str">
        <f t="shared" si="38"/>
        <v>Home Team wins</v>
      </c>
      <c r="AG245" t="str">
        <f t="shared" si="39"/>
        <v>Home Team wins at Groupstage Game</v>
      </c>
    </row>
    <row r="246" spans="1:33" x14ac:dyDescent="0.2">
      <c r="A246" s="2">
        <v>2495310</v>
      </c>
      <c r="B246" s="2" t="s">
        <v>949</v>
      </c>
      <c r="C246" s="2">
        <v>2014</v>
      </c>
      <c r="D246" s="2" t="s">
        <v>946</v>
      </c>
      <c r="E246" s="3">
        <v>41933</v>
      </c>
      <c r="F246" s="2">
        <v>2410</v>
      </c>
      <c r="G246" s="2">
        <v>281</v>
      </c>
      <c r="H246" s="2">
        <v>2</v>
      </c>
      <c r="I246" s="2">
        <v>2</v>
      </c>
      <c r="J246" s="2"/>
      <c r="K246" s="2"/>
      <c r="L246" s="2" t="s">
        <v>904</v>
      </c>
      <c r="M246" s="2" t="s">
        <v>901</v>
      </c>
      <c r="N246" s="2" t="s">
        <v>878</v>
      </c>
      <c r="O246" s="2"/>
      <c r="P246" s="2" t="s">
        <v>1243</v>
      </c>
      <c r="Q246" s="2" t="s">
        <v>1538</v>
      </c>
      <c r="R246" s="3">
        <v>36986</v>
      </c>
      <c r="S246" s="2" t="s">
        <v>877</v>
      </c>
      <c r="T246" s="2" t="s">
        <v>130</v>
      </c>
      <c r="U246" s="2" t="s">
        <v>39</v>
      </c>
      <c r="V246" s="4">
        <v>8.4722222222222213E-2</v>
      </c>
      <c r="W246" s="2" t="s">
        <v>948</v>
      </c>
      <c r="X246">
        <f t="shared" si="30"/>
        <v>0</v>
      </c>
      <c r="Y246">
        <f t="shared" si="31"/>
        <v>1</v>
      </c>
      <c r="Z246">
        <f t="shared" si="32"/>
        <v>1</v>
      </c>
      <c r="AA246">
        <f t="shared" si="33"/>
        <v>0</v>
      </c>
      <c r="AB246">
        <f t="shared" si="34"/>
        <v>0</v>
      </c>
      <c r="AC246">
        <f t="shared" si="35"/>
        <v>1</v>
      </c>
      <c r="AD246">
        <f t="shared" si="36"/>
        <v>0</v>
      </c>
      <c r="AE246" t="str">
        <f t="shared" si="37"/>
        <v>Groupstage</v>
      </c>
      <c r="AF246" t="str">
        <f t="shared" si="38"/>
        <v>Home Team loses or draws</v>
      </c>
      <c r="AG246" t="str">
        <f t="shared" si="39"/>
        <v>Home Team loses or draws at Groupstage Game</v>
      </c>
    </row>
    <row r="247" spans="1:33" x14ac:dyDescent="0.2">
      <c r="A247" s="2">
        <v>2618537</v>
      </c>
      <c r="B247" s="2" t="s">
        <v>949</v>
      </c>
      <c r="C247" s="2">
        <v>2015</v>
      </c>
      <c r="D247" s="2" t="s">
        <v>945</v>
      </c>
      <c r="E247" s="3">
        <v>42262</v>
      </c>
      <c r="F247" s="2">
        <v>82</v>
      </c>
      <c r="G247" s="2">
        <v>2410</v>
      </c>
      <c r="H247" s="2">
        <v>1</v>
      </c>
      <c r="I247" s="2">
        <v>0</v>
      </c>
      <c r="J247" s="2"/>
      <c r="K247" s="2"/>
      <c r="L247" s="2" t="s">
        <v>873</v>
      </c>
      <c r="M247" s="2" t="s">
        <v>904</v>
      </c>
      <c r="N247" s="2" t="s">
        <v>989</v>
      </c>
      <c r="O247" s="2">
        <v>20126</v>
      </c>
      <c r="P247" s="2" t="s">
        <v>1383</v>
      </c>
      <c r="Q247" s="2" t="s">
        <v>1540</v>
      </c>
      <c r="R247" s="2" t="s">
        <v>872</v>
      </c>
      <c r="S247" s="2" t="s">
        <v>863</v>
      </c>
      <c r="T247" s="2" t="s">
        <v>29</v>
      </c>
      <c r="U247" s="2" t="s">
        <v>130</v>
      </c>
      <c r="V247" s="4">
        <v>4.1666666666666664E-2</v>
      </c>
      <c r="W247" s="2" t="s">
        <v>948</v>
      </c>
      <c r="X247">
        <f t="shared" si="30"/>
        <v>1</v>
      </c>
      <c r="Y247">
        <f t="shared" si="31"/>
        <v>0</v>
      </c>
      <c r="Z247">
        <f t="shared" si="32"/>
        <v>1</v>
      </c>
      <c r="AA247">
        <f t="shared" si="33"/>
        <v>1</v>
      </c>
      <c r="AB247">
        <f t="shared" si="34"/>
        <v>0</v>
      </c>
      <c r="AC247">
        <f t="shared" si="35"/>
        <v>0</v>
      </c>
      <c r="AD247">
        <f t="shared" si="36"/>
        <v>0</v>
      </c>
      <c r="AE247" t="str">
        <f t="shared" si="37"/>
        <v>Groupstage</v>
      </c>
      <c r="AF247" t="str">
        <f t="shared" si="38"/>
        <v>Home Team wins</v>
      </c>
      <c r="AG247" t="str">
        <f t="shared" si="39"/>
        <v>Home Team wins at Groupstage Game</v>
      </c>
    </row>
    <row r="248" spans="1:33" x14ac:dyDescent="0.2">
      <c r="A248" s="2">
        <v>2917384</v>
      </c>
      <c r="B248" s="2" t="s">
        <v>949</v>
      </c>
      <c r="C248" s="2">
        <v>2017</v>
      </c>
      <c r="D248" s="2" t="s">
        <v>945</v>
      </c>
      <c r="E248" s="3">
        <v>43005</v>
      </c>
      <c r="F248" s="2">
        <v>58</v>
      </c>
      <c r="G248" s="2">
        <v>371</v>
      </c>
      <c r="H248" s="2">
        <v>0</v>
      </c>
      <c r="I248" s="2">
        <v>3</v>
      </c>
      <c r="J248" s="2"/>
      <c r="K248" s="2"/>
      <c r="L248" s="2" t="s">
        <v>1391</v>
      </c>
      <c r="M248" s="2" t="s">
        <v>1008</v>
      </c>
      <c r="N248" s="2" t="s">
        <v>1029</v>
      </c>
      <c r="O248" s="2">
        <v>19898</v>
      </c>
      <c r="P248" s="2" t="s">
        <v>920</v>
      </c>
      <c r="Q248" s="2" t="s">
        <v>1541</v>
      </c>
      <c r="R248" s="2" t="s">
        <v>910</v>
      </c>
      <c r="S248" s="2" t="s">
        <v>863</v>
      </c>
      <c r="T248" s="2" t="s">
        <v>128</v>
      </c>
      <c r="U248" s="2" t="s">
        <v>46</v>
      </c>
      <c r="V248" s="4">
        <v>2.0833333333333333E-3</v>
      </c>
      <c r="W248" s="2" t="s">
        <v>948</v>
      </c>
      <c r="X248">
        <f t="shared" si="30"/>
        <v>0</v>
      </c>
      <c r="Y248">
        <f t="shared" si="31"/>
        <v>1</v>
      </c>
      <c r="Z248">
        <f t="shared" si="32"/>
        <v>1</v>
      </c>
      <c r="AA248">
        <f t="shared" si="33"/>
        <v>0</v>
      </c>
      <c r="AB248">
        <f t="shared" si="34"/>
        <v>0</v>
      </c>
      <c r="AC248">
        <f t="shared" si="35"/>
        <v>1</v>
      </c>
      <c r="AD248">
        <f t="shared" si="36"/>
        <v>0</v>
      </c>
      <c r="AE248" t="str">
        <f t="shared" si="37"/>
        <v>Groupstage</v>
      </c>
      <c r="AF248" t="str">
        <f t="shared" si="38"/>
        <v>Home Team loses or draws</v>
      </c>
      <c r="AG248" t="str">
        <f t="shared" si="39"/>
        <v>Home Team loses or draws at Groupstage Game</v>
      </c>
    </row>
    <row r="249" spans="1:33" x14ac:dyDescent="0.2">
      <c r="A249" s="2">
        <v>2917400</v>
      </c>
      <c r="B249" s="2" t="s">
        <v>949</v>
      </c>
      <c r="C249" s="2">
        <v>2017</v>
      </c>
      <c r="D249" s="2" t="s">
        <v>1016</v>
      </c>
      <c r="E249" s="3">
        <v>43025</v>
      </c>
      <c r="F249" s="2">
        <v>234</v>
      </c>
      <c r="G249" s="2">
        <v>660</v>
      </c>
      <c r="H249" s="2">
        <v>1</v>
      </c>
      <c r="I249" s="2">
        <v>2</v>
      </c>
      <c r="J249" s="2"/>
      <c r="K249" s="2"/>
      <c r="L249" s="2" t="s">
        <v>1056</v>
      </c>
      <c r="M249" s="2" t="s">
        <v>1105</v>
      </c>
      <c r="N249" s="2" t="s">
        <v>977</v>
      </c>
      <c r="O249" s="2">
        <v>43500</v>
      </c>
      <c r="P249" s="2" t="s">
        <v>1023</v>
      </c>
      <c r="Q249" s="2" t="s">
        <v>1542</v>
      </c>
      <c r="R249" s="2" t="s">
        <v>872</v>
      </c>
      <c r="S249" s="2" t="s">
        <v>863</v>
      </c>
      <c r="T249" s="2" t="s">
        <v>71</v>
      </c>
      <c r="U249" s="2" t="s">
        <v>133</v>
      </c>
      <c r="V249" s="4">
        <v>4.3055555555555562E-2</v>
      </c>
      <c r="W249" s="2" t="s">
        <v>948</v>
      </c>
      <c r="X249">
        <f t="shared" si="30"/>
        <v>0</v>
      </c>
      <c r="Y249">
        <f t="shared" si="31"/>
        <v>1</v>
      </c>
      <c r="Z249">
        <f t="shared" si="32"/>
        <v>1</v>
      </c>
      <c r="AA249">
        <f t="shared" si="33"/>
        <v>0</v>
      </c>
      <c r="AB249">
        <f t="shared" si="34"/>
        <v>0</v>
      </c>
      <c r="AC249">
        <f t="shared" si="35"/>
        <v>1</v>
      </c>
      <c r="AD249">
        <f t="shared" si="36"/>
        <v>0</v>
      </c>
      <c r="AE249" t="str">
        <f t="shared" si="37"/>
        <v>Groupstage</v>
      </c>
      <c r="AF249" t="str">
        <f t="shared" si="38"/>
        <v>Home Team loses or draws</v>
      </c>
      <c r="AG249" t="str">
        <f t="shared" si="39"/>
        <v>Home Team loses or draws at Groupstage Game</v>
      </c>
    </row>
    <row r="250" spans="1:33" x14ac:dyDescent="0.2">
      <c r="A250" s="2">
        <v>2917410</v>
      </c>
      <c r="B250" s="2" t="s">
        <v>949</v>
      </c>
      <c r="C250" s="2">
        <v>2017</v>
      </c>
      <c r="D250" s="2" t="s">
        <v>955</v>
      </c>
      <c r="E250" s="3">
        <v>43039</v>
      </c>
      <c r="F250" s="2">
        <v>12</v>
      </c>
      <c r="G250" s="2">
        <v>631</v>
      </c>
      <c r="H250" s="2">
        <v>3</v>
      </c>
      <c r="I250" s="2">
        <v>0</v>
      </c>
      <c r="J250" s="2"/>
      <c r="K250" s="2"/>
      <c r="L250" s="2" t="s">
        <v>1129</v>
      </c>
      <c r="M250" s="2" t="s">
        <v>942</v>
      </c>
      <c r="N250" s="2" t="s">
        <v>965</v>
      </c>
      <c r="O250" s="2">
        <v>55036</v>
      </c>
      <c r="P250" s="2" t="s">
        <v>1020</v>
      </c>
      <c r="Q250" s="2" t="s">
        <v>1543</v>
      </c>
      <c r="R250" s="2" t="s">
        <v>880</v>
      </c>
      <c r="S250" s="2" t="s">
        <v>910</v>
      </c>
      <c r="T250" s="2" t="s">
        <v>47</v>
      </c>
      <c r="U250" s="2" t="s">
        <v>43</v>
      </c>
      <c r="V250" s="4">
        <v>0.125</v>
      </c>
      <c r="W250" s="2" t="s">
        <v>948</v>
      </c>
      <c r="X250">
        <f t="shared" si="30"/>
        <v>1</v>
      </c>
      <c r="Y250">
        <f t="shared" si="31"/>
        <v>0</v>
      </c>
      <c r="Z250">
        <f t="shared" si="32"/>
        <v>1</v>
      </c>
      <c r="AA250">
        <f t="shared" si="33"/>
        <v>1</v>
      </c>
      <c r="AB250">
        <f t="shared" si="34"/>
        <v>0</v>
      </c>
      <c r="AC250">
        <f t="shared" si="35"/>
        <v>0</v>
      </c>
      <c r="AD250">
        <f t="shared" si="36"/>
        <v>0</v>
      </c>
      <c r="AE250" t="str">
        <f t="shared" si="37"/>
        <v>Groupstage</v>
      </c>
      <c r="AF250" t="str">
        <f t="shared" si="38"/>
        <v>Home Team wins</v>
      </c>
      <c r="AG250" t="str">
        <f t="shared" si="39"/>
        <v>Home Team wins at Groupstage Game</v>
      </c>
    </row>
    <row r="251" spans="1:33" x14ac:dyDescent="0.2">
      <c r="A251" s="2">
        <v>2385047</v>
      </c>
      <c r="B251" s="2" t="s">
        <v>949</v>
      </c>
      <c r="C251" s="2">
        <v>2013</v>
      </c>
      <c r="D251" s="2" t="s">
        <v>1082</v>
      </c>
      <c r="E251" s="3">
        <v>41709</v>
      </c>
      <c r="F251" s="2">
        <v>13</v>
      </c>
      <c r="G251" s="2">
        <v>5</v>
      </c>
      <c r="H251" s="2">
        <v>4</v>
      </c>
      <c r="I251" s="2">
        <v>1</v>
      </c>
      <c r="J251" s="2"/>
      <c r="K251" s="2"/>
      <c r="L251" s="2" t="s">
        <v>921</v>
      </c>
      <c r="M251" s="2" t="s">
        <v>944</v>
      </c>
      <c r="N251" s="2" t="s">
        <v>922</v>
      </c>
      <c r="O251" s="2">
        <v>49186</v>
      </c>
      <c r="P251" s="2" t="s">
        <v>1010</v>
      </c>
      <c r="Q251" s="2" t="s">
        <v>1544</v>
      </c>
      <c r="R251" s="2" t="s">
        <v>863</v>
      </c>
      <c r="S251" s="2" t="s">
        <v>863</v>
      </c>
      <c r="T251" s="2" t="s">
        <v>113</v>
      </c>
      <c r="U251" s="2" t="s">
        <v>52</v>
      </c>
      <c r="V251" s="4">
        <v>0.1673611111111111</v>
      </c>
      <c r="W251" s="2" t="s">
        <v>948</v>
      </c>
      <c r="X251">
        <f t="shared" si="30"/>
        <v>1</v>
      </c>
      <c r="Y251">
        <f t="shared" si="31"/>
        <v>0</v>
      </c>
      <c r="Z251">
        <f t="shared" si="32"/>
        <v>0</v>
      </c>
      <c r="AA251">
        <f t="shared" si="33"/>
        <v>0</v>
      </c>
      <c r="AB251">
        <f t="shared" si="34"/>
        <v>1</v>
      </c>
      <c r="AC251">
        <f t="shared" si="35"/>
        <v>0</v>
      </c>
      <c r="AD251">
        <f t="shared" si="36"/>
        <v>0</v>
      </c>
      <c r="AE251" t="str">
        <f t="shared" si="37"/>
        <v>Knockout Game</v>
      </c>
      <c r="AF251" t="str">
        <f t="shared" si="38"/>
        <v>Home Team wins</v>
      </c>
      <c r="AG251" t="str">
        <f t="shared" si="39"/>
        <v>Home Team wins at Knockout Game</v>
      </c>
    </row>
    <row r="252" spans="1:33" x14ac:dyDescent="0.2">
      <c r="A252" s="2">
        <v>2618562</v>
      </c>
      <c r="B252" s="2" t="s">
        <v>949</v>
      </c>
      <c r="C252" s="2">
        <v>2015</v>
      </c>
      <c r="D252" s="2" t="s">
        <v>950</v>
      </c>
      <c r="E252" s="3">
        <v>42276</v>
      </c>
      <c r="F252" s="2">
        <v>964</v>
      </c>
      <c r="G252" s="2">
        <v>157</v>
      </c>
      <c r="H252" s="2">
        <v>2</v>
      </c>
      <c r="I252" s="2">
        <v>1</v>
      </c>
      <c r="J252" s="2"/>
      <c r="K252" s="2"/>
      <c r="L252" s="2" t="s">
        <v>1086</v>
      </c>
      <c r="M252" s="2" t="s">
        <v>1107</v>
      </c>
      <c r="N252" s="2" t="s">
        <v>1150</v>
      </c>
      <c r="O252" s="2">
        <v>18095</v>
      </c>
      <c r="P252" s="2" t="s">
        <v>1213</v>
      </c>
      <c r="Q252" s="2" t="s">
        <v>1545</v>
      </c>
      <c r="R252" s="2" t="s">
        <v>863</v>
      </c>
      <c r="S252" s="3">
        <v>37714</v>
      </c>
      <c r="T252" s="2" t="s">
        <v>158</v>
      </c>
      <c r="U252" s="2" t="s">
        <v>121</v>
      </c>
      <c r="V252" s="4">
        <v>8.4027777777777771E-2</v>
      </c>
      <c r="W252" s="2" t="s">
        <v>948</v>
      </c>
      <c r="X252">
        <f t="shared" si="30"/>
        <v>1</v>
      </c>
      <c r="Y252">
        <f t="shared" si="31"/>
        <v>0</v>
      </c>
      <c r="Z252">
        <f t="shared" si="32"/>
        <v>1</v>
      </c>
      <c r="AA252">
        <f t="shared" si="33"/>
        <v>1</v>
      </c>
      <c r="AB252">
        <f t="shared" si="34"/>
        <v>0</v>
      </c>
      <c r="AC252">
        <f t="shared" si="35"/>
        <v>0</v>
      </c>
      <c r="AD252">
        <f t="shared" si="36"/>
        <v>0</v>
      </c>
      <c r="AE252" t="str">
        <f t="shared" si="37"/>
        <v>Groupstage</v>
      </c>
      <c r="AF252" t="str">
        <f t="shared" si="38"/>
        <v>Home Team wins</v>
      </c>
      <c r="AG252" t="str">
        <f t="shared" si="39"/>
        <v>Home Team wins at Groupstage Game</v>
      </c>
    </row>
    <row r="253" spans="1:33" x14ac:dyDescent="0.2">
      <c r="A253" s="2">
        <v>2917388</v>
      </c>
      <c r="B253" s="2" t="s">
        <v>949</v>
      </c>
      <c r="C253" s="2">
        <v>2017</v>
      </c>
      <c r="D253" s="2" t="s">
        <v>1022</v>
      </c>
      <c r="E253" s="3">
        <v>43005</v>
      </c>
      <c r="F253" s="2">
        <v>506</v>
      </c>
      <c r="G253" s="2">
        <v>683</v>
      </c>
      <c r="H253" s="2">
        <v>2</v>
      </c>
      <c r="I253" s="2">
        <v>0</v>
      </c>
      <c r="J253" s="2"/>
      <c r="K253" s="2"/>
      <c r="L253" s="2" t="s">
        <v>952</v>
      </c>
      <c r="M253" s="2" t="s">
        <v>935</v>
      </c>
      <c r="N253" s="2" t="s">
        <v>1068</v>
      </c>
      <c r="O253" s="2">
        <v>33460</v>
      </c>
      <c r="P253" s="2" t="s">
        <v>1092</v>
      </c>
      <c r="Q253" s="2" t="s">
        <v>1546</v>
      </c>
      <c r="R253" s="2" t="s">
        <v>863</v>
      </c>
      <c r="S253" s="2" t="s">
        <v>880</v>
      </c>
      <c r="T253" s="2" t="s">
        <v>5</v>
      </c>
      <c r="U253" s="2" t="s">
        <v>62</v>
      </c>
      <c r="V253" s="4">
        <v>8.3333333333333329E-2</v>
      </c>
      <c r="W253" s="2" t="s">
        <v>948</v>
      </c>
      <c r="X253">
        <f t="shared" si="30"/>
        <v>1</v>
      </c>
      <c r="Y253">
        <f t="shared" si="31"/>
        <v>0</v>
      </c>
      <c r="Z253">
        <f t="shared" si="32"/>
        <v>1</v>
      </c>
      <c r="AA253">
        <f t="shared" si="33"/>
        <v>1</v>
      </c>
      <c r="AB253">
        <f t="shared" si="34"/>
        <v>0</v>
      </c>
      <c r="AC253">
        <f t="shared" si="35"/>
        <v>0</v>
      </c>
      <c r="AD253">
        <f t="shared" si="36"/>
        <v>0</v>
      </c>
      <c r="AE253" t="str">
        <f t="shared" si="37"/>
        <v>Groupstage</v>
      </c>
      <c r="AF253" t="str">
        <f t="shared" si="38"/>
        <v>Home Team wins</v>
      </c>
      <c r="AG253" t="str">
        <f t="shared" si="39"/>
        <v>Home Team wins at Groupstage Game</v>
      </c>
    </row>
    <row r="254" spans="1:33" x14ac:dyDescent="0.2">
      <c r="A254" s="2">
        <v>2645808</v>
      </c>
      <c r="B254" s="2" t="s">
        <v>949</v>
      </c>
      <c r="C254" s="2">
        <v>2015</v>
      </c>
      <c r="D254" s="2" t="s">
        <v>1030</v>
      </c>
      <c r="E254" s="3">
        <v>42416</v>
      </c>
      <c r="F254" s="2">
        <v>583</v>
      </c>
      <c r="G254" s="2">
        <v>631</v>
      </c>
      <c r="H254" s="2">
        <v>2</v>
      </c>
      <c r="I254" s="2">
        <v>1</v>
      </c>
      <c r="J254" s="2"/>
      <c r="K254" s="2"/>
      <c r="L254" s="2" t="s">
        <v>891</v>
      </c>
      <c r="M254" s="2" t="s">
        <v>1044</v>
      </c>
      <c r="N254" s="2" t="s">
        <v>1072</v>
      </c>
      <c r="O254" s="2">
        <v>46505</v>
      </c>
      <c r="P254" s="2" t="s">
        <v>1033</v>
      </c>
      <c r="Q254" s="2" t="s">
        <v>1547</v>
      </c>
      <c r="R254" s="2" t="s">
        <v>880</v>
      </c>
      <c r="S254" s="2" t="s">
        <v>863</v>
      </c>
      <c r="T254" s="2" t="s">
        <v>40</v>
      </c>
      <c r="U254" s="2" t="s">
        <v>43</v>
      </c>
      <c r="V254" s="4">
        <v>8.4027777777777771E-2</v>
      </c>
      <c r="W254" s="2" t="s">
        <v>948</v>
      </c>
      <c r="X254">
        <f t="shared" si="30"/>
        <v>1</v>
      </c>
      <c r="Y254">
        <f t="shared" si="31"/>
        <v>0</v>
      </c>
      <c r="Z254">
        <f t="shared" si="32"/>
        <v>0</v>
      </c>
      <c r="AA254">
        <f t="shared" si="33"/>
        <v>0</v>
      </c>
      <c r="AB254">
        <f t="shared" si="34"/>
        <v>1</v>
      </c>
      <c r="AC254">
        <f t="shared" si="35"/>
        <v>0</v>
      </c>
      <c r="AD254">
        <f t="shared" si="36"/>
        <v>0</v>
      </c>
      <c r="AE254" t="str">
        <f t="shared" si="37"/>
        <v>Knockout Game</v>
      </c>
      <c r="AF254" t="str">
        <f t="shared" si="38"/>
        <v>Home Team wins</v>
      </c>
      <c r="AG254" t="str">
        <f t="shared" si="39"/>
        <v>Home Team wins at Knockout Game</v>
      </c>
    </row>
    <row r="255" spans="1:33" x14ac:dyDescent="0.2">
      <c r="A255" s="2">
        <v>2495300</v>
      </c>
      <c r="B255" s="2" t="s">
        <v>949</v>
      </c>
      <c r="C255" s="2">
        <v>2014</v>
      </c>
      <c r="D255" s="2" t="s">
        <v>950</v>
      </c>
      <c r="E255" s="3">
        <v>41912</v>
      </c>
      <c r="F255" s="2">
        <v>660</v>
      </c>
      <c r="G255" s="2">
        <v>720</v>
      </c>
      <c r="H255" s="2">
        <v>2</v>
      </c>
      <c r="I255" s="2">
        <v>2</v>
      </c>
      <c r="J255" s="2"/>
      <c r="K255" s="2"/>
      <c r="L255" s="2" t="s">
        <v>913</v>
      </c>
      <c r="M255" s="2" t="s">
        <v>1179</v>
      </c>
      <c r="N255" s="2" t="s">
        <v>1028</v>
      </c>
      <c r="O255" s="2">
        <v>33217</v>
      </c>
      <c r="P255" s="2" t="s">
        <v>929</v>
      </c>
      <c r="Q255" s="2" t="s">
        <v>1548</v>
      </c>
      <c r="R255" s="2" t="s">
        <v>863</v>
      </c>
      <c r="S255" s="2" t="s">
        <v>880</v>
      </c>
      <c r="T255" s="2" t="s">
        <v>133</v>
      </c>
      <c r="U255" s="2" t="s">
        <v>70</v>
      </c>
      <c r="V255" s="4">
        <v>8.4722222222222213E-2</v>
      </c>
      <c r="W255" s="2" t="s">
        <v>948</v>
      </c>
      <c r="X255">
        <f t="shared" si="30"/>
        <v>0</v>
      </c>
      <c r="Y255">
        <f t="shared" si="31"/>
        <v>1</v>
      </c>
      <c r="Z255">
        <f t="shared" si="32"/>
        <v>1</v>
      </c>
      <c r="AA255">
        <f t="shared" si="33"/>
        <v>0</v>
      </c>
      <c r="AB255">
        <f t="shared" si="34"/>
        <v>0</v>
      </c>
      <c r="AC255">
        <f t="shared" si="35"/>
        <v>1</v>
      </c>
      <c r="AD255">
        <f t="shared" si="36"/>
        <v>0</v>
      </c>
      <c r="AE255" t="str">
        <f t="shared" si="37"/>
        <v>Groupstage</v>
      </c>
      <c r="AF255" t="str">
        <f t="shared" si="38"/>
        <v>Home Team loses or draws</v>
      </c>
      <c r="AG255" t="str">
        <f t="shared" si="39"/>
        <v>Home Team loses or draws at Groupstage Game</v>
      </c>
    </row>
    <row r="256" spans="1:33" x14ac:dyDescent="0.2">
      <c r="A256" s="2">
        <v>2917443</v>
      </c>
      <c r="B256" s="2" t="s">
        <v>949</v>
      </c>
      <c r="C256" s="2">
        <v>2017</v>
      </c>
      <c r="D256" s="2" t="s">
        <v>1022</v>
      </c>
      <c r="E256" s="3">
        <v>43074</v>
      </c>
      <c r="F256" s="2">
        <v>131</v>
      </c>
      <c r="G256" s="2">
        <v>336</v>
      </c>
      <c r="H256" s="2">
        <v>2</v>
      </c>
      <c r="I256" s="2">
        <v>0</v>
      </c>
      <c r="J256" s="2"/>
      <c r="K256" s="2"/>
      <c r="L256" s="2" t="s">
        <v>917</v>
      </c>
      <c r="M256" s="2" t="s">
        <v>990</v>
      </c>
      <c r="N256" s="2" t="s">
        <v>1084</v>
      </c>
      <c r="O256" s="2">
        <v>48336</v>
      </c>
      <c r="P256" s="2" t="s">
        <v>686</v>
      </c>
      <c r="Q256" s="2" t="s">
        <v>1549</v>
      </c>
      <c r="R256" s="2" t="s">
        <v>880</v>
      </c>
      <c r="S256" s="2" t="s">
        <v>910</v>
      </c>
      <c r="T256" s="2" t="s">
        <v>105</v>
      </c>
      <c r="U256" s="2" t="s">
        <v>87</v>
      </c>
      <c r="V256" s="4">
        <v>8.3333333333333329E-2</v>
      </c>
      <c r="W256" s="2" t="s">
        <v>948</v>
      </c>
      <c r="X256">
        <f t="shared" si="30"/>
        <v>1</v>
      </c>
      <c r="Y256">
        <f t="shared" si="31"/>
        <v>0</v>
      </c>
      <c r="Z256">
        <f t="shared" si="32"/>
        <v>1</v>
      </c>
      <c r="AA256">
        <f t="shared" si="33"/>
        <v>1</v>
      </c>
      <c r="AB256">
        <f t="shared" si="34"/>
        <v>0</v>
      </c>
      <c r="AC256">
        <f t="shared" si="35"/>
        <v>0</v>
      </c>
      <c r="AD256">
        <f t="shared" si="36"/>
        <v>0</v>
      </c>
      <c r="AE256" t="str">
        <f t="shared" si="37"/>
        <v>Groupstage</v>
      </c>
      <c r="AF256" t="str">
        <f t="shared" si="38"/>
        <v>Home Team wins</v>
      </c>
      <c r="AG256" t="str">
        <f t="shared" si="39"/>
        <v>Home Team wins at Groupstage Game</v>
      </c>
    </row>
    <row r="257" spans="1:33" x14ac:dyDescent="0.2">
      <c r="A257" s="2">
        <v>2618603</v>
      </c>
      <c r="B257" s="2" t="s">
        <v>949</v>
      </c>
      <c r="C257" s="2">
        <v>2015</v>
      </c>
      <c r="D257" s="2" t="s">
        <v>946</v>
      </c>
      <c r="E257" s="3">
        <v>42312</v>
      </c>
      <c r="F257" s="2">
        <v>12</v>
      </c>
      <c r="G257" s="2">
        <v>15</v>
      </c>
      <c r="H257" s="2">
        <v>3</v>
      </c>
      <c r="I257" s="2">
        <v>2</v>
      </c>
      <c r="J257" s="2"/>
      <c r="K257" s="2"/>
      <c r="L257" s="2" t="s">
        <v>963</v>
      </c>
      <c r="M257" s="2" t="s">
        <v>1178</v>
      </c>
      <c r="N257" s="2" t="s">
        <v>965</v>
      </c>
      <c r="O257" s="2">
        <v>38361</v>
      </c>
      <c r="P257" s="2" t="s">
        <v>907</v>
      </c>
      <c r="Q257" s="2" t="s">
        <v>1550</v>
      </c>
      <c r="R257" s="2" t="s">
        <v>880</v>
      </c>
      <c r="S257" s="2" t="s">
        <v>877</v>
      </c>
      <c r="T257" s="2" t="s">
        <v>47</v>
      </c>
      <c r="U257" s="2" t="s">
        <v>18</v>
      </c>
      <c r="V257" s="4">
        <v>0.12638888888888888</v>
      </c>
      <c r="W257" s="2" t="s">
        <v>948</v>
      </c>
      <c r="X257">
        <f t="shared" si="30"/>
        <v>1</v>
      </c>
      <c r="Y257">
        <f t="shared" si="31"/>
        <v>0</v>
      </c>
      <c r="Z257">
        <f t="shared" si="32"/>
        <v>1</v>
      </c>
      <c r="AA257">
        <f t="shared" si="33"/>
        <v>1</v>
      </c>
      <c r="AB257">
        <f t="shared" si="34"/>
        <v>0</v>
      </c>
      <c r="AC257">
        <f t="shared" si="35"/>
        <v>0</v>
      </c>
      <c r="AD257">
        <f t="shared" si="36"/>
        <v>0</v>
      </c>
      <c r="AE257" t="str">
        <f t="shared" si="37"/>
        <v>Groupstage</v>
      </c>
      <c r="AF257" t="str">
        <f t="shared" si="38"/>
        <v>Home Team wins</v>
      </c>
      <c r="AG257" t="str">
        <f t="shared" si="39"/>
        <v>Home Team wins at Groupstage Game</v>
      </c>
    </row>
    <row r="258" spans="1:33" hidden="1" x14ac:dyDescent="0.2">
      <c r="A258" s="2">
        <v>4171256</v>
      </c>
      <c r="B258" s="2" t="s">
        <v>949</v>
      </c>
      <c r="C258" s="2">
        <v>2023</v>
      </c>
      <c r="D258" s="2" t="s">
        <v>955</v>
      </c>
      <c r="E258" s="3">
        <v>45259</v>
      </c>
      <c r="F258" s="2">
        <v>1075</v>
      </c>
      <c r="G258" s="2">
        <v>89</v>
      </c>
      <c r="H258" s="2">
        <v>1</v>
      </c>
      <c r="I258" s="2">
        <v>1</v>
      </c>
      <c r="J258" s="2"/>
      <c r="K258" s="2"/>
      <c r="L258" s="2" t="s">
        <v>757</v>
      </c>
      <c r="M258" s="2" t="s">
        <v>1229</v>
      </c>
      <c r="N258" s="2" t="s">
        <v>1199</v>
      </c>
      <c r="O258" s="2">
        <v>15855</v>
      </c>
      <c r="P258" s="2" t="s">
        <v>1071</v>
      </c>
      <c r="Q258" s="2" t="s">
        <v>1551</v>
      </c>
      <c r="R258" s="2" t="s">
        <v>863</v>
      </c>
      <c r="S258" s="2" t="s">
        <v>872</v>
      </c>
      <c r="T258" s="2" t="s">
        <v>57</v>
      </c>
      <c r="U258" s="2" t="s">
        <v>175</v>
      </c>
      <c r="V258" s="4">
        <v>4.2361111111111106E-2</v>
      </c>
      <c r="W258" s="2" t="s">
        <v>948</v>
      </c>
      <c r="X258">
        <f t="shared" si="30"/>
        <v>0</v>
      </c>
      <c r="Y258">
        <f t="shared" si="31"/>
        <v>1</v>
      </c>
      <c r="Z258">
        <f t="shared" si="32"/>
        <v>1</v>
      </c>
      <c r="AA258">
        <f t="shared" si="33"/>
        <v>0</v>
      </c>
      <c r="AB258">
        <f t="shared" si="34"/>
        <v>0</v>
      </c>
      <c r="AC258">
        <f t="shared" si="35"/>
        <v>1</v>
      </c>
      <c r="AD258">
        <f t="shared" si="36"/>
        <v>0</v>
      </c>
      <c r="AE258" t="str">
        <f t="shared" si="37"/>
        <v>Groupstage</v>
      </c>
      <c r="AF258" t="str">
        <f t="shared" si="38"/>
        <v>Home Team loses or draws</v>
      </c>
      <c r="AG258" t="str">
        <f t="shared" si="39"/>
        <v>Home Team loses or draws at Groupstage Game</v>
      </c>
    </row>
    <row r="259" spans="1:33" x14ac:dyDescent="0.2">
      <c r="A259" s="2">
        <v>2754185</v>
      </c>
      <c r="B259" s="2" t="s">
        <v>949</v>
      </c>
      <c r="C259" s="2">
        <v>2016</v>
      </c>
      <c r="D259" s="2" t="s">
        <v>946</v>
      </c>
      <c r="E259" s="3">
        <v>42627</v>
      </c>
      <c r="F259" s="2">
        <v>148</v>
      </c>
      <c r="G259" s="2">
        <v>162</v>
      </c>
      <c r="H259" s="2">
        <v>1</v>
      </c>
      <c r="I259" s="2">
        <v>2</v>
      </c>
      <c r="J259" s="2"/>
      <c r="K259" s="2"/>
      <c r="L259" s="2" t="s">
        <v>899</v>
      </c>
      <c r="M259" s="2" t="s">
        <v>1070</v>
      </c>
      <c r="N259" s="2" t="s">
        <v>968</v>
      </c>
      <c r="O259" s="2">
        <v>85011</v>
      </c>
      <c r="P259" s="2" t="s">
        <v>998</v>
      </c>
      <c r="Q259" s="2" t="s">
        <v>1552</v>
      </c>
      <c r="R259" s="2" t="s">
        <v>863</v>
      </c>
      <c r="S259" s="2" t="s">
        <v>863</v>
      </c>
      <c r="T259" s="2" t="s">
        <v>41</v>
      </c>
      <c r="U259" s="2" t="s">
        <v>24</v>
      </c>
      <c r="V259" s="4">
        <v>4.3055555555555562E-2</v>
      </c>
      <c r="W259" s="2" t="s">
        <v>948</v>
      </c>
      <c r="X259">
        <f t="shared" ref="X259:X322" si="40">IF(H259&gt;I259, 1,0)</f>
        <v>0</v>
      </c>
      <c r="Y259">
        <f t="shared" ref="Y259:Y322" si="41">IF(X259=1,0,1)</f>
        <v>1</v>
      </c>
      <c r="Z259">
        <f t="shared" ref="Z259:Z322" si="42">IF(ISNUMBER(SEARCH("Group",D259)), 1, 0)</f>
        <v>1</v>
      </c>
      <c r="AA259">
        <f t="shared" ref="AA259:AA322" si="43">IF(X259=1,IF(Z259=1,1,0),0)</f>
        <v>0</v>
      </c>
      <c r="AB259">
        <f t="shared" ref="AB259:AB322" si="44">IF(X259=1,IF(Z259=0,1,0),0)</f>
        <v>0</v>
      </c>
      <c r="AC259">
        <f t="shared" ref="AC259:AC322" si="45">IF(Y259=1,IF(Z259=1,1,0),0)</f>
        <v>1</v>
      </c>
      <c r="AD259">
        <f t="shared" ref="AD259:AD322" si="46">IF(Y259=1,IF(Z259=0,1,0),0)</f>
        <v>0</v>
      </c>
      <c r="AE259" t="str">
        <f t="shared" ref="AE259:AE322" si="47">IF(Z259=1, "Groupstage", "Knockout Game")</f>
        <v>Groupstage</v>
      </c>
      <c r="AF259" t="str">
        <f t="shared" ref="AF259:AF322" si="48">IF(X259=1, "Home Team wins", "Home Team loses or draws")</f>
        <v>Home Team loses or draws</v>
      </c>
      <c r="AG259" t="str">
        <f t="shared" ref="AG259:AG322" si="49">IF(AA259=1, "Home Team wins at Groupstage Game", IF(AB259=1, "Home Team wins at Knockout Game", IF(AC259=1, "Home Team loses or draws at Groupstage Game", "Home Team loses or draws at Knockout Game")))</f>
        <v>Home Team loses or draws at Groupstage Game</v>
      </c>
    </row>
    <row r="260" spans="1:33" x14ac:dyDescent="0.2">
      <c r="A260" s="2">
        <v>2368469</v>
      </c>
      <c r="B260" s="2" t="s">
        <v>949</v>
      </c>
      <c r="C260" s="2">
        <v>2013</v>
      </c>
      <c r="D260" s="2" t="s">
        <v>1147</v>
      </c>
      <c r="E260" s="3">
        <v>41605</v>
      </c>
      <c r="F260" s="2">
        <v>15</v>
      </c>
      <c r="G260" s="2">
        <v>985</v>
      </c>
      <c r="H260" s="2">
        <v>0</v>
      </c>
      <c r="I260" s="2">
        <v>5</v>
      </c>
      <c r="J260" s="2"/>
      <c r="K260" s="2"/>
      <c r="L260" s="2" t="s">
        <v>1173</v>
      </c>
      <c r="M260" s="2" t="s">
        <v>1121</v>
      </c>
      <c r="N260" s="2" t="s">
        <v>1191</v>
      </c>
      <c r="O260" s="2">
        <v>29412</v>
      </c>
      <c r="P260" s="2" t="s">
        <v>1383</v>
      </c>
      <c r="Q260" s="2" t="s">
        <v>1553</v>
      </c>
      <c r="R260" s="2" t="s">
        <v>864</v>
      </c>
      <c r="S260" s="2" t="s">
        <v>863</v>
      </c>
      <c r="T260" s="2" t="s">
        <v>18</v>
      </c>
      <c r="U260" s="2" t="s">
        <v>31</v>
      </c>
      <c r="V260" s="4">
        <v>3.472222222222222E-3</v>
      </c>
      <c r="W260" s="2" t="s">
        <v>948</v>
      </c>
      <c r="X260">
        <f t="shared" si="40"/>
        <v>0</v>
      </c>
      <c r="Y260">
        <f t="shared" si="41"/>
        <v>1</v>
      </c>
      <c r="Z260">
        <f t="shared" si="42"/>
        <v>1</v>
      </c>
      <c r="AA260">
        <f t="shared" si="43"/>
        <v>0</v>
      </c>
      <c r="AB260">
        <f t="shared" si="44"/>
        <v>0</v>
      </c>
      <c r="AC260">
        <f t="shared" si="45"/>
        <v>1</v>
      </c>
      <c r="AD260">
        <f t="shared" si="46"/>
        <v>0</v>
      </c>
      <c r="AE260" t="str">
        <f t="shared" si="47"/>
        <v>Groupstage</v>
      </c>
      <c r="AF260" t="str">
        <f t="shared" si="48"/>
        <v>Home Team loses or draws</v>
      </c>
      <c r="AG260" t="str">
        <f t="shared" si="49"/>
        <v>Home Team loses or draws at Groupstage Game</v>
      </c>
    </row>
    <row r="261" spans="1:33" x14ac:dyDescent="0.2">
      <c r="A261" s="2">
        <v>2452862</v>
      </c>
      <c r="B261" s="2" t="s">
        <v>949</v>
      </c>
      <c r="C261" s="2">
        <v>2013</v>
      </c>
      <c r="D261" s="2" t="s">
        <v>962</v>
      </c>
      <c r="E261" s="3">
        <v>41752</v>
      </c>
      <c r="F261" s="2">
        <v>418</v>
      </c>
      <c r="G261" s="2">
        <v>27</v>
      </c>
      <c r="H261" s="2">
        <v>1</v>
      </c>
      <c r="I261" s="2">
        <v>0</v>
      </c>
      <c r="J261" s="2"/>
      <c r="K261" s="2"/>
      <c r="L261" s="2" t="s">
        <v>1089</v>
      </c>
      <c r="M261" s="2" t="s">
        <v>1019</v>
      </c>
      <c r="N261" s="2" t="s">
        <v>1202</v>
      </c>
      <c r="O261" s="2">
        <v>79283</v>
      </c>
      <c r="P261" s="2" t="s">
        <v>1163</v>
      </c>
      <c r="Q261" s="2" t="s">
        <v>1554</v>
      </c>
      <c r="R261" s="2" t="s">
        <v>880</v>
      </c>
      <c r="S261" s="2" t="s">
        <v>863</v>
      </c>
      <c r="T261" s="2" t="s">
        <v>186</v>
      </c>
      <c r="U261" s="2" t="s">
        <v>6</v>
      </c>
      <c r="V261" s="4">
        <v>4.1666666666666664E-2</v>
      </c>
      <c r="W261" s="2" t="s">
        <v>948</v>
      </c>
      <c r="X261">
        <f t="shared" si="40"/>
        <v>1</v>
      </c>
      <c r="Y261">
        <f t="shared" si="41"/>
        <v>0</v>
      </c>
      <c r="Z261">
        <f t="shared" si="42"/>
        <v>0</v>
      </c>
      <c r="AA261">
        <f t="shared" si="43"/>
        <v>0</v>
      </c>
      <c r="AB261">
        <f t="shared" si="44"/>
        <v>1</v>
      </c>
      <c r="AC261">
        <f t="shared" si="45"/>
        <v>0</v>
      </c>
      <c r="AD261">
        <f t="shared" si="46"/>
        <v>0</v>
      </c>
      <c r="AE261" t="str">
        <f t="shared" si="47"/>
        <v>Knockout Game</v>
      </c>
      <c r="AF261" t="str">
        <f t="shared" si="48"/>
        <v>Home Team wins</v>
      </c>
      <c r="AG261" t="str">
        <f t="shared" si="49"/>
        <v>Home Team wins at Knockout Game</v>
      </c>
    </row>
    <row r="262" spans="1:33" x14ac:dyDescent="0.2">
      <c r="A262" s="2">
        <v>2495306</v>
      </c>
      <c r="B262" s="2" t="s">
        <v>949</v>
      </c>
      <c r="C262" s="2">
        <v>2014</v>
      </c>
      <c r="D262" s="2" t="s">
        <v>945</v>
      </c>
      <c r="E262" s="3">
        <v>41913</v>
      </c>
      <c r="F262" s="2">
        <v>26</v>
      </c>
      <c r="G262" s="2">
        <v>31</v>
      </c>
      <c r="H262" s="2">
        <v>1</v>
      </c>
      <c r="I262" s="2">
        <v>0</v>
      </c>
      <c r="J262" s="2"/>
      <c r="K262" s="2"/>
      <c r="L262" s="2" t="s">
        <v>1063</v>
      </c>
      <c r="M262" s="2" t="s">
        <v>1008</v>
      </c>
      <c r="N262" s="2" t="s">
        <v>1219</v>
      </c>
      <c r="O262" s="2">
        <v>36000</v>
      </c>
      <c r="P262" s="2" t="s">
        <v>1020</v>
      </c>
      <c r="Q262" s="2" t="s">
        <v>1555</v>
      </c>
      <c r="R262" s="2" t="s">
        <v>872</v>
      </c>
      <c r="S262" s="2" t="s">
        <v>880</v>
      </c>
      <c r="T262" s="2"/>
      <c r="U262" s="2" t="s">
        <v>38</v>
      </c>
      <c r="V262" s="4">
        <v>4.1666666666666664E-2</v>
      </c>
      <c r="W262" s="2" t="s">
        <v>948</v>
      </c>
      <c r="X262">
        <f t="shared" si="40"/>
        <v>1</v>
      </c>
      <c r="Y262">
        <f t="shared" si="41"/>
        <v>0</v>
      </c>
      <c r="Z262">
        <f t="shared" si="42"/>
        <v>1</v>
      </c>
      <c r="AA262">
        <f t="shared" si="43"/>
        <v>1</v>
      </c>
      <c r="AB262">
        <f t="shared" si="44"/>
        <v>0</v>
      </c>
      <c r="AC262">
        <f t="shared" si="45"/>
        <v>0</v>
      </c>
      <c r="AD262">
        <f t="shared" si="46"/>
        <v>0</v>
      </c>
      <c r="AE262" t="str">
        <f t="shared" si="47"/>
        <v>Groupstage</v>
      </c>
      <c r="AF262" t="str">
        <f t="shared" si="48"/>
        <v>Home Team wins</v>
      </c>
      <c r="AG262" t="str">
        <f t="shared" si="49"/>
        <v>Home Team wins at Groupstage Game</v>
      </c>
    </row>
    <row r="263" spans="1:33" x14ac:dyDescent="0.2">
      <c r="A263" s="2">
        <v>2754186</v>
      </c>
      <c r="B263" s="2" t="s">
        <v>949</v>
      </c>
      <c r="C263" s="2">
        <v>2016</v>
      </c>
      <c r="D263" s="2" t="s">
        <v>1016</v>
      </c>
      <c r="E263" s="3">
        <v>42627</v>
      </c>
      <c r="F263" s="2">
        <v>255</v>
      </c>
      <c r="G263" s="2">
        <v>16</v>
      </c>
      <c r="H263" s="2">
        <v>0</v>
      </c>
      <c r="I263" s="2">
        <v>6</v>
      </c>
      <c r="J263" s="2"/>
      <c r="K263" s="2"/>
      <c r="L263" s="2" t="s">
        <v>1006</v>
      </c>
      <c r="M263" s="2" t="s">
        <v>868</v>
      </c>
      <c r="N263" s="2" t="s">
        <v>1226</v>
      </c>
      <c r="O263" s="2">
        <v>27304</v>
      </c>
      <c r="P263" s="2" t="s">
        <v>907</v>
      </c>
      <c r="Q263" s="2" t="s">
        <v>1556</v>
      </c>
      <c r="R263" s="2" t="s">
        <v>880</v>
      </c>
      <c r="S263" s="2" t="s">
        <v>872</v>
      </c>
      <c r="T263" s="2"/>
      <c r="U263" s="2" t="s">
        <v>3</v>
      </c>
      <c r="V263" s="4">
        <v>4.1666666666666666E-3</v>
      </c>
      <c r="W263" s="2" t="s">
        <v>948</v>
      </c>
      <c r="X263">
        <f t="shared" si="40"/>
        <v>0</v>
      </c>
      <c r="Y263">
        <f t="shared" si="41"/>
        <v>1</v>
      </c>
      <c r="Z263">
        <f t="shared" si="42"/>
        <v>1</v>
      </c>
      <c r="AA263">
        <f t="shared" si="43"/>
        <v>0</v>
      </c>
      <c r="AB263">
        <f t="shared" si="44"/>
        <v>0</v>
      </c>
      <c r="AC263">
        <f t="shared" si="45"/>
        <v>1</v>
      </c>
      <c r="AD263">
        <f t="shared" si="46"/>
        <v>0</v>
      </c>
      <c r="AE263" t="str">
        <f t="shared" si="47"/>
        <v>Groupstage</v>
      </c>
      <c r="AF263" t="str">
        <f t="shared" si="48"/>
        <v>Home Team loses or draws</v>
      </c>
      <c r="AG263" t="str">
        <f t="shared" si="49"/>
        <v>Home Team loses or draws at Groupstage Game</v>
      </c>
    </row>
    <row r="264" spans="1:33" x14ac:dyDescent="0.2">
      <c r="A264" s="2">
        <v>2755721</v>
      </c>
      <c r="B264" s="2" t="s">
        <v>949</v>
      </c>
      <c r="C264" s="2">
        <v>2016</v>
      </c>
      <c r="D264" s="2" t="s">
        <v>1147</v>
      </c>
      <c r="E264" s="3">
        <v>42697</v>
      </c>
      <c r="F264" s="2">
        <v>31614</v>
      </c>
      <c r="G264" s="2">
        <v>26</v>
      </c>
      <c r="H264" s="2">
        <v>0</v>
      </c>
      <c r="I264" s="2">
        <v>0</v>
      </c>
      <c r="J264" s="2"/>
      <c r="K264" s="2"/>
      <c r="L264" s="2" t="s">
        <v>1247</v>
      </c>
      <c r="M264" s="2" t="s">
        <v>1218</v>
      </c>
      <c r="N264" s="2" t="s">
        <v>1347</v>
      </c>
      <c r="O264" s="2">
        <v>22946</v>
      </c>
      <c r="P264" s="2" t="s">
        <v>897</v>
      </c>
      <c r="Q264" s="2" t="s">
        <v>1558</v>
      </c>
      <c r="R264" s="2" t="s">
        <v>863</v>
      </c>
      <c r="S264" s="2" t="s">
        <v>872</v>
      </c>
      <c r="T264" s="2"/>
      <c r="U264" s="2"/>
      <c r="V264" s="4">
        <v>0</v>
      </c>
      <c r="W264" s="2" t="s">
        <v>948</v>
      </c>
      <c r="X264">
        <f t="shared" si="40"/>
        <v>0</v>
      </c>
      <c r="Y264">
        <f t="shared" si="41"/>
        <v>1</v>
      </c>
      <c r="Z264">
        <f t="shared" si="42"/>
        <v>1</v>
      </c>
      <c r="AA264">
        <f t="shared" si="43"/>
        <v>0</v>
      </c>
      <c r="AB264">
        <f t="shared" si="44"/>
        <v>0</v>
      </c>
      <c r="AC264">
        <f t="shared" si="45"/>
        <v>1</v>
      </c>
      <c r="AD264">
        <f t="shared" si="46"/>
        <v>0</v>
      </c>
      <c r="AE264" t="str">
        <f t="shared" si="47"/>
        <v>Groupstage</v>
      </c>
      <c r="AF264" t="str">
        <f t="shared" si="48"/>
        <v>Home Team loses or draws</v>
      </c>
      <c r="AG264" t="str">
        <f t="shared" si="49"/>
        <v>Home Team loses or draws at Groupstage Game</v>
      </c>
    </row>
    <row r="265" spans="1:33" x14ac:dyDescent="0.2">
      <c r="A265" s="2">
        <v>2262165</v>
      </c>
      <c r="B265" s="2" t="s">
        <v>949</v>
      </c>
      <c r="C265" s="2">
        <v>2012</v>
      </c>
      <c r="D265" s="2" t="s">
        <v>946</v>
      </c>
      <c r="E265" s="3">
        <v>41184</v>
      </c>
      <c r="F265" s="2">
        <v>506</v>
      </c>
      <c r="G265" s="2">
        <v>660</v>
      </c>
      <c r="H265" s="2">
        <v>1</v>
      </c>
      <c r="I265" s="2">
        <v>1</v>
      </c>
      <c r="J265" s="2"/>
      <c r="K265" s="2"/>
      <c r="L265" s="2" t="s">
        <v>1114</v>
      </c>
      <c r="M265" s="2" t="s">
        <v>913</v>
      </c>
      <c r="N265" s="2" t="s">
        <v>1068</v>
      </c>
      <c r="O265" s="2">
        <v>25599</v>
      </c>
      <c r="P265" s="2" t="s">
        <v>975</v>
      </c>
      <c r="Q265" s="2" t="s">
        <v>1559</v>
      </c>
      <c r="R265" s="2"/>
      <c r="S265" s="2"/>
      <c r="T265" s="2" t="s">
        <v>5</v>
      </c>
      <c r="U265" s="2" t="s">
        <v>133</v>
      </c>
      <c r="V265" s="4">
        <v>4.2361111111111106E-2</v>
      </c>
      <c r="W265" s="2" t="s">
        <v>948</v>
      </c>
      <c r="X265">
        <f t="shared" si="40"/>
        <v>0</v>
      </c>
      <c r="Y265">
        <f t="shared" si="41"/>
        <v>1</v>
      </c>
      <c r="Z265">
        <f t="shared" si="42"/>
        <v>1</v>
      </c>
      <c r="AA265">
        <f t="shared" si="43"/>
        <v>0</v>
      </c>
      <c r="AB265">
        <f t="shared" si="44"/>
        <v>0</v>
      </c>
      <c r="AC265">
        <f t="shared" si="45"/>
        <v>1</v>
      </c>
      <c r="AD265">
        <f t="shared" si="46"/>
        <v>0</v>
      </c>
      <c r="AE265" t="str">
        <f t="shared" si="47"/>
        <v>Groupstage</v>
      </c>
      <c r="AF265" t="str">
        <f t="shared" si="48"/>
        <v>Home Team loses or draws</v>
      </c>
      <c r="AG265" t="str">
        <f t="shared" si="49"/>
        <v>Home Team loses or draws at Groupstage Game</v>
      </c>
    </row>
    <row r="266" spans="1:33" x14ac:dyDescent="0.2">
      <c r="A266" s="2">
        <v>2262179</v>
      </c>
      <c r="B266" s="2" t="s">
        <v>949</v>
      </c>
      <c r="C266" s="2">
        <v>2012</v>
      </c>
      <c r="D266" s="2" t="s">
        <v>1194</v>
      </c>
      <c r="E266" s="3">
        <v>41205</v>
      </c>
      <c r="F266" s="2">
        <v>232</v>
      </c>
      <c r="G266" s="2">
        <v>294</v>
      </c>
      <c r="H266" s="2">
        <v>2</v>
      </c>
      <c r="I266" s="2">
        <v>1</v>
      </c>
      <c r="J266" s="2"/>
      <c r="K266" s="2"/>
      <c r="L266" s="2" t="s">
        <v>1110</v>
      </c>
      <c r="M266" s="2" t="s">
        <v>990</v>
      </c>
      <c r="N266" s="2"/>
      <c r="O266" s="2">
        <v>41237</v>
      </c>
      <c r="P266" s="2" t="s">
        <v>1010</v>
      </c>
      <c r="Q266" s="2" t="s">
        <v>1560</v>
      </c>
      <c r="R266" s="2"/>
      <c r="S266" s="2"/>
      <c r="T266" s="2" t="s">
        <v>64</v>
      </c>
      <c r="U266" s="2" t="s">
        <v>53</v>
      </c>
      <c r="V266" s="4">
        <v>8.4027777777777771E-2</v>
      </c>
      <c r="W266" s="2" t="s">
        <v>948</v>
      </c>
      <c r="X266">
        <f t="shared" si="40"/>
        <v>1</v>
      </c>
      <c r="Y266">
        <f t="shared" si="41"/>
        <v>0</v>
      </c>
      <c r="Z266">
        <f t="shared" si="42"/>
        <v>1</v>
      </c>
      <c r="AA266">
        <f t="shared" si="43"/>
        <v>1</v>
      </c>
      <c r="AB266">
        <f t="shared" si="44"/>
        <v>0</v>
      </c>
      <c r="AC266">
        <f t="shared" si="45"/>
        <v>0</v>
      </c>
      <c r="AD266">
        <f t="shared" si="46"/>
        <v>0</v>
      </c>
      <c r="AE266" t="str">
        <f t="shared" si="47"/>
        <v>Groupstage</v>
      </c>
      <c r="AF266" t="str">
        <f t="shared" si="48"/>
        <v>Home Team wins</v>
      </c>
      <c r="AG266" t="str">
        <f t="shared" si="49"/>
        <v>Home Team wins at Groupstage Game</v>
      </c>
    </row>
    <row r="267" spans="1:33" x14ac:dyDescent="0.2">
      <c r="A267" s="2">
        <v>2262182</v>
      </c>
      <c r="B267" s="2" t="s">
        <v>949</v>
      </c>
      <c r="C267" s="2">
        <v>2012</v>
      </c>
      <c r="D267" s="2" t="s">
        <v>1016</v>
      </c>
      <c r="E267" s="3">
        <v>41205</v>
      </c>
      <c r="F267" s="2">
        <v>1082</v>
      </c>
      <c r="G267" s="2">
        <v>27</v>
      </c>
      <c r="H267" s="2">
        <v>0</v>
      </c>
      <c r="I267" s="2">
        <v>1</v>
      </c>
      <c r="J267" s="2"/>
      <c r="K267" s="2"/>
      <c r="L267" s="2" t="s">
        <v>963</v>
      </c>
      <c r="M267" s="2" t="s">
        <v>1117</v>
      </c>
      <c r="N267" s="2" t="s">
        <v>1143</v>
      </c>
      <c r="O267" s="2">
        <v>45249</v>
      </c>
      <c r="P267" s="2" t="s">
        <v>897</v>
      </c>
      <c r="Q267" s="2" t="s">
        <v>1561</v>
      </c>
      <c r="R267" s="2"/>
      <c r="S267" s="2"/>
      <c r="T267" s="2" t="s">
        <v>139</v>
      </c>
      <c r="U267" s="2" t="s">
        <v>6</v>
      </c>
      <c r="V267" s="4">
        <v>6.9444444444444447E-4</v>
      </c>
      <c r="W267" s="2" t="s">
        <v>948</v>
      </c>
      <c r="X267">
        <f t="shared" si="40"/>
        <v>0</v>
      </c>
      <c r="Y267">
        <f t="shared" si="41"/>
        <v>1</v>
      </c>
      <c r="Z267">
        <f t="shared" si="42"/>
        <v>1</v>
      </c>
      <c r="AA267">
        <f t="shared" si="43"/>
        <v>0</v>
      </c>
      <c r="AB267">
        <f t="shared" si="44"/>
        <v>0</v>
      </c>
      <c r="AC267">
        <f t="shared" si="45"/>
        <v>1</v>
      </c>
      <c r="AD267">
        <f t="shared" si="46"/>
        <v>0</v>
      </c>
      <c r="AE267" t="str">
        <f t="shared" si="47"/>
        <v>Groupstage</v>
      </c>
      <c r="AF267" t="str">
        <f t="shared" si="48"/>
        <v>Home Team loses or draws</v>
      </c>
      <c r="AG267" t="str">
        <f t="shared" si="49"/>
        <v>Home Team loses or draws at Groupstage Game</v>
      </c>
    </row>
    <row r="268" spans="1:33" x14ac:dyDescent="0.2">
      <c r="A268" s="2">
        <v>2312108</v>
      </c>
      <c r="B268" s="2" t="s">
        <v>949</v>
      </c>
      <c r="C268" s="2">
        <v>2012</v>
      </c>
      <c r="D268" s="2" t="s">
        <v>962</v>
      </c>
      <c r="E268" s="3">
        <v>41387</v>
      </c>
      <c r="F268" s="2">
        <v>27</v>
      </c>
      <c r="G268" s="2">
        <v>131</v>
      </c>
      <c r="H268" s="2">
        <v>4</v>
      </c>
      <c r="I268" s="2">
        <v>0</v>
      </c>
      <c r="J268" s="2"/>
      <c r="K268" s="2"/>
      <c r="L268" s="2" t="s">
        <v>1117</v>
      </c>
      <c r="M268" s="2" t="s">
        <v>1165</v>
      </c>
      <c r="N268" s="2" t="s">
        <v>1038</v>
      </c>
      <c r="O268" s="2">
        <v>68000</v>
      </c>
      <c r="P268" s="2" t="s">
        <v>1076</v>
      </c>
      <c r="Q268" s="2" t="s">
        <v>1563</v>
      </c>
      <c r="R268" s="2"/>
      <c r="S268" s="2"/>
      <c r="T268" s="2" t="s">
        <v>6</v>
      </c>
      <c r="U268" s="2" t="s">
        <v>105</v>
      </c>
      <c r="V268" s="4">
        <v>0.16666666666666666</v>
      </c>
      <c r="W268" s="2" t="s">
        <v>948</v>
      </c>
      <c r="X268">
        <f t="shared" si="40"/>
        <v>1</v>
      </c>
      <c r="Y268">
        <f t="shared" si="41"/>
        <v>0</v>
      </c>
      <c r="Z268">
        <f t="shared" si="42"/>
        <v>0</v>
      </c>
      <c r="AA268">
        <f t="shared" si="43"/>
        <v>0</v>
      </c>
      <c r="AB268">
        <f t="shared" si="44"/>
        <v>1</v>
      </c>
      <c r="AC268">
        <f t="shared" si="45"/>
        <v>0</v>
      </c>
      <c r="AD268">
        <f t="shared" si="46"/>
        <v>0</v>
      </c>
      <c r="AE268" t="str">
        <f t="shared" si="47"/>
        <v>Knockout Game</v>
      </c>
      <c r="AF268" t="str">
        <f t="shared" si="48"/>
        <v>Home Team wins</v>
      </c>
      <c r="AG268" t="str">
        <f t="shared" si="49"/>
        <v>Home Team wins at Knockout Game</v>
      </c>
    </row>
    <row r="269" spans="1:33" x14ac:dyDescent="0.2">
      <c r="A269" s="2">
        <v>3098037</v>
      </c>
      <c r="B269" s="2" t="s">
        <v>949</v>
      </c>
      <c r="C269" s="2">
        <v>2018</v>
      </c>
      <c r="D269" s="2" t="s">
        <v>1016</v>
      </c>
      <c r="E269" s="3">
        <v>43431</v>
      </c>
      <c r="F269" s="2">
        <v>1041</v>
      </c>
      <c r="G269" s="2">
        <v>281</v>
      </c>
      <c r="H269" s="2">
        <v>2</v>
      </c>
      <c r="I269" s="2">
        <v>2</v>
      </c>
      <c r="J269" s="2"/>
      <c r="K269" s="2"/>
      <c r="L269" s="2" t="s">
        <v>1088</v>
      </c>
      <c r="M269" s="2" t="s">
        <v>1019</v>
      </c>
      <c r="N269" s="2" t="s">
        <v>1115</v>
      </c>
      <c r="O269" s="2">
        <v>56039</v>
      </c>
      <c r="P269" s="2" t="s">
        <v>998</v>
      </c>
      <c r="Q269" s="2" t="s">
        <v>1564</v>
      </c>
      <c r="R269" s="3">
        <v>36986</v>
      </c>
      <c r="S269" s="2" t="s">
        <v>880</v>
      </c>
      <c r="T269" s="2" t="s">
        <v>125</v>
      </c>
      <c r="U269" s="2" t="s">
        <v>39</v>
      </c>
      <c r="V269" s="4">
        <v>8.4722222222222213E-2</v>
      </c>
      <c r="W269" s="2" t="s">
        <v>948</v>
      </c>
      <c r="X269">
        <f t="shared" si="40"/>
        <v>0</v>
      </c>
      <c r="Y269">
        <f t="shared" si="41"/>
        <v>1</v>
      </c>
      <c r="Z269">
        <f t="shared" si="42"/>
        <v>1</v>
      </c>
      <c r="AA269">
        <f t="shared" si="43"/>
        <v>0</v>
      </c>
      <c r="AB269">
        <f t="shared" si="44"/>
        <v>0</v>
      </c>
      <c r="AC269">
        <f t="shared" si="45"/>
        <v>1</v>
      </c>
      <c r="AD269">
        <f t="shared" si="46"/>
        <v>0</v>
      </c>
      <c r="AE269" t="str">
        <f t="shared" si="47"/>
        <v>Groupstage</v>
      </c>
      <c r="AF269" t="str">
        <f t="shared" si="48"/>
        <v>Home Team loses or draws</v>
      </c>
      <c r="AG269" t="str">
        <f t="shared" si="49"/>
        <v>Home Team loses or draws at Groupstage Game</v>
      </c>
    </row>
    <row r="270" spans="1:33" x14ac:dyDescent="0.2">
      <c r="A270" s="2">
        <v>3252160</v>
      </c>
      <c r="B270" s="2" t="s">
        <v>949</v>
      </c>
      <c r="C270" s="2">
        <v>2019</v>
      </c>
      <c r="D270" s="2" t="s">
        <v>950</v>
      </c>
      <c r="E270" s="3">
        <v>43725</v>
      </c>
      <c r="F270" s="2">
        <v>610</v>
      </c>
      <c r="G270" s="2">
        <v>1082</v>
      </c>
      <c r="H270" s="2">
        <v>3</v>
      </c>
      <c r="I270" s="2">
        <v>0</v>
      </c>
      <c r="J270" s="2"/>
      <c r="K270" s="2"/>
      <c r="L270" s="2" t="s">
        <v>1168</v>
      </c>
      <c r="M270" s="2" t="s">
        <v>882</v>
      </c>
      <c r="N270" s="2" t="s">
        <v>1017</v>
      </c>
      <c r="O270" s="2">
        <v>51441</v>
      </c>
      <c r="P270" s="2" t="s">
        <v>1302</v>
      </c>
      <c r="Q270" s="2" t="s">
        <v>1565</v>
      </c>
      <c r="R270" s="2" t="s">
        <v>881</v>
      </c>
      <c r="S270" s="2" t="s">
        <v>877</v>
      </c>
      <c r="T270" s="2" t="s">
        <v>26</v>
      </c>
      <c r="U270" s="2" t="s">
        <v>139</v>
      </c>
      <c r="V270" s="4">
        <v>0.125</v>
      </c>
      <c r="W270" s="2" t="s">
        <v>948</v>
      </c>
      <c r="X270">
        <f t="shared" si="40"/>
        <v>1</v>
      </c>
      <c r="Y270">
        <f t="shared" si="41"/>
        <v>0</v>
      </c>
      <c r="Z270">
        <f t="shared" si="42"/>
        <v>1</v>
      </c>
      <c r="AA270">
        <f t="shared" si="43"/>
        <v>1</v>
      </c>
      <c r="AB270">
        <f t="shared" si="44"/>
        <v>0</v>
      </c>
      <c r="AC270">
        <f t="shared" si="45"/>
        <v>0</v>
      </c>
      <c r="AD270">
        <f t="shared" si="46"/>
        <v>0</v>
      </c>
      <c r="AE270" t="str">
        <f t="shared" si="47"/>
        <v>Groupstage</v>
      </c>
      <c r="AF270" t="str">
        <f t="shared" si="48"/>
        <v>Home Team wins</v>
      </c>
      <c r="AG270" t="str">
        <f t="shared" si="49"/>
        <v>Home Team wins at Groupstage Game</v>
      </c>
    </row>
    <row r="271" spans="1:33" x14ac:dyDescent="0.2">
      <c r="A271" s="2">
        <v>3252196</v>
      </c>
      <c r="B271" s="2" t="s">
        <v>949</v>
      </c>
      <c r="C271" s="2">
        <v>2019</v>
      </c>
      <c r="D271" s="2" t="s">
        <v>1016</v>
      </c>
      <c r="E271" s="3">
        <v>43761</v>
      </c>
      <c r="F271" s="2">
        <v>46</v>
      </c>
      <c r="G271" s="2">
        <v>16</v>
      </c>
      <c r="H271" s="2">
        <v>2</v>
      </c>
      <c r="I271" s="2">
        <v>0</v>
      </c>
      <c r="J271" s="2"/>
      <c r="K271" s="2"/>
      <c r="L271" s="2" t="s">
        <v>942</v>
      </c>
      <c r="M271" s="2" t="s">
        <v>874</v>
      </c>
      <c r="N271" s="2" t="s">
        <v>941</v>
      </c>
      <c r="O271" s="2">
        <v>65673</v>
      </c>
      <c r="P271" s="2" t="s">
        <v>1007</v>
      </c>
      <c r="Q271" s="2" t="s">
        <v>1566</v>
      </c>
      <c r="R271" s="2" t="s">
        <v>892</v>
      </c>
      <c r="S271" s="2" t="s">
        <v>910</v>
      </c>
      <c r="T271" s="2" t="s">
        <v>19</v>
      </c>
      <c r="U271" s="2" t="s">
        <v>3</v>
      </c>
      <c r="V271" s="4">
        <v>8.3333333333333329E-2</v>
      </c>
      <c r="W271" s="2" t="s">
        <v>948</v>
      </c>
      <c r="X271">
        <f t="shared" si="40"/>
        <v>1</v>
      </c>
      <c r="Y271">
        <f t="shared" si="41"/>
        <v>0</v>
      </c>
      <c r="Z271">
        <f t="shared" si="42"/>
        <v>1</v>
      </c>
      <c r="AA271">
        <f t="shared" si="43"/>
        <v>1</v>
      </c>
      <c r="AB271">
        <f t="shared" si="44"/>
        <v>0</v>
      </c>
      <c r="AC271">
        <f t="shared" si="45"/>
        <v>0</v>
      </c>
      <c r="AD271">
        <f t="shared" si="46"/>
        <v>0</v>
      </c>
      <c r="AE271" t="str">
        <f t="shared" si="47"/>
        <v>Groupstage</v>
      </c>
      <c r="AF271" t="str">
        <f t="shared" si="48"/>
        <v>Home Team wins</v>
      </c>
      <c r="AG271" t="str">
        <f t="shared" si="49"/>
        <v>Home Team wins at Groupstage Game</v>
      </c>
    </row>
    <row r="272" spans="1:33" x14ac:dyDescent="0.2">
      <c r="A272" s="2">
        <v>3252218</v>
      </c>
      <c r="B272" s="2" t="s">
        <v>949</v>
      </c>
      <c r="C272" s="2">
        <v>2019</v>
      </c>
      <c r="D272" s="2" t="s">
        <v>1147</v>
      </c>
      <c r="E272" s="3">
        <v>43795</v>
      </c>
      <c r="F272" s="2">
        <v>141</v>
      </c>
      <c r="G272" s="2">
        <v>2282</v>
      </c>
      <c r="H272" s="2">
        <v>1</v>
      </c>
      <c r="I272" s="2">
        <v>1</v>
      </c>
      <c r="J272" s="2"/>
      <c r="K272" s="2"/>
      <c r="L272" s="2" t="s">
        <v>1123</v>
      </c>
      <c r="M272" s="2" t="s">
        <v>1207</v>
      </c>
      <c r="N272" s="2" t="s">
        <v>992</v>
      </c>
      <c r="O272" s="2">
        <v>34500</v>
      </c>
      <c r="P272" s="2" t="s">
        <v>1250</v>
      </c>
      <c r="Q272" s="2" t="s">
        <v>1567</v>
      </c>
      <c r="R272" s="2" t="s">
        <v>872</v>
      </c>
      <c r="S272" s="2" t="s">
        <v>880</v>
      </c>
      <c r="T272" s="2" t="s">
        <v>12</v>
      </c>
      <c r="U272" s="2" t="s">
        <v>45</v>
      </c>
      <c r="V272" s="4">
        <v>4.2361111111111106E-2</v>
      </c>
      <c r="W272" s="2" t="s">
        <v>948</v>
      </c>
      <c r="X272">
        <f t="shared" si="40"/>
        <v>0</v>
      </c>
      <c r="Y272">
        <f t="shared" si="41"/>
        <v>1</v>
      </c>
      <c r="Z272">
        <f t="shared" si="42"/>
        <v>1</v>
      </c>
      <c r="AA272">
        <f t="shared" si="43"/>
        <v>0</v>
      </c>
      <c r="AB272">
        <f t="shared" si="44"/>
        <v>0</v>
      </c>
      <c r="AC272">
        <f t="shared" si="45"/>
        <v>1</v>
      </c>
      <c r="AD272">
        <f t="shared" si="46"/>
        <v>0</v>
      </c>
      <c r="AE272" t="str">
        <f t="shared" si="47"/>
        <v>Groupstage</v>
      </c>
      <c r="AF272" t="str">
        <f t="shared" si="48"/>
        <v>Home Team loses or draws</v>
      </c>
      <c r="AG272" t="str">
        <f t="shared" si="49"/>
        <v>Home Team loses or draws at Groupstage Game</v>
      </c>
    </row>
    <row r="273" spans="1:33" x14ac:dyDescent="0.2">
      <c r="A273" s="2">
        <v>3252232</v>
      </c>
      <c r="B273" s="2" t="s">
        <v>949</v>
      </c>
      <c r="C273" s="2">
        <v>2019</v>
      </c>
      <c r="D273" s="2" t="s">
        <v>950</v>
      </c>
      <c r="E273" s="3">
        <v>43796</v>
      </c>
      <c r="F273" s="2">
        <v>1049</v>
      </c>
      <c r="G273" s="2">
        <v>631</v>
      </c>
      <c r="H273" s="2">
        <v>2</v>
      </c>
      <c r="I273" s="2">
        <v>2</v>
      </c>
      <c r="J273" s="2"/>
      <c r="K273" s="2"/>
      <c r="L273" s="2" t="s">
        <v>1267</v>
      </c>
      <c r="M273" s="2" t="s">
        <v>44</v>
      </c>
      <c r="N273" s="2" t="s">
        <v>1098</v>
      </c>
      <c r="O273" s="2">
        <v>43486</v>
      </c>
      <c r="P273" s="2" t="s">
        <v>988</v>
      </c>
      <c r="Q273" s="2" t="s">
        <v>1568</v>
      </c>
      <c r="R273" s="3">
        <v>37350</v>
      </c>
      <c r="S273" s="2" t="s">
        <v>880</v>
      </c>
      <c r="T273" s="2" t="s">
        <v>106</v>
      </c>
      <c r="U273" s="2" t="s">
        <v>43</v>
      </c>
      <c r="V273" s="4">
        <v>8.4722222222222213E-2</v>
      </c>
      <c r="W273" s="2" t="s">
        <v>948</v>
      </c>
      <c r="X273">
        <f t="shared" si="40"/>
        <v>0</v>
      </c>
      <c r="Y273">
        <f t="shared" si="41"/>
        <v>1</v>
      </c>
      <c r="Z273">
        <f t="shared" si="42"/>
        <v>1</v>
      </c>
      <c r="AA273">
        <f t="shared" si="43"/>
        <v>0</v>
      </c>
      <c r="AB273">
        <f t="shared" si="44"/>
        <v>0</v>
      </c>
      <c r="AC273">
        <f t="shared" si="45"/>
        <v>1</v>
      </c>
      <c r="AD273">
        <f t="shared" si="46"/>
        <v>0</v>
      </c>
      <c r="AE273" t="str">
        <f t="shared" si="47"/>
        <v>Groupstage</v>
      </c>
      <c r="AF273" t="str">
        <f t="shared" si="48"/>
        <v>Home Team loses or draws</v>
      </c>
      <c r="AG273" t="str">
        <f t="shared" si="49"/>
        <v>Home Team loses or draws at Groupstage Game</v>
      </c>
    </row>
    <row r="274" spans="1:33" x14ac:dyDescent="0.2">
      <c r="A274" s="2">
        <v>3252243</v>
      </c>
      <c r="B274" s="2" t="s">
        <v>949</v>
      </c>
      <c r="C274" s="2">
        <v>2019</v>
      </c>
      <c r="D274" s="2" t="s">
        <v>1147</v>
      </c>
      <c r="E274" s="3">
        <v>43810</v>
      </c>
      <c r="F274" s="2">
        <v>583</v>
      </c>
      <c r="G274" s="2">
        <v>141</v>
      </c>
      <c r="H274" s="2">
        <v>5</v>
      </c>
      <c r="I274" s="2">
        <v>0</v>
      </c>
      <c r="J274" s="2"/>
      <c r="K274" s="2"/>
      <c r="L274" s="2" t="s">
        <v>868</v>
      </c>
      <c r="M274" s="2" t="s">
        <v>1123</v>
      </c>
      <c r="N274" s="2" t="s">
        <v>1072</v>
      </c>
      <c r="O274" s="2">
        <v>46509</v>
      </c>
      <c r="P274" s="2" t="s">
        <v>1309</v>
      </c>
      <c r="Q274" s="2" t="s">
        <v>1569</v>
      </c>
      <c r="R274" s="2" t="s">
        <v>877</v>
      </c>
      <c r="S274" s="2" t="s">
        <v>872</v>
      </c>
      <c r="T274" s="2" t="s">
        <v>40</v>
      </c>
      <c r="U274" s="2" t="s">
        <v>12</v>
      </c>
      <c r="V274" s="4">
        <v>0.20833333333333334</v>
      </c>
      <c r="W274" s="2" t="s">
        <v>948</v>
      </c>
      <c r="X274">
        <f t="shared" si="40"/>
        <v>1</v>
      </c>
      <c r="Y274">
        <f t="shared" si="41"/>
        <v>0</v>
      </c>
      <c r="Z274">
        <f t="shared" si="42"/>
        <v>1</v>
      </c>
      <c r="AA274">
        <f t="shared" si="43"/>
        <v>1</v>
      </c>
      <c r="AB274">
        <f t="shared" si="44"/>
        <v>0</v>
      </c>
      <c r="AC274">
        <f t="shared" si="45"/>
        <v>0</v>
      </c>
      <c r="AD274">
        <f t="shared" si="46"/>
        <v>0</v>
      </c>
      <c r="AE274" t="str">
        <f t="shared" si="47"/>
        <v>Groupstage</v>
      </c>
      <c r="AF274" t="str">
        <f t="shared" si="48"/>
        <v>Home Team wins</v>
      </c>
      <c r="AG274" t="str">
        <f t="shared" si="49"/>
        <v>Home Team wins at Groupstage Game</v>
      </c>
    </row>
    <row r="275" spans="1:33" x14ac:dyDescent="0.2">
      <c r="A275" s="2">
        <v>3291942</v>
      </c>
      <c r="B275" s="2" t="s">
        <v>949</v>
      </c>
      <c r="C275" s="2">
        <v>2019</v>
      </c>
      <c r="D275" s="2" t="s">
        <v>1082</v>
      </c>
      <c r="E275" s="3">
        <v>44051</v>
      </c>
      <c r="F275" s="2">
        <v>131</v>
      </c>
      <c r="G275" s="2">
        <v>6195</v>
      </c>
      <c r="H275" s="2">
        <v>3</v>
      </c>
      <c r="I275" s="2">
        <v>1</v>
      </c>
      <c r="J275" s="2"/>
      <c r="K275" s="2"/>
      <c r="L275" s="2" t="s">
        <v>1061</v>
      </c>
      <c r="M275" s="2" t="s">
        <v>1014</v>
      </c>
      <c r="N275" s="2" t="s">
        <v>1084</v>
      </c>
      <c r="O275" s="2"/>
      <c r="P275" s="2" t="s">
        <v>929</v>
      </c>
      <c r="Q275" s="2" t="s">
        <v>1570</v>
      </c>
      <c r="R275" s="2" t="s">
        <v>886</v>
      </c>
      <c r="S275" s="2" t="s">
        <v>880</v>
      </c>
      <c r="T275" s="2" t="s">
        <v>105</v>
      </c>
      <c r="U275" s="2" t="s">
        <v>115</v>
      </c>
      <c r="V275" s="4">
        <v>0.12569444444444444</v>
      </c>
      <c r="W275" s="2" t="s">
        <v>948</v>
      </c>
      <c r="X275">
        <f t="shared" si="40"/>
        <v>1</v>
      </c>
      <c r="Y275">
        <f t="shared" si="41"/>
        <v>0</v>
      </c>
      <c r="Z275">
        <f t="shared" si="42"/>
        <v>0</v>
      </c>
      <c r="AA275">
        <f t="shared" si="43"/>
        <v>0</v>
      </c>
      <c r="AB275">
        <f t="shared" si="44"/>
        <v>1</v>
      </c>
      <c r="AC275">
        <f t="shared" si="45"/>
        <v>0</v>
      </c>
      <c r="AD275">
        <f t="shared" si="46"/>
        <v>0</v>
      </c>
      <c r="AE275" t="str">
        <f t="shared" si="47"/>
        <v>Knockout Game</v>
      </c>
      <c r="AF275" t="str">
        <f t="shared" si="48"/>
        <v>Home Team wins</v>
      </c>
      <c r="AG275" t="str">
        <f t="shared" si="49"/>
        <v>Home Team wins at Knockout Game</v>
      </c>
    </row>
    <row r="276" spans="1:33" hidden="1" x14ac:dyDescent="0.2">
      <c r="A276" s="2">
        <v>3461733</v>
      </c>
      <c r="B276" s="2" t="s">
        <v>949</v>
      </c>
      <c r="C276" s="2">
        <v>2020</v>
      </c>
      <c r="D276" s="2" t="s">
        <v>1147</v>
      </c>
      <c r="E276" s="3">
        <v>44131</v>
      </c>
      <c r="F276" s="2">
        <v>932</v>
      </c>
      <c r="G276" s="2">
        <v>27</v>
      </c>
      <c r="H276" s="2">
        <v>1</v>
      </c>
      <c r="I276" s="2">
        <v>2</v>
      </c>
      <c r="J276" s="2"/>
      <c r="K276" s="2"/>
      <c r="L276" s="2" t="s">
        <v>775</v>
      </c>
      <c r="M276" s="2" t="s">
        <v>1266</v>
      </c>
      <c r="N276" s="2" t="s">
        <v>906</v>
      </c>
      <c r="O276" s="2">
        <v>8196</v>
      </c>
      <c r="P276" s="2" t="s">
        <v>1309</v>
      </c>
      <c r="Q276" s="2" t="s">
        <v>1571</v>
      </c>
      <c r="R276" s="2" t="s">
        <v>864</v>
      </c>
      <c r="S276" s="2" t="s">
        <v>863</v>
      </c>
      <c r="T276" s="2" t="s">
        <v>132</v>
      </c>
      <c r="U276" s="2" t="s">
        <v>6</v>
      </c>
      <c r="V276" s="4">
        <v>4.3055555555555562E-2</v>
      </c>
      <c r="W276" s="2" t="s">
        <v>948</v>
      </c>
      <c r="X276">
        <f t="shared" si="40"/>
        <v>0</v>
      </c>
      <c r="Y276">
        <f t="shared" si="41"/>
        <v>1</v>
      </c>
      <c r="Z276">
        <f t="shared" si="42"/>
        <v>1</v>
      </c>
      <c r="AA276">
        <f t="shared" si="43"/>
        <v>0</v>
      </c>
      <c r="AB276">
        <f t="shared" si="44"/>
        <v>0</v>
      </c>
      <c r="AC276">
        <f t="shared" si="45"/>
        <v>1</v>
      </c>
      <c r="AD276">
        <f t="shared" si="46"/>
        <v>0</v>
      </c>
      <c r="AE276" t="str">
        <f t="shared" si="47"/>
        <v>Groupstage</v>
      </c>
      <c r="AF276" t="str">
        <f t="shared" si="48"/>
        <v>Home Team loses or draws</v>
      </c>
      <c r="AG276" t="str">
        <f t="shared" si="49"/>
        <v>Home Team loses or draws at Groupstage Game</v>
      </c>
    </row>
    <row r="277" spans="1:33" hidden="1" x14ac:dyDescent="0.2">
      <c r="A277" s="2">
        <v>3461746</v>
      </c>
      <c r="B277" s="2" t="s">
        <v>949</v>
      </c>
      <c r="C277" s="2">
        <v>2020</v>
      </c>
      <c r="D277" s="2" t="s">
        <v>1194</v>
      </c>
      <c r="E277" s="3">
        <v>44132</v>
      </c>
      <c r="F277" s="2">
        <v>506</v>
      </c>
      <c r="G277" s="2">
        <v>131</v>
      </c>
      <c r="H277" s="2">
        <v>0</v>
      </c>
      <c r="I277" s="2">
        <v>2</v>
      </c>
      <c r="J277" s="2"/>
      <c r="K277" s="2"/>
      <c r="L277" s="2" t="s">
        <v>90</v>
      </c>
      <c r="M277" s="2" t="s">
        <v>927</v>
      </c>
      <c r="N277" s="2" t="s">
        <v>1068</v>
      </c>
      <c r="O277" s="2"/>
      <c r="P277" s="2" t="s">
        <v>1057</v>
      </c>
      <c r="Q277" s="2" t="s">
        <v>1572</v>
      </c>
      <c r="R277" s="2" t="s">
        <v>877</v>
      </c>
      <c r="S277" s="2" t="s">
        <v>877</v>
      </c>
      <c r="T277" s="2" t="s">
        <v>5</v>
      </c>
      <c r="U277" s="2" t="s">
        <v>105</v>
      </c>
      <c r="V277" s="4">
        <v>1.3888888888888889E-3</v>
      </c>
      <c r="W277" s="2" t="s">
        <v>948</v>
      </c>
      <c r="X277">
        <f t="shared" si="40"/>
        <v>0</v>
      </c>
      <c r="Y277">
        <f t="shared" si="41"/>
        <v>1</v>
      </c>
      <c r="Z277">
        <f t="shared" si="42"/>
        <v>1</v>
      </c>
      <c r="AA277">
        <f t="shared" si="43"/>
        <v>0</v>
      </c>
      <c r="AB277">
        <f t="shared" si="44"/>
        <v>0</v>
      </c>
      <c r="AC277">
        <f t="shared" si="45"/>
        <v>1</v>
      </c>
      <c r="AD277">
        <f t="shared" si="46"/>
        <v>0</v>
      </c>
      <c r="AE277" t="str">
        <f t="shared" si="47"/>
        <v>Groupstage</v>
      </c>
      <c r="AF277" t="str">
        <f t="shared" si="48"/>
        <v>Home Team loses or draws</v>
      </c>
      <c r="AG277" t="str">
        <f t="shared" si="49"/>
        <v>Home Team loses or draws at Groupstage Game</v>
      </c>
    </row>
    <row r="278" spans="1:33" hidden="1" x14ac:dyDescent="0.2">
      <c r="A278" s="2">
        <v>3651125</v>
      </c>
      <c r="B278" s="2" t="s">
        <v>949</v>
      </c>
      <c r="C278" s="2">
        <v>2021</v>
      </c>
      <c r="D278" s="2" t="s">
        <v>1147</v>
      </c>
      <c r="E278" s="3">
        <v>44537</v>
      </c>
      <c r="F278" s="2">
        <v>583</v>
      </c>
      <c r="G278" s="2">
        <v>2282</v>
      </c>
      <c r="H278" s="2">
        <v>4</v>
      </c>
      <c r="I278" s="2">
        <v>1</v>
      </c>
      <c r="J278" s="2"/>
      <c r="K278" s="2"/>
      <c r="L278" s="2" t="s">
        <v>899</v>
      </c>
      <c r="M278" s="2" t="s">
        <v>1207</v>
      </c>
      <c r="N278" s="2" t="s">
        <v>1072</v>
      </c>
      <c r="O278" s="2"/>
      <c r="P278" s="2" t="s">
        <v>920</v>
      </c>
      <c r="Q278" s="2" t="s">
        <v>1573</v>
      </c>
      <c r="R278" s="2" t="s">
        <v>880</v>
      </c>
      <c r="S278" s="2" t="s">
        <v>863</v>
      </c>
      <c r="T278" s="2" t="s">
        <v>40</v>
      </c>
      <c r="U278" s="2" t="s">
        <v>45</v>
      </c>
      <c r="V278" s="4">
        <v>0.1673611111111111</v>
      </c>
      <c r="W278" s="2" t="s">
        <v>948</v>
      </c>
      <c r="X278">
        <f t="shared" si="40"/>
        <v>1</v>
      </c>
      <c r="Y278">
        <f t="shared" si="41"/>
        <v>0</v>
      </c>
      <c r="Z278">
        <f t="shared" si="42"/>
        <v>1</v>
      </c>
      <c r="AA278">
        <f t="shared" si="43"/>
        <v>1</v>
      </c>
      <c r="AB278">
        <f t="shared" si="44"/>
        <v>0</v>
      </c>
      <c r="AC278">
        <f t="shared" si="45"/>
        <v>0</v>
      </c>
      <c r="AD278">
        <f t="shared" si="46"/>
        <v>0</v>
      </c>
      <c r="AE278" t="str">
        <f t="shared" si="47"/>
        <v>Groupstage</v>
      </c>
      <c r="AF278" t="str">
        <f t="shared" si="48"/>
        <v>Home Team wins</v>
      </c>
      <c r="AG278" t="str">
        <f t="shared" si="49"/>
        <v>Home Team wins at Groupstage Game</v>
      </c>
    </row>
    <row r="279" spans="1:33" hidden="1" x14ac:dyDescent="0.2">
      <c r="A279" s="2">
        <v>3651133</v>
      </c>
      <c r="B279" s="2" t="s">
        <v>949</v>
      </c>
      <c r="C279" s="2">
        <v>2021</v>
      </c>
      <c r="D279" s="2" t="s">
        <v>946</v>
      </c>
      <c r="E279" s="3">
        <v>44538</v>
      </c>
      <c r="F279" s="2">
        <v>294</v>
      </c>
      <c r="G279" s="2">
        <v>338</v>
      </c>
      <c r="H279" s="2">
        <v>2</v>
      </c>
      <c r="I279" s="2">
        <v>0</v>
      </c>
      <c r="J279" s="2"/>
      <c r="K279" s="2"/>
      <c r="L279" s="2" t="s">
        <v>990</v>
      </c>
      <c r="M279" s="2" t="s">
        <v>913</v>
      </c>
      <c r="N279" s="2" t="s">
        <v>1069</v>
      </c>
      <c r="O279" s="2">
        <v>36591</v>
      </c>
      <c r="P279" s="2" t="s">
        <v>871</v>
      </c>
      <c r="Q279" s="2" t="s">
        <v>1574</v>
      </c>
      <c r="R279" s="3">
        <v>37714</v>
      </c>
      <c r="S279" s="2" t="s">
        <v>863</v>
      </c>
      <c r="T279" s="2" t="s">
        <v>53</v>
      </c>
      <c r="U279" s="2" t="s">
        <v>134</v>
      </c>
      <c r="V279" s="4">
        <v>8.3333333333333329E-2</v>
      </c>
      <c r="W279" s="2" t="s">
        <v>948</v>
      </c>
      <c r="X279">
        <f t="shared" si="40"/>
        <v>1</v>
      </c>
      <c r="Y279">
        <f t="shared" si="41"/>
        <v>0</v>
      </c>
      <c r="Z279">
        <f t="shared" si="42"/>
        <v>1</v>
      </c>
      <c r="AA279">
        <f t="shared" si="43"/>
        <v>1</v>
      </c>
      <c r="AB279">
        <f t="shared" si="44"/>
        <v>0</v>
      </c>
      <c r="AC279">
        <f t="shared" si="45"/>
        <v>0</v>
      </c>
      <c r="AD279">
        <f t="shared" si="46"/>
        <v>0</v>
      </c>
      <c r="AE279" t="str">
        <f t="shared" si="47"/>
        <v>Groupstage</v>
      </c>
      <c r="AF279" t="str">
        <f t="shared" si="48"/>
        <v>Home Team wins</v>
      </c>
      <c r="AG279" t="str">
        <f t="shared" si="49"/>
        <v>Home Team wins at Groupstage Game</v>
      </c>
    </row>
    <row r="280" spans="1:33" hidden="1" x14ac:dyDescent="0.2">
      <c r="A280" s="2">
        <v>3651136</v>
      </c>
      <c r="B280" s="2" t="s">
        <v>949</v>
      </c>
      <c r="C280" s="2">
        <v>2021</v>
      </c>
      <c r="D280" s="2" t="s">
        <v>1016</v>
      </c>
      <c r="E280" s="3">
        <v>44539</v>
      </c>
      <c r="F280" s="2">
        <v>800</v>
      </c>
      <c r="G280" s="2">
        <v>1050</v>
      </c>
      <c r="H280" s="2">
        <v>2</v>
      </c>
      <c r="I280" s="2">
        <v>3</v>
      </c>
      <c r="J280" s="2"/>
      <c r="K280" s="2"/>
      <c r="L280" s="2" t="s">
        <v>999</v>
      </c>
      <c r="M280" s="2" t="s">
        <v>1110</v>
      </c>
      <c r="N280" s="2" t="s">
        <v>1064</v>
      </c>
      <c r="O280" s="2"/>
      <c r="P280" s="2" t="s">
        <v>1007</v>
      </c>
      <c r="Q280" s="2" t="s">
        <v>1575</v>
      </c>
      <c r="R280" s="2" t="s">
        <v>1073</v>
      </c>
      <c r="S280" s="2" t="s">
        <v>877</v>
      </c>
      <c r="T280" s="2" t="s">
        <v>89</v>
      </c>
      <c r="U280" s="2" t="s">
        <v>91</v>
      </c>
      <c r="V280" s="4">
        <v>8.5416666666666655E-2</v>
      </c>
      <c r="W280" s="2" t="s">
        <v>948</v>
      </c>
      <c r="X280">
        <f t="shared" si="40"/>
        <v>0</v>
      </c>
      <c r="Y280">
        <f t="shared" si="41"/>
        <v>1</v>
      </c>
      <c r="Z280">
        <f t="shared" si="42"/>
        <v>1</v>
      </c>
      <c r="AA280">
        <f t="shared" si="43"/>
        <v>0</v>
      </c>
      <c r="AB280">
        <f t="shared" si="44"/>
        <v>0</v>
      </c>
      <c r="AC280">
        <f t="shared" si="45"/>
        <v>1</v>
      </c>
      <c r="AD280">
        <f t="shared" si="46"/>
        <v>0</v>
      </c>
      <c r="AE280" t="str">
        <f t="shared" si="47"/>
        <v>Groupstage</v>
      </c>
      <c r="AF280" t="str">
        <f t="shared" si="48"/>
        <v>Home Team loses or draws</v>
      </c>
      <c r="AG280" t="str">
        <f t="shared" si="49"/>
        <v>Home Team loses or draws at Groupstage Game</v>
      </c>
    </row>
    <row r="281" spans="1:33" hidden="1" x14ac:dyDescent="0.2">
      <c r="A281" s="2">
        <v>3913702</v>
      </c>
      <c r="B281" s="2" t="s">
        <v>949</v>
      </c>
      <c r="C281" s="2">
        <v>2022</v>
      </c>
      <c r="D281" s="2" t="s">
        <v>950</v>
      </c>
      <c r="E281" s="3">
        <v>44810</v>
      </c>
      <c r="F281" s="2">
        <v>583</v>
      </c>
      <c r="G281" s="2">
        <v>506</v>
      </c>
      <c r="H281" s="2">
        <v>2</v>
      </c>
      <c r="I281" s="2">
        <v>1</v>
      </c>
      <c r="J281" s="2"/>
      <c r="K281" s="2"/>
      <c r="L281" s="2" t="s">
        <v>882</v>
      </c>
      <c r="M281" s="2" t="s">
        <v>952</v>
      </c>
      <c r="N281" s="2" t="s">
        <v>1072</v>
      </c>
      <c r="O281" s="2">
        <v>47415</v>
      </c>
      <c r="P281" s="2" t="s">
        <v>1007</v>
      </c>
      <c r="Q281" s="2" t="s">
        <v>1576</v>
      </c>
      <c r="R281" s="3">
        <v>37714</v>
      </c>
      <c r="S281" s="2" t="s">
        <v>892</v>
      </c>
      <c r="T281" s="2" t="s">
        <v>40</v>
      </c>
      <c r="U281" s="2" t="s">
        <v>5</v>
      </c>
      <c r="V281" s="4">
        <v>8.4027777777777771E-2</v>
      </c>
      <c r="W281" s="2" t="s">
        <v>948</v>
      </c>
      <c r="X281">
        <f t="shared" si="40"/>
        <v>1</v>
      </c>
      <c r="Y281">
        <f t="shared" si="41"/>
        <v>0</v>
      </c>
      <c r="Z281">
        <f t="shared" si="42"/>
        <v>1</v>
      </c>
      <c r="AA281">
        <f t="shared" si="43"/>
        <v>1</v>
      </c>
      <c r="AB281">
        <f t="shared" si="44"/>
        <v>0</v>
      </c>
      <c r="AC281">
        <f t="shared" si="45"/>
        <v>0</v>
      </c>
      <c r="AD281">
        <f t="shared" si="46"/>
        <v>0</v>
      </c>
      <c r="AE281" t="str">
        <f t="shared" si="47"/>
        <v>Groupstage</v>
      </c>
      <c r="AF281" t="str">
        <f t="shared" si="48"/>
        <v>Home Team wins</v>
      </c>
      <c r="AG281" t="str">
        <f t="shared" si="49"/>
        <v>Home Team wins at Groupstage Game</v>
      </c>
    </row>
    <row r="282" spans="1:33" hidden="1" x14ac:dyDescent="0.2">
      <c r="A282" s="2">
        <v>4041601</v>
      </c>
      <c r="B282" s="2" t="s">
        <v>949</v>
      </c>
      <c r="C282" s="2">
        <v>2022</v>
      </c>
      <c r="D282" s="2" t="s">
        <v>966</v>
      </c>
      <c r="E282" s="3">
        <v>45027</v>
      </c>
      <c r="F282" s="2">
        <v>294</v>
      </c>
      <c r="G282" s="2">
        <v>46</v>
      </c>
      <c r="H282" s="2">
        <v>0</v>
      </c>
      <c r="I282" s="2">
        <v>2</v>
      </c>
      <c r="J282" s="2"/>
      <c r="K282" s="2"/>
      <c r="L282" s="2" t="s">
        <v>1178</v>
      </c>
      <c r="M282" s="2" t="s">
        <v>1067</v>
      </c>
      <c r="N282" s="2" t="s">
        <v>1069</v>
      </c>
      <c r="O282" s="2">
        <v>62594</v>
      </c>
      <c r="P282" s="2" t="s">
        <v>973</v>
      </c>
      <c r="Q282" s="2" t="s">
        <v>1577</v>
      </c>
      <c r="R282" s="2" t="s">
        <v>898</v>
      </c>
      <c r="S282" s="2" t="s">
        <v>892</v>
      </c>
      <c r="T282" s="2" t="s">
        <v>53</v>
      </c>
      <c r="U282" s="2" t="s">
        <v>19</v>
      </c>
      <c r="V282" s="4">
        <v>1.3888888888888889E-3</v>
      </c>
      <c r="W282" s="2" t="s">
        <v>948</v>
      </c>
      <c r="X282">
        <f t="shared" si="40"/>
        <v>0</v>
      </c>
      <c r="Y282">
        <f t="shared" si="41"/>
        <v>1</v>
      </c>
      <c r="Z282">
        <f t="shared" si="42"/>
        <v>0</v>
      </c>
      <c r="AA282">
        <f t="shared" si="43"/>
        <v>0</v>
      </c>
      <c r="AB282">
        <f t="shared" si="44"/>
        <v>0</v>
      </c>
      <c r="AC282">
        <f t="shared" si="45"/>
        <v>0</v>
      </c>
      <c r="AD282">
        <f t="shared" si="46"/>
        <v>1</v>
      </c>
      <c r="AE282" t="str">
        <f t="shared" si="47"/>
        <v>Knockout Game</v>
      </c>
      <c r="AF282" t="str">
        <f t="shared" si="48"/>
        <v>Home Team loses or draws</v>
      </c>
      <c r="AG282" t="str">
        <f t="shared" si="49"/>
        <v>Home Team loses or draws at Knockout Game</v>
      </c>
    </row>
    <row r="283" spans="1:33" x14ac:dyDescent="0.2">
      <c r="A283" s="2">
        <v>3097955</v>
      </c>
      <c r="B283" s="2" t="s">
        <v>949</v>
      </c>
      <c r="C283" s="2">
        <v>2018</v>
      </c>
      <c r="D283" s="2" t="s">
        <v>1147</v>
      </c>
      <c r="E283" s="3">
        <v>43361</v>
      </c>
      <c r="F283" s="2">
        <v>2282</v>
      </c>
      <c r="G283" s="2">
        <v>16</v>
      </c>
      <c r="H283" s="2">
        <v>0</v>
      </c>
      <c r="I283" s="2">
        <v>1</v>
      </c>
      <c r="J283" s="2"/>
      <c r="K283" s="2"/>
      <c r="L283" s="2" t="s">
        <v>119</v>
      </c>
      <c r="M283" s="2" t="s">
        <v>874</v>
      </c>
      <c r="N283" s="2" t="s">
        <v>1316</v>
      </c>
      <c r="O283" s="2">
        <v>25181</v>
      </c>
      <c r="P283" s="2" t="s">
        <v>1057</v>
      </c>
      <c r="Q283" s="2" t="s">
        <v>1578</v>
      </c>
      <c r="R283" s="2" t="s">
        <v>892</v>
      </c>
      <c r="S283" s="2" t="s">
        <v>863</v>
      </c>
      <c r="T283" s="2" t="s">
        <v>45</v>
      </c>
      <c r="U283" s="2" t="s">
        <v>3</v>
      </c>
      <c r="V283" s="4">
        <v>6.9444444444444447E-4</v>
      </c>
      <c r="W283" s="2" t="s">
        <v>948</v>
      </c>
      <c r="X283">
        <f t="shared" si="40"/>
        <v>0</v>
      </c>
      <c r="Y283">
        <f t="shared" si="41"/>
        <v>1</v>
      </c>
      <c r="Z283">
        <f t="shared" si="42"/>
        <v>1</v>
      </c>
      <c r="AA283">
        <f t="shared" si="43"/>
        <v>0</v>
      </c>
      <c r="AB283">
        <f t="shared" si="44"/>
        <v>0</v>
      </c>
      <c r="AC283">
        <f t="shared" si="45"/>
        <v>1</v>
      </c>
      <c r="AD283">
        <f t="shared" si="46"/>
        <v>0</v>
      </c>
      <c r="AE283" t="str">
        <f t="shared" si="47"/>
        <v>Groupstage</v>
      </c>
      <c r="AF283" t="str">
        <f t="shared" si="48"/>
        <v>Home Team loses or draws</v>
      </c>
      <c r="AG283" t="str">
        <f t="shared" si="49"/>
        <v>Home Team loses or draws at Groupstage Game</v>
      </c>
    </row>
    <row r="284" spans="1:33" x14ac:dyDescent="0.2">
      <c r="A284" s="2">
        <v>3097998</v>
      </c>
      <c r="B284" s="2" t="s">
        <v>949</v>
      </c>
      <c r="C284" s="2">
        <v>2018</v>
      </c>
      <c r="D284" s="2" t="s">
        <v>945</v>
      </c>
      <c r="E284" s="3">
        <v>43397</v>
      </c>
      <c r="F284" s="2">
        <v>131</v>
      </c>
      <c r="G284" s="2">
        <v>46</v>
      </c>
      <c r="H284" s="2">
        <v>2</v>
      </c>
      <c r="I284" s="2">
        <v>0</v>
      </c>
      <c r="J284" s="2"/>
      <c r="K284" s="2"/>
      <c r="L284" s="2" t="s">
        <v>917</v>
      </c>
      <c r="M284" s="2" t="s">
        <v>879</v>
      </c>
      <c r="N284" s="2" t="s">
        <v>1084</v>
      </c>
      <c r="O284" s="2">
        <v>86290</v>
      </c>
      <c r="P284" s="2" t="s">
        <v>1313</v>
      </c>
      <c r="Q284" s="2" t="s">
        <v>1579</v>
      </c>
      <c r="R284" s="2" t="s">
        <v>880</v>
      </c>
      <c r="S284" s="2" t="s">
        <v>863</v>
      </c>
      <c r="T284" s="2" t="s">
        <v>105</v>
      </c>
      <c r="U284" s="2" t="s">
        <v>19</v>
      </c>
      <c r="V284" s="4">
        <v>8.3333333333333329E-2</v>
      </c>
      <c r="W284" s="2" t="s">
        <v>948</v>
      </c>
      <c r="X284">
        <f t="shared" si="40"/>
        <v>1</v>
      </c>
      <c r="Y284">
        <f t="shared" si="41"/>
        <v>0</v>
      </c>
      <c r="Z284">
        <f t="shared" si="42"/>
        <v>1</v>
      </c>
      <c r="AA284">
        <f t="shared" si="43"/>
        <v>1</v>
      </c>
      <c r="AB284">
        <f t="shared" si="44"/>
        <v>0</v>
      </c>
      <c r="AC284">
        <f t="shared" si="45"/>
        <v>0</v>
      </c>
      <c r="AD284">
        <f t="shared" si="46"/>
        <v>0</v>
      </c>
      <c r="AE284" t="str">
        <f t="shared" si="47"/>
        <v>Groupstage</v>
      </c>
      <c r="AF284" t="str">
        <f t="shared" si="48"/>
        <v>Home Team wins</v>
      </c>
      <c r="AG284" t="str">
        <f t="shared" si="49"/>
        <v>Home Team wins at Groupstage Game</v>
      </c>
    </row>
    <row r="285" spans="1:33" x14ac:dyDescent="0.2">
      <c r="A285" s="2">
        <v>3098028</v>
      </c>
      <c r="B285" s="2" t="s">
        <v>949</v>
      </c>
      <c r="C285" s="2">
        <v>2018</v>
      </c>
      <c r="D285" s="2" t="s">
        <v>1147</v>
      </c>
      <c r="E285" s="3">
        <v>43432</v>
      </c>
      <c r="F285" s="2">
        <v>16</v>
      </c>
      <c r="G285" s="2">
        <v>2282</v>
      </c>
      <c r="H285" s="2">
        <v>0</v>
      </c>
      <c r="I285" s="2">
        <v>0</v>
      </c>
      <c r="J285" s="2"/>
      <c r="K285" s="2"/>
      <c r="L285" s="2" t="s">
        <v>874</v>
      </c>
      <c r="M285" s="2" t="s">
        <v>119</v>
      </c>
      <c r="N285" s="2" t="s">
        <v>862</v>
      </c>
      <c r="O285" s="2">
        <v>66099</v>
      </c>
      <c r="P285" s="2" t="s">
        <v>1080</v>
      </c>
      <c r="Q285" s="2" t="s">
        <v>1580</v>
      </c>
      <c r="R285" s="2" t="s">
        <v>863</v>
      </c>
      <c r="S285" s="2" t="s">
        <v>863</v>
      </c>
      <c r="T285" s="2" t="s">
        <v>3</v>
      </c>
      <c r="U285" s="2" t="s">
        <v>45</v>
      </c>
      <c r="V285" s="4">
        <v>0</v>
      </c>
      <c r="W285" s="2" t="s">
        <v>948</v>
      </c>
      <c r="X285">
        <f t="shared" si="40"/>
        <v>0</v>
      </c>
      <c r="Y285">
        <f t="shared" si="41"/>
        <v>1</v>
      </c>
      <c r="Z285">
        <f t="shared" si="42"/>
        <v>1</v>
      </c>
      <c r="AA285">
        <f t="shared" si="43"/>
        <v>0</v>
      </c>
      <c r="AB285">
        <f t="shared" si="44"/>
        <v>0</v>
      </c>
      <c r="AC285">
        <f t="shared" si="45"/>
        <v>1</v>
      </c>
      <c r="AD285">
        <f t="shared" si="46"/>
        <v>0</v>
      </c>
      <c r="AE285" t="str">
        <f t="shared" si="47"/>
        <v>Groupstage</v>
      </c>
      <c r="AF285" t="str">
        <f t="shared" si="48"/>
        <v>Home Team loses or draws</v>
      </c>
      <c r="AG285" t="str">
        <f t="shared" si="49"/>
        <v>Home Team loses or draws at Groupstage Game</v>
      </c>
    </row>
    <row r="286" spans="1:33" x14ac:dyDescent="0.2">
      <c r="A286" s="2">
        <v>3252206</v>
      </c>
      <c r="B286" s="2" t="s">
        <v>949</v>
      </c>
      <c r="C286" s="2">
        <v>2019</v>
      </c>
      <c r="D286" s="2" t="s">
        <v>1194</v>
      </c>
      <c r="E286" s="3">
        <v>43774</v>
      </c>
      <c r="F286" s="2">
        <v>964</v>
      </c>
      <c r="G286" s="2">
        <v>23826</v>
      </c>
      <c r="H286" s="2">
        <v>0</v>
      </c>
      <c r="I286" s="2">
        <v>2</v>
      </c>
      <c r="J286" s="2"/>
      <c r="K286" s="2"/>
      <c r="L286" s="2" t="s">
        <v>162</v>
      </c>
      <c r="M286" s="2" t="s">
        <v>1051</v>
      </c>
      <c r="N286" s="2" t="s">
        <v>1122</v>
      </c>
      <c r="O286" s="2">
        <v>50452</v>
      </c>
      <c r="P286" s="2" t="s">
        <v>1279</v>
      </c>
      <c r="Q286" s="2" t="s">
        <v>1581</v>
      </c>
      <c r="R286" s="2" t="s">
        <v>892</v>
      </c>
      <c r="S286" s="2" t="s">
        <v>877</v>
      </c>
      <c r="T286" s="2" t="s">
        <v>158</v>
      </c>
      <c r="U286" s="2" t="s">
        <v>138</v>
      </c>
      <c r="V286" s="4">
        <v>1.3888888888888889E-3</v>
      </c>
      <c r="W286" s="2" t="s">
        <v>948</v>
      </c>
      <c r="X286">
        <f t="shared" si="40"/>
        <v>0</v>
      </c>
      <c r="Y286">
        <f t="shared" si="41"/>
        <v>1</v>
      </c>
      <c r="Z286">
        <f t="shared" si="42"/>
        <v>1</v>
      </c>
      <c r="AA286">
        <f t="shared" si="43"/>
        <v>0</v>
      </c>
      <c r="AB286">
        <f t="shared" si="44"/>
        <v>0</v>
      </c>
      <c r="AC286">
        <f t="shared" si="45"/>
        <v>1</v>
      </c>
      <c r="AD286">
        <f t="shared" si="46"/>
        <v>0</v>
      </c>
      <c r="AE286" t="str">
        <f t="shared" si="47"/>
        <v>Groupstage</v>
      </c>
      <c r="AF286" t="str">
        <f t="shared" si="48"/>
        <v>Home Team loses or draws</v>
      </c>
      <c r="AG286" t="str">
        <f t="shared" si="49"/>
        <v>Home Team loses or draws at Groupstage Game</v>
      </c>
    </row>
    <row r="287" spans="1:33" x14ac:dyDescent="0.2">
      <c r="A287" s="2">
        <v>3252238</v>
      </c>
      <c r="B287" s="2" t="s">
        <v>949</v>
      </c>
      <c r="C287" s="2">
        <v>2019</v>
      </c>
      <c r="D287" s="2" t="s">
        <v>1194</v>
      </c>
      <c r="E287" s="3">
        <v>43809</v>
      </c>
      <c r="F287" s="2">
        <v>294</v>
      </c>
      <c r="G287" s="2">
        <v>964</v>
      </c>
      <c r="H287" s="2">
        <v>3</v>
      </c>
      <c r="I287" s="2">
        <v>0</v>
      </c>
      <c r="J287" s="2"/>
      <c r="K287" s="2"/>
      <c r="L287" s="2" t="s">
        <v>1269</v>
      </c>
      <c r="M287" s="2" t="s">
        <v>162</v>
      </c>
      <c r="N287" s="2" t="s">
        <v>1069</v>
      </c>
      <c r="O287" s="2">
        <v>40232</v>
      </c>
      <c r="P287" s="2" t="s">
        <v>1099</v>
      </c>
      <c r="Q287" s="2" t="s">
        <v>1582</v>
      </c>
      <c r="R287" s="2" t="s">
        <v>863</v>
      </c>
      <c r="S287" s="2" t="s">
        <v>877</v>
      </c>
      <c r="T287" s="2" t="s">
        <v>53</v>
      </c>
      <c r="U287" s="2" t="s">
        <v>158</v>
      </c>
      <c r="V287" s="4">
        <v>0.125</v>
      </c>
      <c r="W287" s="2" t="s">
        <v>948</v>
      </c>
      <c r="X287">
        <f t="shared" si="40"/>
        <v>1</v>
      </c>
      <c r="Y287">
        <f t="shared" si="41"/>
        <v>0</v>
      </c>
      <c r="Z287">
        <f t="shared" si="42"/>
        <v>1</v>
      </c>
      <c r="AA287">
        <f t="shared" si="43"/>
        <v>1</v>
      </c>
      <c r="AB287">
        <f t="shared" si="44"/>
        <v>0</v>
      </c>
      <c r="AC287">
        <f t="shared" si="45"/>
        <v>0</v>
      </c>
      <c r="AD287">
        <f t="shared" si="46"/>
        <v>0</v>
      </c>
      <c r="AE287" t="str">
        <f t="shared" si="47"/>
        <v>Groupstage</v>
      </c>
      <c r="AF287" t="str">
        <f t="shared" si="48"/>
        <v>Home Team wins</v>
      </c>
      <c r="AG287" t="str">
        <f t="shared" si="49"/>
        <v>Home Team wins at Groupstage Game</v>
      </c>
    </row>
    <row r="288" spans="1:33" hidden="1" x14ac:dyDescent="0.2">
      <c r="A288" s="2">
        <v>3461814</v>
      </c>
      <c r="B288" s="2" t="s">
        <v>949</v>
      </c>
      <c r="C288" s="2">
        <v>2020</v>
      </c>
      <c r="D288" s="2" t="s">
        <v>1022</v>
      </c>
      <c r="E288" s="3">
        <v>44174</v>
      </c>
      <c r="F288" s="2">
        <v>610</v>
      </c>
      <c r="G288" s="2">
        <v>800</v>
      </c>
      <c r="H288" s="2">
        <v>0</v>
      </c>
      <c r="I288" s="2">
        <v>1</v>
      </c>
      <c r="J288" s="2"/>
      <c r="K288" s="2"/>
      <c r="L288" s="2" t="s">
        <v>1168</v>
      </c>
      <c r="M288" s="2" t="s">
        <v>999</v>
      </c>
      <c r="N288" s="2" t="s">
        <v>1017</v>
      </c>
      <c r="O288" s="2"/>
      <c r="P288" s="2" t="s">
        <v>1097</v>
      </c>
      <c r="Q288" s="2" t="s">
        <v>1583</v>
      </c>
      <c r="R288" s="2" t="s">
        <v>881</v>
      </c>
      <c r="S288" s="2" t="s">
        <v>1073</v>
      </c>
      <c r="T288" s="2" t="s">
        <v>26</v>
      </c>
      <c r="U288" s="2" t="s">
        <v>89</v>
      </c>
      <c r="V288" s="4">
        <v>6.9444444444444447E-4</v>
      </c>
      <c r="W288" s="2" t="s">
        <v>948</v>
      </c>
      <c r="X288">
        <f t="shared" si="40"/>
        <v>0</v>
      </c>
      <c r="Y288">
        <f t="shared" si="41"/>
        <v>1</v>
      </c>
      <c r="Z288">
        <f t="shared" si="42"/>
        <v>1</v>
      </c>
      <c r="AA288">
        <f t="shared" si="43"/>
        <v>0</v>
      </c>
      <c r="AB288">
        <f t="shared" si="44"/>
        <v>0</v>
      </c>
      <c r="AC288">
        <f t="shared" si="45"/>
        <v>1</v>
      </c>
      <c r="AD288">
        <f t="shared" si="46"/>
        <v>0</v>
      </c>
      <c r="AE288" t="str">
        <f t="shared" si="47"/>
        <v>Groupstage</v>
      </c>
      <c r="AF288" t="str">
        <f t="shared" si="48"/>
        <v>Home Team loses or draws</v>
      </c>
      <c r="AG288" t="str">
        <f t="shared" si="49"/>
        <v>Home Team loses or draws at Groupstage Game</v>
      </c>
    </row>
    <row r="289" spans="1:33" hidden="1" x14ac:dyDescent="0.2">
      <c r="A289" s="2">
        <v>3911788</v>
      </c>
      <c r="B289" s="2" t="s">
        <v>949</v>
      </c>
      <c r="C289" s="2">
        <v>2022</v>
      </c>
      <c r="D289" s="2" t="s">
        <v>955</v>
      </c>
      <c r="E289" s="3">
        <v>44838</v>
      </c>
      <c r="F289" s="2">
        <v>46</v>
      </c>
      <c r="G289" s="2">
        <v>131</v>
      </c>
      <c r="H289" s="2">
        <v>1</v>
      </c>
      <c r="I289" s="2">
        <v>0</v>
      </c>
      <c r="J289" s="2"/>
      <c r="K289" s="2"/>
      <c r="L289" s="2" t="s">
        <v>1067</v>
      </c>
      <c r="M289" s="2" t="s">
        <v>111</v>
      </c>
      <c r="N289" s="2" t="s">
        <v>941</v>
      </c>
      <c r="O289" s="2">
        <v>71368</v>
      </c>
      <c r="P289" s="2" t="s">
        <v>1307</v>
      </c>
      <c r="Q289" s="2" t="s">
        <v>1584</v>
      </c>
      <c r="R289" s="2" t="s">
        <v>892</v>
      </c>
      <c r="S289" s="2" t="s">
        <v>880</v>
      </c>
      <c r="T289" s="2" t="s">
        <v>19</v>
      </c>
      <c r="U289" s="2" t="s">
        <v>105</v>
      </c>
      <c r="V289" s="4">
        <v>4.1666666666666664E-2</v>
      </c>
      <c r="W289" s="2" t="s">
        <v>948</v>
      </c>
      <c r="X289">
        <f t="shared" si="40"/>
        <v>1</v>
      </c>
      <c r="Y289">
        <f t="shared" si="41"/>
        <v>0</v>
      </c>
      <c r="Z289">
        <f t="shared" si="42"/>
        <v>1</v>
      </c>
      <c r="AA289">
        <f t="shared" si="43"/>
        <v>1</v>
      </c>
      <c r="AB289">
        <f t="shared" si="44"/>
        <v>0</v>
      </c>
      <c r="AC289">
        <f t="shared" si="45"/>
        <v>0</v>
      </c>
      <c r="AD289">
        <f t="shared" si="46"/>
        <v>0</v>
      </c>
      <c r="AE289" t="str">
        <f t="shared" si="47"/>
        <v>Groupstage</v>
      </c>
      <c r="AF289" t="str">
        <f t="shared" si="48"/>
        <v>Home Team wins</v>
      </c>
      <c r="AG289" t="str">
        <f t="shared" si="49"/>
        <v>Home Team wins at Groupstage Game</v>
      </c>
    </row>
    <row r="290" spans="1:33" x14ac:dyDescent="0.2">
      <c r="A290" s="2">
        <v>2262225</v>
      </c>
      <c r="B290" s="2" t="s">
        <v>949</v>
      </c>
      <c r="C290" s="2">
        <v>2012</v>
      </c>
      <c r="D290" s="2" t="s">
        <v>1022</v>
      </c>
      <c r="E290" s="3">
        <v>41234</v>
      </c>
      <c r="F290" s="2">
        <v>281</v>
      </c>
      <c r="G290" s="2">
        <v>418</v>
      </c>
      <c r="H290" s="2">
        <v>1</v>
      </c>
      <c r="I290" s="2">
        <v>1</v>
      </c>
      <c r="J290" s="2"/>
      <c r="K290" s="2"/>
      <c r="L290" s="2" t="s">
        <v>958</v>
      </c>
      <c r="M290" s="2" t="s">
        <v>896</v>
      </c>
      <c r="N290" s="2" t="s">
        <v>902</v>
      </c>
      <c r="O290" s="2">
        <v>45740</v>
      </c>
      <c r="P290" s="2" t="s">
        <v>998</v>
      </c>
      <c r="Q290" s="2" t="s">
        <v>1585</v>
      </c>
      <c r="R290" s="2"/>
      <c r="S290" s="2"/>
      <c r="T290" s="2" t="s">
        <v>39</v>
      </c>
      <c r="U290" s="2" t="s">
        <v>186</v>
      </c>
      <c r="V290" s="4">
        <v>4.2361111111111106E-2</v>
      </c>
      <c r="W290" s="2" t="s">
        <v>948</v>
      </c>
      <c r="X290">
        <f t="shared" si="40"/>
        <v>0</v>
      </c>
      <c r="Y290">
        <f t="shared" si="41"/>
        <v>1</v>
      </c>
      <c r="Z290">
        <f t="shared" si="42"/>
        <v>1</v>
      </c>
      <c r="AA290">
        <f t="shared" si="43"/>
        <v>0</v>
      </c>
      <c r="AB290">
        <f t="shared" si="44"/>
        <v>0</v>
      </c>
      <c r="AC290">
        <f t="shared" si="45"/>
        <v>1</v>
      </c>
      <c r="AD290">
        <f t="shared" si="46"/>
        <v>0</v>
      </c>
      <c r="AE290" t="str">
        <f t="shared" si="47"/>
        <v>Groupstage</v>
      </c>
      <c r="AF290" t="str">
        <f t="shared" si="48"/>
        <v>Home Team loses or draws</v>
      </c>
      <c r="AG290" t="str">
        <f t="shared" si="49"/>
        <v>Home Team loses or draws at Groupstage Game</v>
      </c>
    </row>
    <row r="291" spans="1:33" x14ac:dyDescent="0.2">
      <c r="A291" s="2">
        <v>2982004</v>
      </c>
      <c r="B291" s="2" t="s">
        <v>949</v>
      </c>
      <c r="C291" s="2">
        <v>2017</v>
      </c>
      <c r="D291" s="2" t="s">
        <v>1082</v>
      </c>
      <c r="E291" s="3">
        <v>43172</v>
      </c>
      <c r="F291" s="2">
        <v>985</v>
      </c>
      <c r="G291" s="2">
        <v>368</v>
      </c>
      <c r="H291" s="2">
        <v>1</v>
      </c>
      <c r="I291" s="2">
        <v>2</v>
      </c>
      <c r="J291" s="2"/>
      <c r="K291" s="2"/>
      <c r="L291" s="2" t="s">
        <v>896</v>
      </c>
      <c r="M291" s="2" t="s">
        <v>937</v>
      </c>
      <c r="N291" s="2" t="s">
        <v>1075</v>
      </c>
      <c r="O291" s="2">
        <v>74909</v>
      </c>
      <c r="P291" s="2" t="s">
        <v>1057</v>
      </c>
      <c r="Q291" s="2" t="s">
        <v>1586</v>
      </c>
      <c r="R291" s="2" t="s">
        <v>872</v>
      </c>
      <c r="S291" s="2" t="s">
        <v>863</v>
      </c>
      <c r="T291" s="2" t="s">
        <v>31</v>
      </c>
      <c r="U291" s="2" t="s">
        <v>143</v>
      </c>
      <c r="V291" s="4">
        <v>4.3055555555555562E-2</v>
      </c>
      <c r="W291" s="2" t="s">
        <v>948</v>
      </c>
      <c r="X291">
        <f t="shared" si="40"/>
        <v>0</v>
      </c>
      <c r="Y291">
        <f t="shared" si="41"/>
        <v>1</v>
      </c>
      <c r="Z291">
        <f t="shared" si="42"/>
        <v>0</v>
      </c>
      <c r="AA291">
        <f t="shared" si="43"/>
        <v>0</v>
      </c>
      <c r="AB291">
        <f t="shared" si="44"/>
        <v>0</v>
      </c>
      <c r="AC291">
        <f t="shared" si="45"/>
        <v>0</v>
      </c>
      <c r="AD291">
        <f t="shared" si="46"/>
        <v>1</v>
      </c>
      <c r="AE291" t="str">
        <f t="shared" si="47"/>
        <v>Knockout Game</v>
      </c>
      <c r="AF291" t="str">
        <f t="shared" si="48"/>
        <v>Home Team loses or draws</v>
      </c>
      <c r="AG291" t="str">
        <f t="shared" si="49"/>
        <v>Home Team loses or draws at Knockout Game</v>
      </c>
    </row>
    <row r="292" spans="1:33" x14ac:dyDescent="0.2">
      <c r="A292" s="2">
        <v>3097958</v>
      </c>
      <c r="B292" s="2" t="s">
        <v>949</v>
      </c>
      <c r="C292" s="2">
        <v>2018</v>
      </c>
      <c r="D292" s="2" t="s">
        <v>945</v>
      </c>
      <c r="E292" s="3">
        <v>43361</v>
      </c>
      <c r="F292" s="2">
        <v>46</v>
      </c>
      <c r="G292" s="2">
        <v>148</v>
      </c>
      <c r="H292" s="2">
        <v>2</v>
      </c>
      <c r="I292" s="2">
        <v>1</v>
      </c>
      <c r="J292" s="2"/>
      <c r="K292" s="2"/>
      <c r="L292" s="2" t="s">
        <v>879</v>
      </c>
      <c r="M292" s="2" t="s">
        <v>899</v>
      </c>
      <c r="N292" s="2" t="s">
        <v>941</v>
      </c>
      <c r="O292" s="2">
        <v>64123</v>
      </c>
      <c r="P292" s="2" t="s">
        <v>1071</v>
      </c>
      <c r="Q292" s="2" t="s">
        <v>1587</v>
      </c>
      <c r="R292" s="2" t="s">
        <v>863</v>
      </c>
      <c r="S292" s="2" t="s">
        <v>863</v>
      </c>
      <c r="T292" s="2" t="s">
        <v>19</v>
      </c>
      <c r="U292" s="2" t="s">
        <v>41</v>
      </c>
      <c r="V292" s="4">
        <v>8.4027777777777771E-2</v>
      </c>
      <c r="W292" s="2" t="s">
        <v>948</v>
      </c>
      <c r="X292">
        <f t="shared" si="40"/>
        <v>1</v>
      </c>
      <c r="Y292">
        <f t="shared" si="41"/>
        <v>0</v>
      </c>
      <c r="Z292">
        <f t="shared" si="42"/>
        <v>1</v>
      </c>
      <c r="AA292">
        <f t="shared" si="43"/>
        <v>1</v>
      </c>
      <c r="AB292">
        <f t="shared" si="44"/>
        <v>0</v>
      </c>
      <c r="AC292">
        <f t="shared" si="45"/>
        <v>0</v>
      </c>
      <c r="AD292">
        <f t="shared" si="46"/>
        <v>0</v>
      </c>
      <c r="AE292" t="str">
        <f t="shared" si="47"/>
        <v>Groupstage</v>
      </c>
      <c r="AF292" t="str">
        <f t="shared" si="48"/>
        <v>Home Team wins</v>
      </c>
      <c r="AG292" t="str">
        <f t="shared" si="49"/>
        <v>Home Team wins at Groupstage Game</v>
      </c>
    </row>
    <row r="293" spans="1:33" hidden="1" x14ac:dyDescent="0.2">
      <c r="A293" s="2">
        <v>3461770</v>
      </c>
      <c r="B293" s="2" t="s">
        <v>949</v>
      </c>
      <c r="C293" s="2">
        <v>2020</v>
      </c>
      <c r="D293" s="2" t="s">
        <v>955</v>
      </c>
      <c r="E293" s="3">
        <v>44160</v>
      </c>
      <c r="F293" s="2">
        <v>244</v>
      </c>
      <c r="G293" s="2">
        <v>720</v>
      </c>
      <c r="H293" s="2">
        <v>0</v>
      </c>
      <c r="I293" s="2">
        <v>2</v>
      </c>
      <c r="J293" s="2"/>
      <c r="K293" s="2"/>
      <c r="L293" s="2" t="s">
        <v>1086</v>
      </c>
      <c r="M293" s="2" t="s">
        <v>799</v>
      </c>
      <c r="N293" s="2" t="s">
        <v>890</v>
      </c>
      <c r="O293" s="2"/>
      <c r="P293" s="2" t="s">
        <v>1225</v>
      </c>
      <c r="Q293" s="2" t="s">
        <v>1588</v>
      </c>
      <c r="R293" s="2" t="s">
        <v>863</v>
      </c>
      <c r="S293" s="2" t="s">
        <v>881</v>
      </c>
      <c r="T293" s="2" t="s">
        <v>85</v>
      </c>
      <c r="U293" s="2" t="s">
        <v>70</v>
      </c>
      <c r="V293" s="4">
        <v>1.3888888888888889E-3</v>
      </c>
      <c r="W293" s="2" t="s">
        <v>948</v>
      </c>
      <c r="X293">
        <f t="shared" si="40"/>
        <v>0</v>
      </c>
      <c r="Y293">
        <f t="shared" si="41"/>
        <v>1</v>
      </c>
      <c r="Z293">
        <f t="shared" si="42"/>
        <v>1</v>
      </c>
      <c r="AA293">
        <f t="shared" si="43"/>
        <v>0</v>
      </c>
      <c r="AB293">
        <f t="shared" si="44"/>
        <v>0</v>
      </c>
      <c r="AC293">
        <f t="shared" si="45"/>
        <v>1</v>
      </c>
      <c r="AD293">
        <f t="shared" si="46"/>
        <v>0</v>
      </c>
      <c r="AE293" t="str">
        <f t="shared" si="47"/>
        <v>Groupstage</v>
      </c>
      <c r="AF293" t="str">
        <f t="shared" si="48"/>
        <v>Home Team loses or draws</v>
      </c>
      <c r="AG293" t="str">
        <f t="shared" si="49"/>
        <v>Home Team loses or draws at Groupstage Game</v>
      </c>
    </row>
    <row r="294" spans="1:33" hidden="1" x14ac:dyDescent="0.2">
      <c r="A294" s="2">
        <v>3651129</v>
      </c>
      <c r="B294" s="2" t="s">
        <v>949</v>
      </c>
      <c r="C294" s="2">
        <v>2021</v>
      </c>
      <c r="D294" s="2" t="s">
        <v>955</v>
      </c>
      <c r="E294" s="3">
        <v>44537</v>
      </c>
      <c r="F294" s="2">
        <v>16</v>
      </c>
      <c r="G294" s="2">
        <v>114</v>
      </c>
      <c r="H294" s="2">
        <v>5</v>
      </c>
      <c r="I294" s="2">
        <v>0</v>
      </c>
      <c r="J294" s="2"/>
      <c r="K294" s="2"/>
      <c r="L294" s="2" t="s">
        <v>1275</v>
      </c>
      <c r="M294" s="2" t="s">
        <v>931</v>
      </c>
      <c r="N294" s="2" t="s">
        <v>862</v>
      </c>
      <c r="O294" s="2">
        <v>15000</v>
      </c>
      <c r="P294" s="2" t="s">
        <v>1255</v>
      </c>
      <c r="Q294" s="2" t="s">
        <v>1589</v>
      </c>
      <c r="R294" s="2" t="s">
        <v>872</v>
      </c>
      <c r="S294" s="2" t="s">
        <v>863</v>
      </c>
      <c r="T294" s="2" t="s">
        <v>3</v>
      </c>
      <c r="U294" s="2" t="s">
        <v>21</v>
      </c>
      <c r="V294" s="4">
        <v>0.20833333333333334</v>
      </c>
      <c r="W294" s="2" t="s">
        <v>948</v>
      </c>
      <c r="X294">
        <f t="shared" si="40"/>
        <v>1</v>
      </c>
      <c r="Y294">
        <f t="shared" si="41"/>
        <v>0</v>
      </c>
      <c r="Z294">
        <f t="shared" si="42"/>
        <v>1</v>
      </c>
      <c r="AA294">
        <f t="shared" si="43"/>
        <v>1</v>
      </c>
      <c r="AB294">
        <f t="shared" si="44"/>
        <v>0</v>
      </c>
      <c r="AC294">
        <f t="shared" si="45"/>
        <v>0</v>
      </c>
      <c r="AD294">
        <f t="shared" si="46"/>
        <v>0</v>
      </c>
      <c r="AE294" t="str">
        <f t="shared" si="47"/>
        <v>Groupstage</v>
      </c>
      <c r="AF294" t="str">
        <f t="shared" si="48"/>
        <v>Home Team wins</v>
      </c>
      <c r="AG294" t="str">
        <f t="shared" si="49"/>
        <v>Home Team wins at Groupstage Game</v>
      </c>
    </row>
    <row r="295" spans="1:33" hidden="1" x14ac:dyDescent="0.2">
      <c r="A295" s="2">
        <v>3956695</v>
      </c>
      <c r="B295" s="2" t="s">
        <v>949</v>
      </c>
      <c r="C295" s="2">
        <v>2022</v>
      </c>
      <c r="D295" s="2" t="s">
        <v>1030</v>
      </c>
      <c r="E295" s="3">
        <v>44971</v>
      </c>
      <c r="F295" s="2">
        <v>5</v>
      </c>
      <c r="G295" s="2">
        <v>148</v>
      </c>
      <c r="H295" s="2">
        <v>1</v>
      </c>
      <c r="I295" s="2">
        <v>0</v>
      </c>
      <c r="J295" s="2"/>
      <c r="K295" s="2"/>
      <c r="L295" s="2" t="s">
        <v>1000</v>
      </c>
      <c r="M295" s="2" t="s">
        <v>942</v>
      </c>
      <c r="N295" s="2" t="s">
        <v>941</v>
      </c>
      <c r="O295" s="2">
        <v>74320</v>
      </c>
      <c r="P295" s="2" t="s">
        <v>1410</v>
      </c>
      <c r="Q295" s="2" t="s">
        <v>1590</v>
      </c>
      <c r="R295" s="3">
        <v>37714</v>
      </c>
      <c r="S295" s="3">
        <v>37714</v>
      </c>
      <c r="T295" s="2" t="s">
        <v>52</v>
      </c>
      <c r="U295" s="2" t="s">
        <v>41</v>
      </c>
      <c r="V295" s="4">
        <v>4.1666666666666664E-2</v>
      </c>
      <c r="W295" s="2" t="s">
        <v>948</v>
      </c>
      <c r="X295">
        <f t="shared" si="40"/>
        <v>1</v>
      </c>
      <c r="Y295">
        <f t="shared" si="41"/>
        <v>0</v>
      </c>
      <c r="Z295">
        <f t="shared" si="42"/>
        <v>0</v>
      </c>
      <c r="AA295">
        <f t="shared" si="43"/>
        <v>0</v>
      </c>
      <c r="AB295">
        <f t="shared" si="44"/>
        <v>1</v>
      </c>
      <c r="AC295">
        <f t="shared" si="45"/>
        <v>0</v>
      </c>
      <c r="AD295">
        <f t="shared" si="46"/>
        <v>0</v>
      </c>
      <c r="AE295" t="str">
        <f t="shared" si="47"/>
        <v>Knockout Game</v>
      </c>
      <c r="AF295" t="str">
        <f t="shared" si="48"/>
        <v>Home Team wins</v>
      </c>
      <c r="AG295" t="str">
        <f t="shared" si="49"/>
        <v>Home Team wins at Knockout Game</v>
      </c>
    </row>
    <row r="296" spans="1:33" hidden="1" x14ac:dyDescent="0.2">
      <c r="A296" s="2">
        <v>3461768</v>
      </c>
      <c r="B296" s="2" t="s">
        <v>949</v>
      </c>
      <c r="C296" s="2">
        <v>2020</v>
      </c>
      <c r="D296" s="2" t="s">
        <v>945</v>
      </c>
      <c r="E296" s="3">
        <v>44160</v>
      </c>
      <c r="F296" s="2">
        <v>46</v>
      </c>
      <c r="G296" s="2">
        <v>418</v>
      </c>
      <c r="H296" s="2">
        <v>0</v>
      </c>
      <c r="I296" s="2">
        <v>2</v>
      </c>
      <c r="J296" s="2"/>
      <c r="K296" s="2"/>
      <c r="L296" s="2" t="s">
        <v>942</v>
      </c>
      <c r="M296" s="2" t="s">
        <v>1180</v>
      </c>
      <c r="N296" s="2" t="s">
        <v>941</v>
      </c>
      <c r="O296" s="2"/>
      <c r="P296" s="2" t="s">
        <v>1007</v>
      </c>
      <c r="Q296" s="2" t="s">
        <v>1591</v>
      </c>
      <c r="R296" s="2" t="s">
        <v>892</v>
      </c>
      <c r="S296" s="2" t="s">
        <v>863</v>
      </c>
      <c r="T296" s="2" t="s">
        <v>19</v>
      </c>
      <c r="U296" s="2" t="s">
        <v>186</v>
      </c>
      <c r="V296" s="4">
        <v>1.3888888888888889E-3</v>
      </c>
      <c r="W296" s="2" t="s">
        <v>948</v>
      </c>
      <c r="X296">
        <f t="shared" si="40"/>
        <v>0</v>
      </c>
      <c r="Y296">
        <f t="shared" si="41"/>
        <v>1</v>
      </c>
      <c r="Z296">
        <f t="shared" si="42"/>
        <v>1</v>
      </c>
      <c r="AA296">
        <f t="shared" si="43"/>
        <v>0</v>
      </c>
      <c r="AB296">
        <f t="shared" si="44"/>
        <v>0</v>
      </c>
      <c r="AC296">
        <f t="shared" si="45"/>
        <v>1</v>
      </c>
      <c r="AD296">
        <f t="shared" si="46"/>
        <v>0</v>
      </c>
      <c r="AE296" t="str">
        <f t="shared" si="47"/>
        <v>Groupstage</v>
      </c>
      <c r="AF296" t="str">
        <f t="shared" si="48"/>
        <v>Home Team loses or draws</v>
      </c>
      <c r="AG296" t="str">
        <f t="shared" si="49"/>
        <v>Home Team loses or draws at Groupstage Game</v>
      </c>
    </row>
    <row r="297" spans="1:33" hidden="1" x14ac:dyDescent="0.2">
      <c r="A297" s="2">
        <v>3537804</v>
      </c>
      <c r="B297" s="2" t="s">
        <v>949</v>
      </c>
      <c r="C297" s="2">
        <v>2020</v>
      </c>
      <c r="D297" s="2" t="s">
        <v>1027</v>
      </c>
      <c r="E297" s="3">
        <v>44299</v>
      </c>
      <c r="F297" s="2">
        <v>631</v>
      </c>
      <c r="G297" s="2">
        <v>720</v>
      </c>
      <c r="H297" s="2">
        <v>0</v>
      </c>
      <c r="I297" s="2">
        <v>1</v>
      </c>
      <c r="J297" s="2"/>
      <c r="K297" s="2"/>
      <c r="L297" s="2" t="s">
        <v>868</v>
      </c>
      <c r="M297" s="2" t="s">
        <v>799</v>
      </c>
      <c r="N297" s="2" t="s">
        <v>1195</v>
      </c>
      <c r="O297" s="2"/>
      <c r="P297" s="2" t="s">
        <v>1071</v>
      </c>
      <c r="Q297" s="2" t="s">
        <v>1592</v>
      </c>
      <c r="R297" s="2" t="s">
        <v>910</v>
      </c>
      <c r="S297" s="2" t="s">
        <v>880</v>
      </c>
      <c r="T297" s="2" t="s">
        <v>43</v>
      </c>
      <c r="U297" s="2" t="s">
        <v>70</v>
      </c>
      <c r="V297" s="4">
        <v>6.9444444444444447E-4</v>
      </c>
      <c r="W297" s="2" t="s">
        <v>948</v>
      </c>
      <c r="X297">
        <f t="shared" si="40"/>
        <v>0</v>
      </c>
      <c r="Y297">
        <f t="shared" si="41"/>
        <v>1</v>
      </c>
      <c r="Z297">
        <f t="shared" si="42"/>
        <v>0</v>
      </c>
      <c r="AA297">
        <f t="shared" si="43"/>
        <v>0</v>
      </c>
      <c r="AB297">
        <f t="shared" si="44"/>
        <v>0</v>
      </c>
      <c r="AC297">
        <f t="shared" si="45"/>
        <v>0</v>
      </c>
      <c r="AD297">
        <f t="shared" si="46"/>
        <v>1</v>
      </c>
      <c r="AE297" t="str">
        <f t="shared" si="47"/>
        <v>Knockout Game</v>
      </c>
      <c r="AF297" t="str">
        <f t="shared" si="48"/>
        <v>Home Team loses or draws</v>
      </c>
      <c r="AG297" t="str">
        <f t="shared" si="49"/>
        <v>Home Team loses or draws at Knockout Game</v>
      </c>
    </row>
    <row r="298" spans="1:33" hidden="1" x14ac:dyDescent="0.2">
      <c r="A298" s="2">
        <v>3911746</v>
      </c>
      <c r="B298" s="2" t="s">
        <v>949</v>
      </c>
      <c r="C298" s="2">
        <v>2022</v>
      </c>
      <c r="D298" s="2" t="s">
        <v>945</v>
      </c>
      <c r="E298" s="3">
        <v>44860</v>
      </c>
      <c r="F298" s="2">
        <v>13</v>
      </c>
      <c r="G298" s="2">
        <v>15</v>
      </c>
      <c r="H298" s="2">
        <v>2</v>
      </c>
      <c r="I298" s="2">
        <v>2</v>
      </c>
      <c r="J298" s="2"/>
      <c r="K298" s="2"/>
      <c r="L298" s="2" t="s">
        <v>921</v>
      </c>
      <c r="M298" s="2" t="s">
        <v>104</v>
      </c>
      <c r="N298" s="2" t="s">
        <v>1127</v>
      </c>
      <c r="O298" s="2">
        <v>63803</v>
      </c>
      <c r="P298" s="2" t="s">
        <v>1071</v>
      </c>
      <c r="Q298" s="2" t="s">
        <v>1593</v>
      </c>
      <c r="R298" s="2" t="s">
        <v>877</v>
      </c>
      <c r="S298" s="3">
        <v>37714</v>
      </c>
      <c r="T298" s="2" t="s">
        <v>113</v>
      </c>
      <c r="U298" s="2" t="s">
        <v>18</v>
      </c>
      <c r="V298" s="4">
        <v>8.4722222222222213E-2</v>
      </c>
      <c r="W298" s="2" t="s">
        <v>948</v>
      </c>
      <c r="X298">
        <f t="shared" si="40"/>
        <v>0</v>
      </c>
      <c r="Y298">
        <f t="shared" si="41"/>
        <v>1</v>
      </c>
      <c r="Z298">
        <f t="shared" si="42"/>
        <v>1</v>
      </c>
      <c r="AA298">
        <f t="shared" si="43"/>
        <v>0</v>
      </c>
      <c r="AB298">
        <f t="shared" si="44"/>
        <v>0</v>
      </c>
      <c r="AC298">
        <f t="shared" si="45"/>
        <v>1</v>
      </c>
      <c r="AD298">
        <f t="shared" si="46"/>
        <v>0</v>
      </c>
      <c r="AE298" t="str">
        <f t="shared" si="47"/>
        <v>Groupstage</v>
      </c>
      <c r="AF298" t="str">
        <f t="shared" si="48"/>
        <v>Home Team loses or draws</v>
      </c>
      <c r="AG298" t="str">
        <f t="shared" si="49"/>
        <v>Home Team loses or draws at Groupstage Game</v>
      </c>
    </row>
    <row r="299" spans="1:33" x14ac:dyDescent="0.2">
      <c r="A299" s="2">
        <v>2262202</v>
      </c>
      <c r="B299" s="2" t="s">
        <v>949</v>
      </c>
      <c r="C299" s="2">
        <v>2012</v>
      </c>
      <c r="D299" s="2" t="s">
        <v>1022</v>
      </c>
      <c r="E299" s="3">
        <v>41219</v>
      </c>
      <c r="F299" s="2">
        <v>418</v>
      </c>
      <c r="G299" s="2">
        <v>16</v>
      </c>
      <c r="H299" s="2">
        <v>2</v>
      </c>
      <c r="I299" s="2">
        <v>2</v>
      </c>
      <c r="J299" s="2"/>
      <c r="K299" s="2"/>
      <c r="L299" s="2" t="s">
        <v>896</v>
      </c>
      <c r="M299" s="2" t="s">
        <v>861</v>
      </c>
      <c r="N299" s="2" t="s">
        <v>1202</v>
      </c>
      <c r="O299" s="2">
        <v>74932</v>
      </c>
      <c r="P299" s="2" t="s">
        <v>929</v>
      </c>
      <c r="Q299" s="2" t="s">
        <v>1594</v>
      </c>
      <c r="R299" s="2"/>
      <c r="S299" s="2"/>
      <c r="T299" s="2" t="s">
        <v>186</v>
      </c>
      <c r="U299" s="2" t="s">
        <v>3</v>
      </c>
      <c r="V299" s="4">
        <v>8.4722222222222213E-2</v>
      </c>
      <c r="W299" s="2" t="s">
        <v>948</v>
      </c>
      <c r="X299">
        <f t="shared" si="40"/>
        <v>0</v>
      </c>
      <c r="Y299">
        <f t="shared" si="41"/>
        <v>1</v>
      </c>
      <c r="Z299">
        <f t="shared" si="42"/>
        <v>1</v>
      </c>
      <c r="AA299">
        <f t="shared" si="43"/>
        <v>0</v>
      </c>
      <c r="AB299">
        <f t="shared" si="44"/>
        <v>0</v>
      </c>
      <c r="AC299">
        <f t="shared" si="45"/>
        <v>1</v>
      </c>
      <c r="AD299">
        <f t="shared" si="46"/>
        <v>0</v>
      </c>
      <c r="AE299" t="str">
        <f t="shared" si="47"/>
        <v>Groupstage</v>
      </c>
      <c r="AF299" t="str">
        <f t="shared" si="48"/>
        <v>Home Team loses or draws</v>
      </c>
      <c r="AG299" t="str">
        <f t="shared" si="49"/>
        <v>Home Team loses or draws at Groupstage Game</v>
      </c>
    </row>
    <row r="300" spans="1:33" x14ac:dyDescent="0.2">
      <c r="A300" s="2">
        <v>2284450</v>
      </c>
      <c r="B300" s="2" t="s">
        <v>949</v>
      </c>
      <c r="C300" s="2">
        <v>2012</v>
      </c>
      <c r="D300" s="2" t="s">
        <v>1030</v>
      </c>
      <c r="E300" s="3">
        <v>41318</v>
      </c>
      <c r="F300" s="2">
        <v>418</v>
      </c>
      <c r="G300" s="2">
        <v>985</v>
      </c>
      <c r="H300" s="2">
        <v>1</v>
      </c>
      <c r="I300" s="2">
        <v>1</v>
      </c>
      <c r="J300" s="2"/>
      <c r="K300" s="2"/>
      <c r="L300" s="2" t="s">
        <v>896</v>
      </c>
      <c r="M300" s="2" t="s">
        <v>1164</v>
      </c>
      <c r="N300" s="2" t="s">
        <v>1202</v>
      </c>
      <c r="O300" s="2">
        <v>79429</v>
      </c>
      <c r="P300" s="2" t="s">
        <v>985</v>
      </c>
      <c r="Q300" s="2" t="s">
        <v>1595</v>
      </c>
      <c r="R300" s="2"/>
      <c r="S300" s="2"/>
      <c r="T300" s="2" t="s">
        <v>186</v>
      </c>
      <c r="U300" s="2" t="s">
        <v>31</v>
      </c>
      <c r="V300" s="4">
        <v>4.2361111111111106E-2</v>
      </c>
      <c r="W300" s="2" t="s">
        <v>948</v>
      </c>
      <c r="X300">
        <f t="shared" si="40"/>
        <v>0</v>
      </c>
      <c r="Y300">
        <f t="shared" si="41"/>
        <v>1</v>
      </c>
      <c r="Z300">
        <f t="shared" si="42"/>
        <v>0</v>
      </c>
      <c r="AA300">
        <f t="shared" si="43"/>
        <v>0</v>
      </c>
      <c r="AB300">
        <f t="shared" si="44"/>
        <v>0</v>
      </c>
      <c r="AC300">
        <f t="shared" si="45"/>
        <v>0</v>
      </c>
      <c r="AD300">
        <f t="shared" si="46"/>
        <v>1</v>
      </c>
      <c r="AE300" t="str">
        <f t="shared" si="47"/>
        <v>Knockout Game</v>
      </c>
      <c r="AF300" t="str">
        <f t="shared" si="48"/>
        <v>Home Team loses or draws</v>
      </c>
      <c r="AG300" t="str">
        <f t="shared" si="49"/>
        <v>Home Team loses or draws at Knockout Game</v>
      </c>
    </row>
    <row r="301" spans="1:33" x14ac:dyDescent="0.2">
      <c r="A301" s="2">
        <v>3038747</v>
      </c>
      <c r="B301" s="2" t="s">
        <v>949</v>
      </c>
      <c r="C301" s="2">
        <v>2017</v>
      </c>
      <c r="D301" s="2" t="s">
        <v>972</v>
      </c>
      <c r="E301" s="3">
        <v>43246</v>
      </c>
      <c r="F301" s="2">
        <v>418</v>
      </c>
      <c r="G301" s="2">
        <v>31</v>
      </c>
      <c r="H301" s="2">
        <v>3</v>
      </c>
      <c r="I301" s="2">
        <v>1</v>
      </c>
      <c r="J301" s="2"/>
      <c r="K301" s="2"/>
      <c r="L301" s="2" t="s">
        <v>1180</v>
      </c>
      <c r="M301" s="2" t="s">
        <v>861</v>
      </c>
      <c r="N301" s="2" t="s">
        <v>912</v>
      </c>
      <c r="O301" s="2">
        <v>61561</v>
      </c>
      <c r="P301" s="2" t="s">
        <v>1130</v>
      </c>
      <c r="Q301" s="2" t="s">
        <v>1596</v>
      </c>
      <c r="R301" s="2" t="s">
        <v>886</v>
      </c>
      <c r="S301" s="2" t="s">
        <v>880</v>
      </c>
      <c r="T301" s="2" t="s">
        <v>186</v>
      </c>
      <c r="U301" s="2" t="s">
        <v>38</v>
      </c>
      <c r="V301" s="4">
        <v>0.12569444444444444</v>
      </c>
      <c r="W301" s="2" t="s">
        <v>948</v>
      </c>
      <c r="X301">
        <f t="shared" si="40"/>
        <v>1</v>
      </c>
      <c r="Y301">
        <f t="shared" si="41"/>
        <v>0</v>
      </c>
      <c r="Z301">
        <f t="shared" si="42"/>
        <v>0</v>
      </c>
      <c r="AA301">
        <f t="shared" si="43"/>
        <v>0</v>
      </c>
      <c r="AB301">
        <f t="shared" si="44"/>
        <v>1</v>
      </c>
      <c r="AC301">
        <f t="shared" si="45"/>
        <v>0</v>
      </c>
      <c r="AD301">
        <f t="shared" si="46"/>
        <v>0</v>
      </c>
      <c r="AE301" t="str">
        <f t="shared" si="47"/>
        <v>Knockout Game</v>
      </c>
      <c r="AF301" t="str">
        <f t="shared" si="48"/>
        <v>Home Team wins</v>
      </c>
      <c r="AG301" t="str">
        <f t="shared" si="49"/>
        <v>Home Team wins at Knockout Game</v>
      </c>
    </row>
    <row r="302" spans="1:33" x14ac:dyDescent="0.2">
      <c r="A302" s="2">
        <v>3252165</v>
      </c>
      <c r="B302" s="2" t="s">
        <v>949</v>
      </c>
      <c r="C302" s="2">
        <v>2019</v>
      </c>
      <c r="D302" s="2" t="s">
        <v>945</v>
      </c>
      <c r="E302" s="3">
        <v>43739</v>
      </c>
      <c r="F302" s="2">
        <v>148</v>
      </c>
      <c r="G302" s="2">
        <v>27</v>
      </c>
      <c r="H302" s="2">
        <v>2</v>
      </c>
      <c r="I302" s="2">
        <v>7</v>
      </c>
      <c r="J302" s="2"/>
      <c r="K302" s="2"/>
      <c r="L302" s="2" t="s">
        <v>899</v>
      </c>
      <c r="M302" s="2" t="s">
        <v>1090</v>
      </c>
      <c r="N302" s="2" t="s">
        <v>1325</v>
      </c>
      <c r="O302" s="2">
        <v>60127</v>
      </c>
      <c r="P302" s="2" t="s">
        <v>1071</v>
      </c>
      <c r="Q302" s="2" t="s">
        <v>1597</v>
      </c>
      <c r="R302" s="2" t="s">
        <v>886</v>
      </c>
      <c r="S302" s="2" t="s">
        <v>863</v>
      </c>
      <c r="T302" s="2" t="s">
        <v>41</v>
      </c>
      <c r="U302" s="2" t="s">
        <v>6</v>
      </c>
      <c r="V302" s="4">
        <v>8.819444444444445E-2</v>
      </c>
      <c r="W302" s="2" t="s">
        <v>948</v>
      </c>
      <c r="X302">
        <f t="shared" si="40"/>
        <v>0</v>
      </c>
      <c r="Y302">
        <f t="shared" si="41"/>
        <v>1</v>
      </c>
      <c r="Z302">
        <f t="shared" si="42"/>
        <v>1</v>
      </c>
      <c r="AA302">
        <f t="shared" si="43"/>
        <v>0</v>
      </c>
      <c r="AB302">
        <f t="shared" si="44"/>
        <v>0</v>
      </c>
      <c r="AC302">
        <f t="shared" si="45"/>
        <v>1</v>
      </c>
      <c r="AD302">
        <f t="shared" si="46"/>
        <v>0</v>
      </c>
      <c r="AE302" t="str">
        <f t="shared" si="47"/>
        <v>Groupstage</v>
      </c>
      <c r="AF302" t="str">
        <f t="shared" si="48"/>
        <v>Home Team loses or draws</v>
      </c>
      <c r="AG302" t="str">
        <f t="shared" si="49"/>
        <v>Home Team loses or draws at Groupstage Game</v>
      </c>
    </row>
    <row r="303" spans="1:33" hidden="1" x14ac:dyDescent="0.2">
      <c r="A303" s="2">
        <v>3461810</v>
      </c>
      <c r="B303" s="2" t="s">
        <v>949</v>
      </c>
      <c r="C303" s="2">
        <v>2020</v>
      </c>
      <c r="D303" s="2" t="s">
        <v>945</v>
      </c>
      <c r="E303" s="3">
        <v>44174</v>
      </c>
      <c r="F303" s="2">
        <v>418</v>
      </c>
      <c r="G303" s="2">
        <v>18</v>
      </c>
      <c r="H303" s="2">
        <v>2</v>
      </c>
      <c r="I303" s="2">
        <v>0</v>
      </c>
      <c r="J303" s="2"/>
      <c r="K303" s="2"/>
      <c r="L303" s="2" t="s">
        <v>1180</v>
      </c>
      <c r="M303" s="2" t="s">
        <v>1275</v>
      </c>
      <c r="N303" s="2" t="s">
        <v>1329</v>
      </c>
      <c r="O303" s="2"/>
      <c r="P303" s="2" t="s">
        <v>928</v>
      </c>
      <c r="Q303" s="2" t="s">
        <v>1598</v>
      </c>
      <c r="R303" s="2" t="s">
        <v>880</v>
      </c>
      <c r="S303" s="2" t="s">
        <v>863</v>
      </c>
      <c r="T303" s="2" t="s">
        <v>186</v>
      </c>
      <c r="U303" s="2" t="s">
        <v>16</v>
      </c>
      <c r="V303" s="4">
        <v>8.3333333333333329E-2</v>
      </c>
      <c r="W303" s="2" t="s">
        <v>948</v>
      </c>
      <c r="X303">
        <f t="shared" si="40"/>
        <v>1</v>
      </c>
      <c r="Y303">
        <f t="shared" si="41"/>
        <v>0</v>
      </c>
      <c r="Z303">
        <f t="shared" si="42"/>
        <v>1</v>
      </c>
      <c r="AA303">
        <f t="shared" si="43"/>
        <v>1</v>
      </c>
      <c r="AB303">
        <f t="shared" si="44"/>
        <v>0</v>
      </c>
      <c r="AC303">
        <f t="shared" si="45"/>
        <v>0</v>
      </c>
      <c r="AD303">
        <f t="shared" si="46"/>
        <v>0</v>
      </c>
      <c r="AE303" t="str">
        <f t="shared" si="47"/>
        <v>Groupstage</v>
      </c>
      <c r="AF303" t="str">
        <f t="shared" si="48"/>
        <v>Home Team wins</v>
      </c>
      <c r="AG303" t="str">
        <f t="shared" si="49"/>
        <v>Home Team wins at Groupstage Game</v>
      </c>
    </row>
    <row r="304" spans="1:33" x14ac:dyDescent="0.2">
      <c r="A304" s="2">
        <v>3135812</v>
      </c>
      <c r="B304" s="2" t="s">
        <v>949</v>
      </c>
      <c r="C304" s="2">
        <v>2018</v>
      </c>
      <c r="D304" s="2" t="s">
        <v>1082</v>
      </c>
      <c r="E304" s="3">
        <v>43529</v>
      </c>
      <c r="F304" s="2">
        <v>418</v>
      </c>
      <c r="G304" s="2">
        <v>610</v>
      </c>
      <c r="H304" s="2">
        <v>1</v>
      </c>
      <c r="I304" s="2">
        <v>4</v>
      </c>
      <c r="J304" s="2"/>
      <c r="K304" s="2"/>
      <c r="L304" s="2" t="s">
        <v>1513</v>
      </c>
      <c r="M304" s="2" t="s">
        <v>1168</v>
      </c>
      <c r="N304" s="2" t="s">
        <v>1202</v>
      </c>
      <c r="O304" s="2">
        <v>77013</v>
      </c>
      <c r="P304" s="2" t="s">
        <v>985</v>
      </c>
      <c r="Q304" s="2" t="s">
        <v>1599</v>
      </c>
      <c r="R304" s="2" t="s">
        <v>880</v>
      </c>
      <c r="S304" s="2" t="s">
        <v>881</v>
      </c>
      <c r="T304" s="2" t="s">
        <v>186</v>
      </c>
      <c r="U304" s="2" t="s">
        <v>26</v>
      </c>
      <c r="V304" s="4">
        <v>4.4444444444444446E-2</v>
      </c>
      <c r="W304" s="2" t="s">
        <v>948</v>
      </c>
      <c r="X304">
        <f t="shared" si="40"/>
        <v>0</v>
      </c>
      <c r="Y304">
        <f t="shared" si="41"/>
        <v>1</v>
      </c>
      <c r="Z304">
        <f t="shared" si="42"/>
        <v>0</v>
      </c>
      <c r="AA304">
        <f t="shared" si="43"/>
        <v>0</v>
      </c>
      <c r="AB304">
        <f t="shared" si="44"/>
        <v>0</v>
      </c>
      <c r="AC304">
        <f t="shared" si="45"/>
        <v>0</v>
      </c>
      <c r="AD304">
        <f t="shared" si="46"/>
        <v>1</v>
      </c>
      <c r="AE304" t="str">
        <f t="shared" si="47"/>
        <v>Knockout Game</v>
      </c>
      <c r="AF304" t="str">
        <f t="shared" si="48"/>
        <v>Home Team loses or draws</v>
      </c>
      <c r="AG304" t="str">
        <f t="shared" si="49"/>
        <v>Home Team loses or draws at Knockout Game</v>
      </c>
    </row>
    <row r="305" spans="1:33" hidden="1" x14ac:dyDescent="0.2">
      <c r="A305" s="2">
        <v>3461737</v>
      </c>
      <c r="B305" s="2" t="s">
        <v>949</v>
      </c>
      <c r="C305" s="2">
        <v>2020</v>
      </c>
      <c r="D305" s="2" t="s">
        <v>955</v>
      </c>
      <c r="E305" s="3">
        <v>44131</v>
      </c>
      <c r="F305" s="2">
        <v>720</v>
      </c>
      <c r="G305" s="2">
        <v>683</v>
      </c>
      <c r="H305" s="2">
        <v>2</v>
      </c>
      <c r="I305" s="2">
        <v>0</v>
      </c>
      <c r="J305" s="2"/>
      <c r="K305" s="2"/>
      <c r="L305" s="2" t="s">
        <v>799</v>
      </c>
      <c r="M305" s="2" t="s">
        <v>1054</v>
      </c>
      <c r="N305" s="2" t="s">
        <v>1192</v>
      </c>
      <c r="O305" s="2">
        <v>3750</v>
      </c>
      <c r="P305" s="2" t="s">
        <v>982</v>
      </c>
      <c r="Q305" s="2" t="s">
        <v>1600</v>
      </c>
      <c r="R305" s="2" t="s">
        <v>863</v>
      </c>
      <c r="S305" s="2" t="s">
        <v>863</v>
      </c>
      <c r="T305" s="2" t="s">
        <v>70</v>
      </c>
      <c r="U305" s="2" t="s">
        <v>62</v>
      </c>
      <c r="V305" s="4">
        <v>8.3333333333333329E-2</v>
      </c>
      <c r="W305" s="2" t="s">
        <v>948</v>
      </c>
      <c r="X305">
        <f t="shared" si="40"/>
        <v>1</v>
      </c>
      <c r="Y305">
        <f t="shared" si="41"/>
        <v>0</v>
      </c>
      <c r="Z305">
        <f t="shared" si="42"/>
        <v>1</v>
      </c>
      <c r="AA305">
        <f t="shared" si="43"/>
        <v>1</v>
      </c>
      <c r="AB305">
        <f t="shared" si="44"/>
        <v>0</v>
      </c>
      <c r="AC305">
        <f t="shared" si="45"/>
        <v>0</v>
      </c>
      <c r="AD305">
        <f t="shared" si="46"/>
        <v>0</v>
      </c>
      <c r="AE305" t="str">
        <f t="shared" si="47"/>
        <v>Groupstage</v>
      </c>
      <c r="AF305" t="str">
        <f t="shared" si="48"/>
        <v>Home Team wins</v>
      </c>
      <c r="AG305" t="str">
        <f t="shared" si="49"/>
        <v>Home Team wins at Groupstage Game</v>
      </c>
    </row>
    <row r="306" spans="1:33" hidden="1" x14ac:dyDescent="0.2">
      <c r="A306" s="2">
        <v>3461742</v>
      </c>
      <c r="B306" s="2" t="s">
        <v>949</v>
      </c>
      <c r="C306" s="2">
        <v>2020</v>
      </c>
      <c r="D306" s="2" t="s">
        <v>946</v>
      </c>
      <c r="E306" s="3">
        <v>44132</v>
      </c>
      <c r="F306" s="2">
        <v>368</v>
      </c>
      <c r="G306" s="2">
        <v>273</v>
      </c>
      <c r="H306" s="2">
        <v>1</v>
      </c>
      <c r="I306" s="2">
        <v>0</v>
      </c>
      <c r="J306" s="2"/>
      <c r="K306" s="2"/>
      <c r="L306" s="2" t="s">
        <v>1179</v>
      </c>
      <c r="M306" s="2" t="s">
        <v>1256</v>
      </c>
      <c r="N306" s="2" t="s">
        <v>1195</v>
      </c>
      <c r="O306" s="2"/>
      <c r="P306" s="2" t="s">
        <v>929</v>
      </c>
      <c r="Q306" s="2" t="s">
        <v>1601</v>
      </c>
      <c r="R306" s="2" t="s">
        <v>880</v>
      </c>
      <c r="S306" s="2" t="s">
        <v>863</v>
      </c>
      <c r="T306" s="2" t="s">
        <v>143</v>
      </c>
      <c r="U306" s="2" t="s">
        <v>60</v>
      </c>
      <c r="V306" s="4">
        <v>4.1666666666666664E-2</v>
      </c>
      <c r="W306" s="2" t="s">
        <v>948</v>
      </c>
      <c r="X306">
        <f t="shared" si="40"/>
        <v>1</v>
      </c>
      <c r="Y306">
        <f t="shared" si="41"/>
        <v>0</v>
      </c>
      <c r="Z306">
        <f t="shared" si="42"/>
        <v>1</v>
      </c>
      <c r="AA306">
        <f t="shared" si="43"/>
        <v>1</v>
      </c>
      <c r="AB306">
        <f t="shared" si="44"/>
        <v>0</v>
      </c>
      <c r="AC306">
        <f t="shared" si="45"/>
        <v>0</v>
      </c>
      <c r="AD306">
        <f t="shared" si="46"/>
        <v>0</v>
      </c>
      <c r="AE306" t="str">
        <f t="shared" si="47"/>
        <v>Groupstage</v>
      </c>
      <c r="AF306" t="str">
        <f t="shared" si="48"/>
        <v>Home Team wins</v>
      </c>
      <c r="AG306" t="str">
        <f t="shared" si="49"/>
        <v>Home Team wins at Groupstage Game</v>
      </c>
    </row>
    <row r="307" spans="1:33" x14ac:dyDescent="0.2">
      <c r="A307" s="2">
        <v>2262215</v>
      </c>
      <c r="B307" s="2" t="s">
        <v>949</v>
      </c>
      <c r="C307" s="2">
        <v>2012</v>
      </c>
      <c r="D307" s="2" t="s">
        <v>1016</v>
      </c>
      <c r="E307" s="3">
        <v>41233</v>
      </c>
      <c r="F307" s="2">
        <v>713</v>
      </c>
      <c r="G307" s="2">
        <v>1082</v>
      </c>
      <c r="H307" s="2">
        <v>0</v>
      </c>
      <c r="I307" s="2">
        <v>2</v>
      </c>
      <c r="J307" s="2"/>
      <c r="K307" s="2"/>
      <c r="L307" s="2" t="s">
        <v>1103</v>
      </c>
      <c r="M307" s="2" t="s">
        <v>963</v>
      </c>
      <c r="N307" s="2" t="s">
        <v>1159</v>
      </c>
      <c r="O307" s="2">
        <v>22810</v>
      </c>
      <c r="P307" s="2" t="s">
        <v>1139</v>
      </c>
      <c r="Q307" s="2" t="s">
        <v>1602</v>
      </c>
      <c r="R307" s="2"/>
      <c r="S307" s="2"/>
      <c r="T307" s="2"/>
      <c r="U307" s="2" t="s">
        <v>139</v>
      </c>
      <c r="V307" s="4">
        <v>1.3888888888888889E-3</v>
      </c>
      <c r="W307" s="2" t="s">
        <v>948</v>
      </c>
      <c r="X307">
        <f t="shared" si="40"/>
        <v>0</v>
      </c>
      <c r="Y307">
        <f t="shared" si="41"/>
        <v>1</v>
      </c>
      <c r="Z307">
        <f t="shared" si="42"/>
        <v>1</v>
      </c>
      <c r="AA307">
        <f t="shared" si="43"/>
        <v>0</v>
      </c>
      <c r="AB307">
        <f t="shared" si="44"/>
        <v>0</v>
      </c>
      <c r="AC307">
        <f t="shared" si="45"/>
        <v>1</v>
      </c>
      <c r="AD307">
        <f t="shared" si="46"/>
        <v>0</v>
      </c>
      <c r="AE307" t="str">
        <f t="shared" si="47"/>
        <v>Groupstage</v>
      </c>
      <c r="AF307" t="str">
        <f t="shared" si="48"/>
        <v>Home Team loses or draws</v>
      </c>
      <c r="AG307" t="str">
        <f t="shared" si="49"/>
        <v>Home Team loses or draws at Groupstage Game</v>
      </c>
    </row>
    <row r="308" spans="1:33" hidden="1" x14ac:dyDescent="0.2">
      <c r="A308" s="2">
        <v>3461762</v>
      </c>
      <c r="B308" s="2" t="s">
        <v>949</v>
      </c>
      <c r="C308" s="2">
        <v>2020</v>
      </c>
      <c r="D308" s="2" t="s">
        <v>1194</v>
      </c>
      <c r="E308" s="3">
        <v>44139</v>
      </c>
      <c r="F308" s="2">
        <v>279</v>
      </c>
      <c r="G308" s="2">
        <v>506</v>
      </c>
      <c r="H308" s="2">
        <v>1</v>
      </c>
      <c r="I308" s="2">
        <v>4</v>
      </c>
      <c r="J308" s="2"/>
      <c r="K308" s="2"/>
      <c r="L308" s="2" t="s">
        <v>971</v>
      </c>
      <c r="M308" s="2" t="s">
        <v>90</v>
      </c>
      <c r="N308" s="2" t="s">
        <v>1342</v>
      </c>
      <c r="O308" s="2">
        <v>18531</v>
      </c>
      <c r="P308" s="2" t="s">
        <v>1279</v>
      </c>
      <c r="Q308" s="2" t="s">
        <v>1603</v>
      </c>
      <c r="R308" s="2" t="s">
        <v>880</v>
      </c>
      <c r="S308" s="2" t="s">
        <v>877</v>
      </c>
      <c r="T308" s="2"/>
      <c r="U308" s="2" t="s">
        <v>5</v>
      </c>
      <c r="V308" s="4">
        <v>4.4444444444444446E-2</v>
      </c>
      <c r="W308" s="2" t="s">
        <v>948</v>
      </c>
      <c r="X308">
        <f t="shared" si="40"/>
        <v>0</v>
      </c>
      <c r="Y308">
        <f t="shared" si="41"/>
        <v>1</v>
      </c>
      <c r="Z308">
        <f t="shared" si="42"/>
        <v>1</v>
      </c>
      <c r="AA308">
        <f t="shared" si="43"/>
        <v>0</v>
      </c>
      <c r="AB308">
        <f t="shared" si="44"/>
        <v>0</v>
      </c>
      <c r="AC308">
        <f t="shared" si="45"/>
        <v>1</v>
      </c>
      <c r="AD308">
        <f t="shared" si="46"/>
        <v>0</v>
      </c>
      <c r="AE308" t="str">
        <f t="shared" si="47"/>
        <v>Groupstage</v>
      </c>
      <c r="AF308" t="str">
        <f t="shared" si="48"/>
        <v>Home Team loses or draws</v>
      </c>
      <c r="AG308" t="str">
        <f t="shared" si="49"/>
        <v>Home Team loses or draws at Groupstage Game</v>
      </c>
    </row>
    <row r="309" spans="1:33" hidden="1" x14ac:dyDescent="0.2">
      <c r="A309" s="2">
        <v>3911813</v>
      </c>
      <c r="B309" s="2" t="s">
        <v>949</v>
      </c>
      <c r="C309" s="2">
        <v>2022</v>
      </c>
      <c r="D309" s="2" t="s">
        <v>946</v>
      </c>
      <c r="E309" s="3">
        <v>44859</v>
      </c>
      <c r="F309" s="2">
        <v>409</v>
      </c>
      <c r="G309" s="2">
        <v>631</v>
      </c>
      <c r="H309" s="2">
        <v>1</v>
      </c>
      <c r="I309" s="2">
        <v>2</v>
      </c>
      <c r="J309" s="2"/>
      <c r="K309" s="2"/>
      <c r="L309" s="2" t="s">
        <v>313</v>
      </c>
      <c r="M309" s="2" t="s">
        <v>1311</v>
      </c>
      <c r="N309" s="2" t="s">
        <v>1236</v>
      </c>
      <c r="O309" s="2">
        <v>29520</v>
      </c>
      <c r="P309" s="2" t="s">
        <v>1410</v>
      </c>
      <c r="Q309" s="2" t="s">
        <v>1604</v>
      </c>
      <c r="R309" s="2" t="s">
        <v>886</v>
      </c>
      <c r="S309" s="2" t="s">
        <v>1073</v>
      </c>
      <c r="T309" s="2"/>
      <c r="U309" s="2" t="s">
        <v>43</v>
      </c>
      <c r="V309" s="4">
        <v>4.3055555555555562E-2</v>
      </c>
      <c r="W309" s="2" t="s">
        <v>948</v>
      </c>
      <c r="X309">
        <f t="shared" si="40"/>
        <v>0</v>
      </c>
      <c r="Y309">
        <f t="shared" si="41"/>
        <v>1</v>
      </c>
      <c r="Z309">
        <f t="shared" si="42"/>
        <v>1</v>
      </c>
      <c r="AA309">
        <f t="shared" si="43"/>
        <v>0</v>
      </c>
      <c r="AB309">
        <f t="shared" si="44"/>
        <v>0</v>
      </c>
      <c r="AC309">
        <f t="shared" si="45"/>
        <v>1</v>
      </c>
      <c r="AD309">
        <f t="shared" si="46"/>
        <v>0</v>
      </c>
      <c r="AE309" t="str">
        <f t="shared" si="47"/>
        <v>Groupstage</v>
      </c>
      <c r="AF309" t="str">
        <f t="shared" si="48"/>
        <v>Home Team loses or draws</v>
      </c>
      <c r="AG309" t="str">
        <f t="shared" si="49"/>
        <v>Home Team loses or draws at Groupstage Game</v>
      </c>
    </row>
    <row r="310" spans="1:33" hidden="1" x14ac:dyDescent="0.2">
      <c r="A310" s="2">
        <v>3911807</v>
      </c>
      <c r="B310" s="2" t="s">
        <v>949</v>
      </c>
      <c r="C310" s="2">
        <v>2022</v>
      </c>
      <c r="D310" s="2" t="s">
        <v>946</v>
      </c>
      <c r="E310" s="3">
        <v>44845</v>
      </c>
      <c r="F310" s="2">
        <v>5</v>
      </c>
      <c r="G310" s="2">
        <v>631</v>
      </c>
      <c r="H310" s="2">
        <v>0</v>
      </c>
      <c r="I310" s="2">
        <v>2</v>
      </c>
      <c r="J310" s="2"/>
      <c r="K310" s="2"/>
      <c r="L310" s="2" t="s">
        <v>1000</v>
      </c>
      <c r="M310" s="2" t="s">
        <v>1311</v>
      </c>
      <c r="N310" s="2" t="s">
        <v>941</v>
      </c>
      <c r="O310" s="2">
        <v>75051</v>
      </c>
      <c r="P310" s="2" t="s">
        <v>982</v>
      </c>
      <c r="Q310" s="2" t="s">
        <v>1606</v>
      </c>
      <c r="R310" s="2" t="s">
        <v>863</v>
      </c>
      <c r="S310" s="3">
        <v>37379</v>
      </c>
      <c r="T310" s="2" t="s">
        <v>52</v>
      </c>
      <c r="U310" s="2" t="s">
        <v>43</v>
      </c>
      <c r="V310" s="4">
        <v>1.3888888888888889E-3</v>
      </c>
      <c r="W310" s="2" t="s">
        <v>948</v>
      </c>
      <c r="X310">
        <f t="shared" si="40"/>
        <v>0</v>
      </c>
      <c r="Y310">
        <f t="shared" si="41"/>
        <v>1</v>
      </c>
      <c r="Z310">
        <f t="shared" si="42"/>
        <v>1</v>
      </c>
      <c r="AA310">
        <f t="shared" si="43"/>
        <v>0</v>
      </c>
      <c r="AB310">
        <f t="shared" si="44"/>
        <v>0</v>
      </c>
      <c r="AC310">
        <f t="shared" si="45"/>
        <v>1</v>
      </c>
      <c r="AD310">
        <f t="shared" si="46"/>
        <v>0</v>
      </c>
      <c r="AE310" t="str">
        <f t="shared" si="47"/>
        <v>Groupstage</v>
      </c>
      <c r="AF310" t="str">
        <f t="shared" si="48"/>
        <v>Home Team loses or draws</v>
      </c>
      <c r="AG310" t="str">
        <f t="shared" si="49"/>
        <v>Home Team loses or draws at Groupstage Game</v>
      </c>
    </row>
    <row r="311" spans="1:33" hidden="1" x14ac:dyDescent="0.2">
      <c r="A311" s="2">
        <v>4171280</v>
      </c>
      <c r="B311" s="2" t="s">
        <v>949</v>
      </c>
      <c r="C311" s="2">
        <v>2023</v>
      </c>
      <c r="D311" s="2" t="s">
        <v>946</v>
      </c>
      <c r="E311" s="3">
        <v>45258</v>
      </c>
      <c r="F311" s="2">
        <v>398</v>
      </c>
      <c r="G311" s="2">
        <v>371</v>
      </c>
      <c r="H311" s="2">
        <v>2</v>
      </c>
      <c r="I311" s="2">
        <v>0</v>
      </c>
      <c r="J311" s="2"/>
      <c r="K311" s="2"/>
      <c r="L311" s="2" t="s">
        <v>1065</v>
      </c>
      <c r="M311" s="2" t="s">
        <v>1008</v>
      </c>
      <c r="N311" s="2" t="s">
        <v>965</v>
      </c>
      <c r="O311" s="2">
        <v>50555</v>
      </c>
      <c r="P311" s="2" t="s">
        <v>1259</v>
      </c>
      <c r="Q311" s="2" t="s">
        <v>1607</v>
      </c>
      <c r="R311" s="2" t="s">
        <v>880</v>
      </c>
      <c r="S311" s="2" t="s">
        <v>880</v>
      </c>
      <c r="T311" s="2" t="s">
        <v>2</v>
      </c>
      <c r="U311" s="2" t="s">
        <v>46</v>
      </c>
      <c r="V311" s="4">
        <v>8.3333333333333329E-2</v>
      </c>
      <c r="W311" s="2" t="s">
        <v>948</v>
      </c>
      <c r="X311">
        <f t="shared" si="40"/>
        <v>1</v>
      </c>
      <c r="Y311">
        <f t="shared" si="41"/>
        <v>0</v>
      </c>
      <c r="Z311">
        <f t="shared" si="42"/>
        <v>1</v>
      </c>
      <c r="AA311">
        <f t="shared" si="43"/>
        <v>1</v>
      </c>
      <c r="AB311">
        <f t="shared" si="44"/>
        <v>0</v>
      </c>
      <c r="AC311">
        <f t="shared" si="45"/>
        <v>0</v>
      </c>
      <c r="AD311">
        <f t="shared" si="46"/>
        <v>0</v>
      </c>
      <c r="AE311" t="str">
        <f t="shared" si="47"/>
        <v>Groupstage</v>
      </c>
      <c r="AF311" t="str">
        <f t="shared" si="48"/>
        <v>Home Team wins</v>
      </c>
      <c r="AG311" t="str">
        <f t="shared" si="49"/>
        <v>Home Team wins at Groupstage Game</v>
      </c>
    </row>
    <row r="312" spans="1:33" hidden="1" x14ac:dyDescent="0.2">
      <c r="A312" s="2">
        <v>4171220</v>
      </c>
      <c r="B312" s="2" t="s">
        <v>949</v>
      </c>
      <c r="C312" s="2">
        <v>2023</v>
      </c>
      <c r="D312" s="2" t="s">
        <v>1147</v>
      </c>
      <c r="E312" s="3">
        <v>45223</v>
      </c>
      <c r="F312" s="2">
        <v>985</v>
      </c>
      <c r="G312" s="2">
        <v>190</v>
      </c>
      <c r="H312" s="2">
        <v>1</v>
      </c>
      <c r="I312" s="2">
        <v>0</v>
      </c>
      <c r="J312" s="2"/>
      <c r="K312" s="2"/>
      <c r="L312" s="2" t="s">
        <v>1168</v>
      </c>
      <c r="M312" s="2" t="s">
        <v>1291</v>
      </c>
      <c r="N312" s="2" t="s">
        <v>1075</v>
      </c>
      <c r="O312" s="2">
        <v>73249</v>
      </c>
      <c r="P312" s="2" t="s">
        <v>939</v>
      </c>
      <c r="Q312" s="2" t="s">
        <v>1608</v>
      </c>
      <c r="R312" s="2" t="s">
        <v>863</v>
      </c>
      <c r="S312" s="2" t="s">
        <v>880</v>
      </c>
      <c r="T312" s="2" t="s">
        <v>31</v>
      </c>
      <c r="U312" s="2" t="s">
        <v>23</v>
      </c>
      <c r="V312" s="4">
        <v>4.1666666666666664E-2</v>
      </c>
      <c r="W312" s="2" t="s">
        <v>948</v>
      </c>
      <c r="X312">
        <f t="shared" si="40"/>
        <v>1</v>
      </c>
      <c r="Y312">
        <f t="shared" si="41"/>
        <v>0</v>
      </c>
      <c r="Z312">
        <f t="shared" si="42"/>
        <v>1</v>
      </c>
      <c r="AA312">
        <f t="shared" si="43"/>
        <v>1</v>
      </c>
      <c r="AB312">
        <f t="shared" si="44"/>
        <v>0</v>
      </c>
      <c r="AC312">
        <f t="shared" si="45"/>
        <v>0</v>
      </c>
      <c r="AD312">
        <f t="shared" si="46"/>
        <v>0</v>
      </c>
      <c r="AE312" t="str">
        <f t="shared" si="47"/>
        <v>Groupstage</v>
      </c>
      <c r="AF312" t="str">
        <f t="shared" si="48"/>
        <v>Home Team wins</v>
      </c>
      <c r="AG312" t="str">
        <f t="shared" si="49"/>
        <v>Home Team wins at Groupstage Game</v>
      </c>
    </row>
    <row r="313" spans="1:33" x14ac:dyDescent="0.2">
      <c r="A313" s="2">
        <v>2367032</v>
      </c>
      <c r="B313" s="2" t="s">
        <v>949</v>
      </c>
      <c r="C313" s="2">
        <v>2013</v>
      </c>
      <c r="D313" s="2" t="s">
        <v>955</v>
      </c>
      <c r="E313" s="3">
        <v>41534</v>
      </c>
      <c r="F313" s="2">
        <v>683</v>
      </c>
      <c r="G313" s="2">
        <v>583</v>
      </c>
      <c r="H313" s="2">
        <v>1</v>
      </c>
      <c r="I313" s="2">
        <v>4</v>
      </c>
      <c r="J313" s="2"/>
      <c r="K313" s="2"/>
      <c r="L313" s="2" t="s">
        <v>140</v>
      </c>
      <c r="M313" s="2" t="s">
        <v>891</v>
      </c>
      <c r="N313" s="2" t="s">
        <v>936</v>
      </c>
      <c r="O313" s="2">
        <v>31253</v>
      </c>
      <c r="P313" s="2" t="s">
        <v>985</v>
      </c>
      <c r="Q313" s="2" t="s">
        <v>1609</v>
      </c>
      <c r="R313" s="2" t="s">
        <v>863</v>
      </c>
      <c r="S313" s="2" t="s">
        <v>880</v>
      </c>
      <c r="T313" s="2" t="s">
        <v>62</v>
      </c>
      <c r="U313" s="2" t="s">
        <v>40</v>
      </c>
      <c r="V313" s="4">
        <v>4.4444444444444446E-2</v>
      </c>
      <c r="W313" s="2" t="s">
        <v>948</v>
      </c>
      <c r="X313">
        <f t="shared" si="40"/>
        <v>0</v>
      </c>
      <c r="Y313">
        <f t="shared" si="41"/>
        <v>1</v>
      </c>
      <c r="Z313">
        <f t="shared" si="42"/>
        <v>1</v>
      </c>
      <c r="AA313">
        <f t="shared" si="43"/>
        <v>0</v>
      </c>
      <c r="AB313">
        <f t="shared" si="44"/>
        <v>0</v>
      </c>
      <c r="AC313">
        <f t="shared" si="45"/>
        <v>1</v>
      </c>
      <c r="AD313">
        <f t="shared" si="46"/>
        <v>0</v>
      </c>
      <c r="AE313" t="str">
        <f t="shared" si="47"/>
        <v>Groupstage</v>
      </c>
      <c r="AF313" t="str">
        <f t="shared" si="48"/>
        <v>Home Team loses or draws</v>
      </c>
      <c r="AG313" t="str">
        <f t="shared" si="49"/>
        <v>Home Team loses or draws at Groupstage Game</v>
      </c>
    </row>
    <row r="314" spans="1:33" x14ac:dyDescent="0.2">
      <c r="A314" s="2">
        <v>2368451</v>
      </c>
      <c r="B314" s="2" t="s">
        <v>949</v>
      </c>
      <c r="C314" s="2">
        <v>2013</v>
      </c>
      <c r="D314" s="2" t="s">
        <v>955</v>
      </c>
      <c r="E314" s="3">
        <v>41583</v>
      </c>
      <c r="F314" s="2">
        <v>583</v>
      </c>
      <c r="G314" s="2">
        <v>58</v>
      </c>
      <c r="H314" s="2">
        <v>1</v>
      </c>
      <c r="I314" s="2">
        <v>1</v>
      </c>
      <c r="J314" s="2"/>
      <c r="K314" s="2"/>
      <c r="L314" s="2" t="s">
        <v>891</v>
      </c>
      <c r="M314" s="2" t="s">
        <v>956</v>
      </c>
      <c r="N314" s="2" t="s">
        <v>1072</v>
      </c>
      <c r="O314" s="2">
        <v>43901</v>
      </c>
      <c r="P314" s="2" t="s">
        <v>1139</v>
      </c>
      <c r="Q314" s="2" t="s">
        <v>1610</v>
      </c>
      <c r="R314" s="2" t="s">
        <v>880</v>
      </c>
      <c r="S314" s="2" t="s">
        <v>863</v>
      </c>
      <c r="T314" s="2" t="s">
        <v>40</v>
      </c>
      <c r="U314" s="2" t="s">
        <v>128</v>
      </c>
      <c r="V314" s="4">
        <v>4.2361111111111106E-2</v>
      </c>
      <c r="W314" s="2" t="s">
        <v>948</v>
      </c>
      <c r="X314">
        <f t="shared" si="40"/>
        <v>0</v>
      </c>
      <c r="Y314">
        <f t="shared" si="41"/>
        <v>1</v>
      </c>
      <c r="Z314">
        <f t="shared" si="42"/>
        <v>1</v>
      </c>
      <c r="AA314">
        <f t="shared" si="43"/>
        <v>0</v>
      </c>
      <c r="AB314">
        <f t="shared" si="44"/>
        <v>0</v>
      </c>
      <c r="AC314">
        <f t="shared" si="45"/>
        <v>1</v>
      </c>
      <c r="AD314">
        <f t="shared" si="46"/>
        <v>0</v>
      </c>
      <c r="AE314" t="str">
        <f t="shared" si="47"/>
        <v>Groupstage</v>
      </c>
      <c r="AF314" t="str">
        <f t="shared" si="48"/>
        <v>Home Team loses or draws</v>
      </c>
      <c r="AG314" t="str">
        <f t="shared" si="49"/>
        <v>Home Team loses or draws at Groupstage Game</v>
      </c>
    </row>
    <row r="315" spans="1:33" x14ac:dyDescent="0.2">
      <c r="A315" s="2">
        <v>2368464</v>
      </c>
      <c r="B315" s="2" t="s">
        <v>949</v>
      </c>
      <c r="C315" s="2">
        <v>2013</v>
      </c>
      <c r="D315" s="2" t="s">
        <v>1016</v>
      </c>
      <c r="E315" s="3">
        <v>41604</v>
      </c>
      <c r="F315" s="2">
        <v>11</v>
      </c>
      <c r="G315" s="2">
        <v>244</v>
      </c>
      <c r="H315" s="2">
        <v>2</v>
      </c>
      <c r="I315" s="2">
        <v>0</v>
      </c>
      <c r="J315" s="2"/>
      <c r="K315" s="2"/>
      <c r="L315" s="2" t="s">
        <v>900</v>
      </c>
      <c r="M315" s="2" t="s">
        <v>1161</v>
      </c>
      <c r="N315" s="2" t="s">
        <v>978</v>
      </c>
      <c r="O315" s="2">
        <v>59912</v>
      </c>
      <c r="P315" s="2" t="s">
        <v>1099</v>
      </c>
      <c r="Q315" s="2" t="s">
        <v>1611</v>
      </c>
      <c r="R315" s="2" t="s">
        <v>863</v>
      </c>
      <c r="S315" s="2" t="s">
        <v>880</v>
      </c>
      <c r="T315" s="2" t="s">
        <v>9</v>
      </c>
      <c r="U315" s="2" t="s">
        <v>85</v>
      </c>
      <c r="V315" s="4">
        <v>8.3333333333333329E-2</v>
      </c>
      <c r="W315" s="2" t="s">
        <v>948</v>
      </c>
      <c r="X315">
        <f t="shared" si="40"/>
        <v>1</v>
      </c>
      <c r="Y315">
        <f t="shared" si="41"/>
        <v>0</v>
      </c>
      <c r="Z315">
        <f t="shared" si="42"/>
        <v>1</v>
      </c>
      <c r="AA315">
        <f t="shared" si="43"/>
        <v>1</v>
      </c>
      <c r="AB315">
        <f t="shared" si="44"/>
        <v>0</v>
      </c>
      <c r="AC315">
        <f t="shared" si="45"/>
        <v>0</v>
      </c>
      <c r="AD315">
        <f t="shared" si="46"/>
        <v>0</v>
      </c>
      <c r="AE315" t="str">
        <f t="shared" si="47"/>
        <v>Groupstage</v>
      </c>
      <c r="AF315" t="str">
        <f t="shared" si="48"/>
        <v>Home Team wins</v>
      </c>
      <c r="AG315" t="str">
        <f t="shared" si="49"/>
        <v>Home Team wins at Groupstage Game</v>
      </c>
    </row>
    <row r="316" spans="1:33" x14ac:dyDescent="0.2">
      <c r="A316" s="2">
        <v>2368476</v>
      </c>
      <c r="B316" s="2" t="s">
        <v>949</v>
      </c>
      <c r="C316" s="2">
        <v>2013</v>
      </c>
      <c r="D316" s="2" t="s">
        <v>1147</v>
      </c>
      <c r="E316" s="3">
        <v>41618</v>
      </c>
      <c r="F316" s="2">
        <v>985</v>
      </c>
      <c r="G316" s="2">
        <v>660</v>
      </c>
      <c r="H316" s="2">
        <v>1</v>
      </c>
      <c r="I316" s="2">
        <v>0</v>
      </c>
      <c r="J316" s="2"/>
      <c r="K316" s="2"/>
      <c r="L316" s="2" t="s">
        <v>1121</v>
      </c>
      <c r="M316" s="2" t="s">
        <v>913</v>
      </c>
      <c r="N316" s="2" t="s">
        <v>1075</v>
      </c>
      <c r="O316" s="2">
        <v>74506</v>
      </c>
      <c r="P316" s="2" t="s">
        <v>1130</v>
      </c>
      <c r="Q316" s="2" t="s">
        <v>1612</v>
      </c>
      <c r="R316" s="2" t="s">
        <v>863</v>
      </c>
      <c r="S316" s="2" t="s">
        <v>863</v>
      </c>
      <c r="T316" s="2" t="s">
        <v>31</v>
      </c>
      <c r="U316" s="2" t="s">
        <v>133</v>
      </c>
      <c r="V316" s="4">
        <v>4.1666666666666664E-2</v>
      </c>
      <c r="W316" s="2" t="s">
        <v>948</v>
      </c>
      <c r="X316">
        <f t="shared" si="40"/>
        <v>1</v>
      </c>
      <c r="Y316">
        <f t="shared" si="41"/>
        <v>0</v>
      </c>
      <c r="Z316">
        <f t="shared" si="42"/>
        <v>1</v>
      </c>
      <c r="AA316">
        <f t="shared" si="43"/>
        <v>1</v>
      </c>
      <c r="AB316">
        <f t="shared" si="44"/>
        <v>0</v>
      </c>
      <c r="AC316">
        <f t="shared" si="45"/>
        <v>0</v>
      </c>
      <c r="AD316">
        <f t="shared" si="46"/>
        <v>0</v>
      </c>
      <c r="AE316" t="str">
        <f t="shared" si="47"/>
        <v>Groupstage</v>
      </c>
      <c r="AF316" t="str">
        <f t="shared" si="48"/>
        <v>Home Team wins</v>
      </c>
      <c r="AG316" t="str">
        <f t="shared" si="49"/>
        <v>Home Team wins at Groupstage Game</v>
      </c>
    </row>
    <row r="317" spans="1:33" x14ac:dyDescent="0.2">
      <c r="A317" s="2">
        <v>2385051</v>
      </c>
      <c r="B317" s="2" t="s">
        <v>949</v>
      </c>
      <c r="C317" s="2">
        <v>2013</v>
      </c>
      <c r="D317" s="2" t="s">
        <v>1082</v>
      </c>
      <c r="E317" s="3">
        <v>41717</v>
      </c>
      <c r="F317" s="2">
        <v>16</v>
      </c>
      <c r="G317" s="2">
        <v>964</v>
      </c>
      <c r="H317" s="2">
        <v>1</v>
      </c>
      <c r="I317" s="2">
        <v>2</v>
      </c>
      <c r="J317" s="2"/>
      <c r="K317" s="2"/>
      <c r="L317" s="2" t="s">
        <v>861</v>
      </c>
      <c r="M317" s="2" t="s">
        <v>162</v>
      </c>
      <c r="N317" s="2" t="s">
        <v>862</v>
      </c>
      <c r="O317" s="2">
        <v>65829</v>
      </c>
      <c r="P317" s="2" t="s">
        <v>1023</v>
      </c>
      <c r="Q317" s="2" t="s">
        <v>1613</v>
      </c>
      <c r="R317" s="2" t="s">
        <v>863</v>
      </c>
      <c r="S317" s="2" t="s">
        <v>863</v>
      </c>
      <c r="T317" s="2" t="s">
        <v>3</v>
      </c>
      <c r="U317" s="2" t="s">
        <v>158</v>
      </c>
      <c r="V317" s="4">
        <v>4.3055555555555562E-2</v>
      </c>
      <c r="W317" s="2" t="s">
        <v>948</v>
      </c>
      <c r="X317">
        <f t="shared" si="40"/>
        <v>0</v>
      </c>
      <c r="Y317">
        <f t="shared" si="41"/>
        <v>1</v>
      </c>
      <c r="Z317">
        <f t="shared" si="42"/>
        <v>0</v>
      </c>
      <c r="AA317">
        <f t="shared" si="43"/>
        <v>0</v>
      </c>
      <c r="AB317">
        <f t="shared" si="44"/>
        <v>0</v>
      </c>
      <c r="AC317">
        <f t="shared" si="45"/>
        <v>0</v>
      </c>
      <c r="AD317">
        <f t="shared" si="46"/>
        <v>1</v>
      </c>
      <c r="AE317" t="str">
        <f t="shared" si="47"/>
        <v>Knockout Game</v>
      </c>
      <c r="AF317" t="str">
        <f t="shared" si="48"/>
        <v>Home Team loses or draws</v>
      </c>
      <c r="AG317" t="str">
        <f t="shared" si="49"/>
        <v>Home Team loses or draws at Knockout Game</v>
      </c>
    </row>
    <row r="318" spans="1:33" x14ac:dyDescent="0.2">
      <c r="A318" s="2">
        <v>2495325</v>
      </c>
      <c r="B318" s="2" t="s">
        <v>949</v>
      </c>
      <c r="C318" s="2">
        <v>2014</v>
      </c>
      <c r="D318" s="2" t="s">
        <v>1022</v>
      </c>
      <c r="E318" s="3">
        <v>41934</v>
      </c>
      <c r="F318" s="2">
        <v>141</v>
      </c>
      <c r="G318" s="2">
        <v>16</v>
      </c>
      <c r="H318" s="2">
        <v>0</v>
      </c>
      <c r="I318" s="2">
        <v>4</v>
      </c>
      <c r="J318" s="2"/>
      <c r="K318" s="2"/>
      <c r="L318" s="2" t="s">
        <v>991</v>
      </c>
      <c r="M318" s="2" t="s">
        <v>861</v>
      </c>
      <c r="N318" s="2" t="s">
        <v>992</v>
      </c>
      <c r="O318" s="2">
        <v>52650</v>
      </c>
      <c r="P318" s="2" t="s">
        <v>1099</v>
      </c>
      <c r="Q318" s="2" t="s">
        <v>1614</v>
      </c>
      <c r="R318" s="2" t="s">
        <v>877</v>
      </c>
      <c r="S318" s="2" t="s">
        <v>863</v>
      </c>
      <c r="T318" s="2" t="s">
        <v>12</v>
      </c>
      <c r="U318" s="2" t="s">
        <v>3</v>
      </c>
      <c r="V318" s="4">
        <v>2.7777777777777779E-3</v>
      </c>
      <c r="W318" s="2" t="s">
        <v>948</v>
      </c>
      <c r="X318">
        <f t="shared" si="40"/>
        <v>0</v>
      </c>
      <c r="Y318">
        <f t="shared" si="41"/>
        <v>1</v>
      </c>
      <c r="Z318">
        <f t="shared" si="42"/>
        <v>1</v>
      </c>
      <c r="AA318">
        <f t="shared" si="43"/>
        <v>0</v>
      </c>
      <c r="AB318">
        <f t="shared" si="44"/>
        <v>0</v>
      </c>
      <c r="AC318">
        <f t="shared" si="45"/>
        <v>1</v>
      </c>
      <c r="AD318">
        <f t="shared" si="46"/>
        <v>0</v>
      </c>
      <c r="AE318" t="str">
        <f t="shared" si="47"/>
        <v>Groupstage</v>
      </c>
      <c r="AF318" t="str">
        <f t="shared" si="48"/>
        <v>Home Team loses or draws</v>
      </c>
      <c r="AG318" t="str">
        <f t="shared" si="49"/>
        <v>Home Team loses or draws at Groupstage Game</v>
      </c>
    </row>
    <row r="319" spans="1:33" x14ac:dyDescent="0.2">
      <c r="A319" s="2">
        <v>2495335</v>
      </c>
      <c r="B319" s="2" t="s">
        <v>949</v>
      </c>
      <c r="C319" s="2">
        <v>2014</v>
      </c>
      <c r="D319" s="2" t="s">
        <v>946</v>
      </c>
      <c r="E319" s="3">
        <v>41948</v>
      </c>
      <c r="F319" s="2">
        <v>27</v>
      </c>
      <c r="G319" s="2">
        <v>12</v>
      </c>
      <c r="H319" s="2">
        <v>2</v>
      </c>
      <c r="I319" s="2">
        <v>0</v>
      </c>
      <c r="J319" s="2"/>
      <c r="K319" s="2"/>
      <c r="L319" s="2" t="s">
        <v>1019</v>
      </c>
      <c r="M319" s="2" t="s">
        <v>963</v>
      </c>
      <c r="N319" s="2" t="s">
        <v>1038</v>
      </c>
      <c r="O319" s="2">
        <v>68000</v>
      </c>
      <c r="P319" s="2" t="s">
        <v>929</v>
      </c>
      <c r="Q319" s="2" t="s">
        <v>1615</v>
      </c>
      <c r="R319" s="2" t="s">
        <v>872</v>
      </c>
      <c r="S319" s="2" t="s">
        <v>877</v>
      </c>
      <c r="T319" s="2" t="s">
        <v>6</v>
      </c>
      <c r="U319" s="2" t="s">
        <v>47</v>
      </c>
      <c r="V319" s="4">
        <v>8.3333333333333329E-2</v>
      </c>
      <c r="W319" s="2" t="s">
        <v>948</v>
      </c>
      <c r="X319">
        <f t="shared" si="40"/>
        <v>1</v>
      </c>
      <c r="Y319">
        <f t="shared" si="41"/>
        <v>0</v>
      </c>
      <c r="Z319">
        <f t="shared" si="42"/>
        <v>1</v>
      </c>
      <c r="AA319">
        <f t="shared" si="43"/>
        <v>1</v>
      </c>
      <c r="AB319">
        <f t="shared" si="44"/>
        <v>0</v>
      </c>
      <c r="AC319">
        <f t="shared" si="45"/>
        <v>0</v>
      </c>
      <c r="AD319">
        <f t="shared" si="46"/>
        <v>0</v>
      </c>
      <c r="AE319" t="str">
        <f t="shared" si="47"/>
        <v>Groupstage</v>
      </c>
      <c r="AF319" t="str">
        <f t="shared" si="48"/>
        <v>Home Team wins</v>
      </c>
      <c r="AG319" t="str">
        <f t="shared" si="49"/>
        <v>Home Team wins at Groupstage Game</v>
      </c>
    </row>
    <row r="320" spans="1:33" x14ac:dyDescent="0.2">
      <c r="A320" s="2">
        <v>2495342</v>
      </c>
      <c r="B320" s="2" t="s">
        <v>949</v>
      </c>
      <c r="C320" s="2">
        <v>2014</v>
      </c>
      <c r="D320" s="2" t="s">
        <v>946</v>
      </c>
      <c r="E320" s="3">
        <v>41968</v>
      </c>
      <c r="F320" s="2">
        <v>2410</v>
      </c>
      <c r="G320" s="2">
        <v>12</v>
      </c>
      <c r="H320" s="2">
        <v>1</v>
      </c>
      <c r="I320" s="2">
        <v>1</v>
      </c>
      <c r="J320" s="2"/>
      <c r="K320" s="2"/>
      <c r="L320" s="2" t="s">
        <v>904</v>
      </c>
      <c r="M320" s="2" t="s">
        <v>963</v>
      </c>
      <c r="N320" s="2" t="s">
        <v>878</v>
      </c>
      <c r="O320" s="2">
        <v>150</v>
      </c>
      <c r="P320" s="2" t="s">
        <v>985</v>
      </c>
      <c r="Q320" s="2" t="s">
        <v>1616</v>
      </c>
      <c r="R320" s="2" t="s">
        <v>863</v>
      </c>
      <c r="S320" s="2" t="s">
        <v>880</v>
      </c>
      <c r="T320" s="2" t="s">
        <v>130</v>
      </c>
      <c r="U320" s="2" t="s">
        <v>47</v>
      </c>
      <c r="V320" s="4">
        <v>4.2361111111111106E-2</v>
      </c>
      <c r="W320" s="2" t="s">
        <v>948</v>
      </c>
      <c r="X320">
        <f t="shared" si="40"/>
        <v>0</v>
      </c>
      <c r="Y320">
        <f t="shared" si="41"/>
        <v>1</v>
      </c>
      <c r="Z320">
        <f t="shared" si="42"/>
        <v>1</v>
      </c>
      <c r="AA320">
        <f t="shared" si="43"/>
        <v>0</v>
      </c>
      <c r="AB320">
        <f t="shared" si="44"/>
        <v>0</v>
      </c>
      <c r="AC320">
        <f t="shared" si="45"/>
        <v>1</v>
      </c>
      <c r="AD320">
        <f t="shared" si="46"/>
        <v>0</v>
      </c>
      <c r="AE320" t="str">
        <f t="shared" si="47"/>
        <v>Groupstage</v>
      </c>
      <c r="AF320" t="str">
        <f t="shared" si="48"/>
        <v>Home Team loses or draws</v>
      </c>
      <c r="AG320" t="str">
        <f t="shared" si="49"/>
        <v>Home Team loses or draws at Groupstage Game</v>
      </c>
    </row>
    <row r="321" spans="1:33" x14ac:dyDescent="0.2">
      <c r="A321" s="2">
        <v>2495358</v>
      </c>
      <c r="B321" s="2" t="s">
        <v>949</v>
      </c>
      <c r="C321" s="2">
        <v>2014</v>
      </c>
      <c r="D321" s="2" t="s">
        <v>1147</v>
      </c>
      <c r="E321" s="3">
        <v>41982</v>
      </c>
      <c r="F321" s="2">
        <v>506</v>
      </c>
      <c r="G321" s="2">
        <v>13</v>
      </c>
      <c r="H321" s="2">
        <v>0</v>
      </c>
      <c r="I321" s="2">
        <v>0</v>
      </c>
      <c r="J321" s="2"/>
      <c r="K321" s="2"/>
      <c r="L321" s="2" t="s">
        <v>952</v>
      </c>
      <c r="M321" s="2" t="s">
        <v>921</v>
      </c>
      <c r="N321" s="2" t="s">
        <v>1068</v>
      </c>
      <c r="O321" s="2">
        <v>39219</v>
      </c>
      <c r="P321" s="2" t="s">
        <v>1026</v>
      </c>
      <c r="Q321" s="2" t="s">
        <v>1617</v>
      </c>
      <c r="R321" s="2" t="s">
        <v>886</v>
      </c>
      <c r="S321" s="2" t="s">
        <v>863</v>
      </c>
      <c r="T321" s="2" t="s">
        <v>5</v>
      </c>
      <c r="U321" s="2" t="s">
        <v>113</v>
      </c>
      <c r="V321" s="4">
        <v>0</v>
      </c>
      <c r="W321" s="2" t="s">
        <v>948</v>
      </c>
      <c r="X321">
        <f t="shared" si="40"/>
        <v>0</v>
      </c>
      <c r="Y321">
        <f t="shared" si="41"/>
        <v>1</v>
      </c>
      <c r="Z321">
        <f t="shared" si="42"/>
        <v>1</v>
      </c>
      <c r="AA321">
        <f t="shared" si="43"/>
        <v>0</v>
      </c>
      <c r="AB321">
        <f t="shared" si="44"/>
        <v>0</v>
      </c>
      <c r="AC321">
        <f t="shared" si="45"/>
        <v>1</v>
      </c>
      <c r="AD321">
        <f t="shared" si="46"/>
        <v>0</v>
      </c>
      <c r="AE321" t="str">
        <f t="shared" si="47"/>
        <v>Groupstage</v>
      </c>
      <c r="AF321" t="str">
        <f t="shared" si="48"/>
        <v>Home Team loses or draws</v>
      </c>
      <c r="AG321" t="str">
        <f t="shared" si="49"/>
        <v>Home Team loses or draws at Groupstage Game</v>
      </c>
    </row>
    <row r="322" spans="1:33" x14ac:dyDescent="0.2">
      <c r="A322" s="2">
        <v>2618591</v>
      </c>
      <c r="B322" s="2" t="s">
        <v>949</v>
      </c>
      <c r="C322" s="2">
        <v>2015</v>
      </c>
      <c r="D322" s="2" t="s">
        <v>955</v>
      </c>
      <c r="E322" s="3">
        <v>42298</v>
      </c>
      <c r="F322" s="2">
        <v>141</v>
      </c>
      <c r="G322" s="2">
        <v>294</v>
      </c>
      <c r="H322" s="2">
        <v>2</v>
      </c>
      <c r="I322" s="2">
        <v>1</v>
      </c>
      <c r="J322" s="2"/>
      <c r="K322" s="2"/>
      <c r="L322" s="2" t="s">
        <v>930</v>
      </c>
      <c r="M322" s="2" t="s">
        <v>916</v>
      </c>
      <c r="N322" s="2" t="s">
        <v>992</v>
      </c>
      <c r="O322" s="2">
        <v>33000</v>
      </c>
      <c r="P322" s="2" t="s">
        <v>1026</v>
      </c>
      <c r="Q322" s="2" t="s">
        <v>1618</v>
      </c>
      <c r="R322" s="2" t="s">
        <v>863</v>
      </c>
      <c r="S322" s="3">
        <v>37350</v>
      </c>
      <c r="T322" s="2" t="s">
        <v>12</v>
      </c>
      <c r="U322" s="2" t="s">
        <v>53</v>
      </c>
      <c r="V322" s="4">
        <v>8.4027777777777771E-2</v>
      </c>
      <c r="W322" s="2" t="s">
        <v>948</v>
      </c>
      <c r="X322">
        <f t="shared" si="40"/>
        <v>1</v>
      </c>
      <c r="Y322">
        <f t="shared" si="41"/>
        <v>0</v>
      </c>
      <c r="Z322">
        <f t="shared" si="42"/>
        <v>1</v>
      </c>
      <c r="AA322">
        <f t="shared" si="43"/>
        <v>1</v>
      </c>
      <c r="AB322">
        <f t="shared" si="44"/>
        <v>0</v>
      </c>
      <c r="AC322">
        <f t="shared" si="45"/>
        <v>0</v>
      </c>
      <c r="AD322">
        <f t="shared" si="46"/>
        <v>0</v>
      </c>
      <c r="AE322" t="str">
        <f t="shared" si="47"/>
        <v>Groupstage</v>
      </c>
      <c r="AF322" t="str">
        <f t="shared" si="48"/>
        <v>Home Team wins</v>
      </c>
      <c r="AG322" t="str">
        <f t="shared" si="49"/>
        <v>Home Team wins at Groupstage Game</v>
      </c>
    </row>
    <row r="323" spans="1:33" x14ac:dyDescent="0.2">
      <c r="A323" s="2">
        <v>2618596</v>
      </c>
      <c r="B323" s="2" t="s">
        <v>949</v>
      </c>
      <c r="C323" s="2">
        <v>2015</v>
      </c>
      <c r="D323" s="2" t="s">
        <v>945</v>
      </c>
      <c r="E323" s="3">
        <v>42311</v>
      </c>
      <c r="F323" s="2">
        <v>985</v>
      </c>
      <c r="G323" s="2">
        <v>2410</v>
      </c>
      <c r="H323" s="2">
        <v>1</v>
      </c>
      <c r="I323" s="2">
        <v>0</v>
      </c>
      <c r="J323" s="2"/>
      <c r="K323" s="2"/>
      <c r="L323" s="2" t="s">
        <v>1042</v>
      </c>
      <c r="M323" s="2" t="s">
        <v>904</v>
      </c>
      <c r="N323" s="2" t="s">
        <v>1075</v>
      </c>
      <c r="O323" s="2">
        <v>75165</v>
      </c>
      <c r="P323" s="2" t="s">
        <v>947</v>
      </c>
      <c r="Q323" s="2" t="s">
        <v>1619</v>
      </c>
      <c r="R323" s="2" t="s">
        <v>863</v>
      </c>
      <c r="S323" s="2" t="s">
        <v>863</v>
      </c>
      <c r="T323" s="2" t="s">
        <v>31</v>
      </c>
      <c r="U323" s="2" t="s">
        <v>130</v>
      </c>
      <c r="V323" s="4">
        <v>4.1666666666666664E-2</v>
      </c>
      <c r="W323" s="2" t="s">
        <v>948</v>
      </c>
      <c r="X323">
        <f t="shared" ref="X323:X386" si="50">IF(H323&gt;I323, 1,0)</f>
        <v>1</v>
      </c>
      <c r="Y323">
        <f t="shared" ref="Y323:Y386" si="51">IF(X323=1,0,1)</f>
        <v>0</v>
      </c>
      <c r="Z323">
        <f t="shared" ref="Z323:Z386" si="52">IF(ISNUMBER(SEARCH("Group",D323)), 1, 0)</f>
        <v>1</v>
      </c>
      <c r="AA323">
        <f t="shared" ref="AA323:AA386" si="53">IF(X323=1,IF(Z323=1,1,0),0)</f>
        <v>1</v>
      </c>
      <c r="AB323">
        <f t="shared" ref="AB323:AB386" si="54">IF(X323=1,IF(Z323=0,1,0),0)</f>
        <v>0</v>
      </c>
      <c r="AC323">
        <f t="shared" ref="AC323:AC386" si="55">IF(Y323=1,IF(Z323=1,1,0),0)</f>
        <v>0</v>
      </c>
      <c r="AD323">
        <f t="shared" ref="AD323:AD386" si="56">IF(Y323=1,IF(Z323=0,1,0),0)</f>
        <v>0</v>
      </c>
      <c r="AE323" t="str">
        <f t="shared" ref="AE323:AE386" si="57">IF(Z323=1, "Groupstage", "Knockout Game")</f>
        <v>Groupstage</v>
      </c>
      <c r="AF323" t="str">
        <f t="shared" ref="AF323:AF386" si="58">IF(X323=1, "Home Team wins", "Home Team loses or draws")</f>
        <v>Home Team wins</v>
      </c>
      <c r="AG323" t="str">
        <f t="shared" ref="AG323:AG386" si="59">IF(AA323=1, "Home Team wins at Groupstage Game", IF(AB323=1, "Home Team wins at Knockout Game", IF(AC323=1, "Home Team loses or draws at Groupstage Game", "Home Team loses or draws at Knockout Game")))</f>
        <v>Home Team wins at Groupstage Game</v>
      </c>
    </row>
    <row r="324" spans="1:33" x14ac:dyDescent="0.2">
      <c r="A324" s="2">
        <v>2618601</v>
      </c>
      <c r="B324" s="2" t="s">
        <v>949</v>
      </c>
      <c r="C324" s="2">
        <v>2015</v>
      </c>
      <c r="D324" s="2" t="s">
        <v>1022</v>
      </c>
      <c r="E324" s="3">
        <v>42311</v>
      </c>
      <c r="F324" s="2">
        <v>18</v>
      </c>
      <c r="G324" s="2">
        <v>506</v>
      </c>
      <c r="H324" s="2">
        <v>1</v>
      </c>
      <c r="I324" s="2">
        <v>1</v>
      </c>
      <c r="J324" s="2"/>
      <c r="K324" s="2"/>
      <c r="L324" s="2" t="s">
        <v>1050</v>
      </c>
      <c r="M324" s="2" t="s">
        <v>952</v>
      </c>
      <c r="N324" s="2" t="s">
        <v>980</v>
      </c>
      <c r="O324" s="2">
        <v>46217</v>
      </c>
      <c r="P324" s="2" t="s">
        <v>928</v>
      </c>
      <c r="Q324" s="2" t="s">
        <v>1620</v>
      </c>
      <c r="R324" s="2" t="s">
        <v>877</v>
      </c>
      <c r="S324" s="2" t="s">
        <v>886</v>
      </c>
      <c r="T324" s="2" t="s">
        <v>16</v>
      </c>
      <c r="U324" s="2" t="s">
        <v>5</v>
      </c>
      <c r="V324" s="4">
        <v>4.2361111111111106E-2</v>
      </c>
      <c r="W324" s="2" t="s">
        <v>948</v>
      </c>
      <c r="X324">
        <f t="shared" si="50"/>
        <v>0</v>
      </c>
      <c r="Y324">
        <f t="shared" si="51"/>
        <v>1</v>
      </c>
      <c r="Z324">
        <f t="shared" si="52"/>
        <v>1</v>
      </c>
      <c r="AA324">
        <f t="shared" si="53"/>
        <v>0</v>
      </c>
      <c r="AB324">
        <f t="shared" si="54"/>
        <v>0</v>
      </c>
      <c r="AC324">
        <f t="shared" si="55"/>
        <v>1</v>
      </c>
      <c r="AD324">
        <f t="shared" si="56"/>
        <v>0</v>
      </c>
      <c r="AE324" t="str">
        <f t="shared" si="57"/>
        <v>Groupstage</v>
      </c>
      <c r="AF324" t="str">
        <f t="shared" si="58"/>
        <v>Home Team loses or draws</v>
      </c>
      <c r="AG324" t="str">
        <f t="shared" si="59"/>
        <v>Home Team loses or draws at Groupstage Game</v>
      </c>
    </row>
    <row r="325" spans="1:33" x14ac:dyDescent="0.2">
      <c r="A325" s="2">
        <v>2618612</v>
      </c>
      <c r="B325" s="2" t="s">
        <v>949</v>
      </c>
      <c r="C325" s="2">
        <v>2015</v>
      </c>
      <c r="D325" s="2" t="s">
        <v>945</v>
      </c>
      <c r="E325" s="3">
        <v>42333</v>
      </c>
      <c r="F325" s="2">
        <v>2410</v>
      </c>
      <c r="G325" s="2">
        <v>82</v>
      </c>
      <c r="H325" s="2">
        <v>0</v>
      </c>
      <c r="I325" s="2">
        <v>2</v>
      </c>
      <c r="J325" s="2"/>
      <c r="K325" s="2"/>
      <c r="L325" s="2" t="s">
        <v>904</v>
      </c>
      <c r="M325" s="2" t="s">
        <v>873</v>
      </c>
      <c r="N325" s="2" t="s">
        <v>878</v>
      </c>
      <c r="O325" s="2">
        <v>16450</v>
      </c>
      <c r="P325" s="2" t="s">
        <v>998</v>
      </c>
      <c r="Q325" s="2" t="s">
        <v>1621</v>
      </c>
      <c r="R325" s="2" t="s">
        <v>863</v>
      </c>
      <c r="S325" s="2" t="s">
        <v>863</v>
      </c>
      <c r="T325" s="2" t="s">
        <v>130</v>
      </c>
      <c r="U325" s="2" t="s">
        <v>29</v>
      </c>
      <c r="V325" s="4">
        <v>1.3888888888888889E-3</v>
      </c>
      <c r="W325" s="2" t="s">
        <v>948</v>
      </c>
      <c r="X325">
        <f t="shared" si="50"/>
        <v>0</v>
      </c>
      <c r="Y325">
        <f t="shared" si="51"/>
        <v>1</v>
      </c>
      <c r="Z325">
        <f t="shared" si="52"/>
        <v>1</v>
      </c>
      <c r="AA325">
        <f t="shared" si="53"/>
        <v>0</v>
      </c>
      <c r="AB325">
        <f t="shared" si="54"/>
        <v>0</v>
      </c>
      <c r="AC325">
        <f t="shared" si="55"/>
        <v>1</v>
      </c>
      <c r="AD325">
        <f t="shared" si="56"/>
        <v>0</v>
      </c>
      <c r="AE325" t="str">
        <f t="shared" si="57"/>
        <v>Groupstage</v>
      </c>
      <c r="AF325" t="str">
        <f t="shared" si="58"/>
        <v>Home Team loses or draws</v>
      </c>
      <c r="AG325" t="str">
        <f t="shared" si="59"/>
        <v>Home Team loses or draws at Groupstage Game</v>
      </c>
    </row>
    <row r="326" spans="1:33" x14ac:dyDescent="0.2">
      <c r="A326" s="2">
        <v>2645814</v>
      </c>
      <c r="B326" s="2" t="s">
        <v>949</v>
      </c>
      <c r="C326" s="2">
        <v>2015</v>
      </c>
      <c r="D326" s="2" t="s">
        <v>1082</v>
      </c>
      <c r="E326" s="3">
        <v>42437</v>
      </c>
      <c r="F326" s="2">
        <v>82</v>
      </c>
      <c r="G326" s="2">
        <v>157</v>
      </c>
      <c r="H326" s="2">
        <v>1</v>
      </c>
      <c r="I326" s="2">
        <v>0</v>
      </c>
      <c r="J326" s="2"/>
      <c r="K326" s="2"/>
      <c r="L326" s="2" t="s">
        <v>873</v>
      </c>
      <c r="M326" s="2" t="s">
        <v>1107</v>
      </c>
      <c r="N326" s="2" t="s">
        <v>989</v>
      </c>
      <c r="O326" s="2">
        <v>23457</v>
      </c>
      <c r="P326" s="2" t="s">
        <v>1184</v>
      </c>
      <c r="Q326" s="2" t="s">
        <v>1622</v>
      </c>
      <c r="R326" s="2" t="s">
        <v>886</v>
      </c>
      <c r="S326" s="2" t="s">
        <v>877</v>
      </c>
      <c r="T326" s="2" t="s">
        <v>29</v>
      </c>
      <c r="U326" s="2" t="s">
        <v>121</v>
      </c>
      <c r="V326" s="4">
        <v>4.1666666666666664E-2</v>
      </c>
      <c r="W326" s="2" t="s">
        <v>948</v>
      </c>
      <c r="X326">
        <f t="shared" si="50"/>
        <v>1</v>
      </c>
      <c r="Y326">
        <f t="shared" si="51"/>
        <v>0</v>
      </c>
      <c r="Z326">
        <f t="shared" si="52"/>
        <v>0</v>
      </c>
      <c r="AA326">
        <f t="shared" si="53"/>
        <v>0</v>
      </c>
      <c r="AB326">
        <f t="shared" si="54"/>
        <v>1</v>
      </c>
      <c r="AC326">
        <f t="shared" si="55"/>
        <v>0</v>
      </c>
      <c r="AD326">
        <f t="shared" si="56"/>
        <v>0</v>
      </c>
      <c r="AE326" t="str">
        <f t="shared" si="57"/>
        <v>Knockout Game</v>
      </c>
      <c r="AF326" t="str">
        <f t="shared" si="58"/>
        <v>Home Team wins</v>
      </c>
      <c r="AG326" t="str">
        <f t="shared" si="59"/>
        <v>Home Team wins at Knockout Game</v>
      </c>
    </row>
    <row r="327" spans="1:33" x14ac:dyDescent="0.2">
      <c r="A327" s="2">
        <v>2755698</v>
      </c>
      <c r="B327" s="2" t="s">
        <v>949</v>
      </c>
      <c r="C327" s="2">
        <v>2016</v>
      </c>
      <c r="D327" s="2" t="s">
        <v>1022</v>
      </c>
      <c r="E327" s="3">
        <v>42675</v>
      </c>
      <c r="F327" s="2">
        <v>13</v>
      </c>
      <c r="G327" s="2">
        <v>1083</v>
      </c>
      <c r="H327" s="2">
        <v>2</v>
      </c>
      <c r="I327" s="2">
        <v>1</v>
      </c>
      <c r="J327" s="2"/>
      <c r="K327" s="2"/>
      <c r="L327" s="2" t="s">
        <v>921</v>
      </c>
      <c r="M327" s="2" t="s">
        <v>1112</v>
      </c>
      <c r="N327" s="2" t="s">
        <v>922</v>
      </c>
      <c r="O327" s="2">
        <v>40392</v>
      </c>
      <c r="P327" s="2" t="s">
        <v>686</v>
      </c>
      <c r="Q327" s="2" t="s">
        <v>1623</v>
      </c>
      <c r="R327" s="2" t="s">
        <v>877</v>
      </c>
      <c r="S327" s="2" t="s">
        <v>892</v>
      </c>
      <c r="T327" s="2" t="s">
        <v>113</v>
      </c>
      <c r="U327" s="2" t="s">
        <v>48</v>
      </c>
      <c r="V327" s="4">
        <v>8.4027777777777771E-2</v>
      </c>
      <c r="W327" s="2" t="s">
        <v>948</v>
      </c>
      <c r="X327">
        <f t="shared" si="50"/>
        <v>1</v>
      </c>
      <c r="Y327">
        <f t="shared" si="51"/>
        <v>0</v>
      </c>
      <c r="Z327">
        <f t="shared" si="52"/>
        <v>1</v>
      </c>
      <c r="AA327">
        <f t="shared" si="53"/>
        <v>1</v>
      </c>
      <c r="AB327">
        <f t="shared" si="54"/>
        <v>0</v>
      </c>
      <c r="AC327">
        <f t="shared" si="55"/>
        <v>0</v>
      </c>
      <c r="AD327">
        <f t="shared" si="56"/>
        <v>0</v>
      </c>
      <c r="AE327" t="str">
        <f t="shared" si="57"/>
        <v>Groupstage</v>
      </c>
      <c r="AF327" t="str">
        <f t="shared" si="58"/>
        <v>Home Team wins</v>
      </c>
      <c r="AG327" t="str">
        <f t="shared" si="59"/>
        <v>Home Team wins at Groupstage Game</v>
      </c>
    </row>
    <row r="328" spans="1:33" x14ac:dyDescent="0.2">
      <c r="A328" s="2">
        <v>2755722</v>
      </c>
      <c r="B328" s="2" t="s">
        <v>949</v>
      </c>
      <c r="C328" s="2">
        <v>2016</v>
      </c>
      <c r="D328" s="2" t="s">
        <v>945</v>
      </c>
      <c r="E328" s="3">
        <v>42697</v>
      </c>
      <c r="F328" s="2">
        <v>6195</v>
      </c>
      <c r="G328" s="2">
        <v>338</v>
      </c>
      <c r="H328" s="2">
        <v>0</v>
      </c>
      <c r="I328" s="2">
        <v>0</v>
      </c>
      <c r="J328" s="2"/>
      <c r="K328" s="2"/>
      <c r="L328" s="2" t="s">
        <v>1065</v>
      </c>
      <c r="M328" s="2" t="s">
        <v>971</v>
      </c>
      <c r="N328" s="2" t="s">
        <v>1002</v>
      </c>
      <c r="O328" s="2">
        <v>33736</v>
      </c>
      <c r="P328" s="2" t="s">
        <v>1169</v>
      </c>
      <c r="Q328" s="2" t="s">
        <v>1624</v>
      </c>
      <c r="R328" s="2" t="s">
        <v>880</v>
      </c>
      <c r="S328" s="2" t="s">
        <v>880</v>
      </c>
      <c r="T328" s="2" t="s">
        <v>115</v>
      </c>
      <c r="U328" s="2" t="s">
        <v>134</v>
      </c>
      <c r="V328" s="4">
        <v>0</v>
      </c>
      <c r="W328" s="2" t="s">
        <v>948</v>
      </c>
      <c r="X328">
        <f t="shared" si="50"/>
        <v>0</v>
      </c>
      <c r="Y328">
        <f t="shared" si="51"/>
        <v>1</v>
      </c>
      <c r="Z328">
        <f t="shared" si="52"/>
        <v>1</v>
      </c>
      <c r="AA328">
        <f t="shared" si="53"/>
        <v>0</v>
      </c>
      <c r="AB328">
        <f t="shared" si="54"/>
        <v>0</v>
      </c>
      <c r="AC328">
        <f t="shared" si="55"/>
        <v>1</v>
      </c>
      <c r="AD328">
        <f t="shared" si="56"/>
        <v>0</v>
      </c>
      <c r="AE328" t="str">
        <f t="shared" si="57"/>
        <v>Groupstage</v>
      </c>
      <c r="AF328" t="str">
        <f t="shared" si="58"/>
        <v>Home Team loses or draws</v>
      </c>
      <c r="AG328" t="str">
        <f t="shared" si="59"/>
        <v>Home Team loses or draws at Groupstage Game</v>
      </c>
    </row>
    <row r="329" spans="1:33" x14ac:dyDescent="0.2">
      <c r="A329" s="2">
        <v>2755734</v>
      </c>
      <c r="B329" s="2" t="s">
        <v>949</v>
      </c>
      <c r="C329" s="2">
        <v>2016</v>
      </c>
      <c r="D329" s="2" t="s">
        <v>955</v>
      </c>
      <c r="E329" s="3">
        <v>42710</v>
      </c>
      <c r="F329" s="2">
        <v>281</v>
      </c>
      <c r="G329" s="2">
        <v>371</v>
      </c>
      <c r="H329" s="2">
        <v>1</v>
      </c>
      <c r="I329" s="2">
        <v>1</v>
      </c>
      <c r="J329" s="2"/>
      <c r="K329" s="2"/>
      <c r="L329" s="2" t="s">
        <v>1019</v>
      </c>
      <c r="M329" s="2" t="s">
        <v>1008</v>
      </c>
      <c r="N329" s="2" t="s">
        <v>902</v>
      </c>
      <c r="O329" s="2">
        <v>51297</v>
      </c>
      <c r="P329" s="2" t="s">
        <v>1307</v>
      </c>
      <c r="Q329" s="2" t="s">
        <v>1625</v>
      </c>
      <c r="R329" s="2" t="s">
        <v>880</v>
      </c>
      <c r="S329" s="2" t="s">
        <v>863</v>
      </c>
      <c r="T329" s="2" t="s">
        <v>39</v>
      </c>
      <c r="U329" s="2" t="s">
        <v>46</v>
      </c>
      <c r="V329" s="4">
        <v>4.2361111111111106E-2</v>
      </c>
      <c r="W329" s="2" t="s">
        <v>948</v>
      </c>
      <c r="X329">
        <f t="shared" si="50"/>
        <v>0</v>
      </c>
      <c r="Y329">
        <f t="shared" si="51"/>
        <v>1</v>
      </c>
      <c r="Z329">
        <f t="shared" si="52"/>
        <v>1</v>
      </c>
      <c r="AA329">
        <f t="shared" si="53"/>
        <v>0</v>
      </c>
      <c r="AB329">
        <f t="shared" si="54"/>
        <v>0</v>
      </c>
      <c r="AC329">
        <f t="shared" si="55"/>
        <v>1</v>
      </c>
      <c r="AD329">
        <f t="shared" si="56"/>
        <v>0</v>
      </c>
      <c r="AE329" t="str">
        <f t="shared" si="57"/>
        <v>Groupstage</v>
      </c>
      <c r="AF329" t="str">
        <f t="shared" si="58"/>
        <v>Home Team loses or draws</v>
      </c>
      <c r="AG329" t="str">
        <f t="shared" si="59"/>
        <v>Home Team loses or draws at Groupstage Game</v>
      </c>
    </row>
    <row r="330" spans="1:33" x14ac:dyDescent="0.2">
      <c r="A330" s="2">
        <v>2805637</v>
      </c>
      <c r="B330" s="2" t="s">
        <v>949</v>
      </c>
      <c r="C330" s="2">
        <v>2016</v>
      </c>
      <c r="D330" s="2" t="s">
        <v>1030</v>
      </c>
      <c r="E330" s="3">
        <v>42787</v>
      </c>
      <c r="F330" s="2">
        <v>281</v>
      </c>
      <c r="G330" s="2">
        <v>162</v>
      </c>
      <c r="H330" s="2">
        <v>5</v>
      </c>
      <c r="I330" s="2">
        <v>3</v>
      </c>
      <c r="J330" s="2"/>
      <c r="K330" s="2"/>
      <c r="L330" s="2" t="s">
        <v>1019</v>
      </c>
      <c r="M330" s="2" t="s">
        <v>1070</v>
      </c>
      <c r="N330" s="2" t="s">
        <v>902</v>
      </c>
      <c r="O330" s="2">
        <v>53351</v>
      </c>
      <c r="P330" s="2" t="s">
        <v>1099</v>
      </c>
      <c r="Q330" s="2" t="s">
        <v>1626</v>
      </c>
      <c r="R330" s="2" t="s">
        <v>872</v>
      </c>
      <c r="S330" s="2" t="s">
        <v>877</v>
      </c>
      <c r="T330" s="2" t="s">
        <v>39</v>
      </c>
      <c r="U330" s="2" t="s">
        <v>24</v>
      </c>
      <c r="V330" s="4">
        <v>0.21041666666666667</v>
      </c>
      <c r="W330" s="2" t="s">
        <v>948</v>
      </c>
      <c r="X330">
        <f t="shared" si="50"/>
        <v>1</v>
      </c>
      <c r="Y330">
        <f t="shared" si="51"/>
        <v>0</v>
      </c>
      <c r="Z330">
        <f t="shared" si="52"/>
        <v>0</v>
      </c>
      <c r="AA330">
        <f t="shared" si="53"/>
        <v>0</v>
      </c>
      <c r="AB330">
        <f t="shared" si="54"/>
        <v>1</v>
      </c>
      <c r="AC330">
        <f t="shared" si="55"/>
        <v>0</v>
      </c>
      <c r="AD330">
        <f t="shared" si="56"/>
        <v>0</v>
      </c>
      <c r="AE330" t="str">
        <f t="shared" si="57"/>
        <v>Knockout Game</v>
      </c>
      <c r="AF330" t="str">
        <f t="shared" si="58"/>
        <v>Home Team wins</v>
      </c>
      <c r="AG330" t="str">
        <f t="shared" si="59"/>
        <v>Home Team wins at Knockout Game</v>
      </c>
    </row>
    <row r="331" spans="1:33" x14ac:dyDescent="0.2">
      <c r="A331" s="2">
        <v>2917392</v>
      </c>
      <c r="B331" s="2" t="s">
        <v>949</v>
      </c>
      <c r="C331" s="2">
        <v>2017</v>
      </c>
      <c r="D331" s="2" t="s">
        <v>945</v>
      </c>
      <c r="E331" s="3">
        <v>43026</v>
      </c>
      <c r="F331" s="2">
        <v>27</v>
      </c>
      <c r="G331" s="2">
        <v>371</v>
      </c>
      <c r="H331" s="2">
        <v>3</v>
      </c>
      <c r="I331" s="2">
        <v>0</v>
      </c>
      <c r="J331" s="2"/>
      <c r="K331" s="2"/>
      <c r="L331" s="2" t="s">
        <v>1117</v>
      </c>
      <c r="M331" s="2" t="s">
        <v>1008</v>
      </c>
      <c r="N331" s="2" t="s">
        <v>1038</v>
      </c>
      <c r="O331" s="2">
        <v>71137</v>
      </c>
      <c r="P331" s="2" t="s">
        <v>907</v>
      </c>
      <c r="Q331" s="2" t="s">
        <v>1627</v>
      </c>
      <c r="R331" s="2" t="s">
        <v>863</v>
      </c>
      <c r="S331" s="2" t="s">
        <v>863</v>
      </c>
      <c r="T331" s="2" t="s">
        <v>6</v>
      </c>
      <c r="U331" s="2" t="s">
        <v>46</v>
      </c>
      <c r="V331" s="4">
        <v>0.125</v>
      </c>
      <c r="W331" s="2" t="s">
        <v>948</v>
      </c>
      <c r="X331">
        <f t="shared" si="50"/>
        <v>1</v>
      </c>
      <c r="Y331">
        <f t="shared" si="51"/>
        <v>0</v>
      </c>
      <c r="Z331">
        <f t="shared" si="52"/>
        <v>1</v>
      </c>
      <c r="AA331">
        <f t="shared" si="53"/>
        <v>1</v>
      </c>
      <c r="AB331">
        <f t="shared" si="54"/>
        <v>0</v>
      </c>
      <c r="AC331">
        <f t="shared" si="55"/>
        <v>0</v>
      </c>
      <c r="AD331">
        <f t="shared" si="56"/>
        <v>0</v>
      </c>
      <c r="AE331" t="str">
        <f t="shared" si="57"/>
        <v>Groupstage</v>
      </c>
      <c r="AF331" t="str">
        <f t="shared" si="58"/>
        <v>Home Team wins</v>
      </c>
      <c r="AG331" t="str">
        <f t="shared" si="59"/>
        <v>Home Team wins at Groupstage Game</v>
      </c>
    </row>
    <row r="332" spans="1:33" x14ac:dyDescent="0.2">
      <c r="A332" s="2">
        <v>2917423</v>
      </c>
      <c r="B332" s="2" t="s">
        <v>949</v>
      </c>
      <c r="C332" s="2">
        <v>2017</v>
      </c>
      <c r="D332" s="2" t="s">
        <v>945</v>
      </c>
      <c r="E332" s="3">
        <v>43061</v>
      </c>
      <c r="F332" s="2">
        <v>58</v>
      </c>
      <c r="G332" s="2">
        <v>27</v>
      </c>
      <c r="H332" s="2">
        <v>1</v>
      </c>
      <c r="I332" s="2">
        <v>2</v>
      </c>
      <c r="J332" s="2"/>
      <c r="K332" s="2"/>
      <c r="L332" s="2" t="s">
        <v>1107</v>
      </c>
      <c r="M332" s="2" t="s">
        <v>1117</v>
      </c>
      <c r="N332" s="2" t="s">
        <v>1029</v>
      </c>
      <c r="O332" s="2">
        <v>19753</v>
      </c>
      <c r="P332" s="2" t="s">
        <v>1007</v>
      </c>
      <c r="Q332" s="2" t="s">
        <v>1628</v>
      </c>
      <c r="R332" s="2" t="s">
        <v>910</v>
      </c>
      <c r="S332" s="2" t="s">
        <v>880</v>
      </c>
      <c r="T332" s="2" t="s">
        <v>128</v>
      </c>
      <c r="U332" s="2" t="s">
        <v>6</v>
      </c>
      <c r="V332" s="4">
        <v>4.3055555555555562E-2</v>
      </c>
      <c r="W332" s="2" t="s">
        <v>948</v>
      </c>
      <c r="X332">
        <f t="shared" si="50"/>
        <v>0</v>
      </c>
      <c r="Y332">
        <f t="shared" si="51"/>
        <v>1</v>
      </c>
      <c r="Z332">
        <f t="shared" si="52"/>
        <v>1</v>
      </c>
      <c r="AA332">
        <f t="shared" si="53"/>
        <v>0</v>
      </c>
      <c r="AB332">
        <f t="shared" si="54"/>
        <v>0</v>
      </c>
      <c r="AC332">
        <f t="shared" si="55"/>
        <v>1</v>
      </c>
      <c r="AD332">
        <f t="shared" si="56"/>
        <v>0</v>
      </c>
      <c r="AE332" t="str">
        <f t="shared" si="57"/>
        <v>Groupstage</v>
      </c>
      <c r="AF332" t="str">
        <f t="shared" si="58"/>
        <v>Home Team loses or draws</v>
      </c>
      <c r="AG332" t="str">
        <f t="shared" si="59"/>
        <v>Home Team loses or draws at Groupstage Game</v>
      </c>
    </row>
    <row r="333" spans="1:33" x14ac:dyDescent="0.2">
      <c r="A333" s="2">
        <v>2367033</v>
      </c>
      <c r="B333" s="2" t="s">
        <v>949</v>
      </c>
      <c r="C333" s="2">
        <v>2013</v>
      </c>
      <c r="D333" s="2" t="s">
        <v>1022</v>
      </c>
      <c r="E333" s="3">
        <v>41534</v>
      </c>
      <c r="F333" s="2">
        <v>27</v>
      </c>
      <c r="G333" s="2">
        <v>2410</v>
      </c>
      <c r="H333" s="2">
        <v>3</v>
      </c>
      <c r="I333" s="2">
        <v>0</v>
      </c>
      <c r="J333" s="2"/>
      <c r="K333" s="2"/>
      <c r="L333" s="2" t="s">
        <v>1019</v>
      </c>
      <c r="M333" s="2" t="s">
        <v>904</v>
      </c>
      <c r="N333" s="2" t="s">
        <v>1038</v>
      </c>
      <c r="O333" s="2">
        <v>68000</v>
      </c>
      <c r="P333" s="2" t="s">
        <v>998</v>
      </c>
      <c r="Q333" s="2" t="s">
        <v>1629</v>
      </c>
      <c r="R333" s="2" t="s">
        <v>872</v>
      </c>
      <c r="S333" s="2" t="s">
        <v>863</v>
      </c>
      <c r="T333" s="2" t="s">
        <v>6</v>
      </c>
      <c r="U333" s="2" t="s">
        <v>130</v>
      </c>
      <c r="V333" s="4">
        <v>0.125</v>
      </c>
      <c r="W333" s="2" t="s">
        <v>948</v>
      </c>
      <c r="X333">
        <f t="shared" si="50"/>
        <v>1</v>
      </c>
      <c r="Y333">
        <f t="shared" si="51"/>
        <v>0</v>
      </c>
      <c r="Z333">
        <f t="shared" si="52"/>
        <v>1</v>
      </c>
      <c r="AA333">
        <f t="shared" si="53"/>
        <v>1</v>
      </c>
      <c r="AB333">
        <f t="shared" si="54"/>
        <v>0</v>
      </c>
      <c r="AC333">
        <f t="shared" si="55"/>
        <v>0</v>
      </c>
      <c r="AD333">
        <f t="shared" si="56"/>
        <v>0</v>
      </c>
      <c r="AE333" t="str">
        <f t="shared" si="57"/>
        <v>Groupstage</v>
      </c>
      <c r="AF333" t="str">
        <f t="shared" si="58"/>
        <v>Home Team wins</v>
      </c>
      <c r="AG333" t="str">
        <f t="shared" si="59"/>
        <v>Home Team wins at Groupstage Game</v>
      </c>
    </row>
    <row r="334" spans="1:33" x14ac:dyDescent="0.2">
      <c r="A334" s="2">
        <v>2368437</v>
      </c>
      <c r="B334" s="2" t="s">
        <v>949</v>
      </c>
      <c r="C334" s="2">
        <v>2013</v>
      </c>
      <c r="D334" s="2" t="s">
        <v>950</v>
      </c>
      <c r="E334" s="3">
        <v>41569</v>
      </c>
      <c r="F334" s="2">
        <v>5</v>
      </c>
      <c r="G334" s="2">
        <v>131</v>
      </c>
      <c r="H334" s="2">
        <v>1</v>
      </c>
      <c r="I334" s="2">
        <v>1</v>
      </c>
      <c r="J334" s="2"/>
      <c r="K334" s="2"/>
      <c r="L334" s="2" t="s">
        <v>952</v>
      </c>
      <c r="M334" s="2" t="s">
        <v>925</v>
      </c>
      <c r="N334" s="2" t="s">
        <v>941</v>
      </c>
      <c r="O334" s="2">
        <v>74487</v>
      </c>
      <c r="P334" s="2" t="s">
        <v>985</v>
      </c>
      <c r="Q334" s="2" t="s">
        <v>1630</v>
      </c>
      <c r="R334" s="2" t="s">
        <v>880</v>
      </c>
      <c r="S334" s="2" t="s">
        <v>880</v>
      </c>
      <c r="T334" s="2" t="s">
        <v>52</v>
      </c>
      <c r="U334" s="2" t="s">
        <v>105</v>
      </c>
      <c r="V334" s="4">
        <v>4.2361111111111106E-2</v>
      </c>
      <c r="W334" s="2" t="s">
        <v>948</v>
      </c>
      <c r="X334">
        <f t="shared" si="50"/>
        <v>0</v>
      </c>
      <c r="Y334">
        <f t="shared" si="51"/>
        <v>1</v>
      </c>
      <c r="Z334">
        <f t="shared" si="52"/>
        <v>1</v>
      </c>
      <c r="AA334">
        <f t="shared" si="53"/>
        <v>0</v>
      </c>
      <c r="AB334">
        <f t="shared" si="54"/>
        <v>0</v>
      </c>
      <c r="AC334">
        <f t="shared" si="55"/>
        <v>1</v>
      </c>
      <c r="AD334">
        <f t="shared" si="56"/>
        <v>0</v>
      </c>
      <c r="AE334" t="str">
        <f t="shared" si="57"/>
        <v>Groupstage</v>
      </c>
      <c r="AF334" t="str">
        <f t="shared" si="58"/>
        <v>Home Team loses or draws</v>
      </c>
      <c r="AG334" t="str">
        <f t="shared" si="59"/>
        <v>Home Team loses or draws at Groupstage Game</v>
      </c>
    </row>
    <row r="335" spans="1:33" x14ac:dyDescent="0.2">
      <c r="A335" s="2">
        <v>2368444</v>
      </c>
      <c r="B335" s="2" t="s">
        <v>949</v>
      </c>
      <c r="C335" s="2">
        <v>2013</v>
      </c>
      <c r="D335" s="2" t="s">
        <v>955</v>
      </c>
      <c r="E335" s="3">
        <v>41570</v>
      </c>
      <c r="F335" s="2">
        <v>294</v>
      </c>
      <c r="G335" s="2">
        <v>683</v>
      </c>
      <c r="H335" s="2">
        <v>1</v>
      </c>
      <c r="I335" s="2">
        <v>1</v>
      </c>
      <c r="J335" s="2"/>
      <c r="K335" s="2"/>
      <c r="L335" s="2" t="s">
        <v>990</v>
      </c>
      <c r="M335" s="2" t="s">
        <v>140</v>
      </c>
      <c r="N335" s="2" t="s">
        <v>1069</v>
      </c>
      <c r="O335" s="2">
        <v>38149</v>
      </c>
      <c r="P335" s="2" t="s">
        <v>1023</v>
      </c>
      <c r="Q335" s="2" t="s">
        <v>1631</v>
      </c>
      <c r="R335" s="2" t="s">
        <v>983</v>
      </c>
      <c r="S335" s="2" t="s">
        <v>863</v>
      </c>
      <c r="T335" s="2" t="s">
        <v>53</v>
      </c>
      <c r="U335" s="2" t="s">
        <v>62</v>
      </c>
      <c r="V335" s="4">
        <v>4.2361111111111106E-2</v>
      </c>
      <c r="W335" s="2" t="s">
        <v>948</v>
      </c>
      <c r="X335">
        <f t="shared" si="50"/>
        <v>0</v>
      </c>
      <c r="Y335">
        <f t="shared" si="51"/>
        <v>1</v>
      </c>
      <c r="Z335">
        <f t="shared" si="52"/>
        <v>1</v>
      </c>
      <c r="AA335">
        <f t="shared" si="53"/>
        <v>0</v>
      </c>
      <c r="AB335">
        <f t="shared" si="54"/>
        <v>0</v>
      </c>
      <c r="AC335">
        <f t="shared" si="55"/>
        <v>1</v>
      </c>
      <c r="AD335">
        <f t="shared" si="56"/>
        <v>0</v>
      </c>
      <c r="AE335" t="str">
        <f t="shared" si="57"/>
        <v>Groupstage</v>
      </c>
      <c r="AF335" t="str">
        <f t="shared" si="58"/>
        <v>Home Team loses or draws</v>
      </c>
      <c r="AG335" t="str">
        <f t="shared" si="59"/>
        <v>Home Team loses or draws at Groupstage Game</v>
      </c>
    </row>
    <row r="336" spans="1:33" x14ac:dyDescent="0.2">
      <c r="A336" s="2">
        <v>2755717</v>
      </c>
      <c r="B336" s="2" t="s">
        <v>949</v>
      </c>
      <c r="C336" s="2">
        <v>2016</v>
      </c>
      <c r="D336" s="2" t="s">
        <v>955</v>
      </c>
      <c r="E336" s="3">
        <v>42697</v>
      </c>
      <c r="F336" s="2">
        <v>371</v>
      </c>
      <c r="G336" s="2">
        <v>131</v>
      </c>
      <c r="H336" s="2">
        <v>0</v>
      </c>
      <c r="I336" s="2">
        <v>2</v>
      </c>
      <c r="J336" s="2"/>
      <c r="K336" s="2"/>
      <c r="L336" s="2" t="s">
        <v>1008</v>
      </c>
      <c r="M336" s="2" t="s">
        <v>918</v>
      </c>
      <c r="N336" s="2" t="s">
        <v>953</v>
      </c>
      <c r="O336" s="2">
        <v>57937</v>
      </c>
      <c r="P336" s="2" t="s">
        <v>1001</v>
      </c>
      <c r="Q336" s="2" t="s">
        <v>1632</v>
      </c>
      <c r="R336" s="2" t="s">
        <v>863</v>
      </c>
      <c r="S336" s="2" t="s">
        <v>880</v>
      </c>
      <c r="T336" s="2" t="s">
        <v>46</v>
      </c>
      <c r="U336" s="2" t="s">
        <v>105</v>
      </c>
      <c r="V336" s="4">
        <v>1.3888888888888889E-3</v>
      </c>
      <c r="W336" s="2" t="s">
        <v>948</v>
      </c>
      <c r="X336">
        <f t="shared" si="50"/>
        <v>0</v>
      </c>
      <c r="Y336">
        <f t="shared" si="51"/>
        <v>1</v>
      </c>
      <c r="Z336">
        <f t="shared" si="52"/>
        <v>1</v>
      </c>
      <c r="AA336">
        <f t="shared" si="53"/>
        <v>0</v>
      </c>
      <c r="AB336">
        <f t="shared" si="54"/>
        <v>0</v>
      </c>
      <c r="AC336">
        <f t="shared" si="55"/>
        <v>1</v>
      </c>
      <c r="AD336">
        <f t="shared" si="56"/>
        <v>0</v>
      </c>
      <c r="AE336" t="str">
        <f t="shared" si="57"/>
        <v>Groupstage</v>
      </c>
      <c r="AF336" t="str">
        <f t="shared" si="58"/>
        <v>Home Team loses or draws</v>
      </c>
      <c r="AG336" t="str">
        <f t="shared" si="59"/>
        <v>Home Team loses or draws at Groupstage Game</v>
      </c>
    </row>
    <row r="337" spans="1:33" hidden="1" x14ac:dyDescent="0.2">
      <c r="A337" s="2">
        <v>3911795</v>
      </c>
      <c r="B337" s="2" t="s">
        <v>949</v>
      </c>
      <c r="C337" s="2">
        <v>2022</v>
      </c>
      <c r="D337" s="2" t="s">
        <v>1022</v>
      </c>
      <c r="E337" s="3">
        <v>44811</v>
      </c>
      <c r="F337" s="2">
        <v>24</v>
      </c>
      <c r="G337" s="2">
        <v>336</v>
      </c>
      <c r="H337" s="2">
        <v>0</v>
      </c>
      <c r="I337" s="2">
        <v>3</v>
      </c>
      <c r="J337" s="2"/>
      <c r="K337" s="2"/>
      <c r="L337" s="2" t="s">
        <v>1265</v>
      </c>
      <c r="M337" s="2" t="s">
        <v>212</v>
      </c>
      <c r="N337" s="2" t="s">
        <v>986</v>
      </c>
      <c r="O337" s="2">
        <v>50500</v>
      </c>
      <c r="P337" s="2" t="s">
        <v>1279</v>
      </c>
      <c r="Q337" s="2" t="s">
        <v>1633</v>
      </c>
      <c r="R337" s="2" t="s">
        <v>863</v>
      </c>
      <c r="S337" s="3">
        <v>37714</v>
      </c>
      <c r="T337" s="2" t="s">
        <v>13</v>
      </c>
      <c r="U337" s="2" t="s">
        <v>87</v>
      </c>
      <c r="V337" s="4">
        <v>2.0833333333333333E-3</v>
      </c>
      <c r="W337" s="2" t="s">
        <v>948</v>
      </c>
      <c r="X337">
        <f t="shared" si="50"/>
        <v>0</v>
      </c>
      <c r="Y337">
        <f t="shared" si="51"/>
        <v>1</v>
      </c>
      <c r="Z337">
        <f t="shared" si="52"/>
        <v>1</v>
      </c>
      <c r="AA337">
        <f t="shared" si="53"/>
        <v>0</v>
      </c>
      <c r="AB337">
        <f t="shared" si="54"/>
        <v>0</v>
      </c>
      <c r="AC337">
        <f t="shared" si="55"/>
        <v>1</v>
      </c>
      <c r="AD337">
        <f t="shared" si="56"/>
        <v>0</v>
      </c>
      <c r="AE337" t="str">
        <f t="shared" si="57"/>
        <v>Groupstage</v>
      </c>
      <c r="AF337" t="str">
        <f t="shared" si="58"/>
        <v>Home Team loses or draws</v>
      </c>
      <c r="AG337" t="str">
        <f t="shared" si="59"/>
        <v>Home Team loses or draws at Groupstage Game</v>
      </c>
    </row>
    <row r="338" spans="1:33" hidden="1" x14ac:dyDescent="0.2">
      <c r="A338" s="2">
        <v>4243696</v>
      </c>
      <c r="B338" s="2" t="s">
        <v>949</v>
      </c>
      <c r="C338" s="2">
        <v>2023</v>
      </c>
      <c r="D338" s="2" t="s">
        <v>1082</v>
      </c>
      <c r="E338" s="3">
        <v>45363</v>
      </c>
      <c r="F338" s="2">
        <v>11</v>
      </c>
      <c r="G338" s="2">
        <v>720</v>
      </c>
      <c r="H338" s="2">
        <v>4</v>
      </c>
      <c r="I338" s="2">
        <v>2</v>
      </c>
      <c r="J338" s="2"/>
      <c r="K338" s="2"/>
      <c r="L338" s="2" t="s">
        <v>103</v>
      </c>
      <c r="M338" s="2" t="s">
        <v>799</v>
      </c>
      <c r="N338" s="2" t="s">
        <v>978</v>
      </c>
      <c r="O338" s="2">
        <v>60257</v>
      </c>
      <c r="P338" s="2" t="s">
        <v>1071</v>
      </c>
      <c r="Q338" s="2" t="s">
        <v>1634</v>
      </c>
      <c r="R338" s="2" t="s">
        <v>880</v>
      </c>
      <c r="S338" s="2" t="s">
        <v>863</v>
      </c>
      <c r="T338" s="2" t="s">
        <v>9</v>
      </c>
      <c r="U338" s="2" t="s">
        <v>70</v>
      </c>
      <c r="V338" s="4">
        <v>0.16805555555555554</v>
      </c>
      <c r="W338" s="2" t="s">
        <v>948</v>
      </c>
      <c r="X338">
        <f t="shared" si="50"/>
        <v>1</v>
      </c>
      <c r="Y338">
        <f t="shared" si="51"/>
        <v>0</v>
      </c>
      <c r="Z338">
        <f t="shared" si="52"/>
        <v>0</v>
      </c>
      <c r="AA338">
        <f t="shared" si="53"/>
        <v>0</v>
      </c>
      <c r="AB338">
        <f t="shared" si="54"/>
        <v>1</v>
      </c>
      <c r="AC338">
        <f t="shared" si="55"/>
        <v>0</v>
      </c>
      <c r="AD338">
        <f t="shared" si="56"/>
        <v>0</v>
      </c>
      <c r="AE338" t="str">
        <f t="shared" si="57"/>
        <v>Knockout Game</v>
      </c>
      <c r="AF338" t="str">
        <f t="shared" si="58"/>
        <v>Home Team wins</v>
      </c>
      <c r="AG338" t="str">
        <f t="shared" si="59"/>
        <v>Home Team wins at Knockout Game</v>
      </c>
    </row>
    <row r="339" spans="1:33" x14ac:dyDescent="0.2">
      <c r="A339" s="2">
        <v>2495314</v>
      </c>
      <c r="B339" s="2" t="s">
        <v>949</v>
      </c>
      <c r="C339" s="2">
        <v>2014</v>
      </c>
      <c r="D339" s="2" t="s">
        <v>1194</v>
      </c>
      <c r="E339" s="3">
        <v>41933</v>
      </c>
      <c r="F339" s="2">
        <v>33</v>
      </c>
      <c r="G339" s="2">
        <v>336</v>
      </c>
      <c r="H339" s="2">
        <v>4</v>
      </c>
      <c r="I339" s="2">
        <v>3</v>
      </c>
      <c r="J339" s="2"/>
      <c r="K339" s="2"/>
      <c r="L339" s="2" t="s">
        <v>984</v>
      </c>
      <c r="M339" s="2" t="s">
        <v>1149</v>
      </c>
      <c r="N339" s="2" t="s">
        <v>875</v>
      </c>
      <c r="O339" s="2">
        <v>49943</v>
      </c>
      <c r="P339" s="2" t="s">
        <v>907</v>
      </c>
      <c r="Q339" s="2" t="s">
        <v>1635</v>
      </c>
      <c r="R339" s="2" t="s">
        <v>863</v>
      </c>
      <c r="S339" s="2" t="s">
        <v>880</v>
      </c>
      <c r="T339" s="2" t="s">
        <v>7</v>
      </c>
      <c r="U339" s="2" t="s">
        <v>87</v>
      </c>
      <c r="V339" s="4">
        <v>0.16874999999999998</v>
      </c>
      <c r="W339" s="2" t="s">
        <v>948</v>
      </c>
      <c r="X339">
        <f t="shared" si="50"/>
        <v>1</v>
      </c>
      <c r="Y339">
        <f t="shared" si="51"/>
        <v>0</v>
      </c>
      <c r="Z339">
        <f t="shared" si="52"/>
        <v>1</v>
      </c>
      <c r="AA339">
        <f t="shared" si="53"/>
        <v>1</v>
      </c>
      <c r="AB339">
        <f t="shared" si="54"/>
        <v>0</v>
      </c>
      <c r="AC339">
        <f t="shared" si="55"/>
        <v>0</v>
      </c>
      <c r="AD339">
        <f t="shared" si="56"/>
        <v>0</v>
      </c>
      <c r="AE339" t="str">
        <f t="shared" si="57"/>
        <v>Groupstage</v>
      </c>
      <c r="AF339" t="str">
        <f t="shared" si="58"/>
        <v>Home Team wins</v>
      </c>
      <c r="AG339" t="str">
        <f t="shared" si="59"/>
        <v>Home Team wins at Groupstage Game</v>
      </c>
    </row>
    <row r="340" spans="1:33" x14ac:dyDescent="0.2">
      <c r="A340" s="2">
        <v>2675293</v>
      </c>
      <c r="B340" s="2" t="s">
        <v>949</v>
      </c>
      <c r="C340" s="2">
        <v>2015</v>
      </c>
      <c r="D340" s="2" t="s">
        <v>966</v>
      </c>
      <c r="E340" s="3">
        <v>42466</v>
      </c>
      <c r="F340" s="2">
        <v>82</v>
      </c>
      <c r="G340" s="2">
        <v>418</v>
      </c>
      <c r="H340" s="2">
        <v>2</v>
      </c>
      <c r="I340" s="2">
        <v>0</v>
      </c>
      <c r="J340" s="2"/>
      <c r="K340" s="2"/>
      <c r="L340" s="2" t="s">
        <v>873</v>
      </c>
      <c r="M340" s="2" t="s">
        <v>1180</v>
      </c>
      <c r="N340" s="2" t="s">
        <v>989</v>
      </c>
      <c r="O340" s="2">
        <v>26400</v>
      </c>
      <c r="P340" s="2" t="s">
        <v>998</v>
      </c>
      <c r="Q340" s="2" t="s">
        <v>1636</v>
      </c>
      <c r="R340" s="2" t="s">
        <v>863</v>
      </c>
      <c r="S340" s="2" t="s">
        <v>880</v>
      </c>
      <c r="T340" s="2" t="s">
        <v>29</v>
      </c>
      <c r="U340" s="2" t="s">
        <v>186</v>
      </c>
      <c r="V340" s="4">
        <v>8.3333333333333329E-2</v>
      </c>
      <c r="W340" s="2" t="s">
        <v>948</v>
      </c>
      <c r="X340">
        <f t="shared" si="50"/>
        <v>1</v>
      </c>
      <c r="Y340">
        <f t="shared" si="51"/>
        <v>0</v>
      </c>
      <c r="Z340">
        <f t="shared" si="52"/>
        <v>0</v>
      </c>
      <c r="AA340">
        <f t="shared" si="53"/>
        <v>0</v>
      </c>
      <c r="AB340">
        <f t="shared" si="54"/>
        <v>1</v>
      </c>
      <c r="AC340">
        <f t="shared" si="55"/>
        <v>0</v>
      </c>
      <c r="AD340">
        <f t="shared" si="56"/>
        <v>0</v>
      </c>
      <c r="AE340" t="str">
        <f t="shared" si="57"/>
        <v>Knockout Game</v>
      </c>
      <c r="AF340" t="str">
        <f t="shared" si="58"/>
        <v>Home Team wins</v>
      </c>
      <c r="AG340" t="str">
        <f t="shared" si="59"/>
        <v>Home Team wins at Knockout Game</v>
      </c>
    </row>
    <row r="341" spans="1:33" x14ac:dyDescent="0.2">
      <c r="A341" s="2">
        <v>2755709</v>
      </c>
      <c r="B341" s="2" t="s">
        <v>949</v>
      </c>
      <c r="C341" s="2">
        <v>2016</v>
      </c>
      <c r="D341" s="2" t="s">
        <v>1194</v>
      </c>
      <c r="E341" s="3">
        <v>42696</v>
      </c>
      <c r="F341" s="2">
        <v>190</v>
      </c>
      <c r="G341" s="2">
        <v>720</v>
      </c>
      <c r="H341" s="2">
        <v>0</v>
      </c>
      <c r="I341" s="2">
        <v>0</v>
      </c>
      <c r="J341" s="2"/>
      <c r="K341" s="2"/>
      <c r="L341" s="2" t="s">
        <v>996</v>
      </c>
      <c r="M341" s="2" t="s">
        <v>1158</v>
      </c>
      <c r="N341" s="2" t="s">
        <v>997</v>
      </c>
      <c r="O341" s="2">
        <v>32036</v>
      </c>
      <c r="P341" s="2" t="s">
        <v>1130</v>
      </c>
      <c r="Q341" s="2" t="s">
        <v>1637</v>
      </c>
      <c r="R341" s="2" t="s">
        <v>877</v>
      </c>
      <c r="S341" s="2" t="s">
        <v>877</v>
      </c>
      <c r="T341" s="2" t="s">
        <v>23</v>
      </c>
      <c r="U341" s="2" t="s">
        <v>70</v>
      </c>
      <c r="V341" s="4">
        <v>0</v>
      </c>
      <c r="W341" s="2" t="s">
        <v>948</v>
      </c>
      <c r="X341">
        <f t="shared" si="50"/>
        <v>0</v>
      </c>
      <c r="Y341">
        <f t="shared" si="51"/>
        <v>1</v>
      </c>
      <c r="Z341">
        <f t="shared" si="52"/>
        <v>1</v>
      </c>
      <c r="AA341">
        <f t="shared" si="53"/>
        <v>0</v>
      </c>
      <c r="AB341">
        <f t="shared" si="54"/>
        <v>0</v>
      </c>
      <c r="AC341">
        <f t="shared" si="55"/>
        <v>1</v>
      </c>
      <c r="AD341">
        <f t="shared" si="56"/>
        <v>0</v>
      </c>
      <c r="AE341" t="str">
        <f t="shared" si="57"/>
        <v>Groupstage</v>
      </c>
      <c r="AF341" t="str">
        <f t="shared" si="58"/>
        <v>Home Team loses or draws</v>
      </c>
      <c r="AG341" t="str">
        <f t="shared" si="59"/>
        <v>Home Team loses or draws at Groupstage Game</v>
      </c>
    </row>
    <row r="342" spans="1:33" x14ac:dyDescent="0.2">
      <c r="A342" s="2">
        <v>2367107</v>
      </c>
      <c r="B342" s="2" t="s">
        <v>949</v>
      </c>
      <c r="C342" s="2">
        <v>2013</v>
      </c>
      <c r="D342" s="2" t="s">
        <v>1022</v>
      </c>
      <c r="E342" s="3">
        <v>41549</v>
      </c>
      <c r="F342" s="2">
        <v>2410</v>
      </c>
      <c r="G342" s="2">
        <v>941</v>
      </c>
      <c r="H342" s="2">
        <v>3</v>
      </c>
      <c r="I342" s="2">
        <v>2</v>
      </c>
      <c r="J342" s="2"/>
      <c r="K342" s="2"/>
      <c r="L342" s="2" t="s">
        <v>904</v>
      </c>
      <c r="M342" s="2" t="s">
        <v>1231</v>
      </c>
      <c r="N342" s="2" t="s">
        <v>1150</v>
      </c>
      <c r="O342" s="2">
        <v>6135</v>
      </c>
      <c r="P342" s="2" t="s">
        <v>975</v>
      </c>
      <c r="Q342" s="2" t="s">
        <v>1638</v>
      </c>
      <c r="R342" s="2" t="s">
        <v>863</v>
      </c>
      <c r="S342" s="2" t="s">
        <v>863</v>
      </c>
      <c r="T342" s="2" t="s">
        <v>130</v>
      </c>
      <c r="U342" s="2"/>
      <c r="V342" s="4">
        <v>0.12638888888888888</v>
      </c>
      <c r="W342" s="2" t="s">
        <v>948</v>
      </c>
      <c r="X342">
        <f t="shared" si="50"/>
        <v>1</v>
      </c>
      <c r="Y342">
        <f t="shared" si="51"/>
        <v>0</v>
      </c>
      <c r="Z342">
        <f t="shared" si="52"/>
        <v>1</v>
      </c>
      <c r="AA342">
        <f t="shared" si="53"/>
        <v>1</v>
      </c>
      <c r="AB342">
        <f t="shared" si="54"/>
        <v>0</v>
      </c>
      <c r="AC342">
        <f t="shared" si="55"/>
        <v>0</v>
      </c>
      <c r="AD342">
        <f t="shared" si="56"/>
        <v>0</v>
      </c>
      <c r="AE342" t="str">
        <f t="shared" si="57"/>
        <v>Groupstage</v>
      </c>
      <c r="AF342" t="str">
        <f t="shared" si="58"/>
        <v>Home Team wins</v>
      </c>
      <c r="AG342" t="str">
        <f t="shared" si="59"/>
        <v>Home Team wins at Groupstage Game</v>
      </c>
    </row>
    <row r="343" spans="1:33" x14ac:dyDescent="0.2">
      <c r="A343" s="2">
        <v>2368475</v>
      </c>
      <c r="B343" s="2" t="s">
        <v>949</v>
      </c>
      <c r="C343" s="2">
        <v>2013</v>
      </c>
      <c r="D343" s="2" t="s">
        <v>1022</v>
      </c>
      <c r="E343" s="3">
        <v>41605</v>
      </c>
      <c r="F343" s="2">
        <v>281</v>
      </c>
      <c r="G343" s="2">
        <v>941</v>
      </c>
      <c r="H343" s="2">
        <v>4</v>
      </c>
      <c r="I343" s="2">
        <v>2</v>
      </c>
      <c r="J343" s="2"/>
      <c r="K343" s="2"/>
      <c r="L343" s="2" t="s">
        <v>901</v>
      </c>
      <c r="M343" s="2" t="s">
        <v>1231</v>
      </c>
      <c r="N343" s="2" t="s">
        <v>902</v>
      </c>
      <c r="O343" s="2">
        <v>37742</v>
      </c>
      <c r="P343" s="2" t="s">
        <v>933</v>
      </c>
      <c r="Q343" s="2" t="s">
        <v>1639</v>
      </c>
      <c r="R343" s="2" t="s">
        <v>863</v>
      </c>
      <c r="S343" s="2" t="s">
        <v>863</v>
      </c>
      <c r="T343" s="2" t="s">
        <v>39</v>
      </c>
      <c r="U343" s="2"/>
      <c r="V343" s="4">
        <v>0.16805555555555554</v>
      </c>
      <c r="W343" s="2" t="s">
        <v>948</v>
      </c>
      <c r="X343">
        <f t="shared" si="50"/>
        <v>1</v>
      </c>
      <c r="Y343">
        <f t="shared" si="51"/>
        <v>0</v>
      </c>
      <c r="Z343">
        <f t="shared" si="52"/>
        <v>1</v>
      </c>
      <c r="AA343">
        <f t="shared" si="53"/>
        <v>1</v>
      </c>
      <c r="AB343">
        <f t="shared" si="54"/>
        <v>0</v>
      </c>
      <c r="AC343">
        <f t="shared" si="55"/>
        <v>0</v>
      </c>
      <c r="AD343">
        <f t="shared" si="56"/>
        <v>0</v>
      </c>
      <c r="AE343" t="str">
        <f t="shared" si="57"/>
        <v>Groupstage</v>
      </c>
      <c r="AF343" t="str">
        <f t="shared" si="58"/>
        <v>Home Team wins</v>
      </c>
      <c r="AG343" t="str">
        <f t="shared" si="59"/>
        <v>Home Team wins at Groupstage Game</v>
      </c>
    </row>
    <row r="344" spans="1:33" x14ac:dyDescent="0.2">
      <c r="A344" s="2">
        <v>2618630</v>
      </c>
      <c r="B344" s="2" t="s">
        <v>949</v>
      </c>
      <c r="C344" s="2">
        <v>2015</v>
      </c>
      <c r="D344" s="2" t="s">
        <v>955</v>
      </c>
      <c r="E344" s="3">
        <v>42346</v>
      </c>
      <c r="F344" s="2">
        <v>141</v>
      </c>
      <c r="G344" s="2">
        <v>22220</v>
      </c>
      <c r="H344" s="2">
        <v>1</v>
      </c>
      <c r="I344" s="2">
        <v>1</v>
      </c>
      <c r="J344" s="2"/>
      <c r="K344" s="2"/>
      <c r="L344" s="2" t="s">
        <v>1058</v>
      </c>
      <c r="M344" s="2" t="s">
        <v>1214</v>
      </c>
      <c r="N344" s="2" t="s">
        <v>992</v>
      </c>
      <c r="O344" s="2">
        <v>26464</v>
      </c>
      <c r="P344" s="2" t="s">
        <v>686</v>
      </c>
      <c r="Q344" s="2" t="s">
        <v>1640</v>
      </c>
      <c r="R344" s="2" t="s">
        <v>863</v>
      </c>
      <c r="S344" s="2" t="s">
        <v>863</v>
      </c>
      <c r="T344" s="2" t="s">
        <v>12</v>
      </c>
      <c r="U344" s="2"/>
      <c r="V344" s="4">
        <v>4.2361111111111106E-2</v>
      </c>
      <c r="W344" s="2" t="s">
        <v>948</v>
      </c>
      <c r="X344">
        <f t="shared" si="50"/>
        <v>0</v>
      </c>
      <c r="Y344">
        <f t="shared" si="51"/>
        <v>1</v>
      </c>
      <c r="Z344">
        <f t="shared" si="52"/>
        <v>1</v>
      </c>
      <c r="AA344">
        <f t="shared" si="53"/>
        <v>0</v>
      </c>
      <c r="AB344">
        <f t="shared" si="54"/>
        <v>0</v>
      </c>
      <c r="AC344">
        <f t="shared" si="55"/>
        <v>1</v>
      </c>
      <c r="AD344">
        <f t="shared" si="56"/>
        <v>0</v>
      </c>
      <c r="AE344" t="str">
        <f t="shared" si="57"/>
        <v>Groupstage</v>
      </c>
      <c r="AF344" t="str">
        <f t="shared" si="58"/>
        <v>Home Team loses or draws</v>
      </c>
      <c r="AG344" t="str">
        <f t="shared" si="59"/>
        <v>Home Team loses or draws at Groupstage Game</v>
      </c>
    </row>
    <row r="345" spans="1:33" hidden="1" x14ac:dyDescent="0.2">
      <c r="A345" s="2">
        <v>4171324</v>
      </c>
      <c r="B345" s="2" t="s">
        <v>949</v>
      </c>
      <c r="C345" s="2">
        <v>2023</v>
      </c>
      <c r="D345" s="2" t="s">
        <v>1194</v>
      </c>
      <c r="E345" s="3">
        <v>45224</v>
      </c>
      <c r="F345" s="2">
        <v>452</v>
      </c>
      <c r="G345" s="2">
        <v>281</v>
      </c>
      <c r="H345" s="2">
        <v>1</v>
      </c>
      <c r="I345" s="2">
        <v>3</v>
      </c>
      <c r="J345" s="2"/>
      <c r="K345" s="2"/>
      <c r="L345" s="2" t="s">
        <v>1222</v>
      </c>
      <c r="M345" s="2" t="s">
        <v>1019</v>
      </c>
      <c r="N345" s="2" t="s">
        <v>1212</v>
      </c>
      <c r="O345" s="2">
        <v>31500</v>
      </c>
      <c r="P345" s="2" t="s">
        <v>1220</v>
      </c>
      <c r="Q345" s="2" t="s">
        <v>1642</v>
      </c>
      <c r="R345" s="2" t="s">
        <v>880</v>
      </c>
      <c r="S345" s="2" t="s">
        <v>910</v>
      </c>
      <c r="T345" s="2"/>
      <c r="U345" s="2" t="s">
        <v>39</v>
      </c>
      <c r="V345" s="4">
        <v>4.3750000000000004E-2</v>
      </c>
      <c r="W345" s="2" t="s">
        <v>948</v>
      </c>
      <c r="X345">
        <f t="shared" si="50"/>
        <v>0</v>
      </c>
      <c r="Y345">
        <f t="shared" si="51"/>
        <v>1</v>
      </c>
      <c r="Z345">
        <f t="shared" si="52"/>
        <v>1</v>
      </c>
      <c r="AA345">
        <f t="shared" si="53"/>
        <v>0</v>
      </c>
      <c r="AB345">
        <f t="shared" si="54"/>
        <v>0</v>
      </c>
      <c r="AC345">
        <f t="shared" si="55"/>
        <v>1</v>
      </c>
      <c r="AD345">
        <f t="shared" si="56"/>
        <v>0</v>
      </c>
      <c r="AE345" t="str">
        <f t="shared" si="57"/>
        <v>Groupstage</v>
      </c>
      <c r="AF345" t="str">
        <f t="shared" si="58"/>
        <v>Home Team loses or draws</v>
      </c>
      <c r="AG345" t="str">
        <f t="shared" si="59"/>
        <v>Home Team loses or draws at Groupstage Game</v>
      </c>
    </row>
    <row r="346" spans="1:33" x14ac:dyDescent="0.2">
      <c r="A346" s="2">
        <v>2368452</v>
      </c>
      <c r="B346" s="2" t="s">
        <v>949</v>
      </c>
      <c r="C346" s="2">
        <v>2013</v>
      </c>
      <c r="D346" s="2" t="s">
        <v>1022</v>
      </c>
      <c r="E346" s="3">
        <v>41583</v>
      </c>
      <c r="F346" s="2">
        <v>941</v>
      </c>
      <c r="G346" s="2">
        <v>27</v>
      </c>
      <c r="H346" s="2">
        <v>0</v>
      </c>
      <c r="I346" s="2">
        <v>1</v>
      </c>
      <c r="J346" s="2"/>
      <c r="K346" s="2"/>
      <c r="L346" s="2" t="s">
        <v>1231</v>
      </c>
      <c r="M346" s="2" t="s">
        <v>1019</v>
      </c>
      <c r="N346" s="2" t="s">
        <v>1249</v>
      </c>
      <c r="O346" s="2">
        <v>11360</v>
      </c>
      <c r="P346" s="2" t="s">
        <v>1099</v>
      </c>
      <c r="Q346" s="2" t="s">
        <v>1643</v>
      </c>
      <c r="R346" s="2" t="s">
        <v>863</v>
      </c>
      <c r="S346" s="2" t="s">
        <v>872</v>
      </c>
      <c r="T346" s="2"/>
      <c r="U346" s="2" t="s">
        <v>6</v>
      </c>
      <c r="V346" s="4">
        <v>6.9444444444444447E-4</v>
      </c>
      <c r="W346" s="2" t="s">
        <v>948</v>
      </c>
      <c r="X346">
        <f t="shared" si="50"/>
        <v>0</v>
      </c>
      <c r="Y346">
        <f t="shared" si="51"/>
        <v>1</v>
      </c>
      <c r="Z346">
        <f t="shared" si="52"/>
        <v>1</v>
      </c>
      <c r="AA346">
        <f t="shared" si="53"/>
        <v>0</v>
      </c>
      <c r="AB346">
        <f t="shared" si="54"/>
        <v>0</v>
      </c>
      <c r="AC346">
        <f t="shared" si="55"/>
        <v>1</v>
      </c>
      <c r="AD346">
        <f t="shared" si="56"/>
        <v>0</v>
      </c>
      <c r="AE346" t="str">
        <f t="shared" si="57"/>
        <v>Groupstage</v>
      </c>
      <c r="AF346" t="str">
        <f t="shared" si="58"/>
        <v>Home Team loses or draws</v>
      </c>
      <c r="AG346" t="str">
        <f t="shared" si="59"/>
        <v>Home Team loses or draws at Groupstage Game</v>
      </c>
    </row>
    <row r="347" spans="1:33" x14ac:dyDescent="0.2">
      <c r="A347" s="2">
        <v>2754905</v>
      </c>
      <c r="B347" s="2" t="s">
        <v>949</v>
      </c>
      <c r="C347" s="2">
        <v>2016</v>
      </c>
      <c r="D347" s="2" t="s">
        <v>950</v>
      </c>
      <c r="E347" s="3">
        <v>42640</v>
      </c>
      <c r="F347" s="2">
        <v>419</v>
      </c>
      <c r="G347" s="2">
        <v>506</v>
      </c>
      <c r="H347" s="2">
        <v>0</v>
      </c>
      <c r="I347" s="2">
        <v>4</v>
      </c>
      <c r="J347" s="2"/>
      <c r="K347" s="2"/>
      <c r="L347" s="2" t="s">
        <v>1644</v>
      </c>
      <c r="M347" s="2" t="s">
        <v>952</v>
      </c>
      <c r="N347" s="2" t="s">
        <v>1230</v>
      </c>
      <c r="O347" s="2">
        <v>23875</v>
      </c>
      <c r="P347" s="2" t="s">
        <v>914</v>
      </c>
      <c r="Q347" s="2" t="s">
        <v>1645</v>
      </c>
      <c r="R347" s="2" t="s">
        <v>880</v>
      </c>
      <c r="S347" s="3">
        <v>37379</v>
      </c>
      <c r="T347" s="2"/>
      <c r="U347" s="2" t="s">
        <v>5</v>
      </c>
      <c r="V347" s="4">
        <v>2.7777777777777779E-3</v>
      </c>
      <c r="W347" s="2" t="s">
        <v>948</v>
      </c>
      <c r="X347">
        <f t="shared" si="50"/>
        <v>0</v>
      </c>
      <c r="Y347">
        <f t="shared" si="51"/>
        <v>1</v>
      </c>
      <c r="Z347">
        <f t="shared" si="52"/>
        <v>1</v>
      </c>
      <c r="AA347">
        <f t="shared" si="53"/>
        <v>0</v>
      </c>
      <c r="AB347">
        <f t="shared" si="54"/>
        <v>0</v>
      </c>
      <c r="AC347">
        <f t="shared" si="55"/>
        <v>1</v>
      </c>
      <c r="AD347">
        <f t="shared" si="56"/>
        <v>0</v>
      </c>
      <c r="AE347" t="str">
        <f t="shared" si="57"/>
        <v>Groupstage</v>
      </c>
      <c r="AF347" t="str">
        <f t="shared" si="58"/>
        <v>Home Team loses or draws</v>
      </c>
      <c r="AG347" t="str">
        <f t="shared" si="59"/>
        <v>Home Team loses or draws at Groupstage Game</v>
      </c>
    </row>
    <row r="348" spans="1:33" x14ac:dyDescent="0.2">
      <c r="A348" s="2">
        <v>2917403</v>
      </c>
      <c r="B348" s="2" t="s">
        <v>949</v>
      </c>
      <c r="C348" s="2">
        <v>2017</v>
      </c>
      <c r="D348" s="2" t="s">
        <v>950</v>
      </c>
      <c r="E348" s="3">
        <v>43025</v>
      </c>
      <c r="F348" s="2">
        <v>2784</v>
      </c>
      <c r="G348" s="2">
        <v>16</v>
      </c>
      <c r="H348" s="2">
        <v>1</v>
      </c>
      <c r="I348" s="2">
        <v>1</v>
      </c>
      <c r="J348" s="2"/>
      <c r="K348" s="2"/>
      <c r="L348" s="2" t="s">
        <v>1208</v>
      </c>
      <c r="M348" s="2" t="s">
        <v>926</v>
      </c>
      <c r="N348" s="2" t="s">
        <v>1211</v>
      </c>
      <c r="O348" s="2">
        <v>15604</v>
      </c>
      <c r="P348" s="2" t="s">
        <v>1240</v>
      </c>
      <c r="Q348" s="2" t="s">
        <v>1646</v>
      </c>
      <c r="R348" s="2" t="s">
        <v>863</v>
      </c>
      <c r="S348" s="2" t="s">
        <v>880</v>
      </c>
      <c r="T348" s="2"/>
      <c r="U348" s="2" t="s">
        <v>3</v>
      </c>
      <c r="V348" s="4">
        <v>4.2361111111111106E-2</v>
      </c>
      <c r="W348" s="2" t="s">
        <v>948</v>
      </c>
      <c r="X348">
        <f t="shared" si="50"/>
        <v>0</v>
      </c>
      <c r="Y348">
        <f t="shared" si="51"/>
        <v>1</v>
      </c>
      <c r="Z348">
        <f t="shared" si="52"/>
        <v>1</v>
      </c>
      <c r="AA348">
        <f t="shared" si="53"/>
        <v>0</v>
      </c>
      <c r="AB348">
        <f t="shared" si="54"/>
        <v>0</v>
      </c>
      <c r="AC348">
        <f t="shared" si="55"/>
        <v>1</v>
      </c>
      <c r="AD348">
        <f t="shared" si="56"/>
        <v>0</v>
      </c>
      <c r="AE348" t="str">
        <f t="shared" si="57"/>
        <v>Groupstage</v>
      </c>
      <c r="AF348" t="str">
        <f t="shared" si="58"/>
        <v>Home Team loses or draws</v>
      </c>
      <c r="AG348" t="str">
        <f t="shared" si="59"/>
        <v>Home Team loses or draws at Groupstage Game</v>
      </c>
    </row>
    <row r="349" spans="1:33" x14ac:dyDescent="0.2">
      <c r="A349" s="2">
        <v>2495354</v>
      </c>
      <c r="B349" s="2" t="s">
        <v>949</v>
      </c>
      <c r="C349" s="2">
        <v>2014</v>
      </c>
      <c r="D349" s="2" t="s">
        <v>945</v>
      </c>
      <c r="E349" s="3">
        <v>41969</v>
      </c>
      <c r="F349" s="2">
        <v>31614</v>
      </c>
      <c r="G349" s="2">
        <v>31</v>
      </c>
      <c r="H349" s="2">
        <v>2</v>
      </c>
      <c r="I349" s="2">
        <v>2</v>
      </c>
      <c r="J349" s="2"/>
      <c r="K349" s="2"/>
      <c r="L349" s="2" t="s">
        <v>1247</v>
      </c>
      <c r="M349" s="2" t="s">
        <v>1008</v>
      </c>
      <c r="N349" s="2" t="s">
        <v>1347</v>
      </c>
      <c r="O349" s="2">
        <v>37143</v>
      </c>
      <c r="P349" s="2" t="s">
        <v>1099</v>
      </c>
      <c r="Q349" s="2" t="s">
        <v>1647</v>
      </c>
      <c r="R349" s="2" t="s">
        <v>863</v>
      </c>
      <c r="S349" s="2" t="s">
        <v>886</v>
      </c>
      <c r="T349" s="2"/>
      <c r="U349" s="2" t="s">
        <v>38</v>
      </c>
      <c r="V349" s="4">
        <v>8.4722222222222213E-2</v>
      </c>
      <c r="W349" s="2" t="s">
        <v>948</v>
      </c>
      <c r="X349">
        <f t="shared" si="50"/>
        <v>0</v>
      </c>
      <c r="Y349">
        <f t="shared" si="51"/>
        <v>1</v>
      </c>
      <c r="Z349">
        <f t="shared" si="52"/>
        <v>1</v>
      </c>
      <c r="AA349">
        <f t="shared" si="53"/>
        <v>0</v>
      </c>
      <c r="AB349">
        <f t="shared" si="54"/>
        <v>0</v>
      </c>
      <c r="AC349">
        <f t="shared" si="55"/>
        <v>1</v>
      </c>
      <c r="AD349">
        <f t="shared" si="56"/>
        <v>0</v>
      </c>
      <c r="AE349" t="str">
        <f t="shared" si="57"/>
        <v>Groupstage</v>
      </c>
      <c r="AF349" t="str">
        <f t="shared" si="58"/>
        <v>Home Team loses or draws</v>
      </c>
      <c r="AG349" t="str">
        <f t="shared" si="59"/>
        <v>Home Team loses or draws at Groupstage Game</v>
      </c>
    </row>
    <row r="350" spans="1:33" x14ac:dyDescent="0.2">
      <c r="A350" s="2">
        <v>2618581</v>
      </c>
      <c r="B350" s="2" t="s">
        <v>949</v>
      </c>
      <c r="C350" s="2">
        <v>2015</v>
      </c>
      <c r="D350" s="2" t="s">
        <v>1016</v>
      </c>
      <c r="E350" s="3">
        <v>42297</v>
      </c>
      <c r="F350" s="2">
        <v>419</v>
      </c>
      <c r="G350" s="2">
        <v>683</v>
      </c>
      <c r="H350" s="2">
        <v>0</v>
      </c>
      <c r="I350" s="2">
        <v>1</v>
      </c>
      <c r="J350" s="2"/>
      <c r="K350" s="2"/>
      <c r="L350" s="2" t="s">
        <v>1232</v>
      </c>
      <c r="M350" s="2" t="s">
        <v>1149</v>
      </c>
      <c r="N350" s="2" t="s">
        <v>1230</v>
      </c>
      <c r="O350" s="2">
        <v>13678</v>
      </c>
      <c r="P350" s="2" t="s">
        <v>938</v>
      </c>
      <c r="Q350" s="2" t="s">
        <v>1648</v>
      </c>
      <c r="R350" s="2" t="s">
        <v>880</v>
      </c>
      <c r="S350" s="2" t="s">
        <v>863</v>
      </c>
      <c r="T350" s="2"/>
      <c r="U350" s="2" t="s">
        <v>62</v>
      </c>
      <c r="V350" s="4">
        <v>6.9444444444444447E-4</v>
      </c>
      <c r="W350" s="2" t="s">
        <v>948</v>
      </c>
      <c r="X350">
        <f t="shared" si="50"/>
        <v>0</v>
      </c>
      <c r="Y350">
        <f t="shared" si="51"/>
        <v>1</v>
      </c>
      <c r="Z350">
        <f t="shared" si="52"/>
        <v>1</v>
      </c>
      <c r="AA350">
        <f t="shared" si="53"/>
        <v>0</v>
      </c>
      <c r="AB350">
        <f t="shared" si="54"/>
        <v>0</v>
      </c>
      <c r="AC350">
        <f t="shared" si="55"/>
        <v>1</v>
      </c>
      <c r="AD350">
        <f t="shared" si="56"/>
        <v>0</v>
      </c>
      <c r="AE350" t="str">
        <f t="shared" si="57"/>
        <v>Groupstage</v>
      </c>
      <c r="AF350" t="str">
        <f t="shared" si="58"/>
        <v>Home Team loses or draws</v>
      </c>
      <c r="AG350" t="str">
        <f t="shared" si="59"/>
        <v>Home Team loses or draws at Groupstage Game</v>
      </c>
    </row>
    <row r="351" spans="1:33" x14ac:dyDescent="0.2">
      <c r="A351" s="2">
        <v>2368456</v>
      </c>
      <c r="B351" s="2" t="s">
        <v>949</v>
      </c>
      <c r="C351" s="2">
        <v>2013</v>
      </c>
      <c r="D351" s="2" t="s">
        <v>946</v>
      </c>
      <c r="E351" s="3">
        <v>41584</v>
      </c>
      <c r="F351" s="2">
        <v>26</v>
      </c>
      <c r="G351" s="2">
        <v>301</v>
      </c>
      <c r="H351" s="2">
        <v>1</v>
      </c>
      <c r="I351" s="2">
        <v>1</v>
      </c>
      <c r="J351" s="2"/>
      <c r="K351" s="2"/>
      <c r="L351" s="2" t="s">
        <v>1013</v>
      </c>
      <c r="M351" s="2" t="s">
        <v>1246</v>
      </c>
      <c r="N351" s="2" t="s">
        <v>1219</v>
      </c>
      <c r="O351" s="2">
        <v>30704</v>
      </c>
      <c r="P351" s="2" t="s">
        <v>1182</v>
      </c>
      <c r="Q351" s="2" t="s">
        <v>1649</v>
      </c>
      <c r="R351" s="2" t="s">
        <v>863</v>
      </c>
      <c r="S351" s="2" t="s">
        <v>863</v>
      </c>
      <c r="T351" s="2"/>
      <c r="U351" s="2"/>
      <c r="V351" s="4">
        <v>4.2361111111111106E-2</v>
      </c>
      <c r="W351" s="2" t="s">
        <v>948</v>
      </c>
      <c r="X351">
        <f t="shared" si="50"/>
        <v>0</v>
      </c>
      <c r="Y351">
        <f t="shared" si="51"/>
        <v>1</v>
      </c>
      <c r="Z351">
        <f t="shared" si="52"/>
        <v>1</v>
      </c>
      <c r="AA351">
        <f t="shared" si="53"/>
        <v>0</v>
      </c>
      <c r="AB351">
        <f t="shared" si="54"/>
        <v>0</v>
      </c>
      <c r="AC351">
        <f t="shared" si="55"/>
        <v>1</v>
      </c>
      <c r="AD351">
        <f t="shared" si="56"/>
        <v>0</v>
      </c>
      <c r="AE351" t="str">
        <f t="shared" si="57"/>
        <v>Groupstage</v>
      </c>
      <c r="AF351" t="str">
        <f t="shared" si="58"/>
        <v>Home Team loses or draws</v>
      </c>
      <c r="AG351" t="str">
        <f t="shared" si="59"/>
        <v>Home Team loses or draws at Groupstage Game</v>
      </c>
    </row>
    <row r="352" spans="1:33" x14ac:dyDescent="0.2">
      <c r="A352" s="2">
        <v>2618569</v>
      </c>
      <c r="B352" s="2" t="s">
        <v>949</v>
      </c>
      <c r="C352" s="2">
        <v>2015</v>
      </c>
      <c r="D352" s="2" t="s">
        <v>955</v>
      </c>
      <c r="E352" s="3">
        <v>42277</v>
      </c>
      <c r="F352" s="2">
        <v>13</v>
      </c>
      <c r="G352" s="2">
        <v>294</v>
      </c>
      <c r="H352" s="2">
        <v>1</v>
      </c>
      <c r="I352" s="2">
        <v>2</v>
      </c>
      <c r="J352" s="2"/>
      <c r="K352" s="2"/>
      <c r="L352" s="2" t="s">
        <v>921</v>
      </c>
      <c r="M352" s="2" t="s">
        <v>916</v>
      </c>
      <c r="N352" s="2" t="s">
        <v>922</v>
      </c>
      <c r="O352" s="2">
        <v>40938</v>
      </c>
      <c r="P352" s="2" t="s">
        <v>998</v>
      </c>
      <c r="Q352" s="2" t="s">
        <v>1650</v>
      </c>
      <c r="R352" s="2" t="s">
        <v>863</v>
      </c>
      <c r="S352" s="3">
        <v>37350</v>
      </c>
      <c r="T352" s="2" t="s">
        <v>113</v>
      </c>
      <c r="U352" s="2" t="s">
        <v>53</v>
      </c>
      <c r="V352" s="4">
        <v>4.3055555555555562E-2</v>
      </c>
      <c r="W352" s="2" t="s">
        <v>948</v>
      </c>
      <c r="X352">
        <f t="shared" si="50"/>
        <v>0</v>
      </c>
      <c r="Y352">
        <f t="shared" si="51"/>
        <v>1</v>
      </c>
      <c r="Z352">
        <f t="shared" si="52"/>
        <v>1</v>
      </c>
      <c r="AA352">
        <f t="shared" si="53"/>
        <v>0</v>
      </c>
      <c r="AB352">
        <f t="shared" si="54"/>
        <v>0</v>
      </c>
      <c r="AC352">
        <f t="shared" si="55"/>
        <v>1</v>
      </c>
      <c r="AD352">
        <f t="shared" si="56"/>
        <v>0</v>
      </c>
      <c r="AE352" t="str">
        <f t="shared" si="57"/>
        <v>Groupstage</v>
      </c>
      <c r="AF352" t="str">
        <f t="shared" si="58"/>
        <v>Home Team loses or draws</v>
      </c>
      <c r="AG352" t="str">
        <f t="shared" si="59"/>
        <v>Home Team loses or draws at Groupstage Game</v>
      </c>
    </row>
    <row r="353" spans="1:33" x14ac:dyDescent="0.2">
      <c r="A353" s="2">
        <v>2262157</v>
      </c>
      <c r="B353" s="2" t="s">
        <v>949</v>
      </c>
      <c r="C353" s="2">
        <v>2012</v>
      </c>
      <c r="D353" s="2" t="s">
        <v>1016</v>
      </c>
      <c r="E353" s="3">
        <v>41171</v>
      </c>
      <c r="F353" s="2">
        <v>27</v>
      </c>
      <c r="G353" s="2">
        <v>1049</v>
      </c>
      <c r="H353" s="2">
        <v>2</v>
      </c>
      <c r="I353" s="2">
        <v>1</v>
      </c>
      <c r="J353" s="2"/>
      <c r="K353" s="2"/>
      <c r="L353" s="2" t="s">
        <v>1117</v>
      </c>
      <c r="M353" s="2" t="s">
        <v>1120</v>
      </c>
      <c r="N353" s="2" t="s">
        <v>1038</v>
      </c>
      <c r="O353" s="2">
        <v>67812</v>
      </c>
      <c r="P353" s="2" t="s">
        <v>933</v>
      </c>
      <c r="Q353" s="2" t="s">
        <v>1651</v>
      </c>
      <c r="R353" s="2"/>
      <c r="S353" s="2"/>
      <c r="T353" s="2" t="s">
        <v>6</v>
      </c>
      <c r="U353" s="2" t="s">
        <v>106</v>
      </c>
      <c r="V353" s="4">
        <v>8.4027777777777771E-2</v>
      </c>
      <c r="W353" s="2" t="s">
        <v>948</v>
      </c>
      <c r="X353">
        <f t="shared" si="50"/>
        <v>1</v>
      </c>
      <c r="Y353">
        <f t="shared" si="51"/>
        <v>0</v>
      </c>
      <c r="Z353">
        <f t="shared" si="52"/>
        <v>1</v>
      </c>
      <c r="AA353">
        <f t="shared" si="53"/>
        <v>1</v>
      </c>
      <c r="AB353">
        <f t="shared" si="54"/>
        <v>0</v>
      </c>
      <c r="AC353">
        <f t="shared" si="55"/>
        <v>0</v>
      </c>
      <c r="AD353">
        <f t="shared" si="56"/>
        <v>0</v>
      </c>
      <c r="AE353" t="str">
        <f t="shared" si="57"/>
        <v>Groupstage</v>
      </c>
      <c r="AF353" t="str">
        <f t="shared" si="58"/>
        <v>Home Team wins</v>
      </c>
      <c r="AG353" t="str">
        <f t="shared" si="59"/>
        <v>Home Team wins at Groupstage Game</v>
      </c>
    </row>
    <row r="354" spans="1:33" x14ac:dyDescent="0.2">
      <c r="A354" s="2">
        <v>2262171</v>
      </c>
      <c r="B354" s="2" t="s">
        <v>949</v>
      </c>
      <c r="C354" s="2">
        <v>2012</v>
      </c>
      <c r="D354" s="2" t="s">
        <v>955</v>
      </c>
      <c r="E354" s="3">
        <v>41185</v>
      </c>
      <c r="F354" s="2">
        <v>964</v>
      </c>
      <c r="G354" s="2">
        <v>5</v>
      </c>
      <c r="H354" s="2">
        <v>2</v>
      </c>
      <c r="I354" s="2">
        <v>3</v>
      </c>
      <c r="J354" s="2"/>
      <c r="K354" s="2"/>
      <c r="L354" s="2" t="s">
        <v>879</v>
      </c>
      <c r="M354" s="2" t="s">
        <v>952</v>
      </c>
      <c r="N354" s="2" t="s">
        <v>1150</v>
      </c>
      <c r="O354" s="2">
        <v>21703</v>
      </c>
      <c r="P354" s="2" t="s">
        <v>985</v>
      </c>
      <c r="Q354" s="2" t="s">
        <v>1652</v>
      </c>
      <c r="R354" s="2"/>
      <c r="S354" s="2"/>
      <c r="T354" s="2" t="s">
        <v>158</v>
      </c>
      <c r="U354" s="2" t="s">
        <v>52</v>
      </c>
      <c r="V354" s="4">
        <v>8.5416666666666655E-2</v>
      </c>
      <c r="W354" s="2" t="s">
        <v>948</v>
      </c>
      <c r="X354">
        <f t="shared" si="50"/>
        <v>0</v>
      </c>
      <c r="Y354">
        <f t="shared" si="51"/>
        <v>1</v>
      </c>
      <c r="Z354">
        <f t="shared" si="52"/>
        <v>1</v>
      </c>
      <c r="AA354">
        <f t="shared" si="53"/>
        <v>0</v>
      </c>
      <c r="AB354">
        <f t="shared" si="54"/>
        <v>0</v>
      </c>
      <c r="AC354">
        <f t="shared" si="55"/>
        <v>1</v>
      </c>
      <c r="AD354">
        <f t="shared" si="56"/>
        <v>0</v>
      </c>
      <c r="AE354" t="str">
        <f t="shared" si="57"/>
        <v>Groupstage</v>
      </c>
      <c r="AF354" t="str">
        <f t="shared" si="58"/>
        <v>Home Team loses or draws</v>
      </c>
      <c r="AG354" t="str">
        <f t="shared" si="59"/>
        <v>Home Team loses or draws at Groupstage Game</v>
      </c>
    </row>
    <row r="355" spans="1:33" x14ac:dyDescent="0.2">
      <c r="A355" s="2">
        <v>2262174</v>
      </c>
      <c r="B355" s="2" t="s">
        <v>949</v>
      </c>
      <c r="C355" s="2">
        <v>2012</v>
      </c>
      <c r="D355" s="2" t="s">
        <v>945</v>
      </c>
      <c r="E355" s="3">
        <v>41185</v>
      </c>
      <c r="F355" s="2">
        <v>11</v>
      </c>
      <c r="G355" s="2">
        <v>683</v>
      </c>
      <c r="H355" s="2">
        <v>3</v>
      </c>
      <c r="I355" s="2">
        <v>1</v>
      </c>
      <c r="J355" s="2"/>
      <c r="K355" s="2"/>
      <c r="L355" s="2" t="s">
        <v>900</v>
      </c>
      <c r="M355" s="2" t="s">
        <v>1070</v>
      </c>
      <c r="N355" s="2" t="s">
        <v>978</v>
      </c>
      <c r="O355" s="2">
        <v>60034</v>
      </c>
      <c r="P355" s="2" t="s">
        <v>1383</v>
      </c>
      <c r="Q355" s="2" t="s">
        <v>1653</v>
      </c>
      <c r="R355" s="2"/>
      <c r="S355" s="2"/>
      <c r="T355" s="2" t="s">
        <v>9</v>
      </c>
      <c r="U355" s="2" t="s">
        <v>62</v>
      </c>
      <c r="V355" s="4">
        <v>0.12569444444444444</v>
      </c>
      <c r="W355" s="2" t="s">
        <v>948</v>
      </c>
      <c r="X355">
        <f t="shared" si="50"/>
        <v>1</v>
      </c>
      <c r="Y355">
        <f t="shared" si="51"/>
        <v>0</v>
      </c>
      <c r="Z355">
        <f t="shared" si="52"/>
        <v>1</v>
      </c>
      <c r="AA355">
        <f t="shared" si="53"/>
        <v>1</v>
      </c>
      <c r="AB355">
        <f t="shared" si="54"/>
        <v>0</v>
      </c>
      <c r="AC355">
        <f t="shared" si="55"/>
        <v>0</v>
      </c>
      <c r="AD355">
        <f t="shared" si="56"/>
        <v>0</v>
      </c>
      <c r="AE355" t="str">
        <f t="shared" si="57"/>
        <v>Groupstage</v>
      </c>
      <c r="AF355" t="str">
        <f t="shared" si="58"/>
        <v>Home Team wins</v>
      </c>
      <c r="AG355" t="str">
        <f t="shared" si="59"/>
        <v>Home Team wins at Groupstage Game</v>
      </c>
    </row>
    <row r="356" spans="1:33" x14ac:dyDescent="0.2">
      <c r="A356" s="2">
        <v>2262175</v>
      </c>
      <c r="B356" s="2" t="s">
        <v>949</v>
      </c>
      <c r="C356" s="2">
        <v>2012</v>
      </c>
      <c r="D356" s="2" t="s">
        <v>945</v>
      </c>
      <c r="E356" s="3">
        <v>41185</v>
      </c>
      <c r="F356" s="2">
        <v>33</v>
      </c>
      <c r="G356" s="2">
        <v>969</v>
      </c>
      <c r="H356" s="2">
        <v>2</v>
      </c>
      <c r="I356" s="2">
        <v>2</v>
      </c>
      <c r="J356" s="2"/>
      <c r="K356" s="2"/>
      <c r="L356" s="2" t="s">
        <v>1049</v>
      </c>
      <c r="M356" s="2" t="s">
        <v>885</v>
      </c>
      <c r="N356" s="2" t="s">
        <v>875</v>
      </c>
      <c r="O356" s="2">
        <v>50004</v>
      </c>
      <c r="P356" s="2" t="s">
        <v>907</v>
      </c>
      <c r="Q356" s="2" t="s">
        <v>1654</v>
      </c>
      <c r="R356" s="2"/>
      <c r="S356" s="2"/>
      <c r="T356" s="2" t="s">
        <v>7</v>
      </c>
      <c r="U356" s="2" t="s">
        <v>82</v>
      </c>
      <c r="V356" s="4">
        <v>8.4722222222222213E-2</v>
      </c>
      <c r="W356" s="2" t="s">
        <v>948</v>
      </c>
      <c r="X356">
        <f t="shared" si="50"/>
        <v>0</v>
      </c>
      <c r="Y356">
        <f t="shared" si="51"/>
        <v>1</v>
      </c>
      <c r="Z356">
        <f t="shared" si="52"/>
        <v>1</v>
      </c>
      <c r="AA356">
        <f t="shared" si="53"/>
        <v>0</v>
      </c>
      <c r="AB356">
        <f t="shared" si="54"/>
        <v>0</v>
      </c>
      <c r="AC356">
        <f t="shared" si="55"/>
        <v>1</v>
      </c>
      <c r="AD356">
        <f t="shared" si="56"/>
        <v>0</v>
      </c>
      <c r="AE356" t="str">
        <f t="shared" si="57"/>
        <v>Groupstage</v>
      </c>
      <c r="AF356" t="str">
        <f t="shared" si="58"/>
        <v>Home Team loses or draws</v>
      </c>
      <c r="AG356" t="str">
        <f t="shared" si="59"/>
        <v>Home Team loses or draws at Groupstage Game</v>
      </c>
    </row>
    <row r="357" spans="1:33" x14ac:dyDescent="0.2">
      <c r="A357" s="2">
        <v>2284446</v>
      </c>
      <c r="B357" s="2" t="s">
        <v>949</v>
      </c>
      <c r="C357" s="2">
        <v>2012</v>
      </c>
      <c r="D357" s="2" t="s">
        <v>1030</v>
      </c>
      <c r="E357" s="3">
        <v>41318</v>
      </c>
      <c r="F357" s="2">
        <v>660</v>
      </c>
      <c r="G357" s="2">
        <v>16</v>
      </c>
      <c r="H357" s="2">
        <v>2</v>
      </c>
      <c r="I357" s="2">
        <v>2</v>
      </c>
      <c r="J357" s="2"/>
      <c r="K357" s="2"/>
      <c r="L357" s="2" t="s">
        <v>913</v>
      </c>
      <c r="M357" s="2" t="s">
        <v>861</v>
      </c>
      <c r="N357" s="2" t="s">
        <v>1160</v>
      </c>
      <c r="O357" s="2">
        <v>49050</v>
      </c>
      <c r="P357" s="2" t="s">
        <v>1163</v>
      </c>
      <c r="Q357" s="2" t="s">
        <v>1655</v>
      </c>
      <c r="R357" s="2"/>
      <c r="S357" s="2"/>
      <c r="T357" s="2" t="s">
        <v>133</v>
      </c>
      <c r="U357" s="2" t="s">
        <v>3</v>
      </c>
      <c r="V357" s="4">
        <v>8.4722222222222213E-2</v>
      </c>
      <c r="W357" s="2" t="s">
        <v>948</v>
      </c>
      <c r="X357">
        <f t="shared" si="50"/>
        <v>0</v>
      </c>
      <c r="Y357">
        <f t="shared" si="51"/>
        <v>1</v>
      </c>
      <c r="Z357">
        <f t="shared" si="52"/>
        <v>0</v>
      </c>
      <c r="AA357">
        <f t="shared" si="53"/>
        <v>0</v>
      </c>
      <c r="AB357">
        <f t="shared" si="54"/>
        <v>0</v>
      </c>
      <c r="AC357">
        <f t="shared" si="55"/>
        <v>0</v>
      </c>
      <c r="AD357">
        <f t="shared" si="56"/>
        <v>1</v>
      </c>
      <c r="AE357" t="str">
        <f t="shared" si="57"/>
        <v>Knockout Game</v>
      </c>
      <c r="AF357" t="str">
        <f t="shared" si="58"/>
        <v>Home Team loses or draws</v>
      </c>
      <c r="AG357" t="str">
        <f t="shared" si="59"/>
        <v>Home Team loses or draws at Knockout Game</v>
      </c>
    </row>
    <row r="358" spans="1:33" x14ac:dyDescent="0.2">
      <c r="A358" s="2">
        <v>3018936</v>
      </c>
      <c r="B358" s="2" t="s">
        <v>949</v>
      </c>
      <c r="C358" s="2">
        <v>2017</v>
      </c>
      <c r="D358" s="2" t="s">
        <v>1027</v>
      </c>
      <c r="E358" s="3">
        <v>43200</v>
      </c>
      <c r="F358" s="2">
        <v>281</v>
      </c>
      <c r="G358" s="2">
        <v>31</v>
      </c>
      <c r="H358" s="2">
        <v>1</v>
      </c>
      <c r="I358" s="2">
        <v>2</v>
      </c>
      <c r="J358" s="2"/>
      <c r="K358" s="2"/>
      <c r="L358" s="2" t="s">
        <v>1019</v>
      </c>
      <c r="M358" s="2" t="s">
        <v>861</v>
      </c>
      <c r="N358" s="2" t="s">
        <v>902</v>
      </c>
      <c r="O358" s="2">
        <v>53461</v>
      </c>
      <c r="P358" s="2" t="s">
        <v>1099</v>
      </c>
      <c r="Q358" s="2" t="s">
        <v>1656</v>
      </c>
      <c r="R358" s="2" t="s">
        <v>1185</v>
      </c>
      <c r="S358" s="2" t="s">
        <v>880</v>
      </c>
      <c r="T358" s="2" t="s">
        <v>39</v>
      </c>
      <c r="U358" s="2" t="s">
        <v>38</v>
      </c>
      <c r="V358" s="4">
        <v>4.3055555555555562E-2</v>
      </c>
      <c r="W358" s="2" t="s">
        <v>948</v>
      </c>
      <c r="X358">
        <f t="shared" si="50"/>
        <v>0</v>
      </c>
      <c r="Y358">
        <f t="shared" si="51"/>
        <v>1</v>
      </c>
      <c r="Z358">
        <f t="shared" si="52"/>
        <v>0</v>
      </c>
      <c r="AA358">
        <f t="shared" si="53"/>
        <v>0</v>
      </c>
      <c r="AB358">
        <f t="shared" si="54"/>
        <v>0</v>
      </c>
      <c r="AC358">
        <f t="shared" si="55"/>
        <v>0</v>
      </c>
      <c r="AD358">
        <f t="shared" si="56"/>
        <v>1</v>
      </c>
      <c r="AE358" t="str">
        <f t="shared" si="57"/>
        <v>Knockout Game</v>
      </c>
      <c r="AF358" t="str">
        <f t="shared" si="58"/>
        <v>Home Team loses or draws</v>
      </c>
      <c r="AG358" t="str">
        <f t="shared" si="59"/>
        <v>Home Team loses or draws at Knockout Game</v>
      </c>
    </row>
    <row r="359" spans="1:33" x14ac:dyDescent="0.2">
      <c r="A359" s="2">
        <v>3097989</v>
      </c>
      <c r="B359" s="2" t="s">
        <v>949</v>
      </c>
      <c r="C359" s="2">
        <v>2018</v>
      </c>
      <c r="D359" s="2" t="s">
        <v>1016</v>
      </c>
      <c r="E359" s="3">
        <v>43375</v>
      </c>
      <c r="F359" s="2">
        <v>533</v>
      </c>
      <c r="G359" s="2">
        <v>281</v>
      </c>
      <c r="H359" s="2">
        <v>1</v>
      </c>
      <c r="I359" s="2">
        <v>2</v>
      </c>
      <c r="J359" s="2"/>
      <c r="K359" s="2"/>
      <c r="L359" s="2" t="s">
        <v>1051</v>
      </c>
      <c r="M359" s="2" t="s">
        <v>1019</v>
      </c>
      <c r="N359" s="2" t="s">
        <v>1093</v>
      </c>
      <c r="O359" s="2">
        <v>24851</v>
      </c>
      <c r="P359" s="2" t="s">
        <v>1184</v>
      </c>
      <c r="Q359" s="2" t="s">
        <v>1657</v>
      </c>
      <c r="R359" s="3">
        <v>36986</v>
      </c>
      <c r="S359" s="2" t="s">
        <v>880</v>
      </c>
      <c r="T359" s="2" t="s">
        <v>22</v>
      </c>
      <c r="U359" s="2" t="s">
        <v>39</v>
      </c>
      <c r="V359" s="4">
        <v>4.3055555555555562E-2</v>
      </c>
      <c r="W359" s="2" t="s">
        <v>948</v>
      </c>
      <c r="X359">
        <f t="shared" si="50"/>
        <v>0</v>
      </c>
      <c r="Y359">
        <f t="shared" si="51"/>
        <v>1</v>
      </c>
      <c r="Z359">
        <f t="shared" si="52"/>
        <v>1</v>
      </c>
      <c r="AA359">
        <f t="shared" si="53"/>
        <v>0</v>
      </c>
      <c r="AB359">
        <f t="shared" si="54"/>
        <v>0</v>
      </c>
      <c r="AC359">
        <f t="shared" si="55"/>
        <v>1</v>
      </c>
      <c r="AD359">
        <f t="shared" si="56"/>
        <v>0</v>
      </c>
      <c r="AE359" t="str">
        <f t="shared" si="57"/>
        <v>Groupstage</v>
      </c>
      <c r="AF359" t="str">
        <f t="shared" si="58"/>
        <v>Home Team loses or draws</v>
      </c>
      <c r="AG359" t="str">
        <f t="shared" si="59"/>
        <v>Home Team loses or draws at Groupstage Game</v>
      </c>
    </row>
    <row r="360" spans="1:33" x14ac:dyDescent="0.2">
      <c r="A360" s="2">
        <v>3098034</v>
      </c>
      <c r="B360" s="2" t="s">
        <v>949</v>
      </c>
      <c r="C360" s="2">
        <v>2018</v>
      </c>
      <c r="D360" s="2" t="s">
        <v>1022</v>
      </c>
      <c r="E360" s="3">
        <v>43432</v>
      </c>
      <c r="F360" s="2">
        <v>932</v>
      </c>
      <c r="G360" s="2">
        <v>141</v>
      </c>
      <c r="H360" s="2">
        <v>2</v>
      </c>
      <c r="I360" s="2">
        <v>0</v>
      </c>
      <c r="J360" s="2"/>
      <c r="K360" s="2"/>
      <c r="L360" s="2" t="s">
        <v>1400</v>
      </c>
      <c r="M360" s="2" t="s">
        <v>1123</v>
      </c>
      <c r="N360" s="2" t="s">
        <v>906</v>
      </c>
      <c r="O360" s="2">
        <v>14037</v>
      </c>
      <c r="P360" s="2" t="s">
        <v>1099</v>
      </c>
      <c r="Q360" s="2" t="s">
        <v>1658</v>
      </c>
      <c r="R360" s="2" t="s">
        <v>863</v>
      </c>
      <c r="S360" s="3">
        <v>36986</v>
      </c>
      <c r="T360" s="2" t="s">
        <v>132</v>
      </c>
      <c r="U360" s="2" t="s">
        <v>12</v>
      </c>
      <c r="V360" s="4">
        <v>8.3333333333333329E-2</v>
      </c>
      <c r="W360" s="2" t="s">
        <v>948</v>
      </c>
      <c r="X360">
        <f t="shared" si="50"/>
        <v>1</v>
      </c>
      <c r="Y360">
        <f t="shared" si="51"/>
        <v>0</v>
      </c>
      <c r="Z360">
        <f t="shared" si="52"/>
        <v>1</v>
      </c>
      <c r="AA360">
        <f t="shared" si="53"/>
        <v>1</v>
      </c>
      <c r="AB360">
        <f t="shared" si="54"/>
        <v>0</v>
      </c>
      <c r="AC360">
        <f t="shared" si="55"/>
        <v>0</v>
      </c>
      <c r="AD360">
        <f t="shared" si="56"/>
        <v>0</v>
      </c>
      <c r="AE360" t="str">
        <f t="shared" si="57"/>
        <v>Groupstage</v>
      </c>
      <c r="AF360" t="str">
        <f t="shared" si="58"/>
        <v>Home Team wins</v>
      </c>
      <c r="AG360" t="str">
        <f t="shared" si="59"/>
        <v>Home Team wins at Groupstage Game</v>
      </c>
    </row>
    <row r="361" spans="1:33" x14ac:dyDescent="0.2">
      <c r="A361" s="2">
        <v>3098053</v>
      </c>
      <c r="B361" s="2" t="s">
        <v>949</v>
      </c>
      <c r="C361" s="2">
        <v>2018</v>
      </c>
      <c r="D361" s="2" t="s">
        <v>1016</v>
      </c>
      <c r="E361" s="3">
        <v>43446</v>
      </c>
      <c r="F361" s="2">
        <v>660</v>
      </c>
      <c r="G361" s="2">
        <v>1041</v>
      </c>
      <c r="H361" s="2">
        <v>1</v>
      </c>
      <c r="I361" s="2">
        <v>1</v>
      </c>
      <c r="J361" s="2"/>
      <c r="K361" s="2"/>
      <c r="L361" s="2" t="s">
        <v>1105</v>
      </c>
      <c r="M361" s="2" t="s">
        <v>1088</v>
      </c>
      <c r="N361" s="2" t="s">
        <v>1276</v>
      </c>
      <c r="O361" s="2">
        <v>38916</v>
      </c>
      <c r="P361" s="2" t="s">
        <v>928</v>
      </c>
      <c r="Q361" s="2" t="s">
        <v>1659</v>
      </c>
      <c r="R361" s="2" t="s">
        <v>863</v>
      </c>
      <c r="S361" s="3">
        <v>37320</v>
      </c>
      <c r="T361" s="2" t="s">
        <v>133</v>
      </c>
      <c r="U361" s="2" t="s">
        <v>125</v>
      </c>
      <c r="V361" s="4">
        <v>4.2361111111111106E-2</v>
      </c>
      <c r="W361" s="2" t="s">
        <v>948</v>
      </c>
      <c r="X361">
        <f t="shared" si="50"/>
        <v>0</v>
      </c>
      <c r="Y361">
        <f t="shared" si="51"/>
        <v>1</v>
      </c>
      <c r="Z361">
        <f t="shared" si="52"/>
        <v>1</v>
      </c>
      <c r="AA361">
        <f t="shared" si="53"/>
        <v>0</v>
      </c>
      <c r="AB361">
        <f t="shared" si="54"/>
        <v>0</v>
      </c>
      <c r="AC361">
        <f t="shared" si="55"/>
        <v>1</v>
      </c>
      <c r="AD361">
        <f t="shared" si="56"/>
        <v>0</v>
      </c>
      <c r="AE361" t="str">
        <f t="shared" si="57"/>
        <v>Groupstage</v>
      </c>
      <c r="AF361" t="str">
        <f t="shared" si="58"/>
        <v>Home Team loses or draws</v>
      </c>
      <c r="AG361" t="str">
        <f t="shared" si="59"/>
        <v>Home Team loses or draws at Groupstage Game</v>
      </c>
    </row>
    <row r="362" spans="1:33" x14ac:dyDescent="0.2">
      <c r="A362" s="2">
        <v>3252158</v>
      </c>
      <c r="B362" s="2" t="s">
        <v>949</v>
      </c>
      <c r="C362" s="2">
        <v>2019</v>
      </c>
      <c r="D362" s="2" t="s">
        <v>1194</v>
      </c>
      <c r="E362" s="3">
        <v>43725</v>
      </c>
      <c r="F362" s="2">
        <v>1041</v>
      </c>
      <c r="G362" s="2">
        <v>964</v>
      </c>
      <c r="H362" s="2">
        <v>1</v>
      </c>
      <c r="I362" s="2">
        <v>1</v>
      </c>
      <c r="J362" s="2"/>
      <c r="K362" s="2"/>
      <c r="L362" s="2" t="s">
        <v>1326</v>
      </c>
      <c r="M362" s="2" t="s">
        <v>162</v>
      </c>
      <c r="N362" s="2" t="s">
        <v>1115</v>
      </c>
      <c r="O362" s="2">
        <v>47201</v>
      </c>
      <c r="P362" s="2" t="s">
        <v>973</v>
      </c>
      <c r="Q362" s="2" t="s">
        <v>1660</v>
      </c>
      <c r="R362" s="2" t="s">
        <v>880</v>
      </c>
      <c r="S362" s="3">
        <v>37379</v>
      </c>
      <c r="T362" s="2" t="s">
        <v>125</v>
      </c>
      <c r="U362" s="2" t="s">
        <v>158</v>
      </c>
      <c r="V362" s="4">
        <v>4.2361111111111106E-2</v>
      </c>
      <c r="W362" s="2" t="s">
        <v>948</v>
      </c>
      <c r="X362">
        <f t="shared" si="50"/>
        <v>0</v>
      </c>
      <c r="Y362">
        <f t="shared" si="51"/>
        <v>1</v>
      </c>
      <c r="Z362">
        <f t="shared" si="52"/>
        <v>1</v>
      </c>
      <c r="AA362">
        <f t="shared" si="53"/>
        <v>0</v>
      </c>
      <c r="AB362">
        <f t="shared" si="54"/>
        <v>0</v>
      </c>
      <c r="AC362">
        <f t="shared" si="55"/>
        <v>1</v>
      </c>
      <c r="AD362">
        <f t="shared" si="56"/>
        <v>0</v>
      </c>
      <c r="AE362" t="str">
        <f t="shared" si="57"/>
        <v>Groupstage</v>
      </c>
      <c r="AF362" t="str">
        <f t="shared" si="58"/>
        <v>Home Team loses or draws</v>
      </c>
      <c r="AG362" t="str">
        <f t="shared" si="59"/>
        <v>Home Team loses or draws at Groupstage Game</v>
      </c>
    </row>
    <row r="363" spans="1:33" hidden="1" x14ac:dyDescent="0.2">
      <c r="A363" s="2">
        <v>3461766</v>
      </c>
      <c r="B363" s="2" t="s">
        <v>949</v>
      </c>
      <c r="C363" s="2">
        <v>2020</v>
      </c>
      <c r="D363" s="2" t="s">
        <v>1147</v>
      </c>
      <c r="E363" s="3">
        <v>44160</v>
      </c>
      <c r="F363" s="2">
        <v>13</v>
      </c>
      <c r="G363" s="2">
        <v>932</v>
      </c>
      <c r="H363" s="2">
        <v>0</v>
      </c>
      <c r="I363" s="2">
        <v>0</v>
      </c>
      <c r="J363" s="2"/>
      <c r="K363" s="2"/>
      <c r="L363" s="2" t="s">
        <v>921</v>
      </c>
      <c r="M363" s="2" t="s">
        <v>775</v>
      </c>
      <c r="N363" s="2" t="s">
        <v>1127</v>
      </c>
      <c r="O363" s="2"/>
      <c r="P363" s="2" t="s">
        <v>1307</v>
      </c>
      <c r="Q363" s="2" t="s">
        <v>1661</v>
      </c>
      <c r="R363" s="2" t="s">
        <v>877</v>
      </c>
      <c r="S363" s="2" t="s">
        <v>863</v>
      </c>
      <c r="T363" s="2" t="s">
        <v>113</v>
      </c>
      <c r="U363" s="2" t="s">
        <v>132</v>
      </c>
      <c r="V363" s="4">
        <v>0</v>
      </c>
      <c r="W363" s="2" t="s">
        <v>948</v>
      </c>
      <c r="X363">
        <f t="shared" si="50"/>
        <v>0</v>
      </c>
      <c r="Y363">
        <f t="shared" si="51"/>
        <v>1</v>
      </c>
      <c r="Z363">
        <f t="shared" si="52"/>
        <v>1</v>
      </c>
      <c r="AA363">
        <f t="shared" si="53"/>
        <v>0</v>
      </c>
      <c r="AB363">
        <f t="shared" si="54"/>
        <v>0</v>
      </c>
      <c r="AC363">
        <f t="shared" si="55"/>
        <v>1</v>
      </c>
      <c r="AD363">
        <f t="shared" si="56"/>
        <v>0</v>
      </c>
      <c r="AE363" t="str">
        <f t="shared" si="57"/>
        <v>Groupstage</v>
      </c>
      <c r="AF363" t="str">
        <f t="shared" si="58"/>
        <v>Home Team loses or draws</v>
      </c>
      <c r="AG363" t="str">
        <f t="shared" si="59"/>
        <v>Home Team loses or draws at Groupstage Game</v>
      </c>
    </row>
    <row r="364" spans="1:33" hidden="1" x14ac:dyDescent="0.2">
      <c r="A364" s="2">
        <v>3651069</v>
      </c>
      <c r="B364" s="2" t="s">
        <v>949</v>
      </c>
      <c r="C364" s="2">
        <v>2021</v>
      </c>
      <c r="D364" s="2" t="s">
        <v>946</v>
      </c>
      <c r="E364" s="3">
        <v>44468</v>
      </c>
      <c r="F364" s="2">
        <v>27</v>
      </c>
      <c r="G364" s="2">
        <v>338</v>
      </c>
      <c r="H364" s="2">
        <v>5</v>
      </c>
      <c r="I364" s="2">
        <v>0</v>
      </c>
      <c r="J364" s="2"/>
      <c r="K364" s="2"/>
      <c r="L364" s="2" t="s">
        <v>1051</v>
      </c>
      <c r="M364" s="2" t="s">
        <v>913</v>
      </c>
      <c r="N364" s="2" t="s">
        <v>1038</v>
      </c>
      <c r="O364" s="2">
        <v>25000</v>
      </c>
      <c r="P364" s="2" t="s">
        <v>939</v>
      </c>
      <c r="Q364" s="2" t="s">
        <v>1662</v>
      </c>
      <c r="R364" s="2" t="s">
        <v>863</v>
      </c>
      <c r="S364" s="2" t="s">
        <v>863</v>
      </c>
      <c r="T364" s="2" t="s">
        <v>6</v>
      </c>
      <c r="U364" s="2" t="s">
        <v>134</v>
      </c>
      <c r="V364" s="4">
        <v>0.20833333333333334</v>
      </c>
      <c r="W364" s="2" t="s">
        <v>948</v>
      </c>
      <c r="X364">
        <f t="shared" si="50"/>
        <v>1</v>
      </c>
      <c r="Y364">
        <f t="shared" si="51"/>
        <v>0</v>
      </c>
      <c r="Z364">
        <f t="shared" si="52"/>
        <v>1</v>
      </c>
      <c r="AA364">
        <f t="shared" si="53"/>
        <v>1</v>
      </c>
      <c r="AB364">
        <f t="shared" si="54"/>
        <v>0</v>
      </c>
      <c r="AC364">
        <f t="shared" si="55"/>
        <v>0</v>
      </c>
      <c r="AD364">
        <f t="shared" si="56"/>
        <v>0</v>
      </c>
      <c r="AE364" t="str">
        <f t="shared" si="57"/>
        <v>Groupstage</v>
      </c>
      <c r="AF364" t="str">
        <f t="shared" si="58"/>
        <v>Home Team wins</v>
      </c>
      <c r="AG364" t="str">
        <f t="shared" si="59"/>
        <v>Home Team wins at Groupstage Game</v>
      </c>
    </row>
    <row r="365" spans="1:33" hidden="1" x14ac:dyDescent="0.2">
      <c r="A365" s="2">
        <v>3651110</v>
      </c>
      <c r="B365" s="2" t="s">
        <v>949</v>
      </c>
      <c r="C365" s="2">
        <v>2021</v>
      </c>
      <c r="D365" s="2" t="s">
        <v>946</v>
      </c>
      <c r="E365" s="3">
        <v>44523</v>
      </c>
      <c r="F365" s="2">
        <v>131</v>
      </c>
      <c r="G365" s="2">
        <v>294</v>
      </c>
      <c r="H365" s="2">
        <v>0</v>
      </c>
      <c r="I365" s="2">
        <v>0</v>
      </c>
      <c r="J365" s="2"/>
      <c r="K365" s="2"/>
      <c r="L365" s="2" t="s">
        <v>111</v>
      </c>
      <c r="M365" s="2" t="s">
        <v>990</v>
      </c>
      <c r="N365" s="2" t="s">
        <v>1084</v>
      </c>
      <c r="O365" s="2">
        <v>49572</v>
      </c>
      <c r="P365" s="2" t="s">
        <v>907</v>
      </c>
      <c r="Q365" s="2" t="s">
        <v>1663</v>
      </c>
      <c r="R365" s="2" t="s">
        <v>910</v>
      </c>
      <c r="S365" s="3">
        <v>37714</v>
      </c>
      <c r="T365" s="2" t="s">
        <v>105</v>
      </c>
      <c r="U365" s="2" t="s">
        <v>53</v>
      </c>
      <c r="V365" s="4">
        <v>0</v>
      </c>
      <c r="W365" s="2" t="s">
        <v>948</v>
      </c>
      <c r="X365">
        <f t="shared" si="50"/>
        <v>0</v>
      </c>
      <c r="Y365">
        <f t="shared" si="51"/>
        <v>1</v>
      </c>
      <c r="Z365">
        <f t="shared" si="52"/>
        <v>1</v>
      </c>
      <c r="AA365">
        <f t="shared" si="53"/>
        <v>0</v>
      </c>
      <c r="AB365">
        <f t="shared" si="54"/>
        <v>0</v>
      </c>
      <c r="AC365">
        <f t="shared" si="55"/>
        <v>1</v>
      </c>
      <c r="AD365">
        <f t="shared" si="56"/>
        <v>0</v>
      </c>
      <c r="AE365" t="str">
        <f t="shared" si="57"/>
        <v>Groupstage</v>
      </c>
      <c r="AF365" t="str">
        <f t="shared" si="58"/>
        <v>Home Team loses or draws</v>
      </c>
      <c r="AG365" t="str">
        <f t="shared" si="59"/>
        <v>Home Team loses or draws at Groupstage Game</v>
      </c>
    </row>
    <row r="366" spans="1:33" hidden="1" x14ac:dyDescent="0.2">
      <c r="A366" s="2">
        <v>3714227</v>
      </c>
      <c r="B366" s="2" t="s">
        <v>949</v>
      </c>
      <c r="C366" s="2">
        <v>2021</v>
      </c>
      <c r="D366" s="2" t="s">
        <v>1082</v>
      </c>
      <c r="E366" s="3">
        <v>44636</v>
      </c>
      <c r="F366" s="2">
        <v>506</v>
      </c>
      <c r="G366" s="2">
        <v>1050</v>
      </c>
      <c r="H366" s="2">
        <v>0</v>
      </c>
      <c r="I366" s="2">
        <v>3</v>
      </c>
      <c r="J366" s="2"/>
      <c r="K366" s="2"/>
      <c r="L366" s="2" t="s">
        <v>952</v>
      </c>
      <c r="M366" s="2" t="s">
        <v>1110</v>
      </c>
      <c r="N366" s="2" t="s">
        <v>1068</v>
      </c>
      <c r="O366" s="2">
        <v>30385</v>
      </c>
      <c r="P366" s="2" t="s">
        <v>947</v>
      </c>
      <c r="Q366" s="2" t="s">
        <v>1664</v>
      </c>
      <c r="R366" s="2" t="s">
        <v>892</v>
      </c>
      <c r="S366" s="2" t="s">
        <v>898</v>
      </c>
      <c r="T366" s="2" t="s">
        <v>5</v>
      </c>
      <c r="U366" s="2" t="s">
        <v>91</v>
      </c>
      <c r="V366" s="4">
        <v>2.0833333333333333E-3</v>
      </c>
      <c r="W366" s="2" t="s">
        <v>948</v>
      </c>
      <c r="X366">
        <f t="shared" si="50"/>
        <v>0</v>
      </c>
      <c r="Y366">
        <f t="shared" si="51"/>
        <v>1</v>
      </c>
      <c r="Z366">
        <f t="shared" si="52"/>
        <v>0</v>
      </c>
      <c r="AA366">
        <f t="shared" si="53"/>
        <v>0</v>
      </c>
      <c r="AB366">
        <f t="shared" si="54"/>
        <v>0</v>
      </c>
      <c r="AC366">
        <f t="shared" si="55"/>
        <v>0</v>
      </c>
      <c r="AD366">
        <f t="shared" si="56"/>
        <v>1</v>
      </c>
      <c r="AE366" t="str">
        <f t="shared" si="57"/>
        <v>Knockout Game</v>
      </c>
      <c r="AF366" t="str">
        <f t="shared" si="58"/>
        <v>Home Team loses or draws</v>
      </c>
      <c r="AG366" t="str">
        <f t="shared" si="59"/>
        <v>Home Team loses or draws at Knockout Game</v>
      </c>
    </row>
    <row r="367" spans="1:33" hidden="1" x14ac:dyDescent="0.2">
      <c r="A367" s="2">
        <v>3911720</v>
      </c>
      <c r="B367" s="2" t="s">
        <v>949</v>
      </c>
      <c r="C367" s="2">
        <v>2022</v>
      </c>
      <c r="D367" s="2" t="s">
        <v>1147</v>
      </c>
      <c r="E367" s="3">
        <v>44860</v>
      </c>
      <c r="F367" s="2">
        <v>610</v>
      </c>
      <c r="G367" s="2">
        <v>31</v>
      </c>
      <c r="H367" s="2">
        <v>0</v>
      </c>
      <c r="I367" s="2">
        <v>3</v>
      </c>
      <c r="J367" s="2"/>
      <c r="K367" s="2"/>
      <c r="L367" s="2" t="s">
        <v>976</v>
      </c>
      <c r="M367" s="2" t="s">
        <v>861</v>
      </c>
      <c r="N367" s="2" t="s">
        <v>1017</v>
      </c>
      <c r="O367" s="2">
        <v>53327</v>
      </c>
      <c r="P367" s="2" t="s">
        <v>1100</v>
      </c>
      <c r="Q367" s="2" t="s">
        <v>1665</v>
      </c>
      <c r="R367" s="2" t="s">
        <v>880</v>
      </c>
      <c r="S367" s="2" t="s">
        <v>880</v>
      </c>
      <c r="T367" s="2" t="s">
        <v>26</v>
      </c>
      <c r="U367" s="2" t="s">
        <v>38</v>
      </c>
      <c r="V367" s="4">
        <v>2.0833333333333333E-3</v>
      </c>
      <c r="W367" s="2" t="s">
        <v>948</v>
      </c>
      <c r="X367">
        <f t="shared" si="50"/>
        <v>0</v>
      </c>
      <c r="Y367">
        <f t="shared" si="51"/>
        <v>1</v>
      </c>
      <c r="Z367">
        <f t="shared" si="52"/>
        <v>1</v>
      </c>
      <c r="AA367">
        <f t="shared" si="53"/>
        <v>0</v>
      </c>
      <c r="AB367">
        <f t="shared" si="54"/>
        <v>0</v>
      </c>
      <c r="AC367">
        <f t="shared" si="55"/>
        <v>1</v>
      </c>
      <c r="AD367">
        <f t="shared" si="56"/>
        <v>0</v>
      </c>
      <c r="AE367" t="str">
        <f t="shared" si="57"/>
        <v>Groupstage</v>
      </c>
      <c r="AF367" t="str">
        <f t="shared" si="58"/>
        <v>Home Team loses or draws</v>
      </c>
      <c r="AG367" t="str">
        <f t="shared" si="59"/>
        <v>Home Team loses or draws at Groupstage Game</v>
      </c>
    </row>
    <row r="368" spans="1:33" hidden="1" x14ac:dyDescent="0.2">
      <c r="A368" s="2">
        <v>3911737</v>
      </c>
      <c r="B368" s="2" t="s">
        <v>949</v>
      </c>
      <c r="C368" s="2">
        <v>2022</v>
      </c>
      <c r="D368" s="2" t="s">
        <v>945</v>
      </c>
      <c r="E368" s="3">
        <v>44846</v>
      </c>
      <c r="F368" s="2">
        <v>13</v>
      </c>
      <c r="G368" s="2">
        <v>2282</v>
      </c>
      <c r="H368" s="2">
        <v>0</v>
      </c>
      <c r="I368" s="2">
        <v>0</v>
      </c>
      <c r="J368" s="2"/>
      <c r="K368" s="2"/>
      <c r="L368" s="2" t="s">
        <v>921</v>
      </c>
      <c r="M368" s="2" t="s">
        <v>148</v>
      </c>
      <c r="N368" s="2" t="s">
        <v>1127</v>
      </c>
      <c r="O368" s="2">
        <v>60810</v>
      </c>
      <c r="P368" s="2" t="s">
        <v>1057</v>
      </c>
      <c r="Q368" s="2" t="s">
        <v>1666</v>
      </c>
      <c r="R368" s="2" t="s">
        <v>1053</v>
      </c>
      <c r="S368" s="3">
        <v>37379</v>
      </c>
      <c r="T368" s="2" t="s">
        <v>113</v>
      </c>
      <c r="U368" s="2" t="s">
        <v>45</v>
      </c>
      <c r="V368" s="4">
        <v>0</v>
      </c>
      <c r="W368" s="2" t="s">
        <v>948</v>
      </c>
      <c r="X368">
        <f t="shared" si="50"/>
        <v>0</v>
      </c>
      <c r="Y368">
        <f t="shared" si="51"/>
        <v>1</v>
      </c>
      <c r="Z368">
        <f t="shared" si="52"/>
        <v>1</v>
      </c>
      <c r="AA368">
        <f t="shared" si="53"/>
        <v>0</v>
      </c>
      <c r="AB368">
        <f t="shared" si="54"/>
        <v>0</v>
      </c>
      <c r="AC368">
        <f t="shared" si="55"/>
        <v>1</v>
      </c>
      <c r="AD368">
        <f t="shared" si="56"/>
        <v>0</v>
      </c>
      <c r="AE368" t="str">
        <f t="shared" si="57"/>
        <v>Groupstage</v>
      </c>
      <c r="AF368" t="str">
        <f t="shared" si="58"/>
        <v>Home Team loses or draws</v>
      </c>
      <c r="AG368" t="str">
        <f t="shared" si="59"/>
        <v>Home Team loses or draws at Groupstage Game</v>
      </c>
    </row>
    <row r="369" spans="1:33" hidden="1" x14ac:dyDescent="0.2">
      <c r="A369" s="2">
        <v>3911832</v>
      </c>
      <c r="B369" s="2" t="s">
        <v>949</v>
      </c>
      <c r="C369" s="2">
        <v>2022</v>
      </c>
      <c r="D369" s="2" t="s">
        <v>1194</v>
      </c>
      <c r="E369" s="3">
        <v>44818</v>
      </c>
      <c r="F369" s="2">
        <v>281</v>
      </c>
      <c r="G369" s="2">
        <v>16</v>
      </c>
      <c r="H369" s="2">
        <v>2</v>
      </c>
      <c r="I369" s="2">
        <v>1</v>
      </c>
      <c r="J369" s="2"/>
      <c r="K369" s="2"/>
      <c r="L369" s="2" t="s">
        <v>1019</v>
      </c>
      <c r="M369" s="2" t="s">
        <v>1292</v>
      </c>
      <c r="N369" s="2" t="s">
        <v>902</v>
      </c>
      <c r="O369" s="2">
        <v>50441</v>
      </c>
      <c r="P369" s="2" t="s">
        <v>1001</v>
      </c>
      <c r="Q369" s="2" t="s">
        <v>1667</v>
      </c>
      <c r="R369" s="2" t="s">
        <v>880</v>
      </c>
      <c r="S369" s="2" t="s">
        <v>880</v>
      </c>
      <c r="T369" s="2" t="s">
        <v>39</v>
      </c>
      <c r="U369" s="2" t="s">
        <v>3</v>
      </c>
      <c r="V369" s="4">
        <v>8.4027777777777771E-2</v>
      </c>
      <c r="W369" s="2" t="s">
        <v>948</v>
      </c>
      <c r="X369">
        <f t="shared" si="50"/>
        <v>1</v>
      </c>
      <c r="Y369">
        <f t="shared" si="51"/>
        <v>0</v>
      </c>
      <c r="Z369">
        <f t="shared" si="52"/>
        <v>1</v>
      </c>
      <c r="AA369">
        <f t="shared" si="53"/>
        <v>1</v>
      </c>
      <c r="AB369">
        <f t="shared" si="54"/>
        <v>0</v>
      </c>
      <c r="AC369">
        <f t="shared" si="55"/>
        <v>0</v>
      </c>
      <c r="AD369">
        <f t="shared" si="56"/>
        <v>0</v>
      </c>
      <c r="AE369" t="str">
        <f t="shared" si="57"/>
        <v>Groupstage</v>
      </c>
      <c r="AF369" t="str">
        <f t="shared" si="58"/>
        <v>Home Team wins</v>
      </c>
      <c r="AG369" t="str">
        <f t="shared" si="59"/>
        <v>Home Team wins at Groupstage Game</v>
      </c>
    </row>
    <row r="370" spans="1:33" hidden="1" x14ac:dyDescent="0.2">
      <c r="A370" s="2">
        <v>3913698</v>
      </c>
      <c r="B370" s="2" t="s">
        <v>949</v>
      </c>
      <c r="C370" s="2">
        <v>2022</v>
      </c>
      <c r="D370" s="2" t="s">
        <v>1194</v>
      </c>
      <c r="E370" s="3">
        <v>44845</v>
      </c>
      <c r="F370" s="2">
        <v>190</v>
      </c>
      <c r="G370" s="2">
        <v>281</v>
      </c>
      <c r="H370" s="2">
        <v>0</v>
      </c>
      <c r="I370" s="2">
        <v>0</v>
      </c>
      <c r="J370" s="2"/>
      <c r="K370" s="2"/>
      <c r="L370" s="2" t="s">
        <v>1291</v>
      </c>
      <c r="M370" s="2" t="s">
        <v>1019</v>
      </c>
      <c r="N370" s="2" t="s">
        <v>997</v>
      </c>
      <c r="O370" s="2">
        <v>35447</v>
      </c>
      <c r="P370" s="2" t="s">
        <v>1142</v>
      </c>
      <c r="Q370" s="2" t="s">
        <v>1668</v>
      </c>
      <c r="R370" s="3">
        <v>36986</v>
      </c>
      <c r="S370" s="2" t="s">
        <v>880</v>
      </c>
      <c r="T370" s="2" t="s">
        <v>23</v>
      </c>
      <c r="U370" s="2" t="s">
        <v>39</v>
      </c>
      <c r="V370" s="4">
        <v>0</v>
      </c>
      <c r="W370" s="2" t="s">
        <v>948</v>
      </c>
      <c r="X370">
        <f t="shared" si="50"/>
        <v>0</v>
      </c>
      <c r="Y370">
        <f t="shared" si="51"/>
        <v>1</v>
      </c>
      <c r="Z370">
        <f t="shared" si="52"/>
        <v>1</v>
      </c>
      <c r="AA370">
        <f t="shared" si="53"/>
        <v>0</v>
      </c>
      <c r="AB370">
        <f t="shared" si="54"/>
        <v>0</v>
      </c>
      <c r="AC370">
        <f t="shared" si="55"/>
        <v>1</v>
      </c>
      <c r="AD370">
        <f t="shared" si="56"/>
        <v>0</v>
      </c>
      <c r="AE370" t="str">
        <f t="shared" si="57"/>
        <v>Groupstage</v>
      </c>
      <c r="AF370" t="str">
        <f t="shared" si="58"/>
        <v>Home Team loses or draws</v>
      </c>
      <c r="AG370" t="str">
        <f t="shared" si="59"/>
        <v>Home Team loses or draws at Groupstage Game</v>
      </c>
    </row>
    <row r="371" spans="1:33" hidden="1" x14ac:dyDescent="0.2">
      <c r="A371" s="2">
        <v>3913725</v>
      </c>
      <c r="B371" s="2" t="s">
        <v>949</v>
      </c>
      <c r="C371" s="2">
        <v>2022</v>
      </c>
      <c r="D371" s="2" t="s">
        <v>1147</v>
      </c>
      <c r="E371" s="3">
        <v>44838</v>
      </c>
      <c r="F371" s="2">
        <v>610</v>
      </c>
      <c r="G371" s="2">
        <v>6195</v>
      </c>
      <c r="H371" s="2">
        <v>1</v>
      </c>
      <c r="I371" s="2">
        <v>6</v>
      </c>
      <c r="J371" s="2"/>
      <c r="K371" s="2"/>
      <c r="L371" s="2" t="s">
        <v>976</v>
      </c>
      <c r="M371" s="2" t="s">
        <v>879</v>
      </c>
      <c r="N371" s="2" t="s">
        <v>1017</v>
      </c>
      <c r="O371" s="2">
        <v>52896</v>
      </c>
      <c r="P371" s="2" t="s">
        <v>1255</v>
      </c>
      <c r="Q371" s="2" t="s">
        <v>1669</v>
      </c>
      <c r="R371" s="2" t="s">
        <v>880</v>
      </c>
      <c r="S371" s="2" t="s">
        <v>880</v>
      </c>
      <c r="T371" s="2" t="s">
        <v>26</v>
      </c>
      <c r="U371" s="2" t="s">
        <v>115</v>
      </c>
      <c r="V371" s="4">
        <v>4.5833333333333337E-2</v>
      </c>
      <c r="W371" s="2" t="s">
        <v>948</v>
      </c>
      <c r="X371">
        <f t="shared" si="50"/>
        <v>0</v>
      </c>
      <c r="Y371">
        <f t="shared" si="51"/>
        <v>1</v>
      </c>
      <c r="Z371">
        <f t="shared" si="52"/>
        <v>1</v>
      </c>
      <c r="AA371">
        <f t="shared" si="53"/>
        <v>0</v>
      </c>
      <c r="AB371">
        <f t="shared" si="54"/>
        <v>0</v>
      </c>
      <c r="AC371">
        <f t="shared" si="55"/>
        <v>1</v>
      </c>
      <c r="AD371">
        <f t="shared" si="56"/>
        <v>0</v>
      </c>
      <c r="AE371" t="str">
        <f t="shared" si="57"/>
        <v>Groupstage</v>
      </c>
      <c r="AF371" t="str">
        <f t="shared" si="58"/>
        <v>Home Team loses or draws</v>
      </c>
      <c r="AG371" t="str">
        <f t="shared" si="59"/>
        <v>Home Team loses or draws at Groupstage Game</v>
      </c>
    </row>
    <row r="372" spans="1:33" hidden="1" x14ac:dyDescent="0.2">
      <c r="A372" s="2">
        <v>3956696</v>
      </c>
      <c r="B372" s="2" t="s">
        <v>949</v>
      </c>
      <c r="C372" s="2">
        <v>2022</v>
      </c>
      <c r="D372" s="2" t="s">
        <v>1030</v>
      </c>
      <c r="E372" s="3">
        <v>44978</v>
      </c>
      <c r="F372" s="2">
        <v>24</v>
      </c>
      <c r="G372" s="2">
        <v>6195</v>
      </c>
      <c r="H372" s="2">
        <v>0</v>
      </c>
      <c r="I372" s="2">
        <v>2</v>
      </c>
      <c r="J372" s="2"/>
      <c r="K372" s="2"/>
      <c r="L372" s="2" t="s">
        <v>1265</v>
      </c>
      <c r="M372" s="2" t="s">
        <v>879</v>
      </c>
      <c r="N372" s="2" t="s">
        <v>986</v>
      </c>
      <c r="O372" s="2">
        <v>47500</v>
      </c>
      <c r="P372" s="2" t="s">
        <v>1142</v>
      </c>
      <c r="Q372" s="2" t="s">
        <v>1670</v>
      </c>
      <c r="R372" s="2" t="s">
        <v>910</v>
      </c>
      <c r="S372" s="2" t="s">
        <v>880</v>
      </c>
      <c r="T372" s="2" t="s">
        <v>13</v>
      </c>
      <c r="U372" s="2" t="s">
        <v>115</v>
      </c>
      <c r="V372" s="4">
        <v>1.3888888888888889E-3</v>
      </c>
      <c r="W372" s="2" t="s">
        <v>948</v>
      </c>
      <c r="X372">
        <f t="shared" si="50"/>
        <v>0</v>
      </c>
      <c r="Y372">
        <f t="shared" si="51"/>
        <v>1</v>
      </c>
      <c r="Z372">
        <f t="shared" si="52"/>
        <v>0</v>
      </c>
      <c r="AA372">
        <f t="shared" si="53"/>
        <v>0</v>
      </c>
      <c r="AB372">
        <f t="shared" si="54"/>
        <v>0</v>
      </c>
      <c r="AC372">
        <f t="shared" si="55"/>
        <v>0</v>
      </c>
      <c r="AD372">
        <f t="shared" si="56"/>
        <v>1</v>
      </c>
      <c r="AE372" t="str">
        <f t="shared" si="57"/>
        <v>Knockout Game</v>
      </c>
      <c r="AF372" t="str">
        <f t="shared" si="58"/>
        <v>Home Team loses or draws</v>
      </c>
      <c r="AG372" t="str">
        <f t="shared" si="59"/>
        <v>Home Team loses or draws at Knockout Game</v>
      </c>
    </row>
    <row r="373" spans="1:33" x14ac:dyDescent="0.2">
      <c r="A373" s="2">
        <v>3252239</v>
      </c>
      <c r="B373" s="2" t="s">
        <v>949</v>
      </c>
      <c r="C373" s="2">
        <v>2019</v>
      </c>
      <c r="D373" s="2" t="s">
        <v>1194</v>
      </c>
      <c r="E373" s="3">
        <v>43809</v>
      </c>
      <c r="F373" s="2">
        <v>1041</v>
      </c>
      <c r="G373" s="2">
        <v>23826</v>
      </c>
      <c r="H373" s="2">
        <v>2</v>
      </c>
      <c r="I373" s="2">
        <v>2</v>
      </c>
      <c r="J373" s="2"/>
      <c r="K373" s="2"/>
      <c r="L373" s="2" t="s">
        <v>963</v>
      </c>
      <c r="M373" s="2" t="s">
        <v>1051</v>
      </c>
      <c r="N373" s="2" t="s">
        <v>1115</v>
      </c>
      <c r="O373" s="2">
        <v>53288</v>
      </c>
      <c r="P373" s="2" t="s">
        <v>1007</v>
      </c>
      <c r="Q373" s="2" t="s">
        <v>1671</v>
      </c>
      <c r="R373" s="2" t="s">
        <v>863</v>
      </c>
      <c r="S373" s="2" t="s">
        <v>877</v>
      </c>
      <c r="T373" s="2" t="s">
        <v>125</v>
      </c>
      <c r="U373" s="2" t="s">
        <v>138</v>
      </c>
      <c r="V373" s="4">
        <v>8.4722222222222213E-2</v>
      </c>
      <c r="W373" s="2" t="s">
        <v>948</v>
      </c>
      <c r="X373">
        <f t="shared" si="50"/>
        <v>0</v>
      </c>
      <c r="Y373">
        <f t="shared" si="51"/>
        <v>1</v>
      </c>
      <c r="Z373">
        <f t="shared" si="52"/>
        <v>1</v>
      </c>
      <c r="AA373">
        <f t="shared" si="53"/>
        <v>0</v>
      </c>
      <c r="AB373">
        <f t="shared" si="54"/>
        <v>0</v>
      </c>
      <c r="AC373">
        <f t="shared" si="55"/>
        <v>1</v>
      </c>
      <c r="AD373">
        <f t="shared" si="56"/>
        <v>0</v>
      </c>
      <c r="AE373" t="str">
        <f t="shared" si="57"/>
        <v>Groupstage</v>
      </c>
      <c r="AF373" t="str">
        <f t="shared" si="58"/>
        <v>Home Team loses or draws</v>
      </c>
      <c r="AG373" t="str">
        <f t="shared" si="59"/>
        <v>Home Team loses or draws at Groupstage Game</v>
      </c>
    </row>
    <row r="374" spans="1:33" x14ac:dyDescent="0.2">
      <c r="A374" s="2">
        <v>3414688</v>
      </c>
      <c r="B374" s="2" t="s">
        <v>949</v>
      </c>
      <c r="C374" s="2">
        <v>2019</v>
      </c>
      <c r="D374" s="2" t="s">
        <v>1032</v>
      </c>
      <c r="E374" s="3">
        <v>44057</v>
      </c>
      <c r="F374" s="2">
        <v>131</v>
      </c>
      <c r="G374" s="2">
        <v>27</v>
      </c>
      <c r="H374" s="2">
        <v>2</v>
      </c>
      <c r="I374" s="2">
        <v>8</v>
      </c>
      <c r="J374" s="2"/>
      <c r="K374" s="2"/>
      <c r="L374" s="2" t="s">
        <v>1061</v>
      </c>
      <c r="M374" s="2" t="s">
        <v>1266</v>
      </c>
      <c r="N374" s="2" t="s">
        <v>1069</v>
      </c>
      <c r="O374" s="2"/>
      <c r="P374" s="2" t="s">
        <v>1184</v>
      </c>
      <c r="Q374" s="2" t="s">
        <v>1672</v>
      </c>
      <c r="R374" s="2" t="s">
        <v>877</v>
      </c>
      <c r="S374" s="2" t="s">
        <v>863</v>
      </c>
      <c r="T374" s="2" t="s">
        <v>105</v>
      </c>
      <c r="U374" s="2" t="s">
        <v>6</v>
      </c>
      <c r="V374" s="4">
        <v>8.8888888888888892E-2</v>
      </c>
      <c r="W374" s="2" t="s">
        <v>948</v>
      </c>
      <c r="X374">
        <f t="shared" si="50"/>
        <v>0</v>
      </c>
      <c r="Y374">
        <f t="shared" si="51"/>
        <v>1</v>
      </c>
      <c r="Z374">
        <f t="shared" si="52"/>
        <v>0</v>
      </c>
      <c r="AA374">
        <f t="shared" si="53"/>
        <v>0</v>
      </c>
      <c r="AB374">
        <f t="shared" si="54"/>
        <v>0</v>
      </c>
      <c r="AC374">
        <f t="shared" si="55"/>
        <v>0</v>
      </c>
      <c r="AD374">
        <f t="shared" si="56"/>
        <v>1</v>
      </c>
      <c r="AE374" t="str">
        <f t="shared" si="57"/>
        <v>Knockout Game</v>
      </c>
      <c r="AF374" t="str">
        <f t="shared" si="58"/>
        <v>Home Team loses or draws</v>
      </c>
      <c r="AG374" t="str">
        <f t="shared" si="59"/>
        <v>Home Team loses or draws at Knockout Game</v>
      </c>
    </row>
    <row r="375" spans="1:33" hidden="1" x14ac:dyDescent="0.2">
      <c r="A375" s="2">
        <v>3461776</v>
      </c>
      <c r="B375" s="2" t="s">
        <v>949</v>
      </c>
      <c r="C375" s="2">
        <v>2020</v>
      </c>
      <c r="D375" s="2" t="s">
        <v>1016</v>
      </c>
      <c r="E375" s="3">
        <v>44159</v>
      </c>
      <c r="F375" s="2">
        <v>398</v>
      </c>
      <c r="G375" s="2">
        <v>964</v>
      </c>
      <c r="H375" s="2">
        <v>3</v>
      </c>
      <c r="I375" s="2">
        <v>1</v>
      </c>
      <c r="J375" s="2"/>
      <c r="K375" s="2"/>
      <c r="L375" s="2" t="s">
        <v>1067</v>
      </c>
      <c r="M375" s="2" t="s">
        <v>162</v>
      </c>
      <c r="N375" s="2" t="s">
        <v>965</v>
      </c>
      <c r="O375" s="2"/>
      <c r="P375" s="2" t="s">
        <v>973</v>
      </c>
      <c r="Q375" s="2" t="s">
        <v>1673</v>
      </c>
      <c r="R375" s="2" t="s">
        <v>1053</v>
      </c>
      <c r="S375" s="2" t="s">
        <v>863</v>
      </c>
      <c r="T375" s="2" t="s">
        <v>2</v>
      </c>
      <c r="U375" s="2" t="s">
        <v>158</v>
      </c>
      <c r="V375" s="4">
        <v>0.12569444444444444</v>
      </c>
      <c r="W375" s="2" t="s">
        <v>948</v>
      </c>
      <c r="X375">
        <f t="shared" si="50"/>
        <v>1</v>
      </c>
      <c r="Y375">
        <f t="shared" si="51"/>
        <v>0</v>
      </c>
      <c r="Z375">
        <f t="shared" si="52"/>
        <v>1</v>
      </c>
      <c r="AA375">
        <f t="shared" si="53"/>
        <v>1</v>
      </c>
      <c r="AB375">
        <f t="shared" si="54"/>
        <v>0</v>
      </c>
      <c r="AC375">
        <f t="shared" si="55"/>
        <v>0</v>
      </c>
      <c r="AD375">
        <f t="shared" si="56"/>
        <v>0</v>
      </c>
      <c r="AE375" t="str">
        <f t="shared" si="57"/>
        <v>Groupstage</v>
      </c>
      <c r="AF375" t="str">
        <f t="shared" si="58"/>
        <v>Home Team wins</v>
      </c>
      <c r="AG375" t="str">
        <f t="shared" si="59"/>
        <v>Home Team wins at Groupstage Game</v>
      </c>
    </row>
    <row r="376" spans="1:33" hidden="1" x14ac:dyDescent="0.2">
      <c r="A376" s="2">
        <v>3496462</v>
      </c>
      <c r="B376" s="2" t="s">
        <v>949</v>
      </c>
      <c r="C376" s="2">
        <v>2020</v>
      </c>
      <c r="D376" s="2" t="s">
        <v>1082</v>
      </c>
      <c r="E376" s="3">
        <v>44264</v>
      </c>
      <c r="F376" s="2">
        <v>16</v>
      </c>
      <c r="G376" s="2">
        <v>368</v>
      </c>
      <c r="H376" s="2">
        <v>2</v>
      </c>
      <c r="I376" s="2">
        <v>2</v>
      </c>
      <c r="J376" s="2"/>
      <c r="K376" s="2"/>
      <c r="L376" s="2" t="s">
        <v>1292</v>
      </c>
      <c r="M376" s="2" t="s">
        <v>1179</v>
      </c>
      <c r="N376" s="2" t="s">
        <v>862</v>
      </c>
      <c r="O376" s="2"/>
      <c r="P376" s="2" t="s">
        <v>929</v>
      </c>
      <c r="Q376" s="2" t="s">
        <v>1674</v>
      </c>
      <c r="R376" s="2" t="s">
        <v>880</v>
      </c>
      <c r="S376" s="2" t="s">
        <v>880</v>
      </c>
      <c r="T376" s="2" t="s">
        <v>3</v>
      </c>
      <c r="U376" s="2" t="s">
        <v>143</v>
      </c>
      <c r="V376" s="4">
        <v>8.4722222222222213E-2</v>
      </c>
      <c r="W376" s="2" t="s">
        <v>948</v>
      </c>
      <c r="X376">
        <f t="shared" si="50"/>
        <v>0</v>
      </c>
      <c r="Y376">
        <f t="shared" si="51"/>
        <v>1</v>
      </c>
      <c r="Z376">
        <f t="shared" si="52"/>
        <v>0</v>
      </c>
      <c r="AA376">
        <f t="shared" si="53"/>
        <v>0</v>
      </c>
      <c r="AB376">
        <f t="shared" si="54"/>
        <v>0</v>
      </c>
      <c r="AC376">
        <f t="shared" si="55"/>
        <v>0</v>
      </c>
      <c r="AD376">
        <f t="shared" si="56"/>
        <v>1</v>
      </c>
      <c r="AE376" t="str">
        <f t="shared" si="57"/>
        <v>Knockout Game</v>
      </c>
      <c r="AF376" t="str">
        <f t="shared" si="58"/>
        <v>Home Team loses or draws</v>
      </c>
      <c r="AG376" t="str">
        <f t="shared" si="59"/>
        <v>Home Team loses or draws at Knockout Game</v>
      </c>
    </row>
    <row r="377" spans="1:33" hidden="1" x14ac:dyDescent="0.2">
      <c r="A377" s="2">
        <v>3911794</v>
      </c>
      <c r="B377" s="2" t="s">
        <v>949</v>
      </c>
      <c r="C377" s="2">
        <v>2022</v>
      </c>
      <c r="D377" s="2" t="s">
        <v>1022</v>
      </c>
      <c r="E377" s="3">
        <v>44838</v>
      </c>
      <c r="F377" s="2">
        <v>24</v>
      </c>
      <c r="G377" s="2">
        <v>148</v>
      </c>
      <c r="H377" s="2">
        <v>0</v>
      </c>
      <c r="I377" s="2">
        <v>0</v>
      </c>
      <c r="J377" s="2"/>
      <c r="K377" s="2"/>
      <c r="L377" s="2" t="s">
        <v>1265</v>
      </c>
      <c r="M377" s="2" t="s">
        <v>942</v>
      </c>
      <c r="N377" s="2" t="s">
        <v>986</v>
      </c>
      <c r="O377" s="2">
        <v>50500</v>
      </c>
      <c r="P377" s="2" t="s">
        <v>1001</v>
      </c>
      <c r="Q377" s="2" t="s">
        <v>1675</v>
      </c>
      <c r="R377" s="2" t="s">
        <v>910</v>
      </c>
      <c r="S377" s="3">
        <v>37714</v>
      </c>
      <c r="T377" s="2" t="s">
        <v>13</v>
      </c>
      <c r="U377" s="2" t="s">
        <v>41</v>
      </c>
      <c r="V377" s="4">
        <v>0</v>
      </c>
      <c r="W377" s="2" t="s">
        <v>948</v>
      </c>
      <c r="X377">
        <f t="shared" si="50"/>
        <v>0</v>
      </c>
      <c r="Y377">
        <f t="shared" si="51"/>
        <v>1</v>
      </c>
      <c r="Z377">
        <f t="shared" si="52"/>
        <v>1</v>
      </c>
      <c r="AA377">
        <f t="shared" si="53"/>
        <v>0</v>
      </c>
      <c r="AB377">
        <f t="shared" si="54"/>
        <v>0</v>
      </c>
      <c r="AC377">
        <f t="shared" si="55"/>
        <v>1</v>
      </c>
      <c r="AD377">
        <f t="shared" si="56"/>
        <v>0</v>
      </c>
      <c r="AE377" t="str">
        <f t="shared" si="57"/>
        <v>Groupstage</v>
      </c>
      <c r="AF377" t="str">
        <f t="shared" si="58"/>
        <v>Home Team loses or draws</v>
      </c>
      <c r="AG377" t="str">
        <f t="shared" si="59"/>
        <v>Home Team loses or draws at Groupstage Game</v>
      </c>
    </row>
    <row r="378" spans="1:33" hidden="1" x14ac:dyDescent="0.2">
      <c r="A378" s="2">
        <v>3911826</v>
      </c>
      <c r="B378" s="2" t="s">
        <v>949</v>
      </c>
      <c r="C378" s="2">
        <v>2022</v>
      </c>
      <c r="D378" s="2" t="s">
        <v>1016</v>
      </c>
      <c r="E378" s="3">
        <v>44810</v>
      </c>
      <c r="F378" s="2">
        <v>371</v>
      </c>
      <c r="G378" s="2">
        <v>418</v>
      </c>
      <c r="H378" s="2">
        <v>0</v>
      </c>
      <c r="I378" s="2">
        <v>3</v>
      </c>
      <c r="J378" s="2"/>
      <c r="K378" s="2"/>
      <c r="L378" s="2" t="s">
        <v>1294</v>
      </c>
      <c r="M378" s="2" t="s">
        <v>1089</v>
      </c>
      <c r="N378" s="2" t="s">
        <v>953</v>
      </c>
      <c r="O378" s="2">
        <v>57057</v>
      </c>
      <c r="P378" s="2" t="s">
        <v>1410</v>
      </c>
      <c r="Q378" s="2" t="s">
        <v>1676</v>
      </c>
      <c r="R378" s="2" t="s">
        <v>863</v>
      </c>
      <c r="S378" s="2" t="s">
        <v>880</v>
      </c>
      <c r="T378" s="2" t="s">
        <v>46</v>
      </c>
      <c r="U378" s="2" t="s">
        <v>186</v>
      </c>
      <c r="V378" s="4">
        <v>2.0833333333333333E-3</v>
      </c>
      <c r="W378" s="2" t="s">
        <v>948</v>
      </c>
      <c r="X378">
        <f t="shared" si="50"/>
        <v>0</v>
      </c>
      <c r="Y378">
        <f t="shared" si="51"/>
        <v>1</v>
      </c>
      <c r="Z378">
        <f t="shared" si="52"/>
        <v>1</v>
      </c>
      <c r="AA378">
        <f t="shared" si="53"/>
        <v>0</v>
      </c>
      <c r="AB378">
        <f t="shared" si="54"/>
        <v>0</v>
      </c>
      <c r="AC378">
        <f t="shared" si="55"/>
        <v>1</v>
      </c>
      <c r="AD378">
        <f t="shared" si="56"/>
        <v>0</v>
      </c>
      <c r="AE378" t="str">
        <f t="shared" si="57"/>
        <v>Groupstage</v>
      </c>
      <c r="AF378" t="str">
        <f t="shared" si="58"/>
        <v>Home Team loses or draws</v>
      </c>
      <c r="AG378" t="str">
        <f t="shared" si="59"/>
        <v>Home Team loses or draws at Groupstage Game</v>
      </c>
    </row>
    <row r="379" spans="1:33" x14ac:dyDescent="0.2">
      <c r="A379" s="2">
        <v>3135800</v>
      </c>
      <c r="B379" s="2" t="s">
        <v>949</v>
      </c>
      <c r="C379" s="2">
        <v>2018</v>
      </c>
      <c r="D379" s="2" t="s">
        <v>1030</v>
      </c>
      <c r="E379" s="3">
        <v>43508</v>
      </c>
      <c r="F379" s="2">
        <v>12</v>
      </c>
      <c r="G379" s="2">
        <v>720</v>
      </c>
      <c r="H379" s="2">
        <v>2</v>
      </c>
      <c r="I379" s="2">
        <v>1</v>
      </c>
      <c r="J379" s="2"/>
      <c r="K379" s="2"/>
      <c r="L379" s="2" t="s">
        <v>1129</v>
      </c>
      <c r="M379" s="2" t="s">
        <v>799</v>
      </c>
      <c r="N379" s="2" t="s">
        <v>965</v>
      </c>
      <c r="O379" s="2">
        <v>51727</v>
      </c>
      <c r="P379" s="2" t="s">
        <v>1057</v>
      </c>
      <c r="Q379" s="2" t="s">
        <v>1677</v>
      </c>
      <c r="R379" s="2" t="s">
        <v>880</v>
      </c>
      <c r="S379" s="2" t="s">
        <v>877</v>
      </c>
      <c r="T379" s="2" t="s">
        <v>47</v>
      </c>
      <c r="U379" s="2" t="s">
        <v>70</v>
      </c>
      <c r="V379" s="4">
        <v>8.4027777777777771E-2</v>
      </c>
      <c r="W379" s="2" t="s">
        <v>948</v>
      </c>
      <c r="X379">
        <f t="shared" si="50"/>
        <v>1</v>
      </c>
      <c r="Y379">
        <f t="shared" si="51"/>
        <v>0</v>
      </c>
      <c r="Z379">
        <f t="shared" si="52"/>
        <v>0</v>
      </c>
      <c r="AA379">
        <f t="shared" si="53"/>
        <v>0</v>
      </c>
      <c r="AB379">
        <f t="shared" si="54"/>
        <v>1</v>
      </c>
      <c r="AC379">
        <f t="shared" si="55"/>
        <v>0</v>
      </c>
      <c r="AD379">
        <f t="shared" si="56"/>
        <v>0</v>
      </c>
      <c r="AE379" t="str">
        <f t="shared" si="57"/>
        <v>Knockout Game</v>
      </c>
      <c r="AF379" t="str">
        <f t="shared" si="58"/>
        <v>Home Team wins</v>
      </c>
      <c r="AG379" t="str">
        <f t="shared" si="59"/>
        <v>Home Team wins at Knockout Game</v>
      </c>
    </row>
    <row r="380" spans="1:33" x14ac:dyDescent="0.2">
      <c r="A380" s="2">
        <v>2805644</v>
      </c>
      <c r="B380" s="2" t="s">
        <v>949</v>
      </c>
      <c r="C380" s="2">
        <v>2016</v>
      </c>
      <c r="D380" s="2" t="s">
        <v>1030</v>
      </c>
      <c r="E380" s="3">
        <v>42788</v>
      </c>
      <c r="F380" s="2">
        <v>368</v>
      </c>
      <c r="G380" s="2">
        <v>1003</v>
      </c>
      <c r="H380" s="2">
        <v>2</v>
      </c>
      <c r="I380" s="2">
        <v>1</v>
      </c>
      <c r="J380" s="2"/>
      <c r="K380" s="2"/>
      <c r="L380" s="2" t="s">
        <v>1181</v>
      </c>
      <c r="M380" s="2" t="s">
        <v>893</v>
      </c>
      <c r="N380" s="2" t="s">
        <v>1195</v>
      </c>
      <c r="O380" s="2">
        <v>38834</v>
      </c>
      <c r="P380" s="2" t="s">
        <v>1071</v>
      </c>
      <c r="Q380" s="2" t="s">
        <v>1678</v>
      </c>
      <c r="R380" s="2" t="s">
        <v>870</v>
      </c>
      <c r="S380" s="2" t="s">
        <v>863</v>
      </c>
      <c r="T380" s="2" t="s">
        <v>143</v>
      </c>
      <c r="U380" s="2" t="s">
        <v>35</v>
      </c>
      <c r="V380" s="4">
        <v>8.4027777777777771E-2</v>
      </c>
      <c r="W380" s="2" t="s">
        <v>948</v>
      </c>
      <c r="X380">
        <f t="shared" si="50"/>
        <v>1</v>
      </c>
      <c r="Y380">
        <f t="shared" si="51"/>
        <v>0</v>
      </c>
      <c r="Z380">
        <f t="shared" si="52"/>
        <v>0</v>
      </c>
      <c r="AA380">
        <f t="shared" si="53"/>
        <v>0</v>
      </c>
      <c r="AB380">
        <f t="shared" si="54"/>
        <v>1</v>
      </c>
      <c r="AC380">
        <f t="shared" si="55"/>
        <v>0</v>
      </c>
      <c r="AD380">
        <f t="shared" si="56"/>
        <v>0</v>
      </c>
      <c r="AE380" t="str">
        <f t="shared" si="57"/>
        <v>Knockout Game</v>
      </c>
      <c r="AF380" t="str">
        <f t="shared" si="58"/>
        <v>Home Team wins</v>
      </c>
      <c r="AG380" t="str">
        <f t="shared" si="59"/>
        <v>Home Team wins at Knockout Game</v>
      </c>
    </row>
    <row r="381" spans="1:33" x14ac:dyDescent="0.2">
      <c r="A381" s="2">
        <v>3097967</v>
      </c>
      <c r="B381" s="2" t="s">
        <v>949</v>
      </c>
      <c r="C381" s="2">
        <v>2018</v>
      </c>
      <c r="D381" s="2" t="s">
        <v>1194</v>
      </c>
      <c r="E381" s="3">
        <v>43362</v>
      </c>
      <c r="F381" s="2">
        <v>418</v>
      </c>
      <c r="G381" s="2">
        <v>12</v>
      </c>
      <c r="H381" s="2">
        <v>3</v>
      </c>
      <c r="I381" s="2">
        <v>0</v>
      </c>
      <c r="J381" s="2"/>
      <c r="K381" s="2"/>
      <c r="L381" s="2" t="s">
        <v>1179</v>
      </c>
      <c r="M381" s="2" t="s">
        <v>1129</v>
      </c>
      <c r="N381" s="2" t="s">
        <v>1202</v>
      </c>
      <c r="O381" s="2">
        <v>69251</v>
      </c>
      <c r="P381" s="2" t="s">
        <v>928</v>
      </c>
      <c r="Q381" s="2" t="s">
        <v>1679</v>
      </c>
      <c r="R381" s="2" t="s">
        <v>880</v>
      </c>
      <c r="S381" s="2" t="s">
        <v>880</v>
      </c>
      <c r="T381" s="2" t="s">
        <v>186</v>
      </c>
      <c r="U381" s="2" t="s">
        <v>47</v>
      </c>
      <c r="V381" s="4">
        <v>0.125</v>
      </c>
      <c r="W381" s="2" t="s">
        <v>948</v>
      </c>
      <c r="X381">
        <f t="shared" si="50"/>
        <v>1</v>
      </c>
      <c r="Y381">
        <f t="shared" si="51"/>
        <v>0</v>
      </c>
      <c r="Z381">
        <f t="shared" si="52"/>
        <v>1</v>
      </c>
      <c r="AA381">
        <f t="shared" si="53"/>
        <v>1</v>
      </c>
      <c r="AB381">
        <f t="shared" si="54"/>
        <v>0</v>
      </c>
      <c r="AC381">
        <f t="shared" si="55"/>
        <v>0</v>
      </c>
      <c r="AD381">
        <f t="shared" si="56"/>
        <v>0</v>
      </c>
      <c r="AE381" t="str">
        <f t="shared" si="57"/>
        <v>Groupstage</v>
      </c>
      <c r="AF381" t="str">
        <f t="shared" si="58"/>
        <v>Home Team wins</v>
      </c>
      <c r="AG381" t="str">
        <f t="shared" si="59"/>
        <v>Home Team wins at Groupstage Game</v>
      </c>
    </row>
    <row r="382" spans="1:33" x14ac:dyDescent="0.2">
      <c r="A382" s="2">
        <v>3252219</v>
      </c>
      <c r="B382" s="2" t="s">
        <v>949</v>
      </c>
      <c r="C382" s="2">
        <v>2019</v>
      </c>
      <c r="D382" s="2" t="s">
        <v>1147</v>
      </c>
      <c r="E382" s="3">
        <v>43795</v>
      </c>
      <c r="F382" s="2">
        <v>418</v>
      </c>
      <c r="G382" s="2">
        <v>583</v>
      </c>
      <c r="H382" s="2">
        <v>2</v>
      </c>
      <c r="I382" s="2">
        <v>2</v>
      </c>
      <c r="J382" s="2"/>
      <c r="K382" s="2"/>
      <c r="L382" s="2" t="s">
        <v>1180</v>
      </c>
      <c r="M382" s="2" t="s">
        <v>868</v>
      </c>
      <c r="N382" s="2" t="s">
        <v>1202</v>
      </c>
      <c r="O382" s="2">
        <v>75534</v>
      </c>
      <c r="P382" s="2" t="s">
        <v>1142</v>
      </c>
      <c r="Q382" s="2" t="s">
        <v>1680</v>
      </c>
      <c r="R382" s="2" t="s">
        <v>880</v>
      </c>
      <c r="S382" s="2" t="s">
        <v>880</v>
      </c>
      <c r="T382" s="2" t="s">
        <v>186</v>
      </c>
      <c r="U382" s="2" t="s">
        <v>40</v>
      </c>
      <c r="V382" s="4">
        <v>8.4722222222222213E-2</v>
      </c>
      <c r="W382" s="2" t="s">
        <v>948</v>
      </c>
      <c r="X382">
        <f t="shared" si="50"/>
        <v>0</v>
      </c>
      <c r="Y382">
        <f t="shared" si="51"/>
        <v>1</v>
      </c>
      <c r="Z382">
        <f t="shared" si="52"/>
        <v>1</v>
      </c>
      <c r="AA382">
        <f t="shared" si="53"/>
        <v>0</v>
      </c>
      <c r="AB382">
        <f t="shared" si="54"/>
        <v>0</v>
      </c>
      <c r="AC382">
        <f t="shared" si="55"/>
        <v>1</v>
      </c>
      <c r="AD382">
        <f t="shared" si="56"/>
        <v>0</v>
      </c>
      <c r="AE382" t="str">
        <f t="shared" si="57"/>
        <v>Groupstage</v>
      </c>
      <c r="AF382" t="str">
        <f t="shared" si="58"/>
        <v>Home Team loses or draws</v>
      </c>
      <c r="AG382" t="str">
        <f t="shared" si="59"/>
        <v>Home Team loses or draws at Groupstage Game</v>
      </c>
    </row>
    <row r="383" spans="1:33" hidden="1" x14ac:dyDescent="0.2">
      <c r="A383" s="2">
        <v>3651131</v>
      </c>
      <c r="B383" s="2" t="s">
        <v>949</v>
      </c>
      <c r="C383" s="2">
        <v>2021</v>
      </c>
      <c r="D383" s="2" t="s">
        <v>1022</v>
      </c>
      <c r="E383" s="3">
        <v>44537</v>
      </c>
      <c r="F383" s="2">
        <v>418</v>
      </c>
      <c r="G383" s="2">
        <v>46</v>
      </c>
      <c r="H383" s="2">
        <v>2</v>
      </c>
      <c r="I383" s="2">
        <v>0</v>
      </c>
      <c r="J383" s="2"/>
      <c r="K383" s="2"/>
      <c r="L383" s="2" t="s">
        <v>1089</v>
      </c>
      <c r="M383" s="2" t="s">
        <v>1067</v>
      </c>
      <c r="N383" s="2" t="s">
        <v>1202</v>
      </c>
      <c r="O383" s="2">
        <v>46887</v>
      </c>
      <c r="P383" s="2" t="s">
        <v>985</v>
      </c>
      <c r="Q383" s="2" t="s">
        <v>1681</v>
      </c>
      <c r="R383" s="2" t="s">
        <v>880</v>
      </c>
      <c r="S383" s="2" t="s">
        <v>892</v>
      </c>
      <c r="T383" s="2" t="s">
        <v>186</v>
      </c>
      <c r="U383" s="2" t="s">
        <v>19</v>
      </c>
      <c r="V383" s="4">
        <v>8.3333333333333329E-2</v>
      </c>
      <c r="W383" s="2" t="s">
        <v>948</v>
      </c>
      <c r="X383">
        <f t="shared" si="50"/>
        <v>1</v>
      </c>
      <c r="Y383">
        <f t="shared" si="51"/>
        <v>0</v>
      </c>
      <c r="Z383">
        <f t="shared" si="52"/>
        <v>1</v>
      </c>
      <c r="AA383">
        <f t="shared" si="53"/>
        <v>1</v>
      </c>
      <c r="AB383">
        <f t="shared" si="54"/>
        <v>0</v>
      </c>
      <c r="AC383">
        <f t="shared" si="55"/>
        <v>0</v>
      </c>
      <c r="AD383">
        <f t="shared" si="56"/>
        <v>0</v>
      </c>
      <c r="AE383" t="str">
        <f t="shared" si="57"/>
        <v>Groupstage</v>
      </c>
      <c r="AF383" t="str">
        <f t="shared" si="58"/>
        <v>Home Team wins</v>
      </c>
      <c r="AG383" t="str">
        <f t="shared" si="59"/>
        <v>Home Team wins at Groupstage Game</v>
      </c>
    </row>
    <row r="384" spans="1:33" hidden="1" x14ac:dyDescent="0.2">
      <c r="A384" s="2">
        <v>3911739</v>
      </c>
      <c r="B384" s="2" t="s">
        <v>949</v>
      </c>
      <c r="C384" s="2">
        <v>2022</v>
      </c>
      <c r="D384" s="2" t="s">
        <v>945</v>
      </c>
      <c r="E384" s="3">
        <v>44817</v>
      </c>
      <c r="F384" s="2">
        <v>15</v>
      </c>
      <c r="G384" s="2">
        <v>13</v>
      </c>
      <c r="H384" s="2">
        <v>2</v>
      </c>
      <c r="I384" s="2">
        <v>0</v>
      </c>
      <c r="J384" s="2"/>
      <c r="K384" s="2"/>
      <c r="L384" s="2" t="s">
        <v>1318</v>
      </c>
      <c r="M384" s="2" t="s">
        <v>921</v>
      </c>
      <c r="N384" s="2" t="s">
        <v>1191</v>
      </c>
      <c r="O384" s="2">
        <v>25825</v>
      </c>
      <c r="P384" s="2" t="s">
        <v>973</v>
      </c>
      <c r="Q384" s="2" t="s">
        <v>1682</v>
      </c>
      <c r="R384" s="2" t="s">
        <v>863</v>
      </c>
      <c r="S384" s="3">
        <v>37320</v>
      </c>
      <c r="T384" s="2" t="s">
        <v>18</v>
      </c>
      <c r="U384" s="2" t="s">
        <v>113</v>
      </c>
      <c r="V384" s="4">
        <v>8.3333333333333329E-2</v>
      </c>
      <c r="W384" s="2" t="s">
        <v>948</v>
      </c>
      <c r="X384">
        <f t="shared" si="50"/>
        <v>1</v>
      </c>
      <c r="Y384">
        <f t="shared" si="51"/>
        <v>0</v>
      </c>
      <c r="Z384">
        <f t="shared" si="52"/>
        <v>1</v>
      </c>
      <c r="AA384">
        <f t="shared" si="53"/>
        <v>1</v>
      </c>
      <c r="AB384">
        <f t="shared" si="54"/>
        <v>0</v>
      </c>
      <c r="AC384">
        <f t="shared" si="55"/>
        <v>0</v>
      </c>
      <c r="AD384">
        <f t="shared" si="56"/>
        <v>0</v>
      </c>
      <c r="AE384" t="str">
        <f t="shared" si="57"/>
        <v>Groupstage</v>
      </c>
      <c r="AF384" t="str">
        <f t="shared" si="58"/>
        <v>Home Team wins</v>
      </c>
      <c r="AG384" t="str">
        <f t="shared" si="59"/>
        <v>Home Team wins at Groupstage Game</v>
      </c>
    </row>
    <row r="385" spans="1:33" hidden="1" x14ac:dyDescent="0.2">
      <c r="A385" s="2">
        <v>3461752</v>
      </c>
      <c r="B385" s="2" t="s">
        <v>949</v>
      </c>
      <c r="C385" s="2">
        <v>2020</v>
      </c>
      <c r="D385" s="2" t="s">
        <v>945</v>
      </c>
      <c r="E385" s="3">
        <v>44138</v>
      </c>
      <c r="F385" s="2">
        <v>418</v>
      </c>
      <c r="G385" s="2">
        <v>46</v>
      </c>
      <c r="H385" s="2">
        <v>3</v>
      </c>
      <c r="I385" s="2">
        <v>2</v>
      </c>
      <c r="J385" s="2"/>
      <c r="K385" s="2"/>
      <c r="L385" s="2" t="s">
        <v>1180</v>
      </c>
      <c r="M385" s="2" t="s">
        <v>942</v>
      </c>
      <c r="N385" s="2" t="s">
        <v>1329</v>
      </c>
      <c r="O385" s="2"/>
      <c r="P385" s="2" t="s">
        <v>1071</v>
      </c>
      <c r="Q385" s="2" t="s">
        <v>1683</v>
      </c>
      <c r="R385" s="2" t="s">
        <v>880</v>
      </c>
      <c r="S385" s="2" t="s">
        <v>892</v>
      </c>
      <c r="T385" s="2" t="s">
        <v>186</v>
      </c>
      <c r="U385" s="2" t="s">
        <v>19</v>
      </c>
      <c r="V385" s="4">
        <v>0.12638888888888888</v>
      </c>
      <c r="W385" s="2" t="s">
        <v>948</v>
      </c>
      <c r="X385">
        <f t="shared" si="50"/>
        <v>1</v>
      </c>
      <c r="Y385">
        <f t="shared" si="51"/>
        <v>0</v>
      </c>
      <c r="Z385">
        <f t="shared" si="52"/>
        <v>1</v>
      </c>
      <c r="AA385">
        <f t="shared" si="53"/>
        <v>1</v>
      </c>
      <c r="AB385">
        <f t="shared" si="54"/>
        <v>0</v>
      </c>
      <c r="AC385">
        <f t="shared" si="55"/>
        <v>0</v>
      </c>
      <c r="AD385">
        <f t="shared" si="56"/>
        <v>0</v>
      </c>
      <c r="AE385" t="str">
        <f t="shared" si="57"/>
        <v>Groupstage</v>
      </c>
      <c r="AF385" t="str">
        <f t="shared" si="58"/>
        <v>Home Team wins</v>
      </c>
      <c r="AG385" t="str">
        <f t="shared" si="59"/>
        <v>Home Team wins at Groupstage Game</v>
      </c>
    </row>
    <row r="386" spans="1:33" hidden="1" x14ac:dyDescent="0.2">
      <c r="A386" s="2">
        <v>3496452</v>
      </c>
      <c r="B386" s="2" t="s">
        <v>949</v>
      </c>
      <c r="C386" s="2">
        <v>2020</v>
      </c>
      <c r="D386" s="2" t="s">
        <v>1030</v>
      </c>
      <c r="E386" s="3">
        <v>44244</v>
      </c>
      <c r="F386" s="2">
        <v>720</v>
      </c>
      <c r="G386" s="2">
        <v>506</v>
      </c>
      <c r="H386" s="2">
        <v>2</v>
      </c>
      <c r="I386" s="2">
        <v>1</v>
      </c>
      <c r="J386" s="2"/>
      <c r="K386" s="2"/>
      <c r="L386" s="2" t="s">
        <v>799</v>
      </c>
      <c r="M386" s="2" t="s">
        <v>90</v>
      </c>
      <c r="N386" s="2" t="s">
        <v>1192</v>
      </c>
      <c r="O386" s="2"/>
      <c r="P386" s="2" t="s">
        <v>1097</v>
      </c>
      <c r="Q386" s="2" t="s">
        <v>1684</v>
      </c>
      <c r="R386" s="2" t="s">
        <v>877</v>
      </c>
      <c r="S386" s="3">
        <v>37350</v>
      </c>
      <c r="T386" s="2" t="s">
        <v>70</v>
      </c>
      <c r="U386" s="2" t="s">
        <v>5</v>
      </c>
      <c r="V386" s="4">
        <v>8.4027777777777771E-2</v>
      </c>
      <c r="W386" s="2" t="s">
        <v>948</v>
      </c>
      <c r="X386">
        <f t="shared" si="50"/>
        <v>1</v>
      </c>
      <c r="Y386">
        <f t="shared" si="51"/>
        <v>0</v>
      </c>
      <c r="Z386">
        <f t="shared" si="52"/>
        <v>0</v>
      </c>
      <c r="AA386">
        <f t="shared" si="53"/>
        <v>0</v>
      </c>
      <c r="AB386">
        <f t="shared" si="54"/>
        <v>1</v>
      </c>
      <c r="AC386">
        <f t="shared" si="55"/>
        <v>0</v>
      </c>
      <c r="AD386">
        <f t="shared" si="56"/>
        <v>0</v>
      </c>
      <c r="AE386" t="str">
        <f t="shared" si="57"/>
        <v>Knockout Game</v>
      </c>
      <c r="AF386" t="str">
        <f t="shared" si="58"/>
        <v>Home Team wins</v>
      </c>
      <c r="AG386" t="str">
        <f t="shared" si="59"/>
        <v>Home Team wins at Knockout Game</v>
      </c>
    </row>
    <row r="387" spans="1:33" hidden="1" x14ac:dyDescent="0.2">
      <c r="A387" s="2">
        <v>3911815</v>
      </c>
      <c r="B387" s="2" t="s">
        <v>949</v>
      </c>
      <c r="C387" s="2">
        <v>2022</v>
      </c>
      <c r="D387" s="2" t="s">
        <v>946</v>
      </c>
      <c r="E387" s="3">
        <v>44859</v>
      </c>
      <c r="F387" s="2">
        <v>419</v>
      </c>
      <c r="G387" s="2">
        <v>5</v>
      </c>
      <c r="H387" s="2">
        <v>0</v>
      </c>
      <c r="I387" s="2">
        <v>4</v>
      </c>
      <c r="J387" s="2"/>
      <c r="K387" s="2"/>
      <c r="L387" s="2" t="s">
        <v>1209</v>
      </c>
      <c r="M387" s="2" t="s">
        <v>1000</v>
      </c>
      <c r="N387" s="2" t="s">
        <v>1230</v>
      </c>
      <c r="O387" s="2">
        <v>20572</v>
      </c>
      <c r="P387" s="2" t="s">
        <v>947</v>
      </c>
      <c r="Q387" s="2" t="s">
        <v>1685</v>
      </c>
      <c r="R387" s="2" t="s">
        <v>892</v>
      </c>
      <c r="S387" s="2" t="s">
        <v>863</v>
      </c>
      <c r="T387" s="2"/>
      <c r="U387" s="2" t="s">
        <v>52</v>
      </c>
      <c r="V387" s="4">
        <v>2.7777777777777779E-3</v>
      </c>
      <c r="W387" s="2" t="s">
        <v>948</v>
      </c>
      <c r="X387">
        <f t="shared" ref="X387:X450" si="60">IF(H387&gt;I387, 1,0)</f>
        <v>0</v>
      </c>
      <c r="Y387">
        <f t="shared" ref="Y387:Y450" si="61">IF(X387=1,0,1)</f>
        <v>1</v>
      </c>
      <c r="Z387">
        <f t="shared" ref="Z387:Z450" si="62">IF(ISNUMBER(SEARCH("Group",D387)), 1, 0)</f>
        <v>1</v>
      </c>
      <c r="AA387">
        <f t="shared" ref="AA387:AA450" si="63">IF(X387=1,IF(Z387=1,1,0),0)</f>
        <v>0</v>
      </c>
      <c r="AB387">
        <f t="shared" ref="AB387:AB450" si="64">IF(X387=1,IF(Z387=0,1,0),0)</f>
        <v>0</v>
      </c>
      <c r="AC387">
        <f t="shared" ref="AC387:AC450" si="65">IF(Y387=1,IF(Z387=1,1,0),0)</f>
        <v>1</v>
      </c>
      <c r="AD387">
        <f t="shared" ref="AD387:AD450" si="66">IF(Y387=1,IF(Z387=0,1,0),0)</f>
        <v>0</v>
      </c>
      <c r="AE387" t="str">
        <f t="shared" ref="AE387:AE450" si="67">IF(Z387=1, "Groupstage", "Knockout Game")</f>
        <v>Groupstage</v>
      </c>
      <c r="AF387" t="str">
        <f t="shared" ref="AF387:AF450" si="68">IF(X387=1, "Home Team wins", "Home Team loses or draws")</f>
        <v>Home Team loses or draws</v>
      </c>
      <c r="AG387" t="str">
        <f t="shared" ref="AG387:AG450" si="69">IF(AA387=1, "Home Team wins at Groupstage Game", IF(AB387=1, "Home Team wins at Knockout Game", IF(AC387=1, "Home Team loses or draws at Groupstage Game", "Home Team loses or draws at Knockout Game")))</f>
        <v>Home Team loses or draws at Groupstage Game</v>
      </c>
    </row>
    <row r="388" spans="1:33" hidden="1" x14ac:dyDescent="0.2">
      <c r="A388" s="2">
        <v>3651126</v>
      </c>
      <c r="B388" s="2" t="s">
        <v>949</v>
      </c>
      <c r="C388" s="2">
        <v>2021</v>
      </c>
      <c r="D388" s="2" t="s">
        <v>1147</v>
      </c>
      <c r="E388" s="3">
        <v>44537</v>
      </c>
      <c r="F388" s="2">
        <v>23826</v>
      </c>
      <c r="G388" s="2">
        <v>281</v>
      </c>
      <c r="H388" s="2">
        <v>2</v>
      </c>
      <c r="I388" s="2">
        <v>1</v>
      </c>
      <c r="J388" s="2"/>
      <c r="K388" s="2"/>
      <c r="L388" s="2" t="s">
        <v>1221</v>
      </c>
      <c r="M388" s="2" t="s">
        <v>1019</v>
      </c>
      <c r="N388" s="2" t="s">
        <v>1091</v>
      </c>
      <c r="O388" s="2"/>
      <c r="P388" s="2" t="s">
        <v>1410</v>
      </c>
      <c r="Q388" s="2" t="s">
        <v>1686</v>
      </c>
      <c r="R388" s="2" t="s">
        <v>863</v>
      </c>
      <c r="S388" s="2" t="s">
        <v>872</v>
      </c>
      <c r="T388" s="2" t="s">
        <v>138</v>
      </c>
      <c r="U388" s="2" t="s">
        <v>39</v>
      </c>
      <c r="V388" s="4">
        <v>8.4027777777777771E-2</v>
      </c>
      <c r="W388" s="2" t="s">
        <v>948</v>
      </c>
      <c r="X388">
        <f t="shared" si="60"/>
        <v>1</v>
      </c>
      <c r="Y388">
        <f t="shared" si="61"/>
        <v>0</v>
      </c>
      <c r="Z388">
        <f t="shared" si="62"/>
        <v>1</v>
      </c>
      <c r="AA388">
        <f t="shared" si="63"/>
        <v>1</v>
      </c>
      <c r="AB388">
        <f t="shared" si="64"/>
        <v>0</v>
      </c>
      <c r="AC388">
        <f t="shared" si="65"/>
        <v>0</v>
      </c>
      <c r="AD388">
        <f t="shared" si="66"/>
        <v>0</v>
      </c>
      <c r="AE388" t="str">
        <f t="shared" si="67"/>
        <v>Groupstage</v>
      </c>
      <c r="AF388" t="str">
        <f t="shared" si="68"/>
        <v>Home Team wins</v>
      </c>
      <c r="AG388" t="str">
        <f t="shared" si="69"/>
        <v>Home Team wins at Groupstage Game</v>
      </c>
    </row>
    <row r="389" spans="1:33" hidden="1" x14ac:dyDescent="0.2">
      <c r="A389" s="2">
        <v>3913741</v>
      </c>
      <c r="B389" s="2" t="s">
        <v>949</v>
      </c>
      <c r="C389" s="2">
        <v>2022</v>
      </c>
      <c r="D389" s="2" t="s">
        <v>950</v>
      </c>
      <c r="E389" s="3">
        <v>44859</v>
      </c>
      <c r="F389" s="2">
        <v>294</v>
      </c>
      <c r="G389" s="2">
        <v>506</v>
      </c>
      <c r="H389" s="2">
        <v>4</v>
      </c>
      <c r="I389" s="2">
        <v>3</v>
      </c>
      <c r="J389" s="2"/>
      <c r="K389" s="2"/>
      <c r="L389" s="2" t="s">
        <v>1178</v>
      </c>
      <c r="M389" s="2" t="s">
        <v>952</v>
      </c>
      <c r="N389" s="2" t="s">
        <v>1069</v>
      </c>
      <c r="O389" s="2">
        <v>60131</v>
      </c>
      <c r="P389" s="2" t="s">
        <v>1302</v>
      </c>
      <c r="Q389" s="2" t="s">
        <v>1687</v>
      </c>
      <c r="R389" s="2" t="s">
        <v>877</v>
      </c>
      <c r="S389" s="2" t="s">
        <v>892</v>
      </c>
      <c r="T389" s="2" t="s">
        <v>53</v>
      </c>
      <c r="U389" s="2" t="s">
        <v>5</v>
      </c>
      <c r="V389" s="4">
        <v>0.16874999999999998</v>
      </c>
      <c r="W389" s="2" t="s">
        <v>948</v>
      </c>
      <c r="X389">
        <f t="shared" si="60"/>
        <v>1</v>
      </c>
      <c r="Y389">
        <f t="shared" si="61"/>
        <v>0</v>
      </c>
      <c r="Z389">
        <f t="shared" si="62"/>
        <v>1</v>
      </c>
      <c r="AA389">
        <f t="shared" si="63"/>
        <v>1</v>
      </c>
      <c r="AB389">
        <f t="shared" si="64"/>
        <v>0</v>
      </c>
      <c r="AC389">
        <f t="shared" si="65"/>
        <v>0</v>
      </c>
      <c r="AD389">
        <f t="shared" si="66"/>
        <v>0</v>
      </c>
      <c r="AE389" t="str">
        <f t="shared" si="67"/>
        <v>Groupstage</v>
      </c>
      <c r="AF389" t="str">
        <f t="shared" si="68"/>
        <v>Home Team wins</v>
      </c>
      <c r="AG389" t="str">
        <f t="shared" si="69"/>
        <v>Home Team wins at Groupstage Game</v>
      </c>
    </row>
    <row r="390" spans="1:33" hidden="1" x14ac:dyDescent="0.2">
      <c r="A390" s="2">
        <v>3956689</v>
      </c>
      <c r="B390" s="2" t="s">
        <v>949</v>
      </c>
      <c r="C390" s="2">
        <v>2022</v>
      </c>
      <c r="D390" s="2" t="s">
        <v>1082</v>
      </c>
      <c r="E390" s="3">
        <v>44992</v>
      </c>
      <c r="F390" s="2">
        <v>631</v>
      </c>
      <c r="G390" s="2">
        <v>16</v>
      </c>
      <c r="H390" s="2">
        <v>2</v>
      </c>
      <c r="I390" s="2">
        <v>0</v>
      </c>
      <c r="J390" s="2"/>
      <c r="K390" s="2"/>
      <c r="L390" s="2" t="s">
        <v>1311</v>
      </c>
      <c r="M390" s="2" t="s">
        <v>1292</v>
      </c>
      <c r="N390" s="2" t="s">
        <v>1012</v>
      </c>
      <c r="O390" s="2">
        <v>39392</v>
      </c>
      <c r="P390" s="2" t="s">
        <v>1057</v>
      </c>
      <c r="Q390" s="2" t="s">
        <v>1688</v>
      </c>
      <c r="R390" s="3">
        <v>37714</v>
      </c>
      <c r="S390" s="2" t="s">
        <v>880</v>
      </c>
      <c r="T390" s="2" t="s">
        <v>43</v>
      </c>
      <c r="U390" s="2" t="s">
        <v>3</v>
      </c>
      <c r="V390" s="4">
        <v>8.3333333333333329E-2</v>
      </c>
      <c r="W390" s="2" t="s">
        <v>948</v>
      </c>
      <c r="X390">
        <f t="shared" si="60"/>
        <v>1</v>
      </c>
      <c r="Y390">
        <f t="shared" si="61"/>
        <v>0</v>
      </c>
      <c r="Z390">
        <f t="shared" si="62"/>
        <v>0</v>
      </c>
      <c r="AA390">
        <f t="shared" si="63"/>
        <v>0</v>
      </c>
      <c r="AB390">
        <f t="shared" si="64"/>
        <v>1</v>
      </c>
      <c r="AC390">
        <f t="shared" si="65"/>
        <v>0</v>
      </c>
      <c r="AD390">
        <f t="shared" si="66"/>
        <v>0</v>
      </c>
      <c r="AE390" t="str">
        <f t="shared" si="67"/>
        <v>Knockout Game</v>
      </c>
      <c r="AF390" t="str">
        <f t="shared" si="68"/>
        <v>Home Team wins</v>
      </c>
      <c r="AG390" t="str">
        <f t="shared" si="69"/>
        <v>Home Team wins at Knockout Game</v>
      </c>
    </row>
    <row r="391" spans="1:33" hidden="1" x14ac:dyDescent="0.2">
      <c r="A391" s="2">
        <v>4329887</v>
      </c>
      <c r="B391" s="2" t="s">
        <v>949</v>
      </c>
      <c r="C391" s="2">
        <v>2023</v>
      </c>
      <c r="D391" s="2" t="s">
        <v>962</v>
      </c>
      <c r="E391" s="3">
        <v>45413</v>
      </c>
      <c r="F391" s="2">
        <v>16</v>
      </c>
      <c r="G391" s="2">
        <v>583</v>
      </c>
      <c r="H391" s="2">
        <v>1</v>
      </c>
      <c r="I391" s="2">
        <v>0</v>
      </c>
      <c r="J391" s="2"/>
      <c r="K391" s="2"/>
      <c r="L391" s="2" t="s">
        <v>1292</v>
      </c>
      <c r="M391" s="2" t="s">
        <v>918</v>
      </c>
      <c r="N391" s="2" t="s">
        <v>862</v>
      </c>
      <c r="O391" s="2">
        <v>81365</v>
      </c>
      <c r="P391" s="2" t="s">
        <v>1007</v>
      </c>
      <c r="Q391" s="2" t="s">
        <v>1689</v>
      </c>
      <c r="R391" s="2" t="s">
        <v>863</v>
      </c>
      <c r="S391" s="2" t="s">
        <v>880</v>
      </c>
      <c r="T391" s="2" t="s">
        <v>3</v>
      </c>
      <c r="U391" s="2" t="s">
        <v>40</v>
      </c>
      <c r="V391" s="4">
        <v>4.1666666666666664E-2</v>
      </c>
      <c r="W391" s="2" t="s">
        <v>948</v>
      </c>
      <c r="X391">
        <f t="shared" si="60"/>
        <v>1</v>
      </c>
      <c r="Y391">
        <f t="shared" si="61"/>
        <v>0</v>
      </c>
      <c r="Z391">
        <f t="shared" si="62"/>
        <v>0</v>
      </c>
      <c r="AA391">
        <f t="shared" si="63"/>
        <v>0</v>
      </c>
      <c r="AB391">
        <f t="shared" si="64"/>
        <v>1</v>
      </c>
      <c r="AC391">
        <f t="shared" si="65"/>
        <v>0</v>
      </c>
      <c r="AD391">
        <f t="shared" si="66"/>
        <v>0</v>
      </c>
      <c r="AE391" t="str">
        <f t="shared" si="67"/>
        <v>Knockout Game</v>
      </c>
      <c r="AF391" t="str">
        <f t="shared" si="68"/>
        <v>Home Team wins</v>
      </c>
      <c r="AG391" t="str">
        <f t="shared" si="69"/>
        <v>Home Team wins at Knockout Game</v>
      </c>
    </row>
    <row r="392" spans="1:33" hidden="1" x14ac:dyDescent="0.2">
      <c r="A392" s="2">
        <v>4171327</v>
      </c>
      <c r="B392" s="2" t="s">
        <v>949</v>
      </c>
      <c r="C392" s="2">
        <v>2023</v>
      </c>
      <c r="D392" s="2" t="s">
        <v>950</v>
      </c>
      <c r="E392" s="3">
        <v>45203</v>
      </c>
      <c r="F392" s="2">
        <v>1096</v>
      </c>
      <c r="G392" s="2">
        <v>660</v>
      </c>
      <c r="H392" s="2">
        <v>2</v>
      </c>
      <c r="I392" s="2">
        <v>3</v>
      </c>
      <c r="J392" s="2"/>
      <c r="K392" s="2"/>
      <c r="L392" s="2" t="s">
        <v>58</v>
      </c>
      <c r="M392" s="2" t="s">
        <v>1305</v>
      </c>
      <c r="N392" s="2" t="s">
        <v>1273</v>
      </c>
      <c r="O392" s="2">
        <v>13509</v>
      </c>
      <c r="P392" s="2" t="s">
        <v>1429</v>
      </c>
      <c r="Q392" s="2" t="s">
        <v>1690</v>
      </c>
      <c r="R392" s="2" t="s">
        <v>880</v>
      </c>
      <c r="S392" s="2" t="s">
        <v>872</v>
      </c>
      <c r="T392" s="2" t="s">
        <v>76</v>
      </c>
      <c r="U392" s="2" t="s">
        <v>133</v>
      </c>
      <c r="V392" s="4">
        <v>8.5416666666666655E-2</v>
      </c>
      <c r="W392" s="2" t="s">
        <v>948</v>
      </c>
      <c r="X392">
        <f t="shared" si="60"/>
        <v>0</v>
      </c>
      <c r="Y392">
        <f t="shared" si="61"/>
        <v>1</v>
      </c>
      <c r="Z392">
        <f t="shared" si="62"/>
        <v>1</v>
      </c>
      <c r="AA392">
        <f t="shared" si="63"/>
        <v>0</v>
      </c>
      <c r="AB392">
        <f t="shared" si="64"/>
        <v>0</v>
      </c>
      <c r="AC392">
        <f t="shared" si="65"/>
        <v>1</v>
      </c>
      <c r="AD392">
        <f t="shared" si="66"/>
        <v>0</v>
      </c>
      <c r="AE392" t="str">
        <f t="shared" si="67"/>
        <v>Groupstage</v>
      </c>
      <c r="AF392" t="str">
        <f t="shared" si="68"/>
        <v>Home Team loses or draws</v>
      </c>
      <c r="AG392" t="str">
        <f t="shared" si="69"/>
        <v>Home Team loses or draws at Groupstage Game</v>
      </c>
    </row>
    <row r="393" spans="1:33" hidden="1" x14ac:dyDescent="0.2">
      <c r="A393" s="2">
        <v>4312022</v>
      </c>
      <c r="B393" s="2" t="s">
        <v>949</v>
      </c>
      <c r="C393" s="2">
        <v>2023</v>
      </c>
      <c r="D393" s="2" t="s">
        <v>966</v>
      </c>
      <c r="E393" s="3">
        <v>45392</v>
      </c>
      <c r="F393" s="2">
        <v>13</v>
      </c>
      <c r="G393" s="2">
        <v>16</v>
      </c>
      <c r="H393" s="2">
        <v>2</v>
      </c>
      <c r="I393" s="2">
        <v>1</v>
      </c>
      <c r="J393" s="2"/>
      <c r="K393" s="2"/>
      <c r="L393" s="2" t="s">
        <v>921</v>
      </c>
      <c r="M393" s="2" t="s">
        <v>1292</v>
      </c>
      <c r="N393" s="2" t="s">
        <v>1127</v>
      </c>
      <c r="O393" s="2">
        <v>68641</v>
      </c>
      <c r="P393" s="2" t="s">
        <v>939</v>
      </c>
      <c r="Q393" s="2" t="s">
        <v>1691</v>
      </c>
      <c r="R393" s="2" t="s">
        <v>892</v>
      </c>
      <c r="S393" s="2" t="s">
        <v>863</v>
      </c>
      <c r="T393" s="2" t="s">
        <v>113</v>
      </c>
      <c r="U393" s="2" t="s">
        <v>3</v>
      </c>
      <c r="V393" s="4">
        <v>8.4027777777777771E-2</v>
      </c>
      <c r="W393" s="2" t="s">
        <v>948</v>
      </c>
      <c r="X393">
        <f t="shared" si="60"/>
        <v>1</v>
      </c>
      <c r="Y393">
        <f t="shared" si="61"/>
        <v>0</v>
      </c>
      <c r="Z393">
        <f t="shared" si="62"/>
        <v>0</v>
      </c>
      <c r="AA393">
        <f t="shared" si="63"/>
        <v>0</v>
      </c>
      <c r="AB393">
        <f t="shared" si="64"/>
        <v>1</v>
      </c>
      <c r="AC393">
        <f t="shared" si="65"/>
        <v>0</v>
      </c>
      <c r="AD393">
        <f t="shared" si="66"/>
        <v>0</v>
      </c>
      <c r="AE393" t="str">
        <f t="shared" si="67"/>
        <v>Knockout Game</v>
      </c>
      <c r="AF393" t="str">
        <f t="shared" si="68"/>
        <v>Home Team wins</v>
      </c>
      <c r="AG393" t="str">
        <f t="shared" si="69"/>
        <v>Home Team wins at Knockout Game</v>
      </c>
    </row>
    <row r="394" spans="1:33" x14ac:dyDescent="0.2">
      <c r="A394" s="2">
        <v>2367031</v>
      </c>
      <c r="B394" s="2" t="s">
        <v>949</v>
      </c>
      <c r="C394" s="2">
        <v>2013</v>
      </c>
      <c r="D394" s="2" t="s">
        <v>955</v>
      </c>
      <c r="E394" s="3">
        <v>41534</v>
      </c>
      <c r="F394" s="2">
        <v>294</v>
      </c>
      <c r="G394" s="2">
        <v>58</v>
      </c>
      <c r="H394" s="2">
        <v>2</v>
      </c>
      <c r="I394" s="2">
        <v>0</v>
      </c>
      <c r="J394" s="2"/>
      <c r="K394" s="2"/>
      <c r="L394" s="2" t="s">
        <v>990</v>
      </c>
      <c r="M394" s="2" t="s">
        <v>956</v>
      </c>
      <c r="N394" s="2" t="s">
        <v>1069</v>
      </c>
      <c r="O394" s="2">
        <v>29393</v>
      </c>
      <c r="P394" s="2" t="s">
        <v>876</v>
      </c>
      <c r="Q394" s="2" t="s">
        <v>1692</v>
      </c>
      <c r="R394" s="2" t="s">
        <v>877</v>
      </c>
      <c r="S394" s="2" t="s">
        <v>881</v>
      </c>
      <c r="T394" s="2" t="s">
        <v>53</v>
      </c>
      <c r="U394" s="2" t="s">
        <v>128</v>
      </c>
      <c r="V394" s="4">
        <v>8.3333333333333329E-2</v>
      </c>
      <c r="W394" s="2" t="s">
        <v>948</v>
      </c>
      <c r="X394">
        <f t="shared" si="60"/>
        <v>1</v>
      </c>
      <c r="Y394">
        <f t="shared" si="61"/>
        <v>0</v>
      </c>
      <c r="Z394">
        <f t="shared" si="62"/>
        <v>1</v>
      </c>
      <c r="AA394">
        <f t="shared" si="63"/>
        <v>1</v>
      </c>
      <c r="AB394">
        <f t="shared" si="64"/>
        <v>0</v>
      </c>
      <c r="AC394">
        <f t="shared" si="65"/>
        <v>0</v>
      </c>
      <c r="AD394">
        <f t="shared" si="66"/>
        <v>0</v>
      </c>
      <c r="AE394" t="str">
        <f t="shared" si="67"/>
        <v>Groupstage</v>
      </c>
      <c r="AF394" t="str">
        <f t="shared" si="68"/>
        <v>Home Team wins</v>
      </c>
      <c r="AG394" t="str">
        <f t="shared" si="69"/>
        <v>Home Team wins at Groupstage Game</v>
      </c>
    </row>
    <row r="395" spans="1:33" x14ac:dyDescent="0.2">
      <c r="A395" s="2">
        <v>2368474</v>
      </c>
      <c r="B395" s="2" t="s">
        <v>949</v>
      </c>
      <c r="C395" s="2">
        <v>2013</v>
      </c>
      <c r="D395" s="2" t="s">
        <v>955</v>
      </c>
      <c r="E395" s="3">
        <v>41605</v>
      </c>
      <c r="F395" s="2">
        <v>583</v>
      </c>
      <c r="G395" s="2">
        <v>683</v>
      </c>
      <c r="H395" s="2">
        <v>2</v>
      </c>
      <c r="I395" s="2">
        <v>1</v>
      </c>
      <c r="J395" s="2"/>
      <c r="K395" s="2"/>
      <c r="L395" s="2" t="s">
        <v>891</v>
      </c>
      <c r="M395" s="2" t="s">
        <v>140</v>
      </c>
      <c r="N395" s="2" t="s">
        <v>1072</v>
      </c>
      <c r="O395" s="2">
        <v>44466</v>
      </c>
      <c r="P395" s="2" t="s">
        <v>686</v>
      </c>
      <c r="Q395" s="2" t="s">
        <v>1693</v>
      </c>
      <c r="R395" s="2" t="s">
        <v>880</v>
      </c>
      <c r="S395" s="2" t="s">
        <v>863</v>
      </c>
      <c r="T395" s="2" t="s">
        <v>40</v>
      </c>
      <c r="U395" s="2" t="s">
        <v>62</v>
      </c>
      <c r="V395" s="4">
        <v>8.4027777777777771E-2</v>
      </c>
      <c r="W395" s="2" t="s">
        <v>948</v>
      </c>
      <c r="X395">
        <f t="shared" si="60"/>
        <v>1</v>
      </c>
      <c r="Y395">
        <f t="shared" si="61"/>
        <v>0</v>
      </c>
      <c r="Z395">
        <f t="shared" si="62"/>
        <v>1</v>
      </c>
      <c r="AA395">
        <f t="shared" si="63"/>
        <v>1</v>
      </c>
      <c r="AB395">
        <f t="shared" si="64"/>
        <v>0</v>
      </c>
      <c r="AC395">
        <f t="shared" si="65"/>
        <v>0</v>
      </c>
      <c r="AD395">
        <f t="shared" si="66"/>
        <v>0</v>
      </c>
      <c r="AE395" t="str">
        <f t="shared" si="67"/>
        <v>Groupstage</v>
      </c>
      <c r="AF395" t="str">
        <f t="shared" si="68"/>
        <v>Home Team wins</v>
      </c>
      <c r="AG395" t="str">
        <f t="shared" si="69"/>
        <v>Home Team wins at Groupstage Game</v>
      </c>
    </row>
    <row r="396" spans="1:33" x14ac:dyDescent="0.2">
      <c r="A396" s="2">
        <v>2449278</v>
      </c>
      <c r="B396" s="2" t="s">
        <v>949</v>
      </c>
      <c r="C396" s="2">
        <v>2013</v>
      </c>
      <c r="D396" s="2" t="s">
        <v>966</v>
      </c>
      <c r="E396" s="3">
        <v>41730</v>
      </c>
      <c r="F396" s="2">
        <v>131</v>
      </c>
      <c r="G396" s="2">
        <v>13</v>
      </c>
      <c r="H396" s="2">
        <v>1</v>
      </c>
      <c r="I396" s="2">
        <v>1</v>
      </c>
      <c r="J396" s="2"/>
      <c r="K396" s="2"/>
      <c r="L396" s="2" t="s">
        <v>925</v>
      </c>
      <c r="M396" s="2" t="s">
        <v>921</v>
      </c>
      <c r="N396" s="2" t="s">
        <v>1084</v>
      </c>
      <c r="O396" s="2">
        <v>79941</v>
      </c>
      <c r="P396" s="2" t="s">
        <v>985</v>
      </c>
      <c r="Q396" s="2" t="s">
        <v>1694</v>
      </c>
      <c r="R396" s="2" t="s">
        <v>880</v>
      </c>
      <c r="S396" s="2" t="s">
        <v>877</v>
      </c>
      <c r="T396" s="2" t="s">
        <v>105</v>
      </c>
      <c r="U396" s="2" t="s">
        <v>113</v>
      </c>
      <c r="V396" s="4">
        <v>4.2361111111111106E-2</v>
      </c>
      <c r="W396" s="2" t="s">
        <v>948</v>
      </c>
      <c r="X396">
        <f t="shared" si="60"/>
        <v>0</v>
      </c>
      <c r="Y396">
        <f t="shared" si="61"/>
        <v>1</v>
      </c>
      <c r="Z396">
        <f t="shared" si="62"/>
        <v>0</v>
      </c>
      <c r="AA396">
        <f t="shared" si="63"/>
        <v>0</v>
      </c>
      <c r="AB396">
        <f t="shared" si="64"/>
        <v>0</v>
      </c>
      <c r="AC396">
        <f t="shared" si="65"/>
        <v>0</v>
      </c>
      <c r="AD396">
        <f t="shared" si="66"/>
        <v>1</v>
      </c>
      <c r="AE396" t="str">
        <f t="shared" si="67"/>
        <v>Knockout Game</v>
      </c>
      <c r="AF396" t="str">
        <f t="shared" si="68"/>
        <v>Home Team loses or draws</v>
      </c>
      <c r="AG396" t="str">
        <f t="shared" si="69"/>
        <v>Home Team loses or draws at Knockout Game</v>
      </c>
    </row>
    <row r="397" spans="1:33" x14ac:dyDescent="0.2">
      <c r="A397" s="2">
        <v>2452863</v>
      </c>
      <c r="B397" s="2" t="s">
        <v>949</v>
      </c>
      <c r="C397" s="2">
        <v>2013</v>
      </c>
      <c r="D397" s="2" t="s">
        <v>962</v>
      </c>
      <c r="E397" s="3">
        <v>41751</v>
      </c>
      <c r="F397" s="2">
        <v>13</v>
      </c>
      <c r="G397" s="2">
        <v>631</v>
      </c>
      <c r="H397" s="2">
        <v>0</v>
      </c>
      <c r="I397" s="2">
        <v>0</v>
      </c>
      <c r="J397" s="2"/>
      <c r="K397" s="2"/>
      <c r="L397" s="2" t="s">
        <v>921</v>
      </c>
      <c r="M397" s="2" t="s">
        <v>896</v>
      </c>
      <c r="N397" s="2" t="s">
        <v>922</v>
      </c>
      <c r="O397" s="2">
        <v>52560</v>
      </c>
      <c r="P397" s="2" t="s">
        <v>1020</v>
      </c>
      <c r="Q397" s="2" t="s">
        <v>1695</v>
      </c>
      <c r="R397" s="2" t="s">
        <v>863</v>
      </c>
      <c r="S397" s="2" t="s">
        <v>863</v>
      </c>
      <c r="T397" s="2" t="s">
        <v>113</v>
      </c>
      <c r="U397" s="2" t="s">
        <v>43</v>
      </c>
      <c r="V397" s="4">
        <v>0</v>
      </c>
      <c r="W397" s="2" t="s">
        <v>948</v>
      </c>
      <c r="X397">
        <f t="shared" si="60"/>
        <v>0</v>
      </c>
      <c r="Y397">
        <f t="shared" si="61"/>
        <v>1</v>
      </c>
      <c r="Z397">
        <f t="shared" si="62"/>
        <v>0</v>
      </c>
      <c r="AA397">
        <f t="shared" si="63"/>
        <v>0</v>
      </c>
      <c r="AB397">
        <f t="shared" si="64"/>
        <v>0</v>
      </c>
      <c r="AC397">
        <f t="shared" si="65"/>
        <v>0</v>
      </c>
      <c r="AD397">
        <f t="shared" si="66"/>
        <v>1</v>
      </c>
      <c r="AE397" t="str">
        <f t="shared" si="67"/>
        <v>Knockout Game</v>
      </c>
      <c r="AF397" t="str">
        <f t="shared" si="68"/>
        <v>Home Team loses or draws</v>
      </c>
      <c r="AG397" t="str">
        <f t="shared" si="69"/>
        <v>Home Team loses or draws at Knockout Game</v>
      </c>
    </row>
    <row r="398" spans="1:33" x14ac:dyDescent="0.2">
      <c r="A398" s="2">
        <v>2495356</v>
      </c>
      <c r="B398" s="2" t="s">
        <v>949</v>
      </c>
      <c r="C398" s="2">
        <v>2014</v>
      </c>
      <c r="D398" s="2" t="s">
        <v>1022</v>
      </c>
      <c r="E398" s="3">
        <v>41969</v>
      </c>
      <c r="F398" s="2">
        <v>11</v>
      </c>
      <c r="G398" s="2">
        <v>16</v>
      </c>
      <c r="H398" s="2">
        <v>2</v>
      </c>
      <c r="I398" s="2">
        <v>0</v>
      </c>
      <c r="J398" s="2"/>
      <c r="K398" s="2"/>
      <c r="L398" s="2" t="s">
        <v>900</v>
      </c>
      <c r="M398" s="2" t="s">
        <v>861</v>
      </c>
      <c r="N398" s="2" t="s">
        <v>978</v>
      </c>
      <c r="O398" s="2">
        <v>59902</v>
      </c>
      <c r="P398" s="2" t="s">
        <v>1076</v>
      </c>
      <c r="Q398" s="2" t="s">
        <v>1696</v>
      </c>
      <c r="R398" s="2" t="s">
        <v>877</v>
      </c>
      <c r="S398" s="2" t="s">
        <v>898</v>
      </c>
      <c r="T398" s="2" t="s">
        <v>9</v>
      </c>
      <c r="U398" s="2" t="s">
        <v>3</v>
      </c>
      <c r="V398" s="4">
        <v>8.3333333333333329E-2</v>
      </c>
      <c r="W398" s="2" t="s">
        <v>948</v>
      </c>
      <c r="X398">
        <f t="shared" si="60"/>
        <v>1</v>
      </c>
      <c r="Y398">
        <f t="shared" si="61"/>
        <v>0</v>
      </c>
      <c r="Z398">
        <f t="shared" si="62"/>
        <v>1</v>
      </c>
      <c r="AA398">
        <f t="shared" si="63"/>
        <v>1</v>
      </c>
      <c r="AB398">
        <f t="shared" si="64"/>
        <v>0</v>
      </c>
      <c r="AC398">
        <f t="shared" si="65"/>
        <v>0</v>
      </c>
      <c r="AD398">
        <f t="shared" si="66"/>
        <v>0</v>
      </c>
      <c r="AE398" t="str">
        <f t="shared" si="67"/>
        <v>Groupstage</v>
      </c>
      <c r="AF398" t="str">
        <f t="shared" si="68"/>
        <v>Home Team wins</v>
      </c>
      <c r="AG398" t="str">
        <f t="shared" si="69"/>
        <v>Home Team wins at Groupstage Game</v>
      </c>
    </row>
    <row r="399" spans="1:33" x14ac:dyDescent="0.2">
      <c r="A399" s="2">
        <v>2618624</v>
      </c>
      <c r="B399" s="2" t="s">
        <v>949</v>
      </c>
      <c r="C399" s="2">
        <v>2015</v>
      </c>
      <c r="D399" s="2" t="s">
        <v>950</v>
      </c>
      <c r="E399" s="3">
        <v>42332</v>
      </c>
      <c r="F399" s="2">
        <v>964</v>
      </c>
      <c r="G399" s="2">
        <v>1049</v>
      </c>
      <c r="H399" s="2">
        <v>2</v>
      </c>
      <c r="I399" s="2">
        <v>0</v>
      </c>
      <c r="J399" s="2"/>
      <c r="K399" s="2"/>
      <c r="L399" s="2" t="s">
        <v>1086</v>
      </c>
      <c r="M399" s="2" t="s">
        <v>1158</v>
      </c>
      <c r="N399" s="2" t="s">
        <v>1150</v>
      </c>
      <c r="O399" s="2">
        <v>17002</v>
      </c>
      <c r="P399" s="2" t="s">
        <v>1383</v>
      </c>
      <c r="Q399" s="2" t="s">
        <v>1697</v>
      </c>
      <c r="R399" s="2" t="s">
        <v>863</v>
      </c>
      <c r="S399" s="3">
        <v>37350</v>
      </c>
      <c r="T399" s="2" t="s">
        <v>158</v>
      </c>
      <c r="U399" s="2" t="s">
        <v>106</v>
      </c>
      <c r="V399" s="4">
        <v>8.3333333333333329E-2</v>
      </c>
      <c r="W399" s="2" t="s">
        <v>948</v>
      </c>
      <c r="X399">
        <f t="shared" si="60"/>
        <v>1</v>
      </c>
      <c r="Y399">
        <f t="shared" si="61"/>
        <v>0</v>
      </c>
      <c r="Z399">
        <f t="shared" si="62"/>
        <v>1</v>
      </c>
      <c r="AA399">
        <f t="shared" si="63"/>
        <v>1</v>
      </c>
      <c r="AB399">
        <f t="shared" si="64"/>
        <v>0</v>
      </c>
      <c r="AC399">
        <f t="shared" si="65"/>
        <v>0</v>
      </c>
      <c r="AD399">
        <f t="shared" si="66"/>
        <v>0</v>
      </c>
      <c r="AE399" t="str">
        <f t="shared" si="67"/>
        <v>Groupstage</v>
      </c>
      <c r="AF399" t="str">
        <f t="shared" si="68"/>
        <v>Home Team wins</v>
      </c>
      <c r="AG399" t="str">
        <f t="shared" si="69"/>
        <v>Home Team wins at Groupstage Game</v>
      </c>
    </row>
    <row r="400" spans="1:33" x14ac:dyDescent="0.2">
      <c r="A400" s="2">
        <v>2618626</v>
      </c>
      <c r="B400" s="2" t="s">
        <v>949</v>
      </c>
      <c r="C400" s="2">
        <v>2015</v>
      </c>
      <c r="D400" s="2" t="s">
        <v>1147</v>
      </c>
      <c r="E400" s="3">
        <v>42346</v>
      </c>
      <c r="F400" s="2">
        <v>583</v>
      </c>
      <c r="G400" s="2">
        <v>660</v>
      </c>
      <c r="H400" s="2">
        <v>2</v>
      </c>
      <c r="I400" s="2">
        <v>0</v>
      </c>
      <c r="J400" s="2"/>
      <c r="K400" s="2"/>
      <c r="L400" s="2" t="s">
        <v>891</v>
      </c>
      <c r="M400" s="2" t="s">
        <v>913</v>
      </c>
      <c r="N400" s="2" t="s">
        <v>1072</v>
      </c>
      <c r="O400" s="2">
        <v>44408</v>
      </c>
      <c r="P400" s="2" t="s">
        <v>1007</v>
      </c>
      <c r="Q400" s="2" t="s">
        <v>1698</v>
      </c>
      <c r="R400" s="2" t="s">
        <v>880</v>
      </c>
      <c r="S400" s="2" t="s">
        <v>863</v>
      </c>
      <c r="T400" s="2" t="s">
        <v>40</v>
      </c>
      <c r="U400" s="2" t="s">
        <v>133</v>
      </c>
      <c r="V400" s="4">
        <v>8.3333333333333329E-2</v>
      </c>
      <c r="W400" s="2" t="s">
        <v>948</v>
      </c>
      <c r="X400">
        <f t="shared" si="60"/>
        <v>1</v>
      </c>
      <c r="Y400">
        <f t="shared" si="61"/>
        <v>0</v>
      </c>
      <c r="Z400">
        <f t="shared" si="62"/>
        <v>1</v>
      </c>
      <c r="AA400">
        <f t="shared" si="63"/>
        <v>1</v>
      </c>
      <c r="AB400">
        <f t="shared" si="64"/>
        <v>0</v>
      </c>
      <c r="AC400">
        <f t="shared" si="65"/>
        <v>0</v>
      </c>
      <c r="AD400">
        <f t="shared" si="66"/>
        <v>0</v>
      </c>
      <c r="AE400" t="str">
        <f t="shared" si="67"/>
        <v>Groupstage</v>
      </c>
      <c r="AF400" t="str">
        <f t="shared" si="68"/>
        <v>Home Team wins</v>
      </c>
      <c r="AG400" t="str">
        <f t="shared" si="69"/>
        <v>Home Team wins at Groupstage Game</v>
      </c>
    </row>
    <row r="401" spans="1:33" x14ac:dyDescent="0.2">
      <c r="A401" s="2">
        <v>2754919</v>
      </c>
      <c r="B401" s="2" t="s">
        <v>949</v>
      </c>
      <c r="C401" s="2">
        <v>2016</v>
      </c>
      <c r="D401" s="2" t="s">
        <v>955</v>
      </c>
      <c r="E401" s="3">
        <v>42662</v>
      </c>
      <c r="F401" s="2">
        <v>131</v>
      </c>
      <c r="G401" s="2">
        <v>281</v>
      </c>
      <c r="H401" s="2">
        <v>4</v>
      </c>
      <c r="I401" s="2">
        <v>0</v>
      </c>
      <c r="J401" s="2"/>
      <c r="K401" s="2"/>
      <c r="L401" s="2" t="s">
        <v>918</v>
      </c>
      <c r="M401" s="2" t="s">
        <v>1019</v>
      </c>
      <c r="N401" s="2" t="s">
        <v>1084</v>
      </c>
      <c r="O401" s="2">
        <v>96290</v>
      </c>
      <c r="P401" s="2" t="s">
        <v>1130</v>
      </c>
      <c r="Q401" s="2" t="s">
        <v>1699</v>
      </c>
      <c r="R401" s="2" t="s">
        <v>880</v>
      </c>
      <c r="S401" s="2" t="s">
        <v>872</v>
      </c>
      <c r="T401" s="2" t="s">
        <v>105</v>
      </c>
      <c r="U401" s="2" t="s">
        <v>39</v>
      </c>
      <c r="V401" s="4">
        <v>0.16666666666666666</v>
      </c>
      <c r="W401" s="2" t="s">
        <v>948</v>
      </c>
      <c r="X401">
        <f t="shared" si="60"/>
        <v>1</v>
      </c>
      <c r="Y401">
        <f t="shared" si="61"/>
        <v>0</v>
      </c>
      <c r="Z401">
        <f t="shared" si="62"/>
        <v>1</v>
      </c>
      <c r="AA401">
        <f t="shared" si="63"/>
        <v>1</v>
      </c>
      <c r="AB401">
        <f t="shared" si="64"/>
        <v>0</v>
      </c>
      <c r="AC401">
        <f t="shared" si="65"/>
        <v>0</v>
      </c>
      <c r="AD401">
        <f t="shared" si="66"/>
        <v>0</v>
      </c>
      <c r="AE401" t="str">
        <f t="shared" si="67"/>
        <v>Groupstage</v>
      </c>
      <c r="AF401" t="str">
        <f t="shared" si="68"/>
        <v>Home Team wins</v>
      </c>
      <c r="AG401" t="str">
        <f t="shared" si="69"/>
        <v>Home Team wins at Groupstage Game</v>
      </c>
    </row>
    <row r="402" spans="1:33" x14ac:dyDescent="0.2">
      <c r="A402" s="2">
        <v>2754922</v>
      </c>
      <c r="B402" s="2" t="s">
        <v>949</v>
      </c>
      <c r="C402" s="2">
        <v>2016</v>
      </c>
      <c r="D402" s="2" t="s">
        <v>946</v>
      </c>
      <c r="E402" s="3">
        <v>42661</v>
      </c>
      <c r="F402" s="2">
        <v>2410</v>
      </c>
      <c r="G402" s="2">
        <v>162</v>
      </c>
      <c r="H402" s="2">
        <v>1</v>
      </c>
      <c r="I402" s="2">
        <v>1</v>
      </c>
      <c r="J402" s="2"/>
      <c r="K402" s="2"/>
      <c r="L402" s="2" t="s">
        <v>904</v>
      </c>
      <c r="M402" s="2" t="s">
        <v>1070</v>
      </c>
      <c r="N402" s="2" t="s">
        <v>1125</v>
      </c>
      <c r="O402" s="2">
        <v>24125</v>
      </c>
      <c r="P402" s="2" t="s">
        <v>1034</v>
      </c>
      <c r="Q402" s="2" t="s">
        <v>1700</v>
      </c>
      <c r="R402" s="2" t="s">
        <v>863</v>
      </c>
      <c r="S402" s="2" t="s">
        <v>863</v>
      </c>
      <c r="T402" s="2" t="s">
        <v>130</v>
      </c>
      <c r="U402" s="2" t="s">
        <v>24</v>
      </c>
      <c r="V402" s="4">
        <v>4.2361111111111106E-2</v>
      </c>
      <c r="W402" s="2" t="s">
        <v>948</v>
      </c>
      <c r="X402">
        <f t="shared" si="60"/>
        <v>0</v>
      </c>
      <c r="Y402">
        <f t="shared" si="61"/>
        <v>1</v>
      </c>
      <c r="Z402">
        <f t="shared" si="62"/>
        <v>1</v>
      </c>
      <c r="AA402">
        <f t="shared" si="63"/>
        <v>0</v>
      </c>
      <c r="AB402">
        <f t="shared" si="64"/>
        <v>0</v>
      </c>
      <c r="AC402">
        <f t="shared" si="65"/>
        <v>1</v>
      </c>
      <c r="AD402">
        <f t="shared" si="66"/>
        <v>0</v>
      </c>
      <c r="AE402" t="str">
        <f t="shared" si="67"/>
        <v>Groupstage</v>
      </c>
      <c r="AF402" t="str">
        <f t="shared" si="68"/>
        <v>Home Team loses or draws</v>
      </c>
      <c r="AG402" t="str">
        <f t="shared" si="69"/>
        <v>Home Team loses or draws at Groupstage Game</v>
      </c>
    </row>
    <row r="403" spans="1:33" x14ac:dyDescent="0.2">
      <c r="A403" s="2">
        <v>2805645</v>
      </c>
      <c r="B403" s="2" t="s">
        <v>949</v>
      </c>
      <c r="C403" s="2">
        <v>2016</v>
      </c>
      <c r="D403" s="2" t="s">
        <v>1082</v>
      </c>
      <c r="E403" s="3">
        <v>42809</v>
      </c>
      <c r="F403" s="2">
        <v>162</v>
      </c>
      <c r="G403" s="2">
        <v>281</v>
      </c>
      <c r="H403" s="2">
        <v>3</v>
      </c>
      <c r="I403" s="2">
        <v>1</v>
      </c>
      <c r="J403" s="2"/>
      <c r="K403" s="2"/>
      <c r="L403" s="2" t="s">
        <v>1070</v>
      </c>
      <c r="M403" s="2" t="s">
        <v>1019</v>
      </c>
      <c r="N403" s="2" t="s">
        <v>894</v>
      </c>
      <c r="O403" s="2">
        <v>15700</v>
      </c>
      <c r="P403" s="2" t="s">
        <v>998</v>
      </c>
      <c r="Q403" s="2" t="s">
        <v>1701</v>
      </c>
      <c r="R403" s="2" t="s">
        <v>877</v>
      </c>
      <c r="S403" s="2" t="s">
        <v>872</v>
      </c>
      <c r="T403" s="2" t="s">
        <v>24</v>
      </c>
      <c r="U403" s="2" t="s">
        <v>39</v>
      </c>
      <c r="V403" s="4">
        <v>0.12569444444444444</v>
      </c>
      <c r="W403" s="2" t="s">
        <v>948</v>
      </c>
      <c r="X403">
        <f t="shared" si="60"/>
        <v>1</v>
      </c>
      <c r="Y403">
        <f t="shared" si="61"/>
        <v>0</v>
      </c>
      <c r="Z403">
        <f t="shared" si="62"/>
        <v>0</v>
      </c>
      <c r="AA403">
        <f t="shared" si="63"/>
        <v>0</v>
      </c>
      <c r="AB403">
        <f t="shared" si="64"/>
        <v>1</v>
      </c>
      <c r="AC403">
        <f t="shared" si="65"/>
        <v>0</v>
      </c>
      <c r="AD403">
        <f t="shared" si="66"/>
        <v>0</v>
      </c>
      <c r="AE403" t="str">
        <f t="shared" si="67"/>
        <v>Knockout Game</v>
      </c>
      <c r="AF403" t="str">
        <f t="shared" si="68"/>
        <v>Home Team wins</v>
      </c>
      <c r="AG403" t="str">
        <f t="shared" si="69"/>
        <v>Home Team wins at Knockout Game</v>
      </c>
    </row>
    <row r="404" spans="1:33" x14ac:dyDescent="0.2">
      <c r="A404" s="2">
        <v>2805647</v>
      </c>
      <c r="B404" s="2" t="s">
        <v>949</v>
      </c>
      <c r="C404" s="2">
        <v>2016</v>
      </c>
      <c r="D404" s="2" t="s">
        <v>1082</v>
      </c>
      <c r="E404" s="3">
        <v>42802</v>
      </c>
      <c r="F404" s="2">
        <v>16</v>
      </c>
      <c r="G404" s="2">
        <v>294</v>
      </c>
      <c r="H404" s="2">
        <v>4</v>
      </c>
      <c r="I404" s="2">
        <v>0</v>
      </c>
      <c r="J404" s="2"/>
      <c r="K404" s="2"/>
      <c r="L404" s="2" t="s">
        <v>868</v>
      </c>
      <c r="M404" s="2" t="s">
        <v>916</v>
      </c>
      <c r="N404" s="2" t="s">
        <v>862</v>
      </c>
      <c r="O404" s="2">
        <v>65849</v>
      </c>
      <c r="P404" s="2" t="s">
        <v>897</v>
      </c>
      <c r="Q404" s="2" t="s">
        <v>1702</v>
      </c>
      <c r="R404" s="2" t="s">
        <v>910</v>
      </c>
      <c r="S404" s="2" t="s">
        <v>863</v>
      </c>
      <c r="T404" s="2" t="s">
        <v>3</v>
      </c>
      <c r="U404" s="2" t="s">
        <v>53</v>
      </c>
      <c r="V404" s="4">
        <v>0.16666666666666666</v>
      </c>
      <c r="W404" s="2" t="s">
        <v>948</v>
      </c>
      <c r="X404">
        <f t="shared" si="60"/>
        <v>1</v>
      </c>
      <c r="Y404">
        <f t="shared" si="61"/>
        <v>0</v>
      </c>
      <c r="Z404">
        <f t="shared" si="62"/>
        <v>0</v>
      </c>
      <c r="AA404">
        <f t="shared" si="63"/>
        <v>0</v>
      </c>
      <c r="AB404">
        <f t="shared" si="64"/>
        <v>1</v>
      </c>
      <c r="AC404">
        <f t="shared" si="65"/>
        <v>0</v>
      </c>
      <c r="AD404">
        <f t="shared" si="66"/>
        <v>0</v>
      </c>
      <c r="AE404" t="str">
        <f t="shared" si="67"/>
        <v>Knockout Game</v>
      </c>
      <c r="AF404" t="str">
        <f t="shared" si="68"/>
        <v>Home Team wins</v>
      </c>
      <c r="AG404" t="str">
        <f t="shared" si="69"/>
        <v>Home Team wins at Knockout Game</v>
      </c>
    </row>
    <row r="405" spans="1:33" x14ac:dyDescent="0.2">
      <c r="A405" s="2">
        <v>2368455</v>
      </c>
      <c r="B405" s="2" t="s">
        <v>949</v>
      </c>
      <c r="C405" s="2">
        <v>2013</v>
      </c>
      <c r="D405" s="2" t="s">
        <v>946</v>
      </c>
      <c r="E405" s="3">
        <v>41584</v>
      </c>
      <c r="F405" s="2">
        <v>631</v>
      </c>
      <c r="G405" s="2">
        <v>33</v>
      </c>
      <c r="H405" s="2">
        <v>3</v>
      </c>
      <c r="I405" s="2">
        <v>0</v>
      </c>
      <c r="J405" s="2"/>
      <c r="K405" s="2"/>
      <c r="L405" s="2" t="s">
        <v>896</v>
      </c>
      <c r="M405" s="2" t="s">
        <v>866</v>
      </c>
      <c r="N405" s="2" t="s">
        <v>1012</v>
      </c>
      <c r="O405" s="2">
        <v>41194</v>
      </c>
      <c r="P405" s="2" t="s">
        <v>1383</v>
      </c>
      <c r="Q405" s="2" t="s">
        <v>1703</v>
      </c>
      <c r="R405" s="2" t="s">
        <v>863</v>
      </c>
      <c r="S405" s="2" t="s">
        <v>863</v>
      </c>
      <c r="T405" s="2" t="s">
        <v>43</v>
      </c>
      <c r="U405" s="2" t="s">
        <v>7</v>
      </c>
      <c r="V405" s="4">
        <v>0.125</v>
      </c>
      <c r="W405" s="2" t="s">
        <v>948</v>
      </c>
      <c r="X405">
        <f t="shared" si="60"/>
        <v>1</v>
      </c>
      <c r="Y405">
        <f t="shared" si="61"/>
        <v>0</v>
      </c>
      <c r="Z405">
        <f t="shared" si="62"/>
        <v>1</v>
      </c>
      <c r="AA405">
        <f t="shared" si="63"/>
        <v>1</v>
      </c>
      <c r="AB405">
        <f t="shared" si="64"/>
        <v>0</v>
      </c>
      <c r="AC405">
        <f t="shared" si="65"/>
        <v>0</v>
      </c>
      <c r="AD405">
        <f t="shared" si="66"/>
        <v>0</v>
      </c>
      <c r="AE405" t="str">
        <f t="shared" si="67"/>
        <v>Groupstage</v>
      </c>
      <c r="AF405" t="str">
        <f t="shared" si="68"/>
        <v>Home Team wins</v>
      </c>
      <c r="AG405" t="str">
        <f t="shared" si="69"/>
        <v>Home Team wins at Groupstage Game</v>
      </c>
    </row>
    <row r="406" spans="1:33" x14ac:dyDescent="0.2">
      <c r="A406" s="2">
        <v>2490850</v>
      </c>
      <c r="B406" s="2" t="s">
        <v>949</v>
      </c>
      <c r="C406" s="2">
        <v>2014</v>
      </c>
      <c r="D406" s="2" t="s">
        <v>946</v>
      </c>
      <c r="E406" s="3">
        <v>41899</v>
      </c>
      <c r="F406" s="2">
        <v>12</v>
      </c>
      <c r="G406" s="2">
        <v>2410</v>
      </c>
      <c r="H406" s="2">
        <v>5</v>
      </c>
      <c r="I406" s="2">
        <v>1</v>
      </c>
      <c r="J406" s="2"/>
      <c r="K406" s="2"/>
      <c r="L406" s="2" t="s">
        <v>963</v>
      </c>
      <c r="M406" s="2" t="s">
        <v>904</v>
      </c>
      <c r="N406" s="2" t="s">
        <v>965</v>
      </c>
      <c r="O406" s="2">
        <v>40888</v>
      </c>
      <c r="P406" s="2" t="s">
        <v>1101</v>
      </c>
      <c r="Q406" s="2" t="s">
        <v>1704</v>
      </c>
      <c r="R406" s="2" t="s">
        <v>880</v>
      </c>
      <c r="S406" s="2" t="s">
        <v>863</v>
      </c>
      <c r="T406" s="2" t="s">
        <v>47</v>
      </c>
      <c r="U406" s="2" t="s">
        <v>130</v>
      </c>
      <c r="V406" s="4">
        <v>0.20902777777777778</v>
      </c>
      <c r="W406" s="2" t="s">
        <v>948</v>
      </c>
      <c r="X406">
        <f t="shared" si="60"/>
        <v>1</v>
      </c>
      <c r="Y406">
        <f t="shared" si="61"/>
        <v>0</v>
      </c>
      <c r="Z406">
        <f t="shared" si="62"/>
        <v>1</v>
      </c>
      <c r="AA406">
        <f t="shared" si="63"/>
        <v>1</v>
      </c>
      <c r="AB406">
        <f t="shared" si="64"/>
        <v>0</v>
      </c>
      <c r="AC406">
        <f t="shared" si="65"/>
        <v>0</v>
      </c>
      <c r="AD406">
        <f t="shared" si="66"/>
        <v>0</v>
      </c>
      <c r="AE406" t="str">
        <f t="shared" si="67"/>
        <v>Groupstage</v>
      </c>
      <c r="AF406" t="str">
        <f t="shared" si="68"/>
        <v>Home Team wins</v>
      </c>
      <c r="AG406" t="str">
        <f t="shared" si="69"/>
        <v>Home Team wins at Groupstage Game</v>
      </c>
    </row>
    <row r="407" spans="1:33" x14ac:dyDescent="0.2">
      <c r="A407" s="2">
        <v>2495367</v>
      </c>
      <c r="B407" s="2" t="s">
        <v>949</v>
      </c>
      <c r="C407" s="2">
        <v>2014</v>
      </c>
      <c r="D407" s="2" t="s">
        <v>946</v>
      </c>
      <c r="E407" s="3">
        <v>41983</v>
      </c>
      <c r="F407" s="2">
        <v>27</v>
      </c>
      <c r="G407" s="2">
        <v>2410</v>
      </c>
      <c r="H407" s="2">
        <v>3</v>
      </c>
      <c r="I407" s="2">
        <v>0</v>
      </c>
      <c r="J407" s="2"/>
      <c r="K407" s="2"/>
      <c r="L407" s="2" t="s">
        <v>1019</v>
      </c>
      <c r="M407" s="2" t="s">
        <v>904</v>
      </c>
      <c r="N407" s="2" t="s">
        <v>1038</v>
      </c>
      <c r="O407" s="2">
        <v>68000</v>
      </c>
      <c r="P407" s="2" t="s">
        <v>1182</v>
      </c>
      <c r="Q407" s="2" t="s">
        <v>1705</v>
      </c>
      <c r="R407" s="2" t="s">
        <v>863</v>
      </c>
      <c r="S407" s="2" t="s">
        <v>863</v>
      </c>
      <c r="T407" s="2" t="s">
        <v>6</v>
      </c>
      <c r="U407" s="2" t="s">
        <v>130</v>
      </c>
      <c r="V407" s="4">
        <v>0.125</v>
      </c>
      <c r="W407" s="2" t="s">
        <v>948</v>
      </c>
      <c r="X407">
        <f t="shared" si="60"/>
        <v>1</v>
      </c>
      <c r="Y407">
        <f t="shared" si="61"/>
        <v>0</v>
      </c>
      <c r="Z407">
        <f t="shared" si="62"/>
        <v>1</v>
      </c>
      <c r="AA407">
        <f t="shared" si="63"/>
        <v>1</v>
      </c>
      <c r="AB407">
        <f t="shared" si="64"/>
        <v>0</v>
      </c>
      <c r="AC407">
        <f t="shared" si="65"/>
        <v>0</v>
      </c>
      <c r="AD407">
        <f t="shared" si="66"/>
        <v>0</v>
      </c>
      <c r="AE407" t="str">
        <f t="shared" si="67"/>
        <v>Groupstage</v>
      </c>
      <c r="AF407" t="str">
        <f t="shared" si="68"/>
        <v>Home Team wins</v>
      </c>
      <c r="AG407" t="str">
        <f t="shared" si="69"/>
        <v>Home Team wins at Groupstage Game</v>
      </c>
    </row>
    <row r="408" spans="1:33" x14ac:dyDescent="0.2">
      <c r="A408" s="2">
        <v>2549774</v>
      </c>
      <c r="B408" s="2" t="s">
        <v>949</v>
      </c>
      <c r="C408" s="2">
        <v>2014</v>
      </c>
      <c r="D408" s="2" t="s">
        <v>1027</v>
      </c>
      <c r="E408" s="3">
        <v>42116</v>
      </c>
      <c r="F408" s="2">
        <v>162</v>
      </c>
      <c r="G408" s="2">
        <v>506</v>
      </c>
      <c r="H408" s="2">
        <v>0</v>
      </c>
      <c r="I408" s="2">
        <v>0</v>
      </c>
      <c r="J408" s="2"/>
      <c r="K408" s="2"/>
      <c r="L408" s="2" t="s">
        <v>1070</v>
      </c>
      <c r="M408" s="2" t="s">
        <v>952</v>
      </c>
      <c r="N408" s="2" t="s">
        <v>894</v>
      </c>
      <c r="O408" s="2">
        <v>16889</v>
      </c>
      <c r="P408" s="2" t="s">
        <v>1026</v>
      </c>
      <c r="Q408" s="2" t="s">
        <v>1706</v>
      </c>
      <c r="R408" s="2" t="s">
        <v>880</v>
      </c>
      <c r="S408" s="2" t="s">
        <v>892</v>
      </c>
      <c r="T408" s="2" t="s">
        <v>24</v>
      </c>
      <c r="U408" s="2" t="s">
        <v>5</v>
      </c>
      <c r="V408" s="4">
        <v>0</v>
      </c>
      <c r="W408" s="2" t="s">
        <v>948</v>
      </c>
      <c r="X408">
        <f t="shared" si="60"/>
        <v>0</v>
      </c>
      <c r="Y408">
        <f t="shared" si="61"/>
        <v>1</v>
      </c>
      <c r="Z408">
        <f t="shared" si="62"/>
        <v>0</v>
      </c>
      <c r="AA408">
        <f t="shared" si="63"/>
        <v>0</v>
      </c>
      <c r="AB408">
        <f t="shared" si="64"/>
        <v>0</v>
      </c>
      <c r="AC408">
        <f t="shared" si="65"/>
        <v>0</v>
      </c>
      <c r="AD408">
        <f t="shared" si="66"/>
        <v>1</v>
      </c>
      <c r="AE408" t="str">
        <f t="shared" si="67"/>
        <v>Knockout Game</v>
      </c>
      <c r="AF408" t="str">
        <f t="shared" si="68"/>
        <v>Home Team loses or draws</v>
      </c>
      <c r="AG408" t="str">
        <f t="shared" si="69"/>
        <v>Home Team loses or draws at Knockout Game</v>
      </c>
    </row>
    <row r="409" spans="1:33" x14ac:dyDescent="0.2">
      <c r="A409" s="2">
        <v>2618587</v>
      </c>
      <c r="B409" s="2" t="s">
        <v>949</v>
      </c>
      <c r="C409" s="2">
        <v>2015</v>
      </c>
      <c r="D409" s="2" t="s">
        <v>1147</v>
      </c>
      <c r="E409" s="3">
        <v>42298</v>
      </c>
      <c r="F409" s="2">
        <v>583</v>
      </c>
      <c r="G409" s="2">
        <v>418</v>
      </c>
      <c r="H409" s="2">
        <v>0</v>
      </c>
      <c r="I409" s="2">
        <v>0</v>
      </c>
      <c r="J409" s="2"/>
      <c r="K409" s="2"/>
      <c r="L409" s="2" t="s">
        <v>891</v>
      </c>
      <c r="M409" s="2" t="s">
        <v>964</v>
      </c>
      <c r="N409" s="2" t="s">
        <v>1072</v>
      </c>
      <c r="O409" s="2">
        <v>46858</v>
      </c>
      <c r="P409" s="2" t="s">
        <v>943</v>
      </c>
      <c r="Q409" s="2" t="s">
        <v>1707</v>
      </c>
      <c r="R409" s="2" t="s">
        <v>880</v>
      </c>
      <c r="S409" s="2" t="s">
        <v>880</v>
      </c>
      <c r="T409" s="2" t="s">
        <v>40</v>
      </c>
      <c r="U409" s="2" t="s">
        <v>186</v>
      </c>
      <c r="V409" s="4">
        <v>0</v>
      </c>
      <c r="W409" s="2" t="s">
        <v>948</v>
      </c>
      <c r="X409">
        <f t="shared" si="60"/>
        <v>0</v>
      </c>
      <c r="Y409">
        <f t="shared" si="61"/>
        <v>1</v>
      </c>
      <c r="Z409">
        <f t="shared" si="62"/>
        <v>1</v>
      </c>
      <c r="AA409">
        <f t="shared" si="63"/>
        <v>0</v>
      </c>
      <c r="AB409">
        <f t="shared" si="64"/>
        <v>0</v>
      </c>
      <c r="AC409">
        <f t="shared" si="65"/>
        <v>1</v>
      </c>
      <c r="AD409">
        <f t="shared" si="66"/>
        <v>0</v>
      </c>
      <c r="AE409" t="str">
        <f t="shared" si="67"/>
        <v>Groupstage</v>
      </c>
      <c r="AF409" t="str">
        <f t="shared" si="68"/>
        <v>Home Team loses or draws</v>
      </c>
      <c r="AG409" t="str">
        <f t="shared" si="69"/>
        <v>Home Team loses or draws at Groupstage Game</v>
      </c>
    </row>
    <row r="410" spans="1:33" x14ac:dyDescent="0.2">
      <c r="A410" s="2">
        <v>2917395</v>
      </c>
      <c r="B410" s="2" t="s">
        <v>949</v>
      </c>
      <c r="C410" s="2">
        <v>2017</v>
      </c>
      <c r="D410" s="2" t="s">
        <v>1022</v>
      </c>
      <c r="E410" s="3">
        <v>43026</v>
      </c>
      <c r="F410" s="2">
        <v>506</v>
      </c>
      <c r="G410" s="2">
        <v>336</v>
      </c>
      <c r="H410" s="2">
        <v>2</v>
      </c>
      <c r="I410" s="2">
        <v>1</v>
      </c>
      <c r="J410" s="2"/>
      <c r="K410" s="2"/>
      <c r="L410" s="2" t="s">
        <v>952</v>
      </c>
      <c r="M410" s="2" t="s">
        <v>990</v>
      </c>
      <c r="N410" s="2" t="s">
        <v>1068</v>
      </c>
      <c r="O410" s="2">
        <v>36288</v>
      </c>
      <c r="P410" s="2" t="s">
        <v>973</v>
      </c>
      <c r="Q410" s="2" t="s">
        <v>1708</v>
      </c>
      <c r="R410" s="2" t="s">
        <v>863</v>
      </c>
      <c r="S410" s="2" t="s">
        <v>863</v>
      </c>
      <c r="T410" s="2" t="s">
        <v>5</v>
      </c>
      <c r="U410" s="2" t="s">
        <v>87</v>
      </c>
      <c r="V410" s="4">
        <v>8.4027777777777771E-2</v>
      </c>
      <c r="W410" s="2" t="s">
        <v>948</v>
      </c>
      <c r="X410">
        <f t="shared" si="60"/>
        <v>1</v>
      </c>
      <c r="Y410">
        <f t="shared" si="61"/>
        <v>0</v>
      </c>
      <c r="Z410">
        <f t="shared" si="62"/>
        <v>1</v>
      </c>
      <c r="AA410">
        <f t="shared" si="63"/>
        <v>1</v>
      </c>
      <c r="AB410">
        <f t="shared" si="64"/>
        <v>0</v>
      </c>
      <c r="AC410">
        <f t="shared" si="65"/>
        <v>0</v>
      </c>
      <c r="AD410">
        <f t="shared" si="66"/>
        <v>0</v>
      </c>
      <c r="AE410" t="str">
        <f t="shared" si="67"/>
        <v>Groupstage</v>
      </c>
      <c r="AF410" t="str">
        <f t="shared" si="68"/>
        <v>Home Team wins</v>
      </c>
      <c r="AG410" t="str">
        <f t="shared" si="69"/>
        <v>Home Team wins at Groupstage Game</v>
      </c>
    </row>
    <row r="411" spans="1:33" x14ac:dyDescent="0.2">
      <c r="A411" s="2">
        <v>2618556</v>
      </c>
      <c r="B411" s="2" t="s">
        <v>949</v>
      </c>
      <c r="C411" s="2">
        <v>2015</v>
      </c>
      <c r="D411" s="2" t="s">
        <v>946</v>
      </c>
      <c r="E411" s="3">
        <v>42276</v>
      </c>
      <c r="F411" s="2">
        <v>131</v>
      </c>
      <c r="G411" s="2">
        <v>15</v>
      </c>
      <c r="H411" s="2">
        <v>2</v>
      </c>
      <c r="I411" s="2">
        <v>1</v>
      </c>
      <c r="J411" s="2"/>
      <c r="K411" s="2"/>
      <c r="L411" s="2" t="s">
        <v>918</v>
      </c>
      <c r="M411" s="2" t="s">
        <v>1178</v>
      </c>
      <c r="N411" s="2" t="s">
        <v>1084</v>
      </c>
      <c r="O411" s="2">
        <v>68694</v>
      </c>
      <c r="P411" s="2" t="s">
        <v>897</v>
      </c>
      <c r="Q411" s="2" t="s">
        <v>1709</v>
      </c>
      <c r="R411" s="2" t="s">
        <v>880</v>
      </c>
      <c r="S411" s="2" t="s">
        <v>877</v>
      </c>
      <c r="T411" s="2" t="s">
        <v>105</v>
      </c>
      <c r="U411" s="2" t="s">
        <v>18</v>
      </c>
      <c r="V411" s="4">
        <v>8.4027777777777771E-2</v>
      </c>
      <c r="W411" s="2" t="s">
        <v>948</v>
      </c>
      <c r="X411">
        <f t="shared" si="60"/>
        <v>1</v>
      </c>
      <c r="Y411">
        <f t="shared" si="61"/>
        <v>0</v>
      </c>
      <c r="Z411">
        <f t="shared" si="62"/>
        <v>1</v>
      </c>
      <c r="AA411">
        <f t="shared" si="63"/>
        <v>1</v>
      </c>
      <c r="AB411">
        <f t="shared" si="64"/>
        <v>0</v>
      </c>
      <c r="AC411">
        <f t="shared" si="65"/>
        <v>0</v>
      </c>
      <c r="AD411">
        <f t="shared" si="66"/>
        <v>0</v>
      </c>
      <c r="AE411" t="str">
        <f t="shared" si="67"/>
        <v>Groupstage</v>
      </c>
      <c r="AF411" t="str">
        <f t="shared" si="68"/>
        <v>Home Team wins</v>
      </c>
      <c r="AG411" t="str">
        <f t="shared" si="69"/>
        <v>Home Team wins at Groupstage Game</v>
      </c>
    </row>
    <row r="412" spans="1:33" hidden="1" x14ac:dyDescent="0.2">
      <c r="A412" s="2">
        <v>4171254</v>
      </c>
      <c r="B412" s="2" t="s">
        <v>949</v>
      </c>
      <c r="C412" s="2">
        <v>2023</v>
      </c>
      <c r="D412" s="2" t="s">
        <v>955</v>
      </c>
      <c r="E412" s="3">
        <v>45189</v>
      </c>
      <c r="F412" s="2">
        <v>1075</v>
      </c>
      <c r="G412" s="2">
        <v>6195</v>
      </c>
      <c r="H412" s="2">
        <v>1</v>
      </c>
      <c r="I412" s="2">
        <v>2</v>
      </c>
      <c r="J412" s="2"/>
      <c r="K412" s="2"/>
      <c r="L412" s="2" t="s">
        <v>757</v>
      </c>
      <c r="M412" s="2" t="s">
        <v>963</v>
      </c>
      <c r="N412" s="2" t="s">
        <v>1199</v>
      </c>
      <c r="O412" s="2">
        <v>18422</v>
      </c>
      <c r="P412" s="2" t="s">
        <v>974</v>
      </c>
      <c r="Q412" s="2" t="s">
        <v>1710</v>
      </c>
      <c r="R412" s="2" t="s">
        <v>863</v>
      </c>
      <c r="S412" s="2" t="s">
        <v>880</v>
      </c>
      <c r="T412" s="2" t="s">
        <v>57</v>
      </c>
      <c r="U412" s="2" t="s">
        <v>115</v>
      </c>
      <c r="V412" s="4">
        <v>4.3055555555555562E-2</v>
      </c>
      <c r="W412" s="2" t="s">
        <v>948</v>
      </c>
      <c r="X412">
        <f t="shared" si="60"/>
        <v>0</v>
      </c>
      <c r="Y412">
        <f t="shared" si="61"/>
        <v>1</v>
      </c>
      <c r="Z412">
        <f t="shared" si="62"/>
        <v>1</v>
      </c>
      <c r="AA412">
        <f t="shared" si="63"/>
        <v>0</v>
      </c>
      <c r="AB412">
        <f t="shared" si="64"/>
        <v>0</v>
      </c>
      <c r="AC412">
        <f t="shared" si="65"/>
        <v>1</v>
      </c>
      <c r="AD412">
        <f t="shared" si="66"/>
        <v>0</v>
      </c>
      <c r="AE412" t="str">
        <f t="shared" si="67"/>
        <v>Groupstage</v>
      </c>
      <c r="AF412" t="str">
        <f t="shared" si="68"/>
        <v>Home Team loses or draws</v>
      </c>
      <c r="AG412" t="str">
        <f t="shared" si="69"/>
        <v>Home Team loses or draws at Groupstage Game</v>
      </c>
    </row>
    <row r="413" spans="1:33" hidden="1" x14ac:dyDescent="0.2">
      <c r="A413" s="2">
        <v>4171270</v>
      </c>
      <c r="B413" s="2" t="s">
        <v>949</v>
      </c>
      <c r="C413" s="2">
        <v>2023</v>
      </c>
      <c r="D413" s="2" t="s">
        <v>1022</v>
      </c>
      <c r="E413" s="3">
        <v>45189</v>
      </c>
      <c r="F413" s="2">
        <v>681</v>
      </c>
      <c r="G413" s="2">
        <v>46</v>
      </c>
      <c r="H413" s="2">
        <v>1</v>
      </c>
      <c r="I413" s="2">
        <v>1</v>
      </c>
      <c r="J413" s="2"/>
      <c r="K413" s="2"/>
      <c r="L413" s="2" t="s">
        <v>1187</v>
      </c>
      <c r="M413" s="2" t="s">
        <v>1067</v>
      </c>
      <c r="N413" s="2" t="s">
        <v>1327</v>
      </c>
      <c r="O413" s="2">
        <v>36591</v>
      </c>
      <c r="P413" s="2" t="s">
        <v>973</v>
      </c>
      <c r="Q413" s="2" t="s">
        <v>1711</v>
      </c>
      <c r="R413" s="2" t="s">
        <v>880</v>
      </c>
      <c r="S413" s="2" t="s">
        <v>892</v>
      </c>
      <c r="T413" s="2" t="s">
        <v>165</v>
      </c>
      <c r="U413" s="2" t="s">
        <v>19</v>
      </c>
      <c r="V413" s="4">
        <v>4.2361111111111106E-2</v>
      </c>
      <c r="W413" s="2" t="s">
        <v>948</v>
      </c>
      <c r="X413">
        <f t="shared" si="60"/>
        <v>0</v>
      </c>
      <c r="Y413">
        <f t="shared" si="61"/>
        <v>1</v>
      </c>
      <c r="Z413">
        <f t="shared" si="62"/>
        <v>1</v>
      </c>
      <c r="AA413">
        <f t="shared" si="63"/>
        <v>0</v>
      </c>
      <c r="AB413">
        <f t="shared" si="64"/>
        <v>0</v>
      </c>
      <c r="AC413">
        <f t="shared" si="65"/>
        <v>1</v>
      </c>
      <c r="AD413">
        <f t="shared" si="66"/>
        <v>0</v>
      </c>
      <c r="AE413" t="str">
        <f t="shared" si="67"/>
        <v>Groupstage</v>
      </c>
      <c r="AF413" t="str">
        <f t="shared" si="68"/>
        <v>Home Team loses or draws</v>
      </c>
      <c r="AG413" t="str">
        <f t="shared" si="69"/>
        <v>Home Team loses or draws at Groupstage Game</v>
      </c>
    </row>
    <row r="414" spans="1:33" hidden="1" x14ac:dyDescent="0.2">
      <c r="A414" s="2">
        <v>4243688</v>
      </c>
      <c r="B414" s="2" t="s">
        <v>949</v>
      </c>
      <c r="C414" s="2">
        <v>2023</v>
      </c>
      <c r="D414" s="2" t="s">
        <v>1030</v>
      </c>
      <c r="E414" s="3">
        <v>45343</v>
      </c>
      <c r="F414" s="2">
        <v>720</v>
      </c>
      <c r="G414" s="2">
        <v>11</v>
      </c>
      <c r="H414" s="2">
        <v>1</v>
      </c>
      <c r="I414" s="2">
        <v>0</v>
      </c>
      <c r="J414" s="2"/>
      <c r="K414" s="2"/>
      <c r="L414" s="2" t="s">
        <v>799</v>
      </c>
      <c r="M414" s="2" t="s">
        <v>103</v>
      </c>
      <c r="N414" s="2" t="s">
        <v>1192</v>
      </c>
      <c r="O414" s="2">
        <v>49111</v>
      </c>
      <c r="P414" s="2" t="s">
        <v>974</v>
      </c>
      <c r="Q414" s="2" t="s">
        <v>1712</v>
      </c>
      <c r="R414" s="2" t="s">
        <v>863</v>
      </c>
      <c r="S414" s="2" t="s">
        <v>880</v>
      </c>
      <c r="T414" s="2" t="s">
        <v>70</v>
      </c>
      <c r="U414" s="2" t="s">
        <v>9</v>
      </c>
      <c r="V414" s="4">
        <v>4.1666666666666664E-2</v>
      </c>
      <c r="W414" s="2" t="s">
        <v>948</v>
      </c>
      <c r="X414">
        <f t="shared" si="60"/>
        <v>1</v>
      </c>
      <c r="Y414">
        <f t="shared" si="61"/>
        <v>0</v>
      </c>
      <c r="Z414">
        <f t="shared" si="62"/>
        <v>0</v>
      </c>
      <c r="AA414">
        <f t="shared" si="63"/>
        <v>0</v>
      </c>
      <c r="AB414">
        <f t="shared" si="64"/>
        <v>1</v>
      </c>
      <c r="AC414">
        <f t="shared" si="65"/>
        <v>0</v>
      </c>
      <c r="AD414">
        <f t="shared" si="66"/>
        <v>0</v>
      </c>
      <c r="AE414" t="str">
        <f t="shared" si="67"/>
        <v>Knockout Game</v>
      </c>
      <c r="AF414" t="str">
        <f t="shared" si="68"/>
        <v>Home Team wins</v>
      </c>
      <c r="AG414" t="str">
        <f t="shared" si="69"/>
        <v>Home Team wins at Knockout Game</v>
      </c>
    </row>
    <row r="415" spans="1:33" hidden="1" x14ac:dyDescent="0.2">
      <c r="A415" s="2">
        <v>4331177</v>
      </c>
      <c r="B415" s="2" t="s">
        <v>949</v>
      </c>
      <c r="C415" s="2">
        <v>2023</v>
      </c>
      <c r="D415" s="2" t="s">
        <v>1036</v>
      </c>
      <c r="E415" s="3">
        <v>45420</v>
      </c>
      <c r="F415" s="2">
        <v>418</v>
      </c>
      <c r="G415" s="2">
        <v>27</v>
      </c>
      <c r="H415" s="2">
        <v>2</v>
      </c>
      <c r="I415" s="2">
        <v>1</v>
      </c>
      <c r="J415" s="2"/>
      <c r="K415" s="2"/>
      <c r="L415" s="2" t="s">
        <v>1089</v>
      </c>
      <c r="M415" s="2" t="s">
        <v>868</v>
      </c>
      <c r="N415" s="2" t="s">
        <v>1202</v>
      </c>
      <c r="O415" s="2">
        <v>76579</v>
      </c>
      <c r="P415" s="2" t="s">
        <v>947</v>
      </c>
      <c r="Q415" s="2" t="s">
        <v>1713</v>
      </c>
      <c r="R415" s="2" t="s">
        <v>886</v>
      </c>
      <c r="S415" s="2" t="s">
        <v>863</v>
      </c>
      <c r="T415" s="2" t="s">
        <v>186</v>
      </c>
      <c r="U415" s="2" t="s">
        <v>6</v>
      </c>
      <c r="V415" s="4">
        <v>8.4027777777777771E-2</v>
      </c>
      <c r="W415" s="2" t="s">
        <v>948</v>
      </c>
      <c r="X415">
        <f t="shared" si="60"/>
        <v>1</v>
      </c>
      <c r="Y415">
        <f t="shared" si="61"/>
        <v>0</v>
      </c>
      <c r="Z415">
        <f t="shared" si="62"/>
        <v>0</v>
      </c>
      <c r="AA415">
        <f t="shared" si="63"/>
        <v>0</v>
      </c>
      <c r="AB415">
        <f t="shared" si="64"/>
        <v>1</v>
      </c>
      <c r="AC415">
        <f t="shared" si="65"/>
        <v>0</v>
      </c>
      <c r="AD415">
        <f t="shared" si="66"/>
        <v>0</v>
      </c>
      <c r="AE415" t="str">
        <f t="shared" si="67"/>
        <v>Knockout Game</v>
      </c>
      <c r="AF415" t="str">
        <f t="shared" si="68"/>
        <v>Home Team wins</v>
      </c>
      <c r="AG415" t="str">
        <f t="shared" si="69"/>
        <v>Home Team wins at Knockout Game</v>
      </c>
    </row>
    <row r="416" spans="1:33" x14ac:dyDescent="0.2">
      <c r="A416" s="2">
        <v>2449279</v>
      </c>
      <c r="B416" s="2" t="s">
        <v>949</v>
      </c>
      <c r="C416" s="2">
        <v>2013</v>
      </c>
      <c r="D416" s="2" t="s">
        <v>966</v>
      </c>
      <c r="E416" s="3">
        <v>41731</v>
      </c>
      <c r="F416" s="2">
        <v>418</v>
      </c>
      <c r="G416" s="2">
        <v>16</v>
      </c>
      <c r="H416" s="2">
        <v>3</v>
      </c>
      <c r="I416" s="2">
        <v>0</v>
      </c>
      <c r="J416" s="2"/>
      <c r="K416" s="2"/>
      <c r="L416" s="2" t="s">
        <v>1089</v>
      </c>
      <c r="M416" s="2" t="s">
        <v>861</v>
      </c>
      <c r="N416" s="2" t="s">
        <v>1202</v>
      </c>
      <c r="O416" s="2">
        <v>70089</v>
      </c>
      <c r="P416" s="2" t="s">
        <v>1010</v>
      </c>
      <c r="Q416" s="2" t="s">
        <v>1714</v>
      </c>
      <c r="R416" s="2" t="s">
        <v>880</v>
      </c>
      <c r="S416" s="2" t="s">
        <v>863</v>
      </c>
      <c r="T416" s="2" t="s">
        <v>186</v>
      </c>
      <c r="U416" s="2" t="s">
        <v>3</v>
      </c>
      <c r="V416" s="4">
        <v>0.125</v>
      </c>
      <c r="W416" s="2" t="s">
        <v>948</v>
      </c>
      <c r="X416">
        <f t="shared" si="60"/>
        <v>1</v>
      </c>
      <c r="Y416">
        <f t="shared" si="61"/>
        <v>0</v>
      </c>
      <c r="Z416">
        <f t="shared" si="62"/>
        <v>0</v>
      </c>
      <c r="AA416">
        <f t="shared" si="63"/>
        <v>0</v>
      </c>
      <c r="AB416">
        <f t="shared" si="64"/>
        <v>1</v>
      </c>
      <c r="AC416">
        <f t="shared" si="65"/>
        <v>0</v>
      </c>
      <c r="AD416">
        <f t="shared" si="66"/>
        <v>0</v>
      </c>
      <c r="AE416" t="str">
        <f t="shared" si="67"/>
        <v>Knockout Game</v>
      </c>
      <c r="AF416" t="str">
        <f t="shared" si="68"/>
        <v>Home Team wins</v>
      </c>
      <c r="AG416" t="str">
        <f t="shared" si="69"/>
        <v>Home Team wins at Knockout Game</v>
      </c>
    </row>
    <row r="417" spans="1:33" x14ac:dyDescent="0.2">
      <c r="A417" s="2">
        <v>2456475</v>
      </c>
      <c r="B417" s="2" t="s">
        <v>949</v>
      </c>
      <c r="C417" s="2">
        <v>2013</v>
      </c>
      <c r="D417" s="2" t="s">
        <v>972</v>
      </c>
      <c r="E417" s="3">
        <v>41783</v>
      </c>
      <c r="F417" s="2">
        <v>418</v>
      </c>
      <c r="G417" s="2">
        <v>13</v>
      </c>
      <c r="H417" s="2">
        <v>4</v>
      </c>
      <c r="I417" s="2">
        <v>1</v>
      </c>
      <c r="J417" s="2"/>
      <c r="K417" s="2"/>
      <c r="L417" s="2" t="s">
        <v>1089</v>
      </c>
      <c r="M417" s="2" t="s">
        <v>921</v>
      </c>
      <c r="N417" s="2" t="s">
        <v>1069</v>
      </c>
      <c r="O417" s="2">
        <v>60976</v>
      </c>
      <c r="P417" s="2" t="s">
        <v>928</v>
      </c>
      <c r="Q417" s="2" t="s">
        <v>1715</v>
      </c>
      <c r="R417" s="2" t="s">
        <v>880</v>
      </c>
      <c r="S417" s="2" t="s">
        <v>877</v>
      </c>
      <c r="T417" s="2" t="s">
        <v>186</v>
      </c>
      <c r="U417" s="2" t="s">
        <v>113</v>
      </c>
      <c r="V417" s="4">
        <v>0.1673611111111111</v>
      </c>
      <c r="W417" s="2" t="s">
        <v>948</v>
      </c>
      <c r="X417">
        <f t="shared" si="60"/>
        <v>1</v>
      </c>
      <c r="Y417">
        <f t="shared" si="61"/>
        <v>0</v>
      </c>
      <c r="Z417">
        <f t="shared" si="62"/>
        <v>0</v>
      </c>
      <c r="AA417">
        <f t="shared" si="63"/>
        <v>0</v>
      </c>
      <c r="AB417">
        <f t="shared" si="64"/>
        <v>1</v>
      </c>
      <c r="AC417">
        <f t="shared" si="65"/>
        <v>0</v>
      </c>
      <c r="AD417">
        <f t="shared" si="66"/>
        <v>0</v>
      </c>
      <c r="AE417" t="str">
        <f t="shared" si="67"/>
        <v>Knockout Game</v>
      </c>
      <c r="AF417" t="str">
        <f t="shared" si="68"/>
        <v>Home Team wins</v>
      </c>
      <c r="AG417" t="str">
        <f t="shared" si="69"/>
        <v>Home Team wins at Knockout Game</v>
      </c>
    </row>
    <row r="418" spans="1:33" x14ac:dyDescent="0.2">
      <c r="A418" s="2">
        <v>2495317</v>
      </c>
      <c r="B418" s="2" t="s">
        <v>949</v>
      </c>
      <c r="C418" s="2">
        <v>2014</v>
      </c>
      <c r="D418" s="2" t="s">
        <v>950</v>
      </c>
      <c r="E418" s="3">
        <v>41933</v>
      </c>
      <c r="F418" s="2">
        <v>720</v>
      </c>
      <c r="G418" s="2">
        <v>621</v>
      </c>
      <c r="H418" s="2">
        <v>2</v>
      </c>
      <c r="I418" s="2">
        <v>1</v>
      </c>
      <c r="J418" s="2"/>
      <c r="K418" s="2"/>
      <c r="L418" s="2" t="s">
        <v>1179</v>
      </c>
      <c r="M418" s="2" t="s">
        <v>917</v>
      </c>
      <c r="N418" s="2" t="s">
        <v>1192</v>
      </c>
      <c r="O418" s="2">
        <v>38116</v>
      </c>
      <c r="P418" s="2" t="s">
        <v>1184</v>
      </c>
      <c r="Q418" s="2" t="s">
        <v>1716</v>
      </c>
      <c r="R418" s="2" t="s">
        <v>880</v>
      </c>
      <c r="S418" s="2" t="s">
        <v>881</v>
      </c>
      <c r="T418" s="2" t="s">
        <v>70</v>
      </c>
      <c r="U418" s="2" t="s">
        <v>114</v>
      </c>
      <c r="V418" s="4">
        <v>8.4027777777777771E-2</v>
      </c>
      <c r="W418" s="2" t="s">
        <v>948</v>
      </c>
      <c r="X418">
        <f t="shared" si="60"/>
        <v>1</v>
      </c>
      <c r="Y418">
        <f t="shared" si="61"/>
        <v>0</v>
      </c>
      <c r="Z418">
        <f t="shared" si="62"/>
        <v>1</v>
      </c>
      <c r="AA418">
        <f t="shared" si="63"/>
        <v>1</v>
      </c>
      <c r="AB418">
        <f t="shared" si="64"/>
        <v>0</v>
      </c>
      <c r="AC418">
        <f t="shared" si="65"/>
        <v>0</v>
      </c>
      <c r="AD418">
        <f t="shared" si="66"/>
        <v>0</v>
      </c>
      <c r="AE418" t="str">
        <f t="shared" si="67"/>
        <v>Groupstage</v>
      </c>
      <c r="AF418" t="str">
        <f t="shared" si="68"/>
        <v>Home Team wins</v>
      </c>
      <c r="AG418" t="str">
        <f t="shared" si="69"/>
        <v>Home Team wins at Groupstage Game</v>
      </c>
    </row>
    <row r="419" spans="1:33" x14ac:dyDescent="0.2">
      <c r="A419" s="2">
        <v>2917428</v>
      </c>
      <c r="B419" s="2" t="s">
        <v>949</v>
      </c>
      <c r="C419" s="2">
        <v>2017</v>
      </c>
      <c r="D419" s="2" t="s">
        <v>1022</v>
      </c>
      <c r="E419" s="3">
        <v>43061</v>
      </c>
      <c r="F419" s="2">
        <v>336</v>
      </c>
      <c r="G419" s="2">
        <v>683</v>
      </c>
      <c r="H419" s="2">
        <v>3</v>
      </c>
      <c r="I419" s="2">
        <v>1</v>
      </c>
      <c r="J419" s="2"/>
      <c r="K419" s="2"/>
      <c r="L419" s="2" t="s">
        <v>990</v>
      </c>
      <c r="M419" s="2" t="s">
        <v>935</v>
      </c>
      <c r="N419" s="2" t="s">
        <v>1196</v>
      </c>
      <c r="O419" s="2">
        <v>42528</v>
      </c>
      <c r="P419" s="2" t="s">
        <v>988</v>
      </c>
      <c r="Q419" s="2" t="s">
        <v>1717</v>
      </c>
      <c r="R419" s="2" t="s">
        <v>898</v>
      </c>
      <c r="S419" s="2" t="s">
        <v>880</v>
      </c>
      <c r="T419" s="2" t="s">
        <v>87</v>
      </c>
      <c r="U419" s="2" t="s">
        <v>62</v>
      </c>
      <c r="V419" s="4">
        <v>0.12569444444444444</v>
      </c>
      <c r="W419" s="2" t="s">
        <v>948</v>
      </c>
      <c r="X419">
        <f t="shared" si="60"/>
        <v>1</v>
      </c>
      <c r="Y419">
        <f t="shared" si="61"/>
        <v>0</v>
      </c>
      <c r="Z419">
        <f t="shared" si="62"/>
        <v>1</v>
      </c>
      <c r="AA419">
        <f t="shared" si="63"/>
        <v>1</v>
      </c>
      <c r="AB419">
        <f t="shared" si="64"/>
        <v>0</v>
      </c>
      <c r="AC419">
        <f t="shared" si="65"/>
        <v>0</v>
      </c>
      <c r="AD419">
        <f t="shared" si="66"/>
        <v>0</v>
      </c>
      <c r="AE419" t="str">
        <f t="shared" si="67"/>
        <v>Groupstage</v>
      </c>
      <c r="AF419" t="str">
        <f t="shared" si="68"/>
        <v>Home Team wins</v>
      </c>
      <c r="AG419" t="str">
        <f t="shared" si="69"/>
        <v>Home Team wins at Groupstage Game</v>
      </c>
    </row>
    <row r="420" spans="1:33" hidden="1" x14ac:dyDescent="0.2">
      <c r="A420" s="2">
        <v>3911816</v>
      </c>
      <c r="B420" s="2" t="s">
        <v>949</v>
      </c>
      <c r="C420" s="2">
        <v>2022</v>
      </c>
      <c r="D420" s="2" t="s">
        <v>946</v>
      </c>
      <c r="E420" s="3">
        <v>44810</v>
      </c>
      <c r="F420" s="2">
        <v>419</v>
      </c>
      <c r="G420" s="2">
        <v>631</v>
      </c>
      <c r="H420" s="2">
        <v>1</v>
      </c>
      <c r="I420" s="2">
        <v>0</v>
      </c>
      <c r="J420" s="2"/>
      <c r="K420" s="2"/>
      <c r="L420" s="2" t="s">
        <v>1209</v>
      </c>
      <c r="M420" s="2" t="s">
        <v>868</v>
      </c>
      <c r="N420" s="2" t="s">
        <v>1230</v>
      </c>
      <c r="O420" s="2">
        <v>20607</v>
      </c>
      <c r="P420" s="2" t="s">
        <v>1309</v>
      </c>
      <c r="Q420" s="2" t="s">
        <v>1718</v>
      </c>
      <c r="R420" s="2" t="s">
        <v>892</v>
      </c>
      <c r="S420" s="3">
        <v>37714</v>
      </c>
      <c r="T420" s="2"/>
      <c r="U420" s="2" t="s">
        <v>43</v>
      </c>
      <c r="V420" s="4">
        <v>4.1666666666666664E-2</v>
      </c>
      <c r="W420" s="2" t="s">
        <v>948</v>
      </c>
      <c r="X420">
        <f t="shared" si="60"/>
        <v>1</v>
      </c>
      <c r="Y420">
        <f t="shared" si="61"/>
        <v>0</v>
      </c>
      <c r="Z420">
        <f t="shared" si="62"/>
        <v>1</v>
      </c>
      <c r="AA420">
        <f t="shared" si="63"/>
        <v>1</v>
      </c>
      <c r="AB420">
        <f t="shared" si="64"/>
        <v>0</v>
      </c>
      <c r="AC420">
        <f t="shared" si="65"/>
        <v>0</v>
      </c>
      <c r="AD420">
        <f t="shared" si="66"/>
        <v>0</v>
      </c>
      <c r="AE420" t="str">
        <f t="shared" si="67"/>
        <v>Groupstage</v>
      </c>
      <c r="AF420" t="str">
        <f t="shared" si="68"/>
        <v>Home Team wins</v>
      </c>
      <c r="AG420" t="str">
        <f t="shared" si="69"/>
        <v>Home Team wins at Groupstage Game</v>
      </c>
    </row>
    <row r="421" spans="1:33" x14ac:dyDescent="0.2">
      <c r="A421" s="2">
        <v>2368462</v>
      </c>
      <c r="B421" s="2" t="s">
        <v>949</v>
      </c>
      <c r="C421" s="2">
        <v>2013</v>
      </c>
      <c r="D421" s="2" t="s">
        <v>946</v>
      </c>
      <c r="E421" s="3">
        <v>41604</v>
      </c>
      <c r="F421" s="2">
        <v>26</v>
      </c>
      <c r="G421" s="2">
        <v>631</v>
      </c>
      <c r="H421" s="2">
        <v>1</v>
      </c>
      <c r="I421" s="2">
        <v>0</v>
      </c>
      <c r="J421" s="2"/>
      <c r="K421" s="2"/>
      <c r="L421" s="2" t="s">
        <v>1013</v>
      </c>
      <c r="M421" s="2" t="s">
        <v>896</v>
      </c>
      <c r="N421" s="2" t="s">
        <v>1219</v>
      </c>
      <c r="O421" s="2">
        <v>35208</v>
      </c>
      <c r="P421" s="2" t="s">
        <v>895</v>
      </c>
      <c r="Q421" s="2" t="s">
        <v>1719</v>
      </c>
      <c r="R421" s="2" t="s">
        <v>872</v>
      </c>
      <c r="S421" s="2" t="s">
        <v>863</v>
      </c>
      <c r="T421" s="2"/>
      <c r="U421" s="2" t="s">
        <v>43</v>
      </c>
      <c r="V421" s="4">
        <v>4.1666666666666664E-2</v>
      </c>
      <c r="W421" s="2" t="s">
        <v>948</v>
      </c>
      <c r="X421">
        <f t="shared" si="60"/>
        <v>1</v>
      </c>
      <c r="Y421">
        <f t="shared" si="61"/>
        <v>0</v>
      </c>
      <c r="Z421">
        <f t="shared" si="62"/>
        <v>1</v>
      </c>
      <c r="AA421">
        <f t="shared" si="63"/>
        <v>1</v>
      </c>
      <c r="AB421">
        <f t="shared" si="64"/>
        <v>0</v>
      </c>
      <c r="AC421">
        <f t="shared" si="65"/>
        <v>0</v>
      </c>
      <c r="AD421">
        <f t="shared" si="66"/>
        <v>0</v>
      </c>
      <c r="AE421" t="str">
        <f t="shared" si="67"/>
        <v>Groupstage</v>
      </c>
      <c r="AF421" t="str">
        <f t="shared" si="68"/>
        <v>Home Team wins</v>
      </c>
      <c r="AG421" t="str">
        <f t="shared" si="69"/>
        <v>Home Team wins at Groupstage Game</v>
      </c>
    </row>
    <row r="422" spans="1:33" x14ac:dyDescent="0.2">
      <c r="A422" s="2">
        <v>2495301</v>
      </c>
      <c r="B422" s="2" t="s">
        <v>949</v>
      </c>
      <c r="C422" s="2">
        <v>2014</v>
      </c>
      <c r="D422" s="2" t="s">
        <v>950</v>
      </c>
      <c r="E422" s="3">
        <v>41912</v>
      </c>
      <c r="F422" s="2">
        <v>713</v>
      </c>
      <c r="G422" s="2">
        <v>621</v>
      </c>
      <c r="H422" s="2">
        <v>2</v>
      </c>
      <c r="I422" s="2">
        <v>1</v>
      </c>
      <c r="J422" s="2"/>
      <c r="K422" s="2"/>
      <c r="L422" s="2" t="s">
        <v>1241</v>
      </c>
      <c r="M422" s="2" t="s">
        <v>917</v>
      </c>
      <c r="N422" s="2" t="s">
        <v>1242</v>
      </c>
      <c r="O422" s="2">
        <v>11886</v>
      </c>
      <c r="P422" s="2" t="s">
        <v>895</v>
      </c>
      <c r="Q422" s="2" t="s">
        <v>1720</v>
      </c>
      <c r="R422" s="2" t="s">
        <v>863</v>
      </c>
      <c r="S422" s="2" t="s">
        <v>880</v>
      </c>
      <c r="T422" s="2"/>
      <c r="U422" s="2" t="s">
        <v>114</v>
      </c>
      <c r="V422" s="4">
        <v>8.4027777777777771E-2</v>
      </c>
      <c r="W422" s="2" t="s">
        <v>948</v>
      </c>
      <c r="X422">
        <f t="shared" si="60"/>
        <v>1</v>
      </c>
      <c r="Y422">
        <f t="shared" si="61"/>
        <v>0</v>
      </c>
      <c r="Z422">
        <f t="shared" si="62"/>
        <v>1</v>
      </c>
      <c r="AA422">
        <f t="shared" si="63"/>
        <v>1</v>
      </c>
      <c r="AB422">
        <f t="shared" si="64"/>
        <v>0</v>
      </c>
      <c r="AC422">
        <f t="shared" si="65"/>
        <v>0</v>
      </c>
      <c r="AD422">
        <f t="shared" si="66"/>
        <v>0</v>
      </c>
      <c r="AE422" t="str">
        <f t="shared" si="67"/>
        <v>Groupstage</v>
      </c>
      <c r="AF422" t="str">
        <f t="shared" si="68"/>
        <v>Home Team wins</v>
      </c>
      <c r="AG422" t="str">
        <f t="shared" si="69"/>
        <v>Home Team wins at Groupstage Game</v>
      </c>
    </row>
    <row r="423" spans="1:33" x14ac:dyDescent="0.2">
      <c r="A423" s="2">
        <v>2495330</v>
      </c>
      <c r="B423" s="2" t="s">
        <v>949</v>
      </c>
      <c r="C423" s="2">
        <v>2014</v>
      </c>
      <c r="D423" s="2" t="s">
        <v>945</v>
      </c>
      <c r="E423" s="3">
        <v>41947</v>
      </c>
      <c r="F423" s="2">
        <v>26</v>
      </c>
      <c r="G423" s="2">
        <v>31614</v>
      </c>
      <c r="H423" s="2">
        <v>4</v>
      </c>
      <c r="I423" s="2">
        <v>0</v>
      </c>
      <c r="J423" s="2"/>
      <c r="K423" s="2"/>
      <c r="L423" s="2" t="s">
        <v>1063</v>
      </c>
      <c r="M423" s="2" t="s">
        <v>1247</v>
      </c>
      <c r="N423" s="2" t="s">
        <v>1219</v>
      </c>
      <c r="O423" s="2">
        <v>35272</v>
      </c>
      <c r="P423" s="2" t="s">
        <v>895</v>
      </c>
      <c r="Q423" s="2" t="s">
        <v>1721</v>
      </c>
      <c r="R423" s="2" t="s">
        <v>910</v>
      </c>
      <c r="S423" s="2" t="s">
        <v>863</v>
      </c>
      <c r="T423" s="2"/>
      <c r="U423" s="2"/>
      <c r="V423" s="4">
        <v>0.16666666666666666</v>
      </c>
      <c r="W423" s="2" t="s">
        <v>948</v>
      </c>
      <c r="X423">
        <f t="shared" si="60"/>
        <v>1</v>
      </c>
      <c r="Y423">
        <f t="shared" si="61"/>
        <v>0</v>
      </c>
      <c r="Z423">
        <f t="shared" si="62"/>
        <v>1</v>
      </c>
      <c r="AA423">
        <f t="shared" si="63"/>
        <v>1</v>
      </c>
      <c r="AB423">
        <f t="shared" si="64"/>
        <v>0</v>
      </c>
      <c r="AC423">
        <f t="shared" si="65"/>
        <v>0</v>
      </c>
      <c r="AD423">
        <f t="shared" si="66"/>
        <v>0</v>
      </c>
      <c r="AE423" t="str">
        <f t="shared" si="67"/>
        <v>Groupstage</v>
      </c>
      <c r="AF423" t="str">
        <f t="shared" si="68"/>
        <v>Home Team wins</v>
      </c>
      <c r="AG423" t="str">
        <f t="shared" si="69"/>
        <v>Home Team wins at Groupstage Game</v>
      </c>
    </row>
    <row r="424" spans="1:33" x14ac:dyDescent="0.2">
      <c r="A424" s="2">
        <v>2754912</v>
      </c>
      <c r="B424" s="2" t="s">
        <v>949</v>
      </c>
      <c r="C424" s="2">
        <v>2016</v>
      </c>
      <c r="D424" s="2" t="s">
        <v>1022</v>
      </c>
      <c r="E424" s="3">
        <v>42641</v>
      </c>
      <c r="F424" s="2">
        <v>13</v>
      </c>
      <c r="G424" s="2">
        <v>27</v>
      </c>
      <c r="H424" s="2">
        <v>1</v>
      </c>
      <c r="I424" s="2">
        <v>0</v>
      </c>
      <c r="J424" s="2"/>
      <c r="K424" s="2"/>
      <c r="L424" s="2" t="s">
        <v>921</v>
      </c>
      <c r="M424" s="2" t="s">
        <v>1089</v>
      </c>
      <c r="N424" s="2" t="s">
        <v>922</v>
      </c>
      <c r="O424" s="2">
        <v>54907</v>
      </c>
      <c r="P424" s="2" t="s">
        <v>947</v>
      </c>
      <c r="Q424" s="2" t="s">
        <v>1722</v>
      </c>
      <c r="R424" s="2" t="s">
        <v>877</v>
      </c>
      <c r="S424" s="2" t="s">
        <v>880</v>
      </c>
      <c r="T424" s="2" t="s">
        <v>113</v>
      </c>
      <c r="U424" s="2" t="s">
        <v>6</v>
      </c>
      <c r="V424" s="4">
        <v>4.1666666666666664E-2</v>
      </c>
      <c r="W424" s="2" t="s">
        <v>948</v>
      </c>
      <c r="X424">
        <f t="shared" si="60"/>
        <v>1</v>
      </c>
      <c r="Y424">
        <f t="shared" si="61"/>
        <v>0</v>
      </c>
      <c r="Z424">
        <f t="shared" si="62"/>
        <v>1</v>
      </c>
      <c r="AA424">
        <f t="shared" si="63"/>
        <v>1</v>
      </c>
      <c r="AB424">
        <f t="shared" si="64"/>
        <v>0</v>
      </c>
      <c r="AC424">
        <f t="shared" si="65"/>
        <v>0</v>
      </c>
      <c r="AD424">
        <f t="shared" si="66"/>
        <v>0</v>
      </c>
      <c r="AE424" t="str">
        <f t="shared" si="67"/>
        <v>Groupstage</v>
      </c>
      <c r="AF424" t="str">
        <f t="shared" si="68"/>
        <v>Home Team wins</v>
      </c>
      <c r="AG424" t="str">
        <f t="shared" si="69"/>
        <v>Home Team wins at Groupstage Game</v>
      </c>
    </row>
    <row r="425" spans="1:33" x14ac:dyDescent="0.2">
      <c r="A425" s="2">
        <v>2645813</v>
      </c>
      <c r="B425" s="2" t="s">
        <v>949</v>
      </c>
      <c r="C425" s="2">
        <v>2015</v>
      </c>
      <c r="D425" s="2" t="s">
        <v>1030</v>
      </c>
      <c r="E425" s="3">
        <v>42424</v>
      </c>
      <c r="F425" s="2">
        <v>338</v>
      </c>
      <c r="G425" s="2">
        <v>281</v>
      </c>
      <c r="H425" s="2">
        <v>1</v>
      </c>
      <c r="I425" s="2">
        <v>3</v>
      </c>
      <c r="J425" s="2"/>
      <c r="K425" s="2"/>
      <c r="L425" s="2" t="s">
        <v>971</v>
      </c>
      <c r="M425" s="2" t="s">
        <v>901</v>
      </c>
      <c r="N425" s="2" t="s">
        <v>912</v>
      </c>
      <c r="O425" s="2">
        <v>53691</v>
      </c>
      <c r="P425" s="2" t="s">
        <v>1099</v>
      </c>
      <c r="Q425" s="2" t="s">
        <v>1723</v>
      </c>
      <c r="R425" s="2" t="s">
        <v>872</v>
      </c>
      <c r="S425" s="2" t="s">
        <v>863</v>
      </c>
      <c r="T425" s="2" t="s">
        <v>134</v>
      </c>
      <c r="U425" s="2" t="s">
        <v>39</v>
      </c>
      <c r="V425" s="4">
        <v>4.3750000000000004E-2</v>
      </c>
      <c r="W425" s="2" t="s">
        <v>948</v>
      </c>
      <c r="X425">
        <f t="shared" si="60"/>
        <v>0</v>
      </c>
      <c r="Y425">
        <f t="shared" si="61"/>
        <v>1</v>
      </c>
      <c r="Z425">
        <f t="shared" si="62"/>
        <v>0</v>
      </c>
      <c r="AA425">
        <f t="shared" si="63"/>
        <v>0</v>
      </c>
      <c r="AB425">
        <f t="shared" si="64"/>
        <v>0</v>
      </c>
      <c r="AC425">
        <f t="shared" si="65"/>
        <v>0</v>
      </c>
      <c r="AD425">
        <f t="shared" si="66"/>
        <v>1</v>
      </c>
      <c r="AE425" t="str">
        <f t="shared" si="67"/>
        <v>Knockout Game</v>
      </c>
      <c r="AF425" t="str">
        <f t="shared" si="68"/>
        <v>Home Team loses or draws</v>
      </c>
      <c r="AG425" t="str">
        <f t="shared" si="69"/>
        <v>Home Team loses or draws at Knockout Game</v>
      </c>
    </row>
    <row r="426" spans="1:33" x14ac:dyDescent="0.2">
      <c r="A426" s="2">
        <v>2262149</v>
      </c>
      <c r="B426" s="2" t="s">
        <v>949</v>
      </c>
      <c r="C426" s="2">
        <v>2012</v>
      </c>
      <c r="D426" s="2" t="s">
        <v>945</v>
      </c>
      <c r="E426" s="3">
        <v>41170</v>
      </c>
      <c r="F426" s="2">
        <v>969</v>
      </c>
      <c r="G426" s="2">
        <v>11</v>
      </c>
      <c r="H426" s="2">
        <v>1</v>
      </c>
      <c r="I426" s="2">
        <v>2</v>
      </c>
      <c r="J426" s="2"/>
      <c r="K426" s="2"/>
      <c r="L426" s="2" t="s">
        <v>885</v>
      </c>
      <c r="M426" s="2" t="s">
        <v>900</v>
      </c>
      <c r="N426" s="2" t="s">
        <v>1005</v>
      </c>
      <c r="O426" s="2">
        <v>27522</v>
      </c>
      <c r="P426" s="2" t="s">
        <v>1033</v>
      </c>
      <c r="Q426" s="2" t="s">
        <v>1724</v>
      </c>
      <c r="R426" s="2"/>
      <c r="S426" s="2"/>
      <c r="T426" s="2" t="s">
        <v>82</v>
      </c>
      <c r="U426" s="2" t="s">
        <v>9</v>
      </c>
      <c r="V426" s="4">
        <v>4.3055555555555562E-2</v>
      </c>
      <c r="W426" s="2" t="s">
        <v>948</v>
      </c>
      <c r="X426">
        <f t="shared" si="60"/>
        <v>0</v>
      </c>
      <c r="Y426">
        <f t="shared" si="61"/>
        <v>1</v>
      </c>
      <c r="Z426">
        <f t="shared" si="62"/>
        <v>1</v>
      </c>
      <c r="AA426">
        <f t="shared" si="63"/>
        <v>0</v>
      </c>
      <c r="AB426">
        <f t="shared" si="64"/>
        <v>0</v>
      </c>
      <c r="AC426">
        <f t="shared" si="65"/>
        <v>1</v>
      </c>
      <c r="AD426">
        <f t="shared" si="66"/>
        <v>0</v>
      </c>
      <c r="AE426" t="str">
        <f t="shared" si="67"/>
        <v>Groupstage</v>
      </c>
      <c r="AF426" t="str">
        <f t="shared" si="68"/>
        <v>Home Team loses or draws</v>
      </c>
      <c r="AG426" t="str">
        <f t="shared" si="69"/>
        <v>Home Team loses or draws at Groupstage Game</v>
      </c>
    </row>
    <row r="427" spans="1:33" x14ac:dyDescent="0.2">
      <c r="A427" s="2">
        <v>2301899</v>
      </c>
      <c r="B427" s="2" t="s">
        <v>949</v>
      </c>
      <c r="C427" s="2">
        <v>2012</v>
      </c>
      <c r="D427" s="2" t="s">
        <v>966</v>
      </c>
      <c r="E427" s="3">
        <v>41366</v>
      </c>
      <c r="F427" s="2">
        <v>583</v>
      </c>
      <c r="G427" s="2">
        <v>131</v>
      </c>
      <c r="H427" s="2">
        <v>2</v>
      </c>
      <c r="I427" s="2">
        <v>2</v>
      </c>
      <c r="J427" s="2"/>
      <c r="K427" s="2"/>
      <c r="L427" s="2" t="s">
        <v>1089</v>
      </c>
      <c r="M427" s="2" t="s">
        <v>1165</v>
      </c>
      <c r="N427" s="2" t="s">
        <v>1072</v>
      </c>
      <c r="O427" s="2">
        <v>45336</v>
      </c>
      <c r="P427" s="2" t="s">
        <v>865</v>
      </c>
      <c r="Q427" s="2" t="s">
        <v>1725</v>
      </c>
      <c r="R427" s="2"/>
      <c r="S427" s="2"/>
      <c r="T427" s="2" t="s">
        <v>40</v>
      </c>
      <c r="U427" s="2" t="s">
        <v>105</v>
      </c>
      <c r="V427" s="4">
        <v>8.4722222222222213E-2</v>
      </c>
      <c r="W427" s="2" t="s">
        <v>948</v>
      </c>
      <c r="X427">
        <f t="shared" si="60"/>
        <v>0</v>
      </c>
      <c r="Y427">
        <f t="shared" si="61"/>
        <v>1</v>
      </c>
      <c r="Z427">
        <f t="shared" si="62"/>
        <v>0</v>
      </c>
      <c r="AA427">
        <f t="shared" si="63"/>
        <v>0</v>
      </c>
      <c r="AB427">
        <f t="shared" si="64"/>
        <v>0</v>
      </c>
      <c r="AC427">
        <f t="shared" si="65"/>
        <v>0</v>
      </c>
      <c r="AD427">
        <f t="shared" si="66"/>
        <v>1</v>
      </c>
      <c r="AE427" t="str">
        <f t="shared" si="67"/>
        <v>Knockout Game</v>
      </c>
      <c r="AF427" t="str">
        <f t="shared" si="68"/>
        <v>Home Team loses or draws</v>
      </c>
      <c r="AG427" t="str">
        <f t="shared" si="69"/>
        <v>Home Team loses or draws at Knockout Game</v>
      </c>
    </row>
    <row r="428" spans="1:33" x14ac:dyDescent="0.2">
      <c r="A428" s="2">
        <v>2982007</v>
      </c>
      <c r="B428" s="2" t="s">
        <v>949</v>
      </c>
      <c r="C428" s="2">
        <v>2017</v>
      </c>
      <c r="D428" s="2" t="s">
        <v>1082</v>
      </c>
      <c r="E428" s="3">
        <v>43173</v>
      </c>
      <c r="F428" s="2">
        <v>131</v>
      </c>
      <c r="G428" s="2">
        <v>631</v>
      </c>
      <c r="H428" s="2">
        <v>3</v>
      </c>
      <c r="I428" s="2">
        <v>0</v>
      </c>
      <c r="J428" s="2"/>
      <c r="K428" s="2"/>
      <c r="L428" s="2" t="s">
        <v>917</v>
      </c>
      <c r="M428" s="2" t="s">
        <v>942</v>
      </c>
      <c r="N428" s="2" t="s">
        <v>1084</v>
      </c>
      <c r="O428" s="2">
        <v>97183</v>
      </c>
      <c r="P428" s="2" t="s">
        <v>1184</v>
      </c>
      <c r="Q428" s="2" t="s">
        <v>1726</v>
      </c>
      <c r="R428" s="2" t="s">
        <v>877</v>
      </c>
      <c r="S428" s="2" t="s">
        <v>910</v>
      </c>
      <c r="T428" s="2" t="s">
        <v>105</v>
      </c>
      <c r="U428" s="2" t="s">
        <v>43</v>
      </c>
      <c r="V428" s="4">
        <v>0.125</v>
      </c>
      <c r="W428" s="2" t="s">
        <v>948</v>
      </c>
      <c r="X428">
        <f t="shared" si="60"/>
        <v>1</v>
      </c>
      <c r="Y428">
        <f t="shared" si="61"/>
        <v>0</v>
      </c>
      <c r="Z428">
        <f t="shared" si="62"/>
        <v>0</v>
      </c>
      <c r="AA428">
        <f t="shared" si="63"/>
        <v>0</v>
      </c>
      <c r="AB428">
        <f t="shared" si="64"/>
        <v>1</v>
      </c>
      <c r="AC428">
        <f t="shared" si="65"/>
        <v>0</v>
      </c>
      <c r="AD428">
        <f t="shared" si="66"/>
        <v>0</v>
      </c>
      <c r="AE428" t="str">
        <f t="shared" si="67"/>
        <v>Knockout Game</v>
      </c>
      <c r="AF428" t="str">
        <f t="shared" si="68"/>
        <v>Home Team wins</v>
      </c>
      <c r="AG428" t="str">
        <f t="shared" si="69"/>
        <v>Home Team wins at Knockout Game</v>
      </c>
    </row>
    <row r="429" spans="1:33" x14ac:dyDescent="0.2">
      <c r="A429" s="2">
        <v>3097969</v>
      </c>
      <c r="B429" s="2" t="s">
        <v>949</v>
      </c>
      <c r="C429" s="2">
        <v>2018</v>
      </c>
      <c r="D429" s="2" t="s">
        <v>950</v>
      </c>
      <c r="E429" s="3">
        <v>43362</v>
      </c>
      <c r="F429" s="2">
        <v>1049</v>
      </c>
      <c r="G429" s="2">
        <v>506</v>
      </c>
      <c r="H429" s="2">
        <v>0</v>
      </c>
      <c r="I429" s="2">
        <v>2</v>
      </c>
      <c r="J429" s="2"/>
      <c r="K429" s="2"/>
      <c r="L429" s="2" t="s">
        <v>923</v>
      </c>
      <c r="M429" s="2" t="s">
        <v>952</v>
      </c>
      <c r="N429" s="2" t="s">
        <v>1098</v>
      </c>
      <c r="O429" s="2">
        <v>46067</v>
      </c>
      <c r="P429" s="2" t="s">
        <v>985</v>
      </c>
      <c r="Q429" s="2" t="s">
        <v>1727</v>
      </c>
      <c r="R429" s="3">
        <v>37350</v>
      </c>
      <c r="S429" s="2" t="s">
        <v>880</v>
      </c>
      <c r="T429" s="2" t="s">
        <v>106</v>
      </c>
      <c r="U429" s="2" t="s">
        <v>5</v>
      </c>
      <c r="V429" s="4">
        <v>1.3888888888888889E-3</v>
      </c>
      <c r="W429" s="2" t="s">
        <v>948</v>
      </c>
      <c r="X429">
        <f t="shared" si="60"/>
        <v>0</v>
      </c>
      <c r="Y429">
        <f t="shared" si="61"/>
        <v>1</v>
      </c>
      <c r="Z429">
        <f t="shared" si="62"/>
        <v>1</v>
      </c>
      <c r="AA429">
        <f t="shared" si="63"/>
        <v>0</v>
      </c>
      <c r="AB429">
        <f t="shared" si="64"/>
        <v>0</v>
      </c>
      <c r="AC429">
        <f t="shared" si="65"/>
        <v>1</v>
      </c>
      <c r="AD429">
        <f t="shared" si="66"/>
        <v>0</v>
      </c>
      <c r="AE429" t="str">
        <f t="shared" si="67"/>
        <v>Groupstage</v>
      </c>
      <c r="AF429" t="str">
        <f t="shared" si="68"/>
        <v>Home Team loses or draws</v>
      </c>
      <c r="AG429" t="str">
        <f t="shared" si="69"/>
        <v>Home Team loses or draws at Groupstage Game</v>
      </c>
    </row>
    <row r="430" spans="1:33" x14ac:dyDescent="0.2">
      <c r="A430" s="2">
        <v>3097987</v>
      </c>
      <c r="B430" s="2" t="s">
        <v>949</v>
      </c>
      <c r="C430" s="2">
        <v>2018</v>
      </c>
      <c r="D430" s="2" t="s">
        <v>946</v>
      </c>
      <c r="E430" s="3">
        <v>43375</v>
      </c>
      <c r="F430" s="2">
        <v>27</v>
      </c>
      <c r="G430" s="2">
        <v>610</v>
      </c>
      <c r="H430" s="2">
        <v>1</v>
      </c>
      <c r="I430" s="2">
        <v>1</v>
      </c>
      <c r="J430" s="2"/>
      <c r="K430" s="2"/>
      <c r="L430" s="2" t="s">
        <v>1090</v>
      </c>
      <c r="M430" s="2" t="s">
        <v>1168</v>
      </c>
      <c r="N430" s="2" t="s">
        <v>1038</v>
      </c>
      <c r="O430" s="2">
        <v>70000</v>
      </c>
      <c r="P430" s="2" t="s">
        <v>1132</v>
      </c>
      <c r="Q430" s="2" t="s">
        <v>1728</v>
      </c>
      <c r="R430" s="2" t="s">
        <v>863</v>
      </c>
      <c r="S430" s="2" t="s">
        <v>881</v>
      </c>
      <c r="T430" s="2" t="s">
        <v>6</v>
      </c>
      <c r="U430" s="2" t="s">
        <v>26</v>
      </c>
      <c r="V430" s="4">
        <v>4.2361111111111106E-2</v>
      </c>
      <c r="W430" s="2" t="s">
        <v>948</v>
      </c>
      <c r="X430">
        <f t="shared" si="60"/>
        <v>0</v>
      </c>
      <c r="Y430">
        <f t="shared" si="61"/>
        <v>1</v>
      </c>
      <c r="Z430">
        <f t="shared" si="62"/>
        <v>1</v>
      </c>
      <c r="AA430">
        <f t="shared" si="63"/>
        <v>0</v>
      </c>
      <c r="AB430">
        <f t="shared" si="64"/>
        <v>0</v>
      </c>
      <c r="AC430">
        <f t="shared" si="65"/>
        <v>1</v>
      </c>
      <c r="AD430">
        <f t="shared" si="66"/>
        <v>0</v>
      </c>
      <c r="AE430" t="str">
        <f t="shared" si="67"/>
        <v>Groupstage</v>
      </c>
      <c r="AF430" t="str">
        <f t="shared" si="68"/>
        <v>Home Team loses or draws</v>
      </c>
      <c r="AG430" t="str">
        <f t="shared" si="69"/>
        <v>Home Team loses or draws at Groupstage Game</v>
      </c>
    </row>
    <row r="431" spans="1:33" x14ac:dyDescent="0.2">
      <c r="A431" s="2">
        <v>3098042</v>
      </c>
      <c r="B431" s="2" t="s">
        <v>949</v>
      </c>
      <c r="C431" s="2">
        <v>2018</v>
      </c>
      <c r="D431" s="2" t="s">
        <v>950</v>
      </c>
      <c r="E431" s="3">
        <v>43431</v>
      </c>
      <c r="F431" s="2">
        <v>506</v>
      </c>
      <c r="G431" s="2">
        <v>1049</v>
      </c>
      <c r="H431" s="2">
        <v>1</v>
      </c>
      <c r="I431" s="2">
        <v>0</v>
      </c>
      <c r="J431" s="2"/>
      <c r="K431" s="2"/>
      <c r="L431" s="2" t="s">
        <v>952</v>
      </c>
      <c r="M431" s="2" t="s">
        <v>923</v>
      </c>
      <c r="N431" s="2" t="s">
        <v>1068</v>
      </c>
      <c r="O431" s="2">
        <v>39070</v>
      </c>
      <c r="P431" s="2" t="s">
        <v>1026</v>
      </c>
      <c r="Q431" s="2" t="s">
        <v>1729</v>
      </c>
      <c r="R431" s="2" t="s">
        <v>880</v>
      </c>
      <c r="S431" s="3">
        <v>37350</v>
      </c>
      <c r="T431" s="2" t="s">
        <v>5</v>
      </c>
      <c r="U431" s="2" t="s">
        <v>106</v>
      </c>
      <c r="V431" s="4">
        <v>4.1666666666666664E-2</v>
      </c>
      <c r="W431" s="2" t="s">
        <v>948</v>
      </c>
      <c r="X431">
        <f t="shared" si="60"/>
        <v>1</v>
      </c>
      <c r="Y431">
        <f t="shared" si="61"/>
        <v>0</v>
      </c>
      <c r="Z431">
        <f t="shared" si="62"/>
        <v>1</v>
      </c>
      <c r="AA431">
        <f t="shared" si="63"/>
        <v>1</v>
      </c>
      <c r="AB431">
        <f t="shared" si="64"/>
        <v>0</v>
      </c>
      <c r="AC431">
        <f t="shared" si="65"/>
        <v>0</v>
      </c>
      <c r="AD431">
        <f t="shared" si="66"/>
        <v>0</v>
      </c>
      <c r="AE431" t="str">
        <f t="shared" si="67"/>
        <v>Groupstage</v>
      </c>
      <c r="AF431" t="str">
        <f t="shared" si="68"/>
        <v>Home Team wins</v>
      </c>
      <c r="AG431" t="str">
        <f t="shared" si="69"/>
        <v>Home Team wins at Groupstage Game</v>
      </c>
    </row>
    <row r="432" spans="1:33" x14ac:dyDescent="0.2">
      <c r="A432" s="2">
        <v>3135799</v>
      </c>
      <c r="B432" s="2" t="s">
        <v>949</v>
      </c>
      <c r="C432" s="2">
        <v>2018</v>
      </c>
      <c r="D432" s="2" t="s">
        <v>1030</v>
      </c>
      <c r="E432" s="3">
        <v>43516</v>
      </c>
      <c r="F432" s="2">
        <v>13</v>
      </c>
      <c r="G432" s="2">
        <v>506</v>
      </c>
      <c r="H432" s="2">
        <v>2</v>
      </c>
      <c r="I432" s="2">
        <v>0</v>
      </c>
      <c r="J432" s="2"/>
      <c r="K432" s="2"/>
      <c r="L432" s="2" t="s">
        <v>921</v>
      </c>
      <c r="M432" s="2" t="s">
        <v>952</v>
      </c>
      <c r="N432" s="2" t="s">
        <v>1127</v>
      </c>
      <c r="O432" s="2">
        <v>67193</v>
      </c>
      <c r="P432" s="2" t="s">
        <v>988</v>
      </c>
      <c r="Q432" s="2" t="s">
        <v>1730</v>
      </c>
      <c r="R432" s="2" t="s">
        <v>877</v>
      </c>
      <c r="S432" s="2" t="s">
        <v>880</v>
      </c>
      <c r="T432" s="2" t="s">
        <v>113</v>
      </c>
      <c r="U432" s="2" t="s">
        <v>5</v>
      </c>
      <c r="V432" s="4">
        <v>8.3333333333333329E-2</v>
      </c>
      <c r="W432" s="2" t="s">
        <v>948</v>
      </c>
      <c r="X432">
        <f t="shared" si="60"/>
        <v>1</v>
      </c>
      <c r="Y432">
        <f t="shared" si="61"/>
        <v>0</v>
      </c>
      <c r="Z432">
        <f t="shared" si="62"/>
        <v>0</v>
      </c>
      <c r="AA432">
        <f t="shared" si="63"/>
        <v>0</v>
      </c>
      <c r="AB432">
        <f t="shared" si="64"/>
        <v>1</v>
      </c>
      <c r="AC432">
        <f t="shared" si="65"/>
        <v>0</v>
      </c>
      <c r="AD432">
        <f t="shared" si="66"/>
        <v>0</v>
      </c>
      <c r="AE432" t="str">
        <f t="shared" si="67"/>
        <v>Knockout Game</v>
      </c>
      <c r="AF432" t="str">
        <f t="shared" si="68"/>
        <v>Home Team wins</v>
      </c>
      <c r="AG432" t="str">
        <f t="shared" si="69"/>
        <v>Home Team wins at Knockout Game</v>
      </c>
    </row>
    <row r="433" spans="1:33" x14ac:dyDescent="0.2">
      <c r="A433" s="2">
        <v>3167768</v>
      </c>
      <c r="B433" s="2" t="s">
        <v>949</v>
      </c>
      <c r="C433" s="2">
        <v>2018</v>
      </c>
      <c r="D433" s="2" t="s">
        <v>1027</v>
      </c>
      <c r="E433" s="3">
        <v>43571</v>
      </c>
      <c r="F433" s="2">
        <v>131</v>
      </c>
      <c r="G433" s="2">
        <v>985</v>
      </c>
      <c r="H433" s="2">
        <v>3</v>
      </c>
      <c r="I433" s="2">
        <v>0</v>
      </c>
      <c r="J433" s="2"/>
      <c r="K433" s="2"/>
      <c r="L433" s="2" t="s">
        <v>917</v>
      </c>
      <c r="M433" s="2" t="s">
        <v>1257</v>
      </c>
      <c r="N433" s="2" t="s">
        <v>1084</v>
      </c>
      <c r="O433" s="2">
        <v>96708</v>
      </c>
      <c r="P433" s="2" t="s">
        <v>985</v>
      </c>
      <c r="Q433" s="2" t="s">
        <v>1731</v>
      </c>
      <c r="R433" s="2" t="s">
        <v>880</v>
      </c>
      <c r="S433" s="2" t="s">
        <v>863</v>
      </c>
      <c r="T433" s="2" t="s">
        <v>105</v>
      </c>
      <c r="U433" s="2" t="s">
        <v>31</v>
      </c>
      <c r="V433" s="4">
        <v>0.125</v>
      </c>
      <c r="W433" s="2" t="s">
        <v>948</v>
      </c>
      <c r="X433">
        <f t="shared" si="60"/>
        <v>1</v>
      </c>
      <c r="Y433">
        <f t="shared" si="61"/>
        <v>0</v>
      </c>
      <c r="Z433">
        <f t="shared" si="62"/>
        <v>0</v>
      </c>
      <c r="AA433">
        <f t="shared" si="63"/>
        <v>0</v>
      </c>
      <c r="AB433">
        <f t="shared" si="64"/>
        <v>1</v>
      </c>
      <c r="AC433">
        <f t="shared" si="65"/>
        <v>0</v>
      </c>
      <c r="AD433">
        <f t="shared" si="66"/>
        <v>0</v>
      </c>
      <c r="AE433" t="str">
        <f t="shared" si="67"/>
        <v>Knockout Game</v>
      </c>
      <c r="AF433" t="str">
        <f t="shared" si="68"/>
        <v>Home Team wins</v>
      </c>
      <c r="AG433" t="str">
        <f t="shared" si="69"/>
        <v>Home Team wins at Knockout Game</v>
      </c>
    </row>
    <row r="434" spans="1:33" x14ac:dyDescent="0.2">
      <c r="A434" s="2">
        <v>3252193</v>
      </c>
      <c r="B434" s="2" t="s">
        <v>949</v>
      </c>
      <c r="C434" s="2">
        <v>2019</v>
      </c>
      <c r="D434" s="2" t="s">
        <v>1022</v>
      </c>
      <c r="E434" s="3">
        <v>43760</v>
      </c>
      <c r="F434" s="2">
        <v>506</v>
      </c>
      <c r="G434" s="2">
        <v>932</v>
      </c>
      <c r="H434" s="2">
        <v>2</v>
      </c>
      <c r="I434" s="2">
        <v>1</v>
      </c>
      <c r="J434" s="2"/>
      <c r="K434" s="2"/>
      <c r="L434" s="2" t="s">
        <v>1065</v>
      </c>
      <c r="M434" s="2" t="s">
        <v>1052</v>
      </c>
      <c r="N434" s="2" t="s">
        <v>1068</v>
      </c>
      <c r="O434" s="2">
        <v>38547</v>
      </c>
      <c r="P434" s="2" t="s">
        <v>961</v>
      </c>
      <c r="Q434" s="2" t="s">
        <v>1732</v>
      </c>
      <c r="R434" s="2" t="s">
        <v>886</v>
      </c>
      <c r="S434" s="2" t="s">
        <v>892</v>
      </c>
      <c r="T434" s="2" t="s">
        <v>5</v>
      </c>
      <c r="U434" s="2" t="s">
        <v>132</v>
      </c>
      <c r="V434" s="4">
        <v>8.4027777777777771E-2</v>
      </c>
      <c r="W434" s="2" t="s">
        <v>948</v>
      </c>
      <c r="X434">
        <f t="shared" si="60"/>
        <v>1</v>
      </c>
      <c r="Y434">
        <f t="shared" si="61"/>
        <v>0</v>
      </c>
      <c r="Z434">
        <f t="shared" si="62"/>
        <v>1</v>
      </c>
      <c r="AA434">
        <f t="shared" si="63"/>
        <v>1</v>
      </c>
      <c r="AB434">
        <f t="shared" si="64"/>
        <v>0</v>
      </c>
      <c r="AC434">
        <f t="shared" si="65"/>
        <v>0</v>
      </c>
      <c r="AD434">
        <f t="shared" si="66"/>
        <v>0</v>
      </c>
      <c r="AE434" t="str">
        <f t="shared" si="67"/>
        <v>Groupstage</v>
      </c>
      <c r="AF434" t="str">
        <f t="shared" si="68"/>
        <v>Home Team wins</v>
      </c>
      <c r="AG434" t="str">
        <f t="shared" si="69"/>
        <v>Home Team wins at Groupstage Game</v>
      </c>
    </row>
    <row r="435" spans="1:33" x14ac:dyDescent="0.2">
      <c r="A435" s="2">
        <v>3252199</v>
      </c>
      <c r="B435" s="2" t="s">
        <v>949</v>
      </c>
      <c r="C435" s="2">
        <v>2019</v>
      </c>
      <c r="D435" s="2" t="s">
        <v>1194</v>
      </c>
      <c r="E435" s="3">
        <v>43761</v>
      </c>
      <c r="F435" s="2">
        <v>294</v>
      </c>
      <c r="G435" s="2">
        <v>1041</v>
      </c>
      <c r="H435" s="2">
        <v>2</v>
      </c>
      <c r="I435" s="2">
        <v>1</v>
      </c>
      <c r="J435" s="2"/>
      <c r="K435" s="2"/>
      <c r="L435" s="2" t="s">
        <v>1269</v>
      </c>
      <c r="M435" s="2" t="s">
        <v>963</v>
      </c>
      <c r="N435" s="2" t="s">
        <v>1069</v>
      </c>
      <c r="O435" s="2">
        <v>53035</v>
      </c>
      <c r="P435" s="2" t="s">
        <v>1250</v>
      </c>
      <c r="Q435" s="2" t="s">
        <v>1733</v>
      </c>
      <c r="R435" s="2" t="s">
        <v>877</v>
      </c>
      <c r="S435" s="2" t="s">
        <v>863</v>
      </c>
      <c r="T435" s="2" t="s">
        <v>53</v>
      </c>
      <c r="U435" s="2" t="s">
        <v>125</v>
      </c>
      <c r="V435" s="4">
        <v>8.4027777777777771E-2</v>
      </c>
      <c r="W435" s="2" t="s">
        <v>948</v>
      </c>
      <c r="X435">
        <f t="shared" si="60"/>
        <v>1</v>
      </c>
      <c r="Y435">
        <f t="shared" si="61"/>
        <v>0</v>
      </c>
      <c r="Z435">
        <f t="shared" si="62"/>
        <v>1</v>
      </c>
      <c r="AA435">
        <f t="shared" si="63"/>
        <v>1</v>
      </c>
      <c r="AB435">
        <f t="shared" si="64"/>
        <v>0</v>
      </c>
      <c r="AC435">
        <f t="shared" si="65"/>
        <v>0</v>
      </c>
      <c r="AD435">
        <f t="shared" si="66"/>
        <v>0</v>
      </c>
      <c r="AE435" t="str">
        <f t="shared" si="67"/>
        <v>Groupstage</v>
      </c>
      <c r="AF435" t="str">
        <f t="shared" si="68"/>
        <v>Home Team wins</v>
      </c>
      <c r="AG435" t="str">
        <f t="shared" si="69"/>
        <v>Home Team wins at Groupstage Game</v>
      </c>
    </row>
    <row r="436" spans="1:33" x14ac:dyDescent="0.2">
      <c r="A436" s="2">
        <v>3252200</v>
      </c>
      <c r="B436" s="2" t="s">
        <v>949</v>
      </c>
      <c r="C436" s="2">
        <v>2019</v>
      </c>
      <c r="D436" s="2" t="s">
        <v>950</v>
      </c>
      <c r="E436" s="3">
        <v>43761</v>
      </c>
      <c r="F436" s="2">
        <v>610</v>
      </c>
      <c r="G436" s="2">
        <v>631</v>
      </c>
      <c r="H436" s="2">
        <v>0</v>
      </c>
      <c r="I436" s="2">
        <v>1</v>
      </c>
      <c r="J436" s="2"/>
      <c r="K436" s="2"/>
      <c r="L436" s="2" t="s">
        <v>1168</v>
      </c>
      <c r="M436" s="2" t="s">
        <v>44</v>
      </c>
      <c r="N436" s="2" t="s">
        <v>1017</v>
      </c>
      <c r="O436" s="2">
        <v>52482</v>
      </c>
      <c r="P436" s="2" t="s">
        <v>1169</v>
      </c>
      <c r="Q436" s="2" t="s">
        <v>1734</v>
      </c>
      <c r="R436" s="2" t="s">
        <v>881</v>
      </c>
      <c r="S436" s="2" t="s">
        <v>880</v>
      </c>
      <c r="T436" s="2" t="s">
        <v>26</v>
      </c>
      <c r="U436" s="2" t="s">
        <v>43</v>
      </c>
      <c r="V436" s="4">
        <v>6.9444444444444447E-4</v>
      </c>
      <c r="W436" s="2" t="s">
        <v>948</v>
      </c>
      <c r="X436">
        <f t="shared" si="60"/>
        <v>0</v>
      </c>
      <c r="Y436">
        <f t="shared" si="61"/>
        <v>1</v>
      </c>
      <c r="Z436">
        <f t="shared" si="62"/>
        <v>1</v>
      </c>
      <c r="AA436">
        <f t="shared" si="63"/>
        <v>0</v>
      </c>
      <c r="AB436">
        <f t="shared" si="64"/>
        <v>0</v>
      </c>
      <c r="AC436">
        <f t="shared" si="65"/>
        <v>1</v>
      </c>
      <c r="AD436">
        <f t="shared" si="66"/>
        <v>0</v>
      </c>
      <c r="AE436" t="str">
        <f t="shared" si="67"/>
        <v>Groupstage</v>
      </c>
      <c r="AF436" t="str">
        <f t="shared" si="68"/>
        <v>Home Team loses or draws</v>
      </c>
      <c r="AG436" t="str">
        <f t="shared" si="69"/>
        <v>Home Team loses or draws at Groupstage Game</v>
      </c>
    </row>
    <row r="437" spans="1:33" x14ac:dyDescent="0.2">
      <c r="A437" s="2">
        <v>3252202</v>
      </c>
      <c r="B437" s="2" t="s">
        <v>949</v>
      </c>
      <c r="C437" s="2">
        <v>2019</v>
      </c>
      <c r="D437" s="2" t="s">
        <v>946</v>
      </c>
      <c r="E437" s="3">
        <v>43774</v>
      </c>
      <c r="F437" s="2">
        <v>31</v>
      </c>
      <c r="G437" s="2">
        <v>1184</v>
      </c>
      <c r="H437" s="2">
        <v>2</v>
      </c>
      <c r="I437" s="2">
        <v>1</v>
      </c>
      <c r="J437" s="2"/>
      <c r="K437" s="2"/>
      <c r="L437" s="2" t="s">
        <v>861</v>
      </c>
      <c r="M437" s="2" t="s">
        <v>1183</v>
      </c>
      <c r="N437" s="2" t="s">
        <v>1009</v>
      </c>
      <c r="O437" s="2">
        <v>52611</v>
      </c>
      <c r="P437" s="2" t="s">
        <v>1250</v>
      </c>
      <c r="Q437" s="2" t="s">
        <v>1735</v>
      </c>
      <c r="R437" s="2" t="s">
        <v>880</v>
      </c>
      <c r="S437" s="2" t="s">
        <v>892</v>
      </c>
      <c r="T437" s="2" t="s">
        <v>38</v>
      </c>
      <c r="U437" s="2" t="s">
        <v>206</v>
      </c>
      <c r="V437" s="4">
        <v>8.4027777777777771E-2</v>
      </c>
      <c r="W437" s="2" t="s">
        <v>948</v>
      </c>
      <c r="X437">
        <f t="shared" si="60"/>
        <v>1</v>
      </c>
      <c r="Y437">
        <f t="shared" si="61"/>
        <v>0</v>
      </c>
      <c r="Z437">
        <f t="shared" si="62"/>
        <v>1</v>
      </c>
      <c r="AA437">
        <f t="shared" si="63"/>
        <v>1</v>
      </c>
      <c r="AB437">
        <f t="shared" si="64"/>
        <v>0</v>
      </c>
      <c r="AC437">
        <f t="shared" si="65"/>
        <v>0</v>
      </c>
      <c r="AD437">
        <f t="shared" si="66"/>
        <v>0</v>
      </c>
      <c r="AE437" t="str">
        <f t="shared" si="67"/>
        <v>Groupstage</v>
      </c>
      <c r="AF437" t="str">
        <f t="shared" si="68"/>
        <v>Home Team wins</v>
      </c>
      <c r="AG437" t="str">
        <f t="shared" si="69"/>
        <v>Home Team wins at Groupstage Game</v>
      </c>
    </row>
    <row r="438" spans="1:33" x14ac:dyDescent="0.2">
      <c r="A438" s="2">
        <v>3291930</v>
      </c>
      <c r="B438" s="2" t="s">
        <v>949</v>
      </c>
      <c r="C438" s="2">
        <v>2019</v>
      </c>
      <c r="D438" s="2" t="s">
        <v>1030</v>
      </c>
      <c r="E438" s="3">
        <v>43879</v>
      </c>
      <c r="F438" s="2">
        <v>13</v>
      </c>
      <c r="G438" s="2">
        <v>31</v>
      </c>
      <c r="H438" s="2">
        <v>1</v>
      </c>
      <c r="I438" s="2">
        <v>0</v>
      </c>
      <c r="J438" s="2"/>
      <c r="K438" s="2"/>
      <c r="L438" s="2" t="s">
        <v>921</v>
      </c>
      <c r="M438" s="2" t="s">
        <v>861</v>
      </c>
      <c r="N438" s="2" t="s">
        <v>1127</v>
      </c>
      <c r="O438" s="2">
        <v>67443</v>
      </c>
      <c r="P438" s="2" t="s">
        <v>947</v>
      </c>
      <c r="Q438" s="2" t="s">
        <v>1736</v>
      </c>
      <c r="R438" s="3">
        <v>37350</v>
      </c>
      <c r="S438" s="2" t="s">
        <v>880</v>
      </c>
      <c r="T438" s="2" t="s">
        <v>113</v>
      </c>
      <c r="U438" s="2" t="s">
        <v>38</v>
      </c>
      <c r="V438" s="4">
        <v>4.1666666666666664E-2</v>
      </c>
      <c r="W438" s="2" t="s">
        <v>948</v>
      </c>
      <c r="X438">
        <f t="shared" si="60"/>
        <v>1</v>
      </c>
      <c r="Y438">
        <f t="shared" si="61"/>
        <v>0</v>
      </c>
      <c r="Z438">
        <f t="shared" si="62"/>
        <v>0</v>
      </c>
      <c r="AA438">
        <f t="shared" si="63"/>
        <v>0</v>
      </c>
      <c r="AB438">
        <f t="shared" si="64"/>
        <v>1</v>
      </c>
      <c r="AC438">
        <f t="shared" si="65"/>
        <v>0</v>
      </c>
      <c r="AD438">
        <f t="shared" si="66"/>
        <v>0</v>
      </c>
      <c r="AE438" t="str">
        <f t="shared" si="67"/>
        <v>Knockout Game</v>
      </c>
      <c r="AF438" t="str">
        <f t="shared" si="68"/>
        <v>Home Team wins</v>
      </c>
      <c r="AG438" t="str">
        <f t="shared" si="69"/>
        <v>Home Team wins at Knockout Game</v>
      </c>
    </row>
    <row r="439" spans="1:33" hidden="1" x14ac:dyDescent="0.2">
      <c r="A439" s="2">
        <v>3461803</v>
      </c>
      <c r="B439" s="2" t="s">
        <v>949</v>
      </c>
      <c r="C439" s="2">
        <v>2020</v>
      </c>
      <c r="D439" s="2" t="s">
        <v>1147</v>
      </c>
      <c r="E439" s="3">
        <v>44166</v>
      </c>
      <c r="F439" s="2">
        <v>13</v>
      </c>
      <c r="G439" s="2">
        <v>27</v>
      </c>
      <c r="H439" s="2">
        <v>1</v>
      </c>
      <c r="I439" s="2">
        <v>1</v>
      </c>
      <c r="J439" s="2"/>
      <c r="K439" s="2"/>
      <c r="L439" s="2" t="s">
        <v>921</v>
      </c>
      <c r="M439" s="2" t="s">
        <v>1266</v>
      </c>
      <c r="N439" s="2" t="s">
        <v>1127</v>
      </c>
      <c r="O439" s="2"/>
      <c r="P439" s="2" t="s">
        <v>1071</v>
      </c>
      <c r="Q439" s="2" t="s">
        <v>1737</v>
      </c>
      <c r="R439" s="2" t="s">
        <v>910</v>
      </c>
      <c r="S439" s="2" t="s">
        <v>910</v>
      </c>
      <c r="T439" s="2" t="s">
        <v>113</v>
      </c>
      <c r="U439" s="2" t="s">
        <v>6</v>
      </c>
      <c r="V439" s="4">
        <v>4.2361111111111106E-2</v>
      </c>
      <c r="W439" s="2" t="s">
        <v>948</v>
      </c>
      <c r="X439">
        <f t="shared" si="60"/>
        <v>0</v>
      </c>
      <c r="Y439">
        <f t="shared" si="61"/>
        <v>1</v>
      </c>
      <c r="Z439">
        <f t="shared" si="62"/>
        <v>1</v>
      </c>
      <c r="AA439">
        <f t="shared" si="63"/>
        <v>0</v>
      </c>
      <c r="AB439">
        <f t="shared" si="64"/>
        <v>0</v>
      </c>
      <c r="AC439">
        <f t="shared" si="65"/>
        <v>1</v>
      </c>
      <c r="AD439">
        <f t="shared" si="66"/>
        <v>0</v>
      </c>
      <c r="AE439" t="str">
        <f t="shared" si="67"/>
        <v>Groupstage</v>
      </c>
      <c r="AF439" t="str">
        <f t="shared" si="68"/>
        <v>Home Team loses or draws</v>
      </c>
      <c r="AG439" t="str">
        <f t="shared" si="69"/>
        <v>Home Team loses or draws at Groupstage Game</v>
      </c>
    </row>
    <row r="440" spans="1:33" hidden="1" x14ac:dyDescent="0.2">
      <c r="A440" s="2">
        <v>3552989</v>
      </c>
      <c r="B440" s="2" t="s">
        <v>949</v>
      </c>
      <c r="C440" s="2">
        <v>2020</v>
      </c>
      <c r="D440" s="2" t="s">
        <v>1036</v>
      </c>
      <c r="E440" s="3">
        <v>44320</v>
      </c>
      <c r="F440" s="2">
        <v>281</v>
      </c>
      <c r="G440" s="2">
        <v>583</v>
      </c>
      <c r="H440" s="2">
        <v>2</v>
      </c>
      <c r="I440" s="2">
        <v>0</v>
      </c>
      <c r="J440" s="2"/>
      <c r="K440" s="2"/>
      <c r="L440" s="2" t="s">
        <v>1019</v>
      </c>
      <c r="M440" s="2" t="s">
        <v>899</v>
      </c>
      <c r="N440" s="2" t="s">
        <v>902</v>
      </c>
      <c r="O440" s="2"/>
      <c r="P440" s="2" t="s">
        <v>928</v>
      </c>
      <c r="Q440" s="2" t="s">
        <v>1738</v>
      </c>
      <c r="R440" s="2" t="s">
        <v>880</v>
      </c>
      <c r="S440" s="2" t="s">
        <v>880</v>
      </c>
      <c r="T440" s="2" t="s">
        <v>39</v>
      </c>
      <c r="U440" s="2" t="s">
        <v>40</v>
      </c>
      <c r="V440" s="4">
        <v>8.3333333333333329E-2</v>
      </c>
      <c r="W440" s="2" t="s">
        <v>948</v>
      </c>
      <c r="X440">
        <f t="shared" si="60"/>
        <v>1</v>
      </c>
      <c r="Y440">
        <f t="shared" si="61"/>
        <v>0</v>
      </c>
      <c r="Z440">
        <f t="shared" si="62"/>
        <v>0</v>
      </c>
      <c r="AA440">
        <f t="shared" si="63"/>
        <v>0</v>
      </c>
      <c r="AB440">
        <f t="shared" si="64"/>
        <v>1</v>
      </c>
      <c r="AC440">
        <f t="shared" si="65"/>
        <v>0</v>
      </c>
      <c r="AD440">
        <f t="shared" si="66"/>
        <v>0</v>
      </c>
      <c r="AE440" t="str">
        <f t="shared" si="67"/>
        <v>Knockout Game</v>
      </c>
      <c r="AF440" t="str">
        <f t="shared" si="68"/>
        <v>Home Team wins</v>
      </c>
      <c r="AG440" t="str">
        <f t="shared" si="69"/>
        <v>Home Team wins at Knockout Game</v>
      </c>
    </row>
    <row r="441" spans="1:33" hidden="1" x14ac:dyDescent="0.2">
      <c r="A441" s="2">
        <v>3651067</v>
      </c>
      <c r="B441" s="2" t="s">
        <v>949</v>
      </c>
      <c r="C441" s="2">
        <v>2021</v>
      </c>
      <c r="D441" s="2" t="s">
        <v>1022</v>
      </c>
      <c r="E441" s="3">
        <v>44467</v>
      </c>
      <c r="F441" s="2">
        <v>660</v>
      </c>
      <c r="G441" s="2">
        <v>46</v>
      </c>
      <c r="H441" s="2">
        <v>0</v>
      </c>
      <c r="I441" s="2">
        <v>0</v>
      </c>
      <c r="J441" s="2"/>
      <c r="K441" s="2"/>
      <c r="L441" s="2" t="s">
        <v>1287</v>
      </c>
      <c r="M441" s="2" t="s">
        <v>1067</v>
      </c>
      <c r="N441" s="2" t="s">
        <v>1276</v>
      </c>
      <c r="O441" s="2">
        <v>26170</v>
      </c>
      <c r="P441" s="2" t="s">
        <v>1309</v>
      </c>
      <c r="Q441" s="2" t="s">
        <v>1739</v>
      </c>
      <c r="R441" s="2" t="s">
        <v>863</v>
      </c>
      <c r="S441" s="2" t="s">
        <v>892</v>
      </c>
      <c r="T441" s="2" t="s">
        <v>133</v>
      </c>
      <c r="U441" s="2" t="s">
        <v>19</v>
      </c>
      <c r="V441" s="4">
        <v>0</v>
      </c>
      <c r="W441" s="2" t="s">
        <v>948</v>
      </c>
      <c r="X441">
        <f t="shared" si="60"/>
        <v>0</v>
      </c>
      <c r="Y441">
        <f t="shared" si="61"/>
        <v>1</v>
      </c>
      <c r="Z441">
        <f t="shared" si="62"/>
        <v>1</v>
      </c>
      <c r="AA441">
        <f t="shared" si="63"/>
        <v>0</v>
      </c>
      <c r="AB441">
        <f t="shared" si="64"/>
        <v>0</v>
      </c>
      <c r="AC441">
        <f t="shared" si="65"/>
        <v>1</v>
      </c>
      <c r="AD441">
        <f t="shared" si="66"/>
        <v>0</v>
      </c>
      <c r="AE441" t="str">
        <f t="shared" si="67"/>
        <v>Groupstage</v>
      </c>
      <c r="AF441" t="str">
        <f t="shared" si="68"/>
        <v>Home Team loses or draws</v>
      </c>
      <c r="AG441" t="str">
        <f t="shared" si="69"/>
        <v>Home Team loses or draws at Groupstage Game</v>
      </c>
    </row>
    <row r="442" spans="1:33" hidden="1" x14ac:dyDescent="0.2">
      <c r="A442" s="2">
        <v>3651077</v>
      </c>
      <c r="B442" s="2" t="s">
        <v>949</v>
      </c>
      <c r="C442" s="2">
        <v>2021</v>
      </c>
      <c r="D442" s="2" t="s">
        <v>1147</v>
      </c>
      <c r="E442" s="3">
        <v>44488</v>
      </c>
      <c r="F442" s="2">
        <v>2282</v>
      </c>
      <c r="G442" s="2">
        <v>281</v>
      </c>
      <c r="H442" s="2">
        <v>1</v>
      </c>
      <c r="I442" s="2">
        <v>5</v>
      </c>
      <c r="J442" s="2"/>
      <c r="K442" s="2"/>
      <c r="L442" s="2" t="s">
        <v>1207</v>
      </c>
      <c r="M442" s="2" t="s">
        <v>1019</v>
      </c>
      <c r="N442" s="2" t="s">
        <v>1095</v>
      </c>
      <c r="O442" s="2">
        <v>24915</v>
      </c>
      <c r="P442" s="2" t="s">
        <v>1309</v>
      </c>
      <c r="Q442" s="2" t="s">
        <v>1740</v>
      </c>
      <c r="R442" s="2" t="s">
        <v>898</v>
      </c>
      <c r="S442" s="2" t="s">
        <v>880</v>
      </c>
      <c r="T442" s="2" t="s">
        <v>45</v>
      </c>
      <c r="U442" s="2" t="s">
        <v>39</v>
      </c>
      <c r="V442" s="4">
        <v>4.5138888888888888E-2</v>
      </c>
      <c r="W442" s="2" t="s">
        <v>948</v>
      </c>
      <c r="X442">
        <f t="shared" si="60"/>
        <v>0</v>
      </c>
      <c r="Y442">
        <f t="shared" si="61"/>
        <v>1</v>
      </c>
      <c r="Z442">
        <f t="shared" si="62"/>
        <v>1</v>
      </c>
      <c r="AA442">
        <f t="shared" si="63"/>
        <v>0</v>
      </c>
      <c r="AB442">
        <f t="shared" si="64"/>
        <v>0</v>
      </c>
      <c r="AC442">
        <f t="shared" si="65"/>
        <v>1</v>
      </c>
      <c r="AD442">
        <f t="shared" si="66"/>
        <v>0</v>
      </c>
      <c r="AE442" t="str">
        <f t="shared" si="67"/>
        <v>Groupstage</v>
      </c>
      <c r="AF442" t="str">
        <f t="shared" si="68"/>
        <v>Home Team loses or draws</v>
      </c>
      <c r="AG442" t="str">
        <f t="shared" si="69"/>
        <v>Home Team loses or draws at Groupstage Game</v>
      </c>
    </row>
    <row r="443" spans="1:33" hidden="1" x14ac:dyDescent="0.2">
      <c r="A443" s="2">
        <v>3911730</v>
      </c>
      <c r="B443" s="2" t="s">
        <v>949</v>
      </c>
      <c r="C443" s="2">
        <v>2022</v>
      </c>
      <c r="D443" s="2" t="s">
        <v>1147</v>
      </c>
      <c r="E443" s="3">
        <v>44846</v>
      </c>
      <c r="F443" s="2">
        <v>124</v>
      </c>
      <c r="G443" s="2">
        <v>31</v>
      </c>
      <c r="H443" s="2">
        <v>1</v>
      </c>
      <c r="I443" s="2">
        <v>7</v>
      </c>
      <c r="J443" s="2"/>
      <c r="K443" s="2"/>
      <c r="L443" s="2" t="s">
        <v>1056</v>
      </c>
      <c r="M443" s="2" t="s">
        <v>861</v>
      </c>
      <c r="N443" s="2" t="s">
        <v>1104</v>
      </c>
      <c r="O443" s="2">
        <v>48820</v>
      </c>
      <c r="P443" s="2" t="s">
        <v>1307</v>
      </c>
      <c r="Q443" s="2" t="s">
        <v>1741</v>
      </c>
      <c r="R443" s="2" t="s">
        <v>880</v>
      </c>
      <c r="S443" s="2" t="s">
        <v>877</v>
      </c>
      <c r="T443" s="2" t="s">
        <v>66</v>
      </c>
      <c r="U443" s="2" t="s">
        <v>38</v>
      </c>
      <c r="V443" s="4">
        <v>4.6527777777777779E-2</v>
      </c>
      <c r="W443" s="2" t="s">
        <v>948</v>
      </c>
      <c r="X443">
        <f t="shared" si="60"/>
        <v>0</v>
      </c>
      <c r="Y443">
        <f t="shared" si="61"/>
        <v>1</v>
      </c>
      <c r="Z443">
        <f t="shared" si="62"/>
        <v>1</v>
      </c>
      <c r="AA443">
        <f t="shared" si="63"/>
        <v>0</v>
      </c>
      <c r="AB443">
        <f t="shared" si="64"/>
        <v>0</v>
      </c>
      <c r="AC443">
        <f t="shared" si="65"/>
        <v>1</v>
      </c>
      <c r="AD443">
        <f t="shared" si="66"/>
        <v>0</v>
      </c>
      <c r="AE443" t="str">
        <f t="shared" si="67"/>
        <v>Groupstage</v>
      </c>
      <c r="AF443" t="str">
        <f t="shared" si="68"/>
        <v>Home Team loses or draws</v>
      </c>
      <c r="AG443" t="str">
        <f t="shared" si="69"/>
        <v>Home Team loses or draws at Groupstage Game</v>
      </c>
    </row>
    <row r="444" spans="1:33" hidden="1" x14ac:dyDescent="0.2">
      <c r="A444" s="2">
        <v>3911828</v>
      </c>
      <c r="B444" s="2" t="s">
        <v>949</v>
      </c>
      <c r="C444" s="2">
        <v>2022</v>
      </c>
      <c r="D444" s="2" t="s">
        <v>1016</v>
      </c>
      <c r="E444" s="3">
        <v>44859</v>
      </c>
      <c r="F444" s="2">
        <v>371</v>
      </c>
      <c r="G444" s="2">
        <v>660</v>
      </c>
      <c r="H444" s="2">
        <v>1</v>
      </c>
      <c r="I444" s="2">
        <v>1</v>
      </c>
      <c r="J444" s="2"/>
      <c r="K444" s="2"/>
      <c r="L444" s="2" t="s">
        <v>1294</v>
      </c>
      <c r="M444" s="2" t="s">
        <v>1201</v>
      </c>
      <c r="N444" s="2" t="s">
        <v>953</v>
      </c>
      <c r="O444" s="2">
        <v>57478</v>
      </c>
      <c r="P444" s="2" t="s">
        <v>974</v>
      </c>
      <c r="Q444" s="2" t="s">
        <v>1742</v>
      </c>
      <c r="R444" s="3">
        <v>37350</v>
      </c>
      <c r="S444" s="2" t="s">
        <v>872</v>
      </c>
      <c r="T444" s="2" t="s">
        <v>46</v>
      </c>
      <c r="U444" s="2" t="s">
        <v>133</v>
      </c>
      <c r="V444" s="4">
        <v>4.2361111111111106E-2</v>
      </c>
      <c r="W444" s="2" t="s">
        <v>948</v>
      </c>
      <c r="X444">
        <f t="shared" si="60"/>
        <v>0</v>
      </c>
      <c r="Y444">
        <f t="shared" si="61"/>
        <v>1</v>
      </c>
      <c r="Z444">
        <f t="shared" si="62"/>
        <v>1</v>
      </c>
      <c r="AA444">
        <f t="shared" si="63"/>
        <v>0</v>
      </c>
      <c r="AB444">
        <f t="shared" si="64"/>
        <v>0</v>
      </c>
      <c r="AC444">
        <f t="shared" si="65"/>
        <v>1</v>
      </c>
      <c r="AD444">
        <f t="shared" si="66"/>
        <v>0</v>
      </c>
      <c r="AE444" t="str">
        <f t="shared" si="67"/>
        <v>Groupstage</v>
      </c>
      <c r="AF444" t="str">
        <f t="shared" si="68"/>
        <v>Home Team loses or draws</v>
      </c>
      <c r="AG444" t="str">
        <f t="shared" si="69"/>
        <v>Home Team loses or draws at Groupstage Game</v>
      </c>
    </row>
    <row r="445" spans="1:33" hidden="1" x14ac:dyDescent="0.2">
      <c r="A445" s="2">
        <v>3956693</v>
      </c>
      <c r="B445" s="2" t="s">
        <v>949</v>
      </c>
      <c r="C445" s="2">
        <v>2022</v>
      </c>
      <c r="D445" s="2" t="s">
        <v>1030</v>
      </c>
      <c r="E445" s="3">
        <v>44972</v>
      </c>
      <c r="F445" s="2">
        <v>2282</v>
      </c>
      <c r="G445" s="2">
        <v>294</v>
      </c>
      <c r="H445" s="2">
        <v>0</v>
      </c>
      <c r="I445" s="2">
        <v>2</v>
      </c>
      <c r="J445" s="2"/>
      <c r="K445" s="2"/>
      <c r="L445" s="2" t="s">
        <v>65</v>
      </c>
      <c r="M445" s="2" t="s">
        <v>1178</v>
      </c>
      <c r="N445" s="2" t="s">
        <v>1095</v>
      </c>
      <c r="O445" s="2">
        <v>25643</v>
      </c>
      <c r="P445" s="2" t="s">
        <v>1066</v>
      </c>
      <c r="Q445" s="2" t="s">
        <v>1743</v>
      </c>
      <c r="R445" s="2" t="s">
        <v>863</v>
      </c>
      <c r="S445" s="2" t="s">
        <v>898</v>
      </c>
      <c r="T445" s="2" t="s">
        <v>45</v>
      </c>
      <c r="U445" s="2" t="s">
        <v>53</v>
      </c>
      <c r="V445" s="4">
        <v>1.3888888888888889E-3</v>
      </c>
      <c r="W445" s="2" t="s">
        <v>948</v>
      </c>
      <c r="X445">
        <f t="shared" si="60"/>
        <v>0</v>
      </c>
      <c r="Y445">
        <f t="shared" si="61"/>
        <v>1</v>
      </c>
      <c r="Z445">
        <f t="shared" si="62"/>
        <v>0</v>
      </c>
      <c r="AA445">
        <f t="shared" si="63"/>
        <v>0</v>
      </c>
      <c r="AB445">
        <f t="shared" si="64"/>
        <v>0</v>
      </c>
      <c r="AC445">
        <f t="shared" si="65"/>
        <v>0</v>
      </c>
      <c r="AD445">
        <f t="shared" si="66"/>
        <v>1</v>
      </c>
      <c r="AE445" t="str">
        <f t="shared" si="67"/>
        <v>Knockout Game</v>
      </c>
      <c r="AF445" t="str">
        <f t="shared" si="68"/>
        <v>Home Team loses or draws</v>
      </c>
      <c r="AG445" t="str">
        <f t="shared" si="69"/>
        <v>Home Team loses or draws at Knockout Game</v>
      </c>
    </row>
    <row r="446" spans="1:33" x14ac:dyDescent="0.2">
      <c r="A446" s="2">
        <v>3097966</v>
      </c>
      <c r="B446" s="2" t="s">
        <v>949</v>
      </c>
      <c r="C446" s="2">
        <v>2018</v>
      </c>
      <c r="D446" s="2" t="s">
        <v>1016</v>
      </c>
      <c r="E446" s="3">
        <v>43362</v>
      </c>
      <c r="F446" s="2">
        <v>281</v>
      </c>
      <c r="G446" s="2">
        <v>1041</v>
      </c>
      <c r="H446" s="2">
        <v>1</v>
      </c>
      <c r="I446" s="2">
        <v>2</v>
      </c>
      <c r="J446" s="2"/>
      <c r="K446" s="2"/>
      <c r="L446" s="2" t="s">
        <v>1019</v>
      </c>
      <c r="M446" s="2" t="s">
        <v>1088</v>
      </c>
      <c r="N446" s="2" t="s">
        <v>902</v>
      </c>
      <c r="O446" s="2">
        <v>40111</v>
      </c>
      <c r="P446" s="2" t="s">
        <v>1001</v>
      </c>
      <c r="Q446" s="2" t="s">
        <v>1744</v>
      </c>
      <c r="R446" s="2" t="s">
        <v>872</v>
      </c>
      <c r="S446" s="2" t="s">
        <v>898</v>
      </c>
      <c r="T446" s="2" t="s">
        <v>39</v>
      </c>
      <c r="U446" s="2" t="s">
        <v>125</v>
      </c>
      <c r="V446" s="4">
        <v>4.3055555555555562E-2</v>
      </c>
      <c r="W446" s="2" t="s">
        <v>948</v>
      </c>
      <c r="X446">
        <f t="shared" si="60"/>
        <v>0</v>
      </c>
      <c r="Y446">
        <f t="shared" si="61"/>
        <v>1</v>
      </c>
      <c r="Z446">
        <f t="shared" si="62"/>
        <v>1</v>
      </c>
      <c r="AA446">
        <f t="shared" si="63"/>
        <v>0</v>
      </c>
      <c r="AB446">
        <f t="shared" si="64"/>
        <v>0</v>
      </c>
      <c r="AC446">
        <f t="shared" si="65"/>
        <v>1</v>
      </c>
      <c r="AD446">
        <f t="shared" si="66"/>
        <v>0</v>
      </c>
      <c r="AE446" t="str">
        <f t="shared" si="67"/>
        <v>Groupstage</v>
      </c>
      <c r="AF446" t="str">
        <f t="shared" si="68"/>
        <v>Home Team loses or draws</v>
      </c>
      <c r="AG446" t="str">
        <f t="shared" si="69"/>
        <v>Home Team loses or draws at Groupstage Game</v>
      </c>
    </row>
    <row r="447" spans="1:33" x14ac:dyDescent="0.2">
      <c r="A447" s="2">
        <v>3098044</v>
      </c>
      <c r="B447" s="2" t="s">
        <v>949</v>
      </c>
      <c r="C447" s="2">
        <v>2018</v>
      </c>
      <c r="D447" s="2" t="s">
        <v>1147</v>
      </c>
      <c r="E447" s="3">
        <v>43445</v>
      </c>
      <c r="F447" s="2">
        <v>162</v>
      </c>
      <c r="G447" s="2">
        <v>16</v>
      </c>
      <c r="H447" s="2">
        <v>0</v>
      </c>
      <c r="I447" s="2">
        <v>2</v>
      </c>
      <c r="J447" s="2"/>
      <c r="K447" s="2"/>
      <c r="L447" s="2" t="s">
        <v>1324</v>
      </c>
      <c r="M447" s="2" t="s">
        <v>874</v>
      </c>
      <c r="N447" s="2" t="s">
        <v>894</v>
      </c>
      <c r="O447" s="2">
        <v>8731</v>
      </c>
      <c r="P447" s="2" t="s">
        <v>1041</v>
      </c>
      <c r="Q447" s="2" t="s">
        <v>1745</v>
      </c>
      <c r="R447" s="2" t="s">
        <v>872</v>
      </c>
      <c r="S447" s="2" t="s">
        <v>863</v>
      </c>
      <c r="T447" s="2" t="s">
        <v>24</v>
      </c>
      <c r="U447" s="2" t="s">
        <v>3</v>
      </c>
      <c r="V447" s="4">
        <v>1.3888888888888889E-3</v>
      </c>
      <c r="W447" s="2" t="s">
        <v>948</v>
      </c>
      <c r="X447">
        <f t="shared" si="60"/>
        <v>0</v>
      </c>
      <c r="Y447">
        <f t="shared" si="61"/>
        <v>1</v>
      </c>
      <c r="Z447">
        <f t="shared" si="62"/>
        <v>1</v>
      </c>
      <c r="AA447">
        <f t="shared" si="63"/>
        <v>0</v>
      </c>
      <c r="AB447">
        <f t="shared" si="64"/>
        <v>0</v>
      </c>
      <c r="AC447">
        <f t="shared" si="65"/>
        <v>1</v>
      </c>
      <c r="AD447">
        <f t="shared" si="66"/>
        <v>0</v>
      </c>
      <c r="AE447" t="str">
        <f t="shared" si="67"/>
        <v>Groupstage</v>
      </c>
      <c r="AF447" t="str">
        <f t="shared" si="68"/>
        <v>Home Team loses or draws</v>
      </c>
      <c r="AG447" t="str">
        <f t="shared" si="69"/>
        <v>Home Team loses or draws at Groupstage Game</v>
      </c>
    </row>
    <row r="448" spans="1:33" x14ac:dyDescent="0.2">
      <c r="A448" s="2">
        <v>3167766</v>
      </c>
      <c r="B448" s="2" t="s">
        <v>949</v>
      </c>
      <c r="C448" s="2">
        <v>2018</v>
      </c>
      <c r="D448" s="2" t="s">
        <v>1027</v>
      </c>
      <c r="E448" s="3">
        <v>43572</v>
      </c>
      <c r="F448" s="2">
        <v>281</v>
      </c>
      <c r="G448" s="2">
        <v>148</v>
      </c>
      <c r="H448" s="2">
        <v>4</v>
      </c>
      <c r="I448" s="2">
        <v>3</v>
      </c>
      <c r="J448" s="2"/>
      <c r="K448" s="2"/>
      <c r="L448" s="2" t="s">
        <v>1019</v>
      </c>
      <c r="M448" s="2" t="s">
        <v>899</v>
      </c>
      <c r="N448" s="2" t="s">
        <v>902</v>
      </c>
      <c r="O448" s="2">
        <v>53348</v>
      </c>
      <c r="P448" s="2" t="s">
        <v>1332</v>
      </c>
      <c r="Q448" s="2" t="s">
        <v>1746</v>
      </c>
      <c r="R448" s="2" t="s">
        <v>872</v>
      </c>
      <c r="S448" s="2" t="s">
        <v>886</v>
      </c>
      <c r="T448" s="2" t="s">
        <v>39</v>
      </c>
      <c r="U448" s="2" t="s">
        <v>41</v>
      </c>
      <c r="V448" s="4">
        <v>0.16874999999999998</v>
      </c>
      <c r="W448" s="2" t="s">
        <v>948</v>
      </c>
      <c r="X448">
        <f t="shared" si="60"/>
        <v>1</v>
      </c>
      <c r="Y448">
        <f t="shared" si="61"/>
        <v>0</v>
      </c>
      <c r="Z448">
        <f t="shared" si="62"/>
        <v>0</v>
      </c>
      <c r="AA448">
        <f t="shared" si="63"/>
        <v>0</v>
      </c>
      <c r="AB448">
        <f t="shared" si="64"/>
        <v>1</v>
      </c>
      <c r="AC448">
        <f t="shared" si="65"/>
        <v>0</v>
      </c>
      <c r="AD448">
        <f t="shared" si="66"/>
        <v>0</v>
      </c>
      <c r="AE448" t="str">
        <f t="shared" si="67"/>
        <v>Knockout Game</v>
      </c>
      <c r="AF448" t="str">
        <f t="shared" si="68"/>
        <v>Home Team wins</v>
      </c>
      <c r="AG448" t="str">
        <f t="shared" si="69"/>
        <v>Home Team wins at Knockout Game</v>
      </c>
    </row>
    <row r="449" spans="1:33" x14ac:dyDescent="0.2">
      <c r="A449" s="2">
        <v>3252242</v>
      </c>
      <c r="B449" s="2" t="s">
        <v>949</v>
      </c>
      <c r="C449" s="2">
        <v>2019</v>
      </c>
      <c r="D449" s="2" t="s">
        <v>1147</v>
      </c>
      <c r="E449" s="3">
        <v>43810</v>
      </c>
      <c r="F449" s="2">
        <v>2282</v>
      </c>
      <c r="G449" s="2">
        <v>418</v>
      </c>
      <c r="H449" s="2">
        <v>1</v>
      </c>
      <c r="I449" s="2">
        <v>3</v>
      </c>
      <c r="J449" s="2"/>
      <c r="K449" s="2"/>
      <c r="L449" s="2" t="s">
        <v>1207</v>
      </c>
      <c r="M449" s="2" t="s">
        <v>1180</v>
      </c>
      <c r="N449" s="2" t="s">
        <v>1095</v>
      </c>
      <c r="O449" s="2">
        <v>27308</v>
      </c>
      <c r="P449" s="2" t="s">
        <v>1092</v>
      </c>
      <c r="Q449" s="2" t="s">
        <v>1747</v>
      </c>
      <c r="R449" s="2" t="s">
        <v>892</v>
      </c>
      <c r="S449" s="2" t="s">
        <v>880</v>
      </c>
      <c r="T449" s="2" t="s">
        <v>45</v>
      </c>
      <c r="U449" s="2" t="s">
        <v>186</v>
      </c>
      <c r="V449" s="4">
        <v>4.3750000000000004E-2</v>
      </c>
      <c r="W449" s="2" t="s">
        <v>948</v>
      </c>
      <c r="X449">
        <f t="shared" si="60"/>
        <v>0</v>
      </c>
      <c r="Y449">
        <f t="shared" si="61"/>
        <v>1</v>
      </c>
      <c r="Z449">
        <f t="shared" si="62"/>
        <v>1</v>
      </c>
      <c r="AA449">
        <f t="shared" si="63"/>
        <v>0</v>
      </c>
      <c r="AB449">
        <f t="shared" si="64"/>
        <v>0</v>
      </c>
      <c r="AC449">
        <f t="shared" si="65"/>
        <v>1</v>
      </c>
      <c r="AD449">
        <f t="shared" si="66"/>
        <v>0</v>
      </c>
      <c r="AE449" t="str">
        <f t="shared" si="67"/>
        <v>Groupstage</v>
      </c>
      <c r="AF449" t="str">
        <f t="shared" si="68"/>
        <v>Home Team loses or draws</v>
      </c>
      <c r="AG449" t="str">
        <f t="shared" si="69"/>
        <v>Home Team loses or draws at Groupstage Game</v>
      </c>
    </row>
    <row r="450" spans="1:33" x14ac:dyDescent="0.2">
      <c r="A450" s="2">
        <v>3291941</v>
      </c>
      <c r="B450" s="2" t="s">
        <v>949</v>
      </c>
      <c r="C450" s="2">
        <v>2019</v>
      </c>
      <c r="D450" s="2" t="s">
        <v>1082</v>
      </c>
      <c r="E450" s="3">
        <v>43900</v>
      </c>
      <c r="F450" s="2">
        <v>23826</v>
      </c>
      <c r="G450" s="2">
        <v>148</v>
      </c>
      <c r="H450" s="2">
        <v>3</v>
      </c>
      <c r="I450" s="2">
        <v>0</v>
      </c>
      <c r="J450" s="2"/>
      <c r="K450" s="2"/>
      <c r="L450" s="2" t="s">
        <v>1051</v>
      </c>
      <c r="M450" s="2" t="s">
        <v>896</v>
      </c>
      <c r="N450" s="2" t="s">
        <v>1091</v>
      </c>
      <c r="O450" s="2">
        <v>42146</v>
      </c>
      <c r="P450" s="2" t="s">
        <v>1097</v>
      </c>
      <c r="Q450" s="2" t="s">
        <v>1748</v>
      </c>
      <c r="R450" s="3">
        <v>36986</v>
      </c>
      <c r="S450" s="3">
        <v>36986</v>
      </c>
      <c r="T450" s="2" t="s">
        <v>138</v>
      </c>
      <c r="U450" s="2" t="s">
        <v>41</v>
      </c>
      <c r="V450" s="4">
        <v>0.125</v>
      </c>
      <c r="W450" s="2" t="s">
        <v>948</v>
      </c>
      <c r="X450">
        <f t="shared" si="60"/>
        <v>1</v>
      </c>
      <c r="Y450">
        <f t="shared" si="61"/>
        <v>0</v>
      </c>
      <c r="Z450">
        <f t="shared" si="62"/>
        <v>0</v>
      </c>
      <c r="AA450">
        <f t="shared" si="63"/>
        <v>0</v>
      </c>
      <c r="AB450">
        <f t="shared" si="64"/>
        <v>1</v>
      </c>
      <c r="AC450">
        <f t="shared" si="65"/>
        <v>0</v>
      </c>
      <c r="AD450">
        <f t="shared" si="66"/>
        <v>0</v>
      </c>
      <c r="AE450" t="str">
        <f t="shared" si="67"/>
        <v>Knockout Game</v>
      </c>
      <c r="AF450" t="str">
        <f t="shared" si="68"/>
        <v>Home Team wins</v>
      </c>
      <c r="AG450" t="str">
        <f t="shared" si="69"/>
        <v>Home Team wins at Knockout Game</v>
      </c>
    </row>
    <row r="451" spans="1:33" hidden="1" x14ac:dyDescent="0.2">
      <c r="A451" s="2">
        <v>3461813</v>
      </c>
      <c r="B451" s="2" t="s">
        <v>949</v>
      </c>
      <c r="C451" s="2">
        <v>2020</v>
      </c>
      <c r="D451" s="2" t="s">
        <v>955</v>
      </c>
      <c r="E451" s="3">
        <v>44174</v>
      </c>
      <c r="F451" s="2">
        <v>683</v>
      </c>
      <c r="G451" s="2">
        <v>720</v>
      </c>
      <c r="H451" s="2">
        <v>0</v>
      </c>
      <c r="I451" s="2">
        <v>2</v>
      </c>
      <c r="J451" s="2"/>
      <c r="K451" s="2"/>
      <c r="L451" s="2" t="s">
        <v>1054</v>
      </c>
      <c r="M451" s="2" t="s">
        <v>799</v>
      </c>
      <c r="N451" s="2" t="s">
        <v>936</v>
      </c>
      <c r="O451" s="2"/>
      <c r="P451" s="2" t="s">
        <v>985</v>
      </c>
      <c r="Q451" s="2" t="s">
        <v>1749</v>
      </c>
      <c r="R451" s="2" t="s">
        <v>880</v>
      </c>
      <c r="S451" s="2" t="s">
        <v>863</v>
      </c>
      <c r="T451" s="2" t="s">
        <v>62</v>
      </c>
      <c r="U451" s="2" t="s">
        <v>70</v>
      </c>
      <c r="V451" s="4">
        <v>1.3888888888888889E-3</v>
      </c>
      <c r="W451" s="2" t="s">
        <v>948</v>
      </c>
      <c r="X451">
        <f t="shared" ref="X451:X514" si="70">IF(H451&gt;I451, 1,0)</f>
        <v>0</v>
      </c>
      <c r="Y451">
        <f t="shared" ref="Y451:Y514" si="71">IF(X451=1,0,1)</f>
        <v>1</v>
      </c>
      <c r="Z451">
        <f t="shared" ref="Z451:Z514" si="72">IF(ISNUMBER(SEARCH("Group",D451)), 1, 0)</f>
        <v>1</v>
      </c>
      <c r="AA451">
        <f t="shared" ref="AA451:AA514" si="73">IF(X451=1,IF(Z451=1,1,0),0)</f>
        <v>0</v>
      </c>
      <c r="AB451">
        <f t="shared" ref="AB451:AB514" si="74">IF(X451=1,IF(Z451=0,1,0),0)</f>
        <v>0</v>
      </c>
      <c r="AC451">
        <f t="shared" ref="AC451:AC514" si="75">IF(Y451=1,IF(Z451=1,1,0),0)</f>
        <v>1</v>
      </c>
      <c r="AD451">
        <f t="shared" ref="AD451:AD514" si="76">IF(Y451=1,IF(Z451=0,1,0),0)</f>
        <v>0</v>
      </c>
      <c r="AE451" t="str">
        <f t="shared" ref="AE451:AE514" si="77">IF(Z451=1, "Groupstage", "Knockout Game")</f>
        <v>Groupstage</v>
      </c>
      <c r="AF451" t="str">
        <f t="shared" ref="AF451:AF514" si="78">IF(X451=1, "Home Team wins", "Home Team loses or draws")</f>
        <v>Home Team loses or draws</v>
      </c>
      <c r="AG451" t="str">
        <f t="shared" ref="AG451:AG514" si="79">IF(AA451=1, "Home Team wins at Groupstage Game", IF(AB451=1, "Home Team wins at Knockout Game", IF(AC451=1, "Home Team loses or draws at Groupstage Game", "Home Team loses or draws at Knockout Game")))</f>
        <v>Home Team loses or draws at Groupstage Game</v>
      </c>
    </row>
    <row r="452" spans="1:33" hidden="1" x14ac:dyDescent="0.2">
      <c r="A452" s="2">
        <v>3461817</v>
      </c>
      <c r="B452" s="2" t="s">
        <v>949</v>
      </c>
      <c r="C452" s="2">
        <v>2020</v>
      </c>
      <c r="D452" s="2" t="s">
        <v>946</v>
      </c>
      <c r="E452" s="3">
        <v>44173</v>
      </c>
      <c r="F452" s="2">
        <v>273</v>
      </c>
      <c r="G452" s="2">
        <v>368</v>
      </c>
      <c r="H452" s="2">
        <v>1</v>
      </c>
      <c r="I452" s="2">
        <v>3</v>
      </c>
      <c r="J452" s="2"/>
      <c r="K452" s="2"/>
      <c r="L452" s="2" t="s">
        <v>1256</v>
      </c>
      <c r="M452" s="2" t="s">
        <v>1179</v>
      </c>
      <c r="N452" s="2" t="s">
        <v>887</v>
      </c>
      <c r="O452" s="2"/>
      <c r="P452" s="2" t="s">
        <v>1301</v>
      </c>
      <c r="Q452" s="2" t="s">
        <v>1750</v>
      </c>
      <c r="R452" s="2" t="s">
        <v>872</v>
      </c>
      <c r="S452" s="2" t="s">
        <v>863</v>
      </c>
      <c r="T452" s="2" t="s">
        <v>60</v>
      </c>
      <c r="U452" s="2" t="s">
        <v>143</v>
      </c>
      <c r="V452" s="4">
        <v>4.3750000000000004E-2</v>
      </c>
      <c r="W452" s="2" t="s">
        <v>948</v>
      </c>
      <c r="X452">
        <f t="shared" si="70"/>
        <v>0</v>
      </c>
      <c r="Y452">
        <f t="shared" si="71"/>
        <v>1</v>
      </c>
      <c r="Z452">
        <f t="shared" si="72"/>
        <v>1</v>
      </c>
      <c r="AA452">
        <f t="shared" si="73"/>
        <v>0</v>
      </c>
      <c r="AB452">
        <f t="shared" si="74"/>
        <v>0</v>
      </c>
      <c r="AC452">
        <f t="shared" si="75"/>
        <v>1</v>
      </c>
      <c r="AD452">
        <f t="shared" si="76"/>
        <v>0</v>
      </c>
      <c r="AE452" t="str">
        <f t="shared" si="77"/>
        <v>Groupstage</v>
      </c>
      <c r="AF452" t="str">
        <f t="shared" si="78"/>
        <v>Home Team loses or draws</v>
      </c>
      <c r="AG452" t="str">
        <f t="shared" si="79"/>
        <v>Home Team loses or draws at Groupstage Game</v>
      </c>
    </row>
    <row r="453" spans="1:33" hidden="1" x14ac:dyDescent="0.2">
      <c r="A453" s="2">
        <v>3812391</v>
      </c>
      <c r="B453" s="2" t="s">
        <v>949</v>
      </c>
      <c r="C453" s="2">
        <v>2021</v>
      </c>
      <c r="D453" s="2" t="s">
        <v>972</v>
      </c>
      <c r="E453" s="3">
        <v>44709</v>
      </c>
      <c r="F453" s="2">
        <v>31</v>
      </c>
      <c r="G453" s="2">
        <v>418</v>
      </c>
      <c r="H453" s="2">
        <v>0</v>
      </c>
      <c r="I453" s="2">
        <v>1</v>
      </c>
      <c r="J453" s="2"/>
      <c r="K453" s="2"/>
      <c r="L453" s="2" t="s">
        <v>861</v>
      </c>
      <c r="M453" s="2" t="s">
        <v>1089</v>
      </c>
      <c r="N453" s="2" t="s">
        <v>1003</v>
      </c>
      <c r="O453" s="2">
        <v>75000</v>
      </c>
      <c r="P453" s="2" t="s">
        <v>1071</v>
      </c>
      <c r="Q453" s="2" t="s">
        <v>1751</v>
      </c>
      <c r="R453" s="2" t="s">
        <v>880</v>
      </c>
      <c r="S453" s="2" t="s">
        <v>880</v>
      </c>
      <c r="T453" s="2" t="s">
        <v>38</v>
      </c>
      <c r="U453" s="2" t="s">
        <v>186</v>
      </c>
      <c r="V453" s="4">
        <v>6.9444444444444447E-4</v>
      </c>
      <c r="W453" s="2" t="s">
        <v>948</v>
      </c>
      <c r="X453">
        <f t="shared" si="70"/>
        <v>0</v>
      </c>
      <c r="Y453">
        <f t="shared" si="71"/>
        <v>1</v>
      </c>
      <c r="Z453">
        <f t="shared" si="72"/>
        <v>0</v>
      </c>
      <c r="AA453">
        <f t="shared" si="73"/>
        <v>0</v>
      </c>
      <c r="AB453">
        <f t="shared" si="74"/>
        <v>0</v>
      </c>
      <c r="AC453">
        <f t="shared" si="75"/>
        <v>0</v>
      </c>
      <c r="AD453">
        <f t="shared" si="76"/>
        <v>1</v>
      </c>
      <c r="AE453" t="str">
        <f t="shared" si="77"/>
        <v>Knockout Game</v>
      </c>
      <c r="AF453" t="str">
        <f t="shared" si="78"/>
        <v>Home Team loses or draws</v>
      </c>
      <c r="AG453" t="str">
        <f t="shared" si="79"/>
        <v>Home Team loses or draws at Knockout Game</v>
      </c>
    </row>
    <row r="454" spans="1:33" x14ac:dyDescent="0.2">
      <c r="A454" s="2">
        <v>2981996</v>
      </c>
      <c r="B454" s="2" t="s">
        <v>949</v>
      </c>
      <c r="C454" s="2">
        <v>2017</v>
      </c>
      <c r="D454" s="2" t="s">
        <v>1030</v>
      </c>
      <c r="E454" s="3">
        <v>43152</v>
      </c>
      <c r="F454" s="2">
        <v>368</v>
      </c>
      <c r="G454" s="2">
        <v>985</v>
      </c>
      <c r="H454" s="2">
        <v>0</v>
      </c>
      <c r="I454" s="2">
        <v>0</v>
      </c>
      <c r="J454" s="2"/>
      <c r="K454" s="2"/>
      <c r="L454" s="2" t="s">
        <v>937</v>
      </c>
      <c r="M454" s="2" t="s">
        <v>896</v>
      </c>
      <c r="N454" s="2" t="s">
        <v>1195</v>
      </c>
      <c r="O454" s="2">
        <v>39725</v>
      </c>
      <c r="P454" s="2" t="s">
        <v>1071</v>
      </c>
      <c r="Q454" s="2" t="s">
        <v>1752</v>
      </c>
      <c r="R454" s="2" t="s">
        <v>863</v>
      </c>
      <c r="S454" s="2" t="s">
        <v>872</v>
      </c>
      <c r="T454" s="2" t="s">
        <v>143</v>
      </c>
      <c r="U454" s="2" t="s">
        <v>31</v>
      </c>
      <c r="V454" s="4">
        <v>0</v>
      </c>
      <c r="W454" s="2" t="s">
        <v>948</v>
      </c>
      <c r="X454">
        <f t="shared" si="70"/>
        <v>0</v>
      </c>
      <c r="Y454">
        <f t="shared" si="71"/>
        <v>1</v>
      </c>
      <c r="Z454">
        <f t="shared" si="72"/>
        <v>0</v>
      </c>
      <c r="AA454">
        <f t="shared" si="73"/>
        <v>0</v>
      </c>
      <c r="AB454">
        <f t="shared" si="74"/>
        <v>0</v>
      </c>
      <c r="AC454">
        <f t="shared" si="75"/>
        <v>0</v>
      </c>
      <c r="AD454">
        <f t="shared" si="76"/>
        <v>1</v>
      </c>
      <c r="AE454" t="str">
        <f t="shared" si="77"/>
        <v>Knockout Game</v>
      </c>
      <c r="AF454" t="str">
        <f t="shared" si="78"/>
        <v>Home Team loses or draws</v>
      </c>
      <c r="AG454" t="str">
        <f t="shared" si="79"/>
        <v>Home Team loses or draws at Knockout Game</v>
      </c>
    </row>
    <row r="455" spans="1:33" x14ac:dyDescent="0.2">
      <c r="A455" s="2">
        <v>3183105</v>
      </c>
      <c r="B455" s="2" t="s">
        <v>949</v>
      </c>
      <c r="C455" s="2">
        <v>2018</v>
      </c>
      <c r="D455" s="2" t="s">
        <v>972</v>
      </c>
      <c r="E455" s="3">
        <v>43617</v>
      </c>
      <c r="F455" s="2">
        <v>148</v>
      </c>
      <c r="G455" s="2">
        <v>31</v>
      </c>
      <c r="H455" s="2">
        <v>0</v>
      </c>
      <c r="I455" s="2">
        <v>2</v>
      </c>
      <c r="J455" s="2"/>
      <c r="K455" s="2"/>
      <c r="L455" s="2" t="s">
        <v>899</v>
      </c>
      <c r="M455" s="2" t="s">
        <v>861</v>
      </c>
      <c r="N455" s="2" t="s">
        <v>1127</v>
      </c>
      <c r="O455" s="2">
        <v>63272</v>
      </c>
      <c r="P455" s="2" t="s">
        <v>1184</v>
      </c>
      <c r="Q455" s="2" t="s">
        <v>1753</v>
      </c>
      <c r="R455" s="2" t="s">
        <v>863</v>
      </c>
      <c r="S455" s="2" t="s">
        <v>880</v>
      </c>
      <c r="T455" s="2" t="s">
        <v>41</v>
      </c>
      <c r="U455" s="2" t="s">
        <v>38</v>
      </c>
      <c r="V455" s="4">
        <v>1.3888888888888889E-3</v>
      </c>
      <c r="W455" s="2" t="s">
        <v>948</v>
      </c>
      <c r="X455">
        <f t="shared" si="70"/>
        <v>0</v>
      </c>
      <c r="Y455">
        <f t="shared" si="71"/>
        <v>1</v>
      </c>
      <c r="Z455">
        <f t="shared" si="72"/>
        <v>0</v>
      </c>
      <c r="AA455">
        <f t="shared" si="73"/>
        <v>0</v>
      </c>
      <c r="AB455">
        <f t="shared" si="74"/>
        <v>0</v>
      </c>
      <c r="AC455">
        <f t="shared" si="75"/>
        <v>0</v>
      </c>
      <c r="AD455">
        <f t="shared" si="76"/>
        <v>1</v>
      </c>
      <c r="AE455" t="str">
        <f t="shared" si="77"/>
        <v>Knockout Game</v>
      </c>
      <c r="AF455" t="str">
        <f t="shared" si="78"/>
        <v>Home Team loses or draws</v>
      </c>
      <c r="AG455" t="str">
        <f t="shared" si="79"/>
        <v>Home Team loses or draws at Knockout Game</v>
      </c>
    </row>
    <row r="456" spans="1:33" hidden="1" x14ac:dyDescent="0.2">
      <c r="A456" s="2">
        <v>3461712</v>
      </c>
      <c r="B456" s="2" t="s">
        <v>949</v>
      </c>
      <c r="C456" s="2">
        <v>2020</v>
      </c>
      <c r="D456" s="2" t="s">
        <v>945</v>
      </c>
      <c r="E456" s="3">
        <v>44125</v>
      </c>
      <c r="F456" s="2">
        <v>418</v>
      </c>
      <c r="G456" s="2">
        <v>660</v>
      </c>
      <c r="H456" s="2">
        <v>2</v>
      </c>
      <c r="I456" s="2">
        <v>3</v>
      </c>
      <c r="J456" s="2"/>
      <c r="K456" s="2"/>
      <c r="L456" s="2" t="s">
        <v>1180</v>
      </c>
      <c r="M456" s="2" t="s">
        <v>1152</v>
      </c>
      <c r="N456" s="2" t="s">
        <v>1329</v>
      </c>
      <c r="O456" s="2"/>
      <c r="P456" s="2" t="s">
        <v>1302</v>
      </c>
      <c r="Q456" s="2" t="s">
        <v>1754</v>
      </c>
      <c r="R456" s="2" t="s">
        <v>880</v>
      </c>
      <c r="S456" s="2" t="s">
        <v>863</v>
      </c>
      <c r="T456" s="2" t="s">
        <v>186</v>
      </c>
      <c r="U456" s="2" t="s">
        <v>133</v>
      </c>
      <c r="V456" s="4">
        <v>8.5416666666666655E-2</v>
      </c>
      <c r="W456" s="2" t="s">
        <v>948</v>
      </c>
      <c r="X456">
        <f t="shared" si="70"/>
        <v>0</v>
      </c>
      <c r="Y456">
        <f t="shared" si="71"/>
        <v>1</v>
      </c>
      <c r="Z456">
        <f t="shared" si="72"/>
        <v>1</v>
      </c>
      <c r="AA456">
        <f t="shared" si="73"/>
        <v>0</v>
      </c>
      <c r="AB456">
        <f t="shared" si="74"/>
        <v>0</v>
      </c>
      <c r="AC456">
        <f t="shared" si="75"/>
        <v>1</v>
      </c>
      <c r="AD456">
        <f t="shared" si="76"/>
        <v>0</v>
      </c>
      <c r="AE456" t="str">
        <f t="shared" si="77"/>
        <v>Groupstage</v>
      </c>
      <c r="AF456" t="str">
        <f t="shared" si="78"/>
        <v>Home Team loses or draws</v>
      </c>
      <c r="AG456" t="str">
        <f t="shared" si="79"/>
        <v>Home Team loses or draws at Groupstage Game</v>
      </c>
    </row>
    <row r="457" spans="1:33" hidden="1" x14ac:dyDescent="0.2">
      <c r="A457" s="2">
        <v>3651121</v>
      </c>
      <c r="B457" s="2" t="s">
        <v>949</v>
      </c>
      <c r="C457" s="2">
        <v>2021</v>
      </c>
      <c r="D457" s="2" t="s">
        <v>955</v>
      </c>
      <c r="E457" s="3">
        <v>44524</v>
      </c>
      <c r="F457" s="2">
        <v>114</v>
      </c>
      <c r="G457" s="2">
        <v>610</v>
      </c>
      <c r="H457" s="2">
        <v>1</v>
      </c>
      <c r="I457" s="2">
        <v>2</v>
      </c>
      <c r="J457" s="2"/>
      <c r="K457" s="2"/>
      <c r="L457" s="2" t="s">
        <v>931</v>
      </c>
      <c r="M457" s="2" t="s">
        <v>1168</v>
      </c>
      <c r="N457" s="2" t="s">
        <v>1204</v>
      </c>
      <c r="O457" s="2">
        <v>11712</v>
      </c>
      <c r="P457" s="2" t="s">
        <v>1295</v>
      </c>
      <c r="Q457" s="2" t="s">
        <v>1755</v>
      </c>
      <c r="R457" s="2" t="s">
        <v>863</v>
      </c>
      <c r="S457" s="2" t="s">
        <v>881</v>
      </c>
      <c r="T457" s="2" t="s">
        <v>21</v>
      </c>
      <c r="U457" s="2" t="s">
        <v>26</v>
      </c>
      <c r="V457" s="4">
        <v>4.3055555555555562E-2</v>
      </c>
      <c r="W457" s="2" t="s">
        <v>948</v>
      </c>
      <c r="X457">
        <f t="shared" si="70"/>
        <v>0</v>
      </c>
      <c r="Y457">
        <f t="shared" si="71"/>
        <v>1</v>
      </c>
      <c r="Z457">
        <f t="shared" si="72"/>
        <v>1</v>
      </c>
      <c r="AA457">
        <f t="shared" si="73"/>
        <v>0</v>
      </c>
      <c r="AB457">
        <f t="shared" si="74"/>
        <v>0</v>
      </c>
      <c r="AC457">
        <f t="shared" si="75"/>
        <v>1</v>
      </c>
      <c r="AD457">
        <f t="shared" si="76"/>
        <v>0</v>
      </c>
      <c r="AE457" t="str">
        <f t="shared" si="77"/>
        <v>Groupstage</v>
      </c>
      <c r="AF457" t="str">
        <f t="shared" si="78"/>
        <v>Home Team loses or draws</v>
      </c>
      <c r="AG457" t="str">
        <f t="shared" si="79"/>
        <v>Home Team loses or draws at Groupstage Game</v>
      </c>
    </row>
    <row r="458" spans="1:33" hidden="1" x14ac:dyDescent="0.2">
      <c r="A458" s="2">
        <v>3651122</v>
      </c>
      <c r="B458" s="2" t="s">
        <v>949</v>
      </c>
      <c r="C458" s="2">
        <v>2021</v>
      </c>
      <c r="D458" s="2" t="s">
        <v>955</v>
      </c>
      <c r="E458" s="3">
        <v>44524</v>
      </c>
      <c r="F458" s="2">
        <v>336</v>
      </c>
      <c r="G458" s="2">
        <v>16</v>
      </c>
      <c r="H458" s="2">
        <v>3</v>
      </c>
      <c r="I458" s="2">
        <v>1</v>
      </c>
      <c r="J458" s="2"/>
      <c r="K458" s="2"/>
      <c r="L458" s="2" t="s">
        <v>212</v>
      </c>
      <c r="M458" s="2" t="s">
        <v>1275</v>
      </c>
      <c r="N458" s="2" t="s">
        <v>1196</v>
      </c>
      <c r="O458" s="2">
        <v>41341</v>
      </c>
      <c r="P458" s="2" t="s">
        <v>1097</v>
      </c>
      <c r="Q458" s="2" t="s">
        <v>1756</v>
      </c>
      <c r="R458" s="3">
        <v>36986</v>
      </c>
      <c r="S458" s="2" t="s">
        <v>863</v>
      </c>
      <c r="T458" s="2" t="s">
        <v>87</v>
      </c>
      <c r="U458" s="2" t="s">
        <v>3</v>
      </c>
      <c r="V458" s="4">
        <v>0.12569444444444444</v>
      </c>
      <c r="W458" s="2" t="s">
        <v>948</v>
      </c>
      <c r="X458">
        <f t="shared" si="70"/>
        <v>1</v>
      </c>
      <c r="Y458">
        <f t="shared" si="71"/>
        <v>0</v>
      </c>
      <c r="Z458">
        <f t="shared" si="72"/>
        <v>1</v>
      </c>
      <c r="AA458">
        <f t="shared" si="73"/>
        <v>1</v>
      </c>
      <c r="AB458">
        <f t="shared" si="74"/>
        <v>0</v>
      </c>
      <c r="AC458">
        <f t="shared" si="75"/>
        <v>0</v>
      </c>
      <c r="AD458">
        <f t="shared" si="76"/>
        <v>0</v>
      </c>
      <c r="AE458" t="str">
        <f t="shared" si="77"/>
        <v>Groupstage</v>
      </c>
      <c r="AF458" t="str">
        <f t="shared" si="78"/>
        <v>Home Team wins</v>
      </c>
      <c r="AG458" t="str">
        <f t="shared" si="79"/>
        <v>Home Team wins at Groupstage Game</v>
      </c>
    </row>
    <row r="459" spans="1:33" hidden="1" x14ac:dyDescent="0.2">
      <c r="A459" s="2">
        <v>3911834</v>
      </c>
      <c r="B459" s="2" t="s">
        <v>949</v>
      </c>
      <c r="C459" s="2">
        <v>2022</v>
      </c>
      <c r="D459" s="2" t="s">
        <v>1194</v>
      </c>
      <c r="E459" s="3">
        <v>44810</v>
      </c>
      <c r="F459" s="2">
        <v>368</v>
      </c>
      <c r="G459" s="2">
        <v>281</v>
      </c>
      <c r="H459" s="2">
        <v>0</v>
      </c>
      <c r="I459" s="2">
        <v>4</v>
      </c>
      <c r="J459" s="2"/>
      <c r="K459" s="2"/>
      <c r="L459" s="2" t="s">
        <v>1179</v>
      </c>
      <c r="M459" s="2" t="s">
        <v>1019</v>
      </c>
      <c r="N459" s="2" t="s">
        <v>1195</v>
      </c>
      <c r="O459" s="2">
        <v>38764</v>
      </c>
      <c r="P459" s="2" t="s">
        <v>1066</v>
      </c>
      <c r="Q459" s="2" t="s">
        <v>1757</v>
      </c>
      <c r="R459" s="2" t="s">
        <v>863</v>
      </c>
      <c r="S459" s="2" t="s">
        <v>872</v>
      </c>
      <c r="T459" s="2" t="s">
        <v>143</v>
      </c>
      <c r="U459" s="2" t="s">
        <v>39</v>
      </c>
      <c r="V459" s="4">
        <v>2.7777777777777779E-3</v>
      </c>
      <c r="W459" s="2" t="s">
        <v>948</v>
      </c>
      <c r="X459">
        <f t="shared" si="70"/>
        <v>0</v>
      </c>
      <c r="Y459">
        <f t="shared" si="71"/>
        <v>1</v>
      </c>
      <c r="Z459">
        <f t="shared" si="72"/>
        <v>1</v>
      </c>
      <c r="AA459">
        <f t="shared" si="73"/>
        <v>0</v>
      </c>
      <c r="AB459">
        <f t="shared" si="74"/>
        <v>0</v>
      </c>
      <c r="AC459">
        <f t="shared" si="75"/>
        <v>1</v>
      </c>
      <c r="AD459">
        <f t="shared" si="76"/>
        <v>0</v>
      </c>
      <c r="AE459" t="str">
        <f t="shared" si="77"/>
        <v>Groupstage</v>
      </c>
      <c r="AF459" t="str">
        <f t="shared" si="78"/>
        <v>Home Team loses or draws</v>
      </c>
      <c r="AG459" t="str">
        <f t="shared" si="79"/>
        <v>Home Team loses or draws at Groupstage Game</v>
      </c>
    </row>
    <row r="460" spans="1:33" x14ac:dyDescent="0.2">
      <c r="A460" s="2">
        <v>2917393</v>
      </c>
      <c r="B460" s="2" t="s">
        <v>949</v>
      </c>
      <c r="C460" s="2">
        <v>2017</v>
      </c>
      <c r="D460" s="2" t="s">
        <v>955</v>
      </c>
      <c r="E460" s="3">
        <v>43026</v>
      </c>
      <c r="F460" s="2">
        <v>10625</v>
      </c>
      <c r="G460" s="2">
        <v>13</v>
      </c>
      <c r="H460" s="2">
        <v>0</v>
      </c>
      <c r="I460" s="2">
        <v>0</v>
      </c>
      <c r="J460" s="2"/>
      <c r="K460" s="2"/>
      <c r="L460" s="2" t="s">
        <v>1237</v>
      </c>
      <c r="M460" s="2" t="s">
        <v>921</v>
      </c>
      <c r="N460" s="2" t="s">
        <v>1605</v>
      </c>
      <c r="O460" s="2">
        <v>47923</v>
      </c>
      <c r="P460" s="2" t="s">
        <v>1004</v>
      </c>
      <c r="Q460" s="2" t="s">
        <v>1758</v>
      </c>
      <c r="R460" s="2" t="s">
        <v>863</v>
      </c>
      <c r="S460" s="2" t="s">
        <v>877</v>
      </c>
      <c r="T460" s="2"/>
      <c r="U460" s="2" t="s">
        <v>113</v>
      </c>
      <c r="V460" s="4">
        <v>0</v>
      </c>
      <c r="W460" s="2" t="s">
        <v>948</v>
      </c>
      <c r="X460">
        <f t="shared" si="70"/>
        <v>0</v>
      </c>
      <c r="Y460">
        <f t="shared" si="71"/>
        <v>1</v>
      </c>
      <c r="Z460">
        <f t="shared" si="72"/>
        <v>1</v>
      </c>
      <c r="AA460">
        <f t="shared" si="73"/>
        <v>0</v>
      </c>
      <c r="AB460">
        <f t="shared" si="74"/>
        <v>0</v>
      </c>
      <c r="AC460">
        <f t="shared" si="75"/>
        <v>1</v>
      </c>
      <c r="AD460">
        <f t="shared" si="76"/>
        <v>0</v>
      </c>
      <c r="AE460" t="str">
        <f t="shared" si="77"/>
        <v>Groupstage</v>
      </c>
      <c r="AF460" t="str">
        <f t="shared" si="78"/>
        <v>Home Team loses or draws</v>
      </c>
      <c r="AG460" t="str">
        <f t="shared" si="79"/>
        <v>Home Team loses or draws at Groupstage Game</v>
      </c>
    </row>
    <row r="461" spans="1:33" x14ac:dyDescent="0.2">
      <c r="A461" s="2">
        <v>2262169</v>
      </c>
      <c r="B461" s="2" t="s">
        <v>949</v>
      </c>
      <c r="C461" s="2">
        <v>2012</v>
      </c>
      <c r="D461" s="2" t="s">
        <v>950</v>
      </c>
      <c r="E461" s="3">
        <v>41184</v>
      </c>
      <c r="F461" s="2">
        <v>7769</v>
      </c>
      <c r="G461" s="2">
        <v>985</v>
      </c>
      <c r="H461" s="2">
        <v>1</v>
      </c>
      <c r="I461" s="2">
        <v>2</v>
      </c>
      <c r="J461" s="2"/>
      <c r="K461" s="2"/>
      <c r="L461" s="2" t="s">
        <v>1557</v>
      </c>
      <c r="M461" s="2" t="s">
        <v>1164</v>
      </c>
      <c r="N461" s="2" t="s">
        <v>1341</v>
      </c>
      <c r="O461" s="2">
        <v>18000</v>
      </c>
      <c r="P461" s="2" t="s">
        <v>1023</v>
      </c>
      <c r="Q461" s="2" t="s">
        <v>1759</v>
      </c>
      <c r="R461" s="2"/>
      <c r="S461" s="2"/>
      <c r="T461" s="2"/>
      <c r="U461" s="2" t="s">
        <v>31</v>
      </c>
      <c r="V461" s="4">
        <v>4.3055555555555562E-2</v>
      </c>
      <c r="W461" s="2" t="s">
        <v>948</v>
      </c>
      <c r="X461">
        <f t="shared" si="70"/>
        <v>0</v>
      </c>
      <c r="Y461">
        <f t="shared" si="71"/>
        <v>1</v>
      </c>
      <c r="Z461">
        <f t="shared" si="72"/>
        <v>1</v>
      </c>
      <c r="AA461">
        <f t="shared" si="73"/>
        <v>0</v>
      </c>
      <c r="AB461">
        <f t="shared" si="74"/>
        <v>0</v>
      </c>
      <c r="AC461">
        <f t="shared" si="75"/>
        <v>1</v>
      </c>
      <c r="AD461">
        <f t="shared" si="76"/>
        <v>0</v>
      </c>
      <c r="AE461" t="str">
        <f t="shared" si="77"/>
        <v>Groupstage</v>
      </c>
      <c r="AF461" t="str">
        <f t="shared" si="78"/>
        <v>Home Team loses or draws</v>
      </c>
      <c r="AG461" t="str">
        <f t="shared" si="79"/>
        <v>Home Team loses or draws at Groupstage Game</v>
      </c>
    </row>
    <row r="462" spans="1:33" x14ac:dyDescent="0.2">
      <c r="A462" s="2">
        <v>2262183</v>
      </c>
      <c r="B462" s="2" t="s">
        <v>949</v>
      </c>
      <c r="C462" s="2">
        <v>2012</v>
      </c>
      <c r="D462" s="2" t="s">
        <v>1016</v>
      </c>
      <c r="E462" s="3">
        <v>41205</v>
      </c>
      <c r="F462" s="2">
        <v>713</v>
      </c>
      <c r="G462" s="2">
        <v>1049</v>
      </c>
      <c r="H462" s="2">
        <v>0</v>
      </c>
      <c r="I462" s="2">
        <v>3</v>
      </c>
      <c r="J462" s="2"/>
      <c r="K462" s="2"/>
      <c r="L462" s="2" t="s">
        <v>1103</v>
      </c>
      <c r="M462" s="2" t="s">
        <v>1120</v>
      </c>
      <c r="N462" s="2" t="s">
        <v>1159</v>
      </c>
      <c r="O462" s="2">
        <v>29180</v>
      </c>
      <c r="P462" s="2" t="s">
        <v>686</v>
      </c>
      <c r="Q462" s="2" t="s">
        <v>1760</v>
      </c>
      <c r="R462" s="2"/>
      <c r="S462" s="2"/>
      <c r="T462" s="2"/>
      <c r="U462" s="2" t="s">
        <v>106</v>
      </c>
      <c r="V462" s="4">
        <v>2.0833333333333333E-3</v>
      </c>
      <c r="W462" s="2" t="s">
        <v>948</v>
      </c>
      <c r="X462">
        <f t="shared" si="70"/>
        <v>0</v>
      </c>
      <c r="Y462">
        <f t="shared" si="71"/>
        <v>1</v>
      </c>
      <c r="Z462">
        <f t="shared" si="72"/>
        <v>1</v>
      </c>
      <c r="AA462">
        <f t="shared" si="73"/>
        <v>0</v>
      </c>
      <c r="AB462">
        <f t="shared" si="74"/>
        <v>0</v>
      </c>
      <c r="AC462">
        <f t="shared" si="75"/>
        <v>1</v>
      </c>
      <c r="AD462">
        <f t="shared" si="76"/>
        <v>0</v>
      </c>
      <c r="AE462" t="str">
        <f t="shared" si="77"/>
        <v>Groupstage</v>
      </c>
      <c r="AF462" t="str">
        <f t="shared" si="78"/>
        <v>Home Team loses or draws</v>
      </c>
      <c r="AG462" t="str">
        <f t="shared" si="79"/>
        <v>Home Team loses or draws at Groupstage Game</v>
      </c>
    </row>
    <row r="463" spans="1:33" x14ac:dyDescent="0.2">
      <c r="A463" s="2">
        <v>2262228</v>
      </c>
      <c r="B463" s="2" t="s">
        <v>949</v>
      </c>
      <c r="C463" s="2">
        <v>2012</v>
      </c>
      <c r="D463" s="2" t="s">
        <v>1147</v>
      </c>
      <c r="E463" s="3">
        <v>41247</v>
      </c>
      <c r="F463" s="2">
        <v>419</v>
      </c>
      <c r="G463" s="2">
        <v>338</v>
      </c>
      <c r="H463" s="2">
        <v>1</v>
      </c>
      <c r="I463" s="2">
        <v>1</v>
      </c>
      <c r="J463" s="2"/>
      <c r="K463" s="2"/>
      <c r="L463" s="2" t="s">
        <v>1228</v>
      </c>
      <c r="M463" s="2" t="s">
        <v>911</v>
      </c>
      <c r="N463" s="2" t="s">
        <v>1230</v>
      </c>
      <c r="O463" s="2">
        <v>3663</v>
      </c>
      <c r="P463" s="2" t="s">
        <v>1244</v>
      </c>
      <c r="Q463" s="2" t="s">
        <v>1761</v>
      </c>
      <c r="R463" s="2"/>
      <c r="S463" s="2"/>
      <c r="T463" s="2"/>
      <c r="U463" s="2" t="s">
        <v>134</v>
      </c>
      <c r="V463" s="4">
        <v>4.2361111111111106E-2</v>
      </c>
      <c r="W463" s="2" t="s">
        <v>948</v>
      </c>
      <c r="X463">
        <f t="shared" si="70"/>
        <v>0</v>
      </c>
      <c r="Y463">
        <f t="shared" si="71"/>
        <v>1</v>
      </c>
      <c r="Z463">
        <f t="shared" si="72"/>
        <v>1</v>
      </c>
      <c r="AA463">
        <f t="shared" si="73"/>
        <v>0</v>
      </c>
      <c r="AB463">
        <f t="shared" si="74"/>
        <v>0</v>
      </c>
      <c r="AC463">
        <f t="shared" si="75"/>
        <v>1</v>
      </c>
      <c r="AD463">
        <f t="shared" si="76"/>
        <v>0</v>
      </c>
      <c r="AE463" t="str">
        <f t="shared" si="77"/>
        <v>Groupstage</v>
      </c>
      <c r="AF463" t="str">
        <f t="shared" si="78"/>
        <v>Home Team loses or draws</v>
      </c>
      <c r="AG463" t="str">
        <f t="shared" si="79"/>
        <v>Home Team loses or draws at Groupstage Game</v>
      </c>
    </row>
    <row r="464" spans="1:33" x14ac:dyDescent="0.2">
      <c r="A464" s="2">
        <v>3252234</v>
      </c>
      <c r="B464" s="2" t="s">
        <v>949</v>
      </c>
      <c r="C464" s="2">
        <v>2019</v>
      </c>
      <c r="D464" s="2" t="s">
        <v>946</v>
      </c>
      <c r="E464" s="3">
        <v>43809</v>
      </c>
      <c r="F464" s="2">
        <v>409</v>
      </c>
      <c r="G464" s="2">
        <v>31</v>
      </c>
      <c r="H464" s="2">
        <v>0</v>
      </c>
      <c r="I464" s="2">
        <v>2</v>
      </c>
      <c r="J464" s="2"/>
      <c r="K464" s="2"/>
      <c r="L464" s="2" t="s">
        <v>1283</v>
      </c>
      <c r="M464" s="2" t="s">
        <v>861</v>
      </c>
      <c r="N464" s="2" t="s">
        <v>1236</v>
      </c>
      <c r="O464" s="2">
        <v>29520</v>
      </c>
      <c r="P464" s="2" t="s">
        <v>1057</v>
      </c>
      <c r="Q464" s="2" t="s">
        <v>1762</v>
      </c>
      <c r="R464" s="2" t="s">
        <v>877</v>
      </c>
      <c r="S464" s="2" t="s">
        <v>886</v>
      </c>
      <c r="T464" s="2"/>
      <c r="U464" s="2" t="s">
        <v>38</v>
      </c>
      <c r="V464" s="4">
        <v>1.3888888888888889E-3</v>
      </c>
      <c r="W464" s="2" t="s">
        <v>948</v>
      </c>
      <c r="X464">
        <f t="shared" si="70"/>
        <v>0</v>
      </c>
      <c r="Y464">
        <f t="shared" si="71"/>
        <v>1</v>
      </c>
      <c r="Z464">
        <f t="shared" si="72"/>
        <v>1</v>
      </c>
      <c r="AA464">
        <f t="shared" si="73"/>
        <v>0</v>
      </c>
      <c r="AB464">
        <f t="shared" si="74"/>
        <v>0</v>
      </c>
      <c r="AC464">
        <f t="shared" si="75"/>
        <v>1</v>
      </c>
      <c r="AD464">
        <f t="shared" si="76"/>
        <v>0</v>
      </c>
      <c r="AE464" t="str">
        <f t="shared" si="77"/>
        <v>Groupstage</v>
      </c>
      <c r="AF464" t="str">
        <f t="shared" si="78"/>
        <v>Home Team loses or draws</v>
      </c>
      <c r="AG464" t="str">
        <f t="shared" si="79"/>
        <v>Home Team loses or draws at Groupstage Game</v>
      </c>
    </row>
    <row r="465" spans="1:33" hidden="1" x14ac:dyDescent="0.2">
      <c r="A465" s="2">
        <v>3651087</v>
      </c>
      <c r="B465" s="2" t="s">
        <v>949</v>
      </c>
      <c r="C465" s="2">
        <v>2021</v>
      </c>
      <c r="D465" s="2" t="s">
        <v>1016</v>
      </c>
      <c r="E465" s="3">
        <v>44489</v>
      </c>
      <c r="F465" s="2">
        <v>452</v>
      </c>
      <c r="G465" s="2">
        <v>1050</v>
      </c>
      <c r="H465" s="2">
        <v>1</v>
      </c>
      <c r="I465" s="2">
        <v>4</v>
      </c>
      <c r="J465" s="2"/>
      <c r="K465" s="2"/>
      <c r="L465" s="2" t="s">
        <v>1119</v>
      </c>
      <c r="M465" s="2" t="s">
        <v>1110</v>
      </c>
      <c r="N465" s="2" t="s">
        <v>1212</v>
      </c>
      <c r="O465" s="2">
        <v>27398</v>
      </c>
      <c r="P465" s="2" t="s">
        <v>907</v>
      </c>
      <c r="Q465" s="2" t="s">
        <v>1763</v>
      </c>
      <c r="R465" s="2" t="s">
        <v>892</v>
      </c>
      <c r="S465" s="2" t="s">
        <v>892</v>
      </c>
      <c r="T465" s="2"/>
      <c r="U465" s="2" t="s">
        <v>91</v>
      </c>
      <c r="V465" s="4">
        <v>4.4444444444444446E-2</v>
      </c>
      <c r="W465" s="2" t="s">
        <v>948</v>
      </c>
      <c r="X465">
        <f t="shared" si="70"/>
        <v>0</v>
      </c>
      <c r="Y465">
        <f t="shared" si="71"/>
        <v>1</v>
      </c>
      <c r="Z465">
        <f t="shared" si="72"/>
        <v>1</v>
      </c>
      <c r="AA465">
        <f t="shared" si="73"/>
        <v>0</v>
      </c>
      <c r="AB465">
        <f t="shared" si="74"/>
        <v>0</v>
      </c>
      <c r="AC465">
        <f t="shared" si="75"/>
        <v>1</v>
      </c>
      <c r="AD465">
        <f t="shared" si="76"/>
        <v>0</v>
      </c>
      <c r="AE465" t="str">
        <f t="shared" si="77"/>
        <v>Groupstage</v>
      </c>
      <c r="AF465" t="str">
        <f t="shared" si="78"/>
        <v>Home Team loses or draws</v>
      </c>
      <c r="AG465" t="str">
        <f t="shared" si="79"/>
        <v>Home Team loses or draws at Groupstage Game</v>
      </c>
    </row>
    <row r="466" spans="1:33" x14ac:dyDescent="0.2">
      <c r="A466" s="2">
        <v>3395236</v>
      </c>
      <c r="B466" s="2" t="s">
        <v>949</v>
      </c>
      <c r="C466" s="2">
        <v>2019</v>
      </c>
      <c r="D466" s="2" t="s">
        <v>1032</v>
      </c>
      <c r="E466" s="3">
        <v>44056</v>
      </c>
      <c r="F466" s="2">
        <v>23826</v>
      </c>
      <c r="G466" s="2">
        <v>13</v>
      </c>
      <c r="H466" s="2">
        <v>2</v>
      </c>
      <c r="I466" s="2">
        <v>1</v>
      </c>
      <c r="J466" s="2"/>
      <c r="K466" s="2"/>
      <c r="L466" s="2" t="s">
        <v>1051</v>
      </c>
      <c r="M466" s="2" t="s">
        <v>921</v>
      </c>
      <c r="N466" s="2" t="s">
        <v>1196</v>
      </c>
      <c r="O466" s="2"/>
      <c r="P466" s="2" t="s">
        <v>947</v>
      </c>
      <c r="Q466" s="2" t="s">
        <v>1764</v>
      </c>
      <c r="R466" s="2" t="s">
        <v>910</v>
      </c>
      <c r="S466" s="3">
        <v>37350</v>
      </c>
      <c r="T466" s="2" t="s">
        <v>138</v>
      </c>
      <c r="U466" s="2" t="s">
        <v>113</v>
      </c>
      <c r="V466" s="4">
        <v>8.4027777777777771E-2</v>
      </c>
      <c r="W466" s="2" t="s">
        <v>948</v>
      </c>
      <c r="X466">
        <f t="shared" si="70"/>
        <v>1</v>
      </c>
      <c r="Y466">
        <f t="shared" si="71"/>
        <v>0</v>
      </c>
      <c r="Z466">
        <f t="shared" si="72"/>
        <v>0</v>
      </c>
      <c r="AA466">
        <f t="shared" si="73"/>
        <v>0</v>
      </c>
      <c r="AB466">
        <f t="shared" si="74"/>
        <v>1</v>
      </c>
      <c r="AC466">
        <f t="shared" si="75"/>
        <v>0</v>
      </c>
      <c r="AD466">
        <f t="shared" si="76"/>
        <v>0</v>
      </c>
      <c r="AE466" t="str">
        <f t="shared" si="77"/>
        <v>Knockout Game</v>
      </c>
      <c r="AF466" t="str">
        <f t="shared" si="78"/>
        <v>Home Team wins</v>
      </c>
      <c r="AG466" t="str">
        <f t="shared" si="79"/>
        <v>Home Team wins at Knockout Game</v>
      </c>
    </row>
    <row r="467" spans="1:33" hidden="1" x14ac:dyDescent="0.2">
      <c r="A467" s="2">
        <v>3461717</v>
      </c>
      <c r="B467" s="2" t="s">
        <v>949</v>
      </c>
      <c r="C467" s="2">
        <v>2020</v>
      </c>
      <c r="D467" s="2" t="s">
        <v>1022</v>
      </c>
      <c r="E467" s="3">
        <v>44125</v>
      </c>
      <c r="F467" s="2">
        <v>865</v>
      </c>
      <c r="G467" s="2">
        <v>800</v>
      </c>
      <c r="H467" s="2">
        <v>0</v>
      </c>
      <c r="I467" s="2">
        <v>4</v>
      </c>
      <c r="J467" s="2"/>
      <c r="K467" s="2"/>
      <c r="L467" s="2" t="s">
        <v>1268</v>
      </c>
      <c r="M467" s="2" t="s">
        <v>999</v>
      </c>
      <c r="N467" s="2" t="s">
        <v>1048</v>
      </c>
      <c r="O467" s="2">
        <v>132</v>
      </c>
      <c r="P467" s="2" t="s">
        <v>1142</v>
      </c>
      <c r="Q467" s="2" t="s">
        <v>1765</v>
      </c>
      <c r="R467" s="2" t="s">
        <v>863</v>
      </c>
      <c r="S467" s="2" t="s">
        <v>1073</v>
      </c>
      <c r="T467" s="2" t="s">
        <v>167</v>
      </c>
      <c r="U467" s="2" t="s">
        <v>89</v>
      </c>
      <c r="V467" s="4">
        <v>2.7777777777777779E-3</v>
      </c>
      <c r="W467" s="2" t="s">
        <v>948</v>
      </c>
      <c r="X467">
        <f t="shared" si="70"/>
        <v>0</v>
      </c>
      <c r="Y467">
        <f t="shared" si="71"/>
        <v>1</v>
      </c>
      <c r="Z467">
        <f t="shared" si="72"/>
        <v>1</v>
      </c>
      <c r="AA467">
        <f t="shared" si="73"/>
        <v>0</v>
      </c>
      <c r="AB467">
        <f t="shared" si="74"/>
        <v>0</v>
      </c>
      <c r="AC467">
        <f t="shared" si="75"/>
        <v>1</v>
      </c>
      <c r="AD467">
        <f t="shared" si="76"/>
        <v>0</v>
      </c>
      <c r="AE467" t="str">
        <f t="shared" si="77"/>
        <v>Groupstage</v>
      </c>
      <c r="AF467" t="str">
        <f t="shared" si="78"/>
        <v>Home Team loses or draws</v>
      </c>
      <c r="AG467" t="str">
        <f t="shared" si="79"/>
        <v>Home Team loses or draws at Groupstage Game</v>
      </c>
    </row>
    <row r="468" spans="1:33" hidden="1" x14ac:dyDescent="0.2">
      <c r="A468" s="2">
        <v>3461741</v>
      </c>
      <c r="B468" s="2" t="s">
        <v>949</v>
      </c>
      <c r="C468" s="2">
        <v>2020</v>
      </c>
      <c r="D468" s="2" t="s">
        <v>946</v>
      </c>
      <c r="E468" s="3">
        <v>44132</v>
      </c>
      <c r="F468" s="2">
        <v>16704</v>
      </c>
      <c r="G468" s="2">
        <v>631</v>
      </c>
      <c r="H468" s="2">
        <v>0</v>
      </c>
      <c r="I468" s="2">
        <v>4</v>
      </c>
      <c r="J468" s="2"/>
      <c r="K468" s="2"/>
      <c r="L468" s="2" t="s">
        <v>1261</v>
      </c>
      <c r="M468" s="2" t="s">
        <v>44</v>
      </c>
      <c r="N468" s="2" t="s">
        <v>1157</v>
      </c>
      <c r="O468" s="2">
        <v>10544</v>
      </c>
      <c r="P468" s="2" t="s">
        <v>934</v>
      </c>
      <c r="Q468" s="2" t="s">
        <v>1766</v>
      </c>
      <c r="R468" s="2" t="s">
        <v>863</v>
      </c>
      <c r="S468" s="2" t="s">
        <v>863</v>
      </c>
      <c r="T468" s="2" t="s">
        <v>131</v>
      </c>
      <c r="U468" s="2" t="s">
        <v>43</v>
      </c>
      <c r="V468" s="4">
        <v>2.7777777777777779E-3</v>
      </c>
      <c r="W468" s="2" t="s">
        <v>948</v>
      </c>
      <c r="X468">
        <f t="shared" si="70"/>
        <v>0</v>
      </c>
      <c r="Y468">
        <f t="shared" si="71"/>
        <v>1</v>
      </c>
      <c r="Z468">
        <f t="shared" si="72"/>
        <v>1</v>
      </c>
      <c r="AA468">
        <f t="shared" si="73"/>
        <v>0</v>
      </c>
      <c r="AB468">
        <f t="shared" si="74"/>
        <v>0</v>
      </c>
      <c r="AC468">
        <f t="shared" si="75"/>
        <v>1</v>
      </c>
      <c r="AD468">
        <f t="shared" si="76"/>
        <v>0</v>
      </c>
      <c r="AE468" t="str">
        <f t="shared" si="77"/>
        <v>Groupstage</v>
      </c>
      <c r="AF468" t="str">
        <f t="shared" si="78"/>
        <v>Home Team loses or draws</v>
      </c>
      <c r="AG468" t="str">
        <f t="shared" si="79"/>
        <v>Home Team loses or draws at Groupstage Game</v>
      </c>
    </row>
    <row r="469" spans="1:33" hidden="1" x14ac:dyDescent="0.2">
      <c r="A469" s="2">
        <v>3461772</v>
      </c>
      <c r="B469" s="2" t="s">
        <v>949</v>
      </c>
      <c r="C469" s="2">
        <v>2020</v>
      </c>
      <c r="D469" s="2" t="s">
        <v>1022</v>
      </c>
      <c r="E469" s="3">
        <v>44160</v>
      </c>
      <c r="F469" s="2">
        <v>610</v>
      </c>
      <c r="G469" s="2">
        <v>865</v>
      </c>
      <c r="H469" s="2">
        <v>3</v>
      </c>
      <c r="I469" s="2">
        <v>1</v>
      </c>
      <c r="J469" s="2"/>
      <c r="K469" s="2"/>
      <c r="L469" s="2" t="s">
        <v>1168</v>
      </c>
      <c r="M469" s="2" t="s">
        <v>1268</v>
      </c>
      <c r="N469" s="2" t="s">
        <v>1017</v>
      </c>
      <c r="O469" s="2"/>
      <c r="P469" s="2" t="s">
        <v>907</v>
      </c>
      <c r="Q469" s="2" t="s">
        <v>1767</v>
      </c>
      <c r="R469" s="2" t="s">
        <v>881</v>
      </c>
      <c r="S469" s="2" t="s">
        <v>863</v>
      </c>
      <c r="T469" s="2" t="s">
        <v>26</v>
      </c>
      <c r="U469" s="2" t="s">
        <v>167</v>
      </c>
      <c r="V469" s="4">
        <v>0.12569444444444444</v>
      </c>
      <c r="W469" s="2" t="s">
        <v>948</v>
      </c>
      <c r="X469">
        <f t="shared" si="70"/>
        <v>1</v>
      </c>
      <c r="Y469">
        <f t="shared" si="71"/>
        <v>0</v>
      </c>
      <c r="Z469">
        <f t="shared" si="72"/>
        <v>1</v>
      </c>
      <c r="AA469">
        <f t="shared" si="73"/>
        <v>1</v>
      </c>
      <c r="AB469">
        <f t="shared" si="74"/>
        <v>0</v>
      </c>
      <c r="AC469">
        <f t="shared" si="75"/>
        <v>0</v>
      </c>
      <c r="AD469">
        <f t="shared" si="76"/>
        <v>0</v>
      </c>
      <c r="AE469" t="str">
        <f t="shared" si="77"/>
        <v>Groupstage</v>
      </c>
      <c r="AF469" t="str">
        <f t="shared" si="78"/>
        <v>Home Team wins</v>
      </c>
      <c r="AG469" t="str">
        <f t="shared" si="79"/>
        <v>Home Team wins at Groupstage Game</v>
      </c>
    </row>
    <row r="470" spans="1:33" hidden="1" x14ac:dyDescent="0.2">
      <c r="A470" s="2">
        <v>3651034</v>
      </c>
      <c r="B470" s="2" t="s">
        <v>949</v>
      </c>
      <c r="C470" s="2">
        <v>2021</v>
      </c>
      <c r="D470" s="2" t="s">
        <v>1194</v>
      </c>
      <c r="E470" s="3">
        <v>44453</v>
      </c>
      <c r="F470" s="2">
        <v>1082</v>
      </c>
      <c r="G470" s="2">
        <v>82</v>
      </c>
      <c r="H470" s="2">
        <v>0</v>
      </c>
      <c r="I470" s="2">
        <v>0</v>
      </c>
      <c r="J470" s="2"/>
      <c r="K470" s="2"/>
      <c r="L470" s="2" t="s">
        <v>884</v>
      </c>
      <c r="M470" s="2" t="s">
        <v>58</v>
      </c>
      <c r="N470" s="2" t="s">
        <v>1143</v>
      </c>
      <c r="O470" s="2">
        <v>34314</v>
      </c>
      <c r="P470" s="2" t="s">
        <v>1057</v>
      </c>
      <c r="Q470" s="2" t="s">
        <v>1768</v>
      </c>
      <c r="R470" s="2" t="s">
        <v>877</v>
      </c>
      <c r="S470" s="2" t="s">
        <v>863</v>
      </c>
      <c r="T470" s="2" t="s">
        <v>139</v>
      </c>
      <c r="U470" s="2" t="s">
        <v>29</v>
      </c>
      <c r="V470" s="4">
        <v>0</v>
      </c>
      <c r="W470" s="2" t="s">
        <v>948</v>
      </c>
      <c r="X470">
        <f t="shared" si="70"/>
        <v>0</v>
      </c>
      <c r="Y470">
        <f t="shared" si="71"/>
        <v>1</v>
      </c>
      <c r="Z470">
        <f t="shared" si="72"/>
        <v>1</v>
      </c>
      <c r="AA470">
        <f t="shared" si="73"/>
        <v>0</v>
      </c>
      <c r="AB470">
        <f t="shared" si="74"/>
        <v>0</v>
      </c>
      <c r="AC470">
        <f t="shared" si="75"/>
        <v>1</v>
      </c>
      <c r="AD470">
        <f t="shared" si="76"/>
        <v>0</v>
      </c>
      <c r="AE470" t="str">
        <f t="shared" si="77"/>
        <v>Groupstage</v>
      </c>
      <c r="AF470" t="str">
        <f t="shared" si="78"/>
        <v>Home Team loses or draws</v>
      </c>
      <c r="AG470" t="str">
        <f t="shared" si="79"/>
        <v>Home Team loses or draws at Groupstage Game</v>
      </c>
    </row>
    <row r="471" spans="1:33" hidden="1" x14ac:dyDescent="0.2">
      <c r="A471" s="2">
        <v>3714228</v>
      </c>
      <c r="B471" s="2" t="s">
        <v>949</v>
      </c>
      <c r="C471" s="2">
        <v>2021</v>
      </c>
      <c r="D471" s="2" t="s">
        <v>1082</v>
      </c>
      <c r="E471" s="3">
        <v>44628</v>
      </c>
      <c r="F471" s="2">
        <v>31</v>
      </c>
      <c r="G471" s="2">
        <v>46</v>
      </c>
      <c r="H471" s="2">
        <v>0</v>
      </c>
      <c r="I471" s="2">
        <v>1</v>
      </c>
      <c r="J471" s="2"/>
      <c r="K471" s="2"/>
      <c r="L471" s="2" t="s">
        <v>861</v>
      </c>
      <c r="M471" s="2" t="s">
        <v>1067</v>
      </c>
      <c r="N471" s="2" t="s">
        <v>1009</v>
      </c>
      <c r="O471" s="2">
        <v>51747</v>
      </c>
      <c r="P471" s="2" t="s">
        <v>1099</v>
      </c>
      <c r="Q471" s="2" t="s">
        <v>1769</v>
      </c>
      <c r="R471" s="2" t="s">
        <v>880</v>
      </c>
      <c r="S471" s="2" t="s">
        <v>892</v>
      </c>
      <c r="T471" s="2" t="s">
        <v>38</v>
      </c>
      <c r="U471" s="2" t="s">
        <v>19</v>
      </c>
      <c r="V471" s="4">
        <v>6.9444444444444447E-4</v>
      </c>
      <c r="W471" s="2" t="s">
        <v>948</v>
      </c>
      <c r="X471">
        <f t="shared" si="70"/>
        <v>0</v>
      </c>
      <c r="Y471">
        <f t="shared" si="71"/>
        <v>1</v>
      </c>
      <c r="Z471">
        <f t="shared" si="72"/>
        <v>0</v>
      </c>
      <c r="AA471">
        <f t="shared" si="73"/>
        <v>0</v>
      </c>
      <c r="AB471">
        <f t="shared" si="74"/>
        <v>0</v>
      </c>
      <c r="AC471">
        <f t="shared" si="75"/>
        <v>0</v>
      </c>
      <c r="AD471">
        <f t="shared" si="76"/>
        <v>1</v>
      </c>
      <c r="AE471" t="str">
        <f t="shared" si="77"/>
        <v>Knockout Game</v>
      </c>
      <c r="AF471" t="str">
        <f t="shared" si="78"/>
        <v>Home Team loses or draws</v>
      </c>
      <c r="AG471" t="str">
        <f t="shared" si="79"/>
        <v>Home Team loses or draws at Knockout Game</v>
      </c>
    </row>
    <row r="472" spans="1:33" hidden="1" x14ac:dyDescent="0.2">
      <c r="A472" s="2">
        <v>3911824</v>
      </c>
      <c r="B472" s="2" t="s">
        <v>949</v>
      </c>
      <c r="C472" s="2">
        <v>2022</v>
      </c>
      <c r="D472" s="2" t="s">
        <v>1016</v>
      </c>
      <c r="E472" s="3">
        <v>44867</v>
      </c>
      <c r="F472" s="2">
        <v>660</v>
      </c>
      <c r="G472" s="2">
        <v>23826</v>
      </c>
      <c r="H472" s="2">
        <v>0</v>
      </c>
      <c r="I472" s="2">
        <v>4</v>
      </c>
      <c r="J472" s="2"/>
      <c r="K472" s="2"/>
      <c r="L472" s="2" t="s">
        <v>1201</v>
      </c>
      <c r="M472" s="2" t="s">
        <v>1275</v>
      </c>
      <c r="N472" s="2" t="s">
        <v>1226</v>
      </c>
      <c r="O472" s="2">
        <v>26045</v>
      </c>
      <c r="P472" s="2" t="s">
        <v>973</v>
      </c>
      <c r="Q472" s="2" t="s">
        <v>1770</v>
      </c>
      <c r="R472" s="2" t="s">
        <v>872</v>
      </c>
      <c r="S472" s="3">
        <v>37350</v>
      </c>
      <c r="T472" s="2" t="s">
        <v>133</v>
      </c>
      <c r="U472" s="2" t="s">
        <v>138</v>
      </c>
      <c r="V472" s="4">
        <v>2.7777777777777779E-3</v>
      </c>
      <c r="W472" s="2" t="s">
        <v>948</v>
      </c>
      <c r="X472">
        <f t="shared" si="70"/>
        <v>0</v>
      </c>
      <c r="Y472">
        <f t="shared" si="71"/>
        <v>1</v>
      </c>
      <c r="Z472">
        <f t="shared" si="72"/>
        <v>1</v>
      </c>
      <c r="AA472">
        <f t="shared" si="73"/>
        <v>0</v>
      </c>
      <c r="AB472">
        <f t="shared" si="74"/>
        <v>0</v>
      </c>
      <c r="AC472">
        <f t="shared" si="75"/>
        <v>1</v>
      </c>
      <c r="AD472">
        <f t="shared" si="76"/>
        <v>0</v>
      </c>
      <c r="AE472" t="str">
        <f t="shared" si="77"/>
        <v>Groupstage</v>
      </c>
      <c r="AF472" t="str">
        <f t="shared" si="78"/>
        <v>Home Team loses or draws</v>
      </c>
      <c r="AG472" t="str">
        <f t="shared" si="79"/>
        <v>Home Team loses or draws at Groupstage Game</v>
      </c>
    </row>
    <row r="473" spans="1:33" hidden="1" x14ac:dyDescent="0.2">
      <c r="A473" s="2">
        <v>4171216</v>
      </c>
      <c r="B473" s="2" t="s">
        <v>949</v>
      </c>
      <c r="C473" s="2">
        <v>2023</v>
      </c>
      <c r="D473" s="2" t="s">
        <v>1147</v>
      </c>
      <c r="E473" s="3">
        <v>45189</v>
      </c>
      <c r="F473" s="2">
        <v>27</v>
      </c>
      <c r="G473" s="2">
        <v>985</v>
      </c>
      <c r="H473" s="2">
        <v>4</v>
      </c>
      <c r="I473" s="2">
        <v>3</v>
      </c>
      <c r="J473" s="2"/>
      <c r="K473" s="2"/>
      <c r="L473" s="2" t="s">
        <v>868</v>
      </c>
      <c r="M473" s="2" t="s">
        <v>1168</v>
      </c>
      <c r="N473" s="2" t="s">
        <v>1038</v>
      </c>
      <c r="O473" s="2">
        <v>75000</v>
      </c>
      <c r="P473" s="2" t="s">
        <v>1440</v>
      </c>
      <c r="Q473" s="2" t="s">
        <v>1771</v>
      </c>
      <c r="R473" s="2" t="s">
        <v>863</v>
      </c>
      <c r="S473" s="2" t="s">
        <v>872</v>
      </c>
      <c r="T473" s="2" t="s">
        <v>6</v>
      </c>
      <c r="U473" s="2" t="s">
        <v>31</v>
      </c>
      <c r="V473" s="4">
        <v>0.16874999999999998</v>
      </c>
      <c r="W473" s="2" t="s">
        <v>948</v>
      </c>
      <c r="X473">
        <f t="shared" si="70"/>
        <v>1</v>
      </c>
      <c r="Y473">
        <f t="shared" si="71"/>
        <v>0</v>
      </c>
      <c r="Z473">
        <f t="shared" si="72"/>
        <v>1</v>
      </c>
      <c r="AA473">
        <f t="shared" si="73"/>
        <v>1</v>
      </c>
      <c r="AB473">
        <f t="shared" si="74"/>
        <v>0</v>
      </c>
      <c r="AC473">
        <f t="shared" si="75"/>
        <v>0</v>
      </c>
      <c r="AD473">
        <f t="shared" si="76"/>
        <v>0</v>
      </c>
      <c r="AE473" t="str">
        <f t="shared" si="77"/>
        <v>Groupstage</v>
      </c>
      <c r="AF473" t="str">
        <f t="shared" si="78"/>
        <v>Home Team wins</v>
      </c>
      <c r="AG473" t="str">
        <f t="shared" si="79"/>
        <v>Home Team wins at Groupstage Game</v>
      </c>
    </row>
    <row r="474" spans="1:33" hidden="1" x14ac:dyDescent="0.2">
      <c r="A474" s="2">
        <v>4171225</v>
      </c>
      <c r="B474" s="2" t="s">
        <v>949</v>
      </c>
      <c r="C474" s="2">
        <v>2023</v>
      </c>
      <c r="D474" s="2" t="s">
        <v>1147</v>
      </c>
      <c r="E474" s="3">
        <v>45223</v>
      </c>
      <c r="F474" s="2">
        <v>141</v>
      </c>
      <c r="G474" s="2">
        <v>27</v>
      </c>
      <c r="H474" s="2">
        <v>1</v>
      </c>
      <c r="I474" s="2">
        <v>3</v>
      </c>
      <c r="J474" s="2"/>
      <c r="K474" s="2"/>
      <c r="L474" s="2" t="s">
        <v>932</v>
      </c>
      <c r="M474" s="2" t="s">
        <v>868</v>
      </c>
      <c r="N474" s="2" t="s">
        <v>959</v>
      </c>
      <c r="O474" s="2">
        <v>51792</v>
      </c>
      <c r="P474" s="2" t="s">
        <v>1066</v>
      </c>
      <c r="Q474" s="2" t="s">
        <v>1772</v>
      </c>
      <c r="R474" s="2" t="s">
        <v>863</v>
      </c>
      <c r="S474" s="2" t="s">
        <v>863</v>
      </c>
      <c r="T474" s="2" t="s">
        <v>12</v>
      </c>
      <c r="U474" s="2" t="s">
        <v>6</v>
      </c>
      <c r="V474" s="4">
        <v>4.3750000000000004E-2</v>
      </c>
      <c r="W474" s="2" t="s">
        <v>948</v>
      </c>
      <c r="X474">
        <f t="shared" si="70"/>
        <v>0</v>
      </c>
      <c r="Y474">
        <f t="shared" si="71"/>
        <v>1</v>
      </c>
      <c r="Z474">
        <f t="shared" si="72"/>
        <v>1</v>
      </c>
      <c r="AA474">
        <f t="shared" si="73"/>
        <v>0</v>
      </c>
      <c r="AB474">
        <f t="shared" si="74"/>
        <v>0</v>
      </c>
      <c r="AC474">
        <f t="shared" si="75"/>
        <v>1</v>
      </c>
      <c r="AD474">
        <f t="shared" si="76"/>
        <v>0</v>
      </c>
      <c r="AE474" t="str">
        <f t="shared" si="77"/>
        <v>Groupstage</v>
      </c>
      <c r="AF474" t="str">
        <f t="shared" si="78"/>
        <v>Home Team loses or draws</v>
      </c>
      <c r="AG474" t="str">
        <f t="shared" si="79"/>
        <v>Home Team loses or draws at Groupstage Game</v>
      </c>
    </row>
    <row r="475" spans="1:33" hidden="1" x14ac:dyDescent="0.2">
      <c r="A475" s="2">
        <v>4171233</v>
      </c>
      <c r="B475" s="2" t="s">
        <v>949</v>
      </c>
      <c r="C475" s="2">
        <v>2023</v>
      </c>
      <c r="D475" s="2" t="s">
        <v>945</v>
      </c>
      <c r="E475" s="3">
        <v>45259</v>
      </c>
      <c r="F475" s="2">
        <v>11</v>
      </c>
      <c r="G475" s="2">
        <v>826</v>
      </c>
      <c r="H475" s="2">
        <v>6</v>
      </c>
      <c r="I475" s="2">
        <v>0</v>
      </c>
      <c r="J475" s="2"/>
      <c r="K475" s="2"/>
      <c r="L475" s="2" t="s">
        <v>103</v>
      </c>
      <c r="M475" s="2" t="s">
        <v>1284</v>
      </c>
      <c r="N475" s="2" t="s">
        <v>978</v>
      </c>
      <c r="O475" s="2">
        <v>59987</v>
      </c>
      <c r="P475" s="2" t="s">
        <v>1142</v>
      </c>
      <c r="Q475" s="2" t="s">
        <v>1773</v>
      </c>
      <c r="R475" s="2" t="s">
        <v>880</v>
      </c>
      <c r="S475" s="2" t="s">
        <v>910</v>
      </c>
      <c r="T475" s="2" t="s">
        <v>9</v>
      </c>
      <c r="U475" s="2" t="s">
        <v>199</v>
      </c>
      <c r="V475" s="4">
        <v>0.25</v>
      </c>
      <c r="W475" s="2" t="s">
        <v>948</v>
      </c>
      <c r="X475">
        <f t="shared" si="70"/>
        <v>1</v>
      </c>
      <c r="Y475">
        <f t="shared" si="71"/>
        <v>0</v>
      </c>
      <c r="Z475">
        <f t="shared" si="72"/>
        <v>1</v>
      </c>
      <c r="AA475">
        <f t="shared" si="73"/>
        <v>1</v>
      </c>
      <c r="AB475">
        <f t="shared" si="74"/>
        <v>0</v>
      </c>
      <c r="AC475">
        <f t="shared" si="75"/>
        <v>0</v>
      </c>
      <c r="AD475">
        <f t="shared" si="76"/>
        <v>0</v>
      </c>
      <c r="AE475" t="str">
        <f t="shared" si="77"/>
        <v>Groupstage</v>
      </c>
      <c r="AF475" t="str">
        <f t="shared" si="78"/>
        <v>Home Team wins</v>
      </c>
      <c r="AG475" t="str">
        <f t="shared" si="79"/>
        <v>Home Team wins at Groupstage Game</v>
      </c>
    </row>
    <row r="476" spans="1:33" hidden="1" x14ac:dyDescent="0.2">
      <c r="A476" s="2">
        <v>4171281</v>
      </c>
      <c r="B476" s="2" t="s">
        <v>949</v>
      </c>
      <c r="C476" s="2">
        <v>2023</v>
      </c>
      <c r="D476" s="2" t="s">
        <v>946</v>
      </c>
      <c r="E476" s="3">
        <v>45273</v>
      </c>
      <c r="F476" s="2">
        <v>371</v>
      </c>
      <c r="G476" s="2">
        <v>234</v>
      </c>
      <c r="H476" s="2">
        <v>2</v>
      </c>
      <c r="I476" s="2">
        <v>1</v>
      </c>
      <c r="J476" s="2"/>
      <c r="K476" s="2"/>
      <c r="L476" s="2" t="s">
        <v>1008</v>
      </c>
      <c r="M476" s="2" t="s">
        <v>80</v>
      </c>
      <c r="N476" s="2" t="s">
        <v>953</v>
      </c>
      <c r="O476" s="2">
        <v>56391</v>
      </c>
      <c r="P476" s="2" t="s">
        <v>888</v>
      </c>
      <c r="Q476" s="2" t="s">
        <v>1774</v>
      </c>
      <c r="R476" s="2" t="s">
        <v>880</v>
      </c>
      <c r="S476" s="2" t="s">
        <v>881</v>
      </c>
      <c r="T476" s="2" t="s">
        <v>46</v>
      </c>
      <c r="U476" s="2" t="s">
        <v>71</v>
      </c>
      <c r="V476" s="4">
        <v>8.4027777777777771E-2</v>
      </c>
      <c r="W476" s="2" t="s">
        <v>948</v>
      </c>
      <c r="X476">
        <f t="shared" si="70"/>
        <v>1</v>
      </c>
      <c r="Y476">
        <f t="shared" si="71"/>
        <v>0</v>
      </c>
      <c r="Z476">
        <f t="shared" si="72"/>
        <v>1</v>
      </c>
      <c r="AA476">
        <f t="shared" si="73"/>
        <v>1</v>
      </c>
      <c r="AB476">
        <f t="shared" si="74"/>
        <v>0</v>
      </c>
      <c r="AC476">
        <f t="shared" si="75"/>
        <v>0</v>
      </c>
      <c r="AD476">
        <f t="shared" si="76"/>
        <v>0</v>
      </c>
      <c r="AE476" t="str">
        <f t="shared" si="77"/>
        <v>Groupstage</v>
      </c>
      <c r="AF476" t="str">
        <f t="shared" si="78"/>
        <v>Home Team wins</v>
      </c>
      <c r="AG476" t="str">
        <f t="shared" si="79"/>
        <v>Home Team wins at Groupstage Game</v>
      </c>
    </row>
    <row r="477" spans="1:33" hidden="1" x14ac:dyDescent="0.2">
      <c r="A477" s="2">
        <v>4171285</v>
      </c>
      <c r="B477" s="2" t="s">
        <v>949</v>
      </c>
      <c r="C477" s="2">
        <v>2023</v>
      </c>
      <c r="D477" s="2" t="s">
        <v>1016</v>
      </c>
      <c r="E477" s="3">
        <v>45224</v>
      </c>
      <c r="F477" s="2">
        <v>583</v>
      </c>
      <c r="G477" s="2">
        <v>5</v>
      </c>
      <c r="H477" s="2">
        <v>3</v>
      </c>
      <c r="I477" s="2">
        <v>0</v>
      </c>
      <c r="J477" s="2"/>
      <c r="K477" s="2"/>
      <c r="L477" s="2" t="s">
        <v>918</v>
      </c>
      <c r="M477" s="2" t="s">
        <v>1000</v>
      </c>
      <c r="N477" s="2" t="s">
        <v>1072</v>
      </c>
      <c r="O477" s="2">
        <v>47356</v>
      </c>
      <c r="P477" s="2" t="s">
        <v>1307</v>
      </c>
      <c r="Q477" s="2" t="s">
        <v>1775</v>
      </c>
      <c r="R477" s="2" t="s">
        <v>880</v>
      </c>
      <c r="S477" s="2" t="s">
        <v>880</v>
      </c>
      <c r="T477" s="2" t="s">
        <v>40</v>
      </c>
      <c r="U477" s="2" t="s">
        <v>52</v>
      </c>
      <c r="V477" s="4">
        <v>0.125</v>
      </c>
      <c r="W477" s="2" t="s">
        <v>948</v>
      </c>
      <c r="X477">
        <f t="shared" si="70"/>
        <v>1</v>
      </c>
      <c r="Y477">
        <f t="shared" si="71"/>
        <v>0</v>
      </c>
      <c r="Z477">
        <f t="shared" si="72"/>
        <v>1</v>
      </c>
      <c r="AA477">
        <f t="shared" si="73"/>
        <v>1</v>
      </c>
      <c r="AB477">
        <f t="shared" si="74"/>
        <v>0</v>
      </c>
      <c r="AC477">
        <f t="shared" si="75"/>
        <v>0</v>
      </c>
      <c r="AD477">
        <f t="shared" si="76"/>
        <v>0</v>
      </c>
      <c r="AE477" t="str">
        <f t="shared" si="77"/>
        <v>Groupstage</v>
      </c>
      <c r="AF477" t="str">
        <f t="shared" si="78"/>
        <v>Home Team wins</v>
      </c>
      <c r="AG477" t="str">
        <f t="shared" si="79"/>
        <v>Home Team wins at Groupstage Game</v>
      </c>
    </row>
    <row r="478" spans="1:33" hidden="1" x14ac:dyDescent="0.2">
      <c r="A478" s="2">
        <v>4312028</v>
      </c>
      <c r="B478" s="2" t="s">
        <v>949</v>
      </c>
      <c r="C478" s="2">
        <v>2023</v>
      </c>
      <c r="D478" s="2" t="s">
        <v>1027</v>
      </c>
      <c r="E478" s="3">
        <v>45398</v>
      </c>
      <c r="F478" s="2">
        <v>131</v>
      </c>
      <c r="G478" s="2">
        <v>583</v>
      </c>
      <c r="H478" s="2">
        <v>1</v>
      </c>
      <c r="I478" s="2">
        <v>4</v>
      </c>
      <c r="J478" s="2"/>
      <c r="K478" s="2"/>
      <c r="L478" s="2" t="s">
        <v>111</v>
      </c>
      <c r="M478" s="2" t="s">
        <v>918</v>
      </c>
      <c r="N478" s="2" t="s">
        <v>1351</v>
      </c>
      <c r="O478" s="2">
        <v>50311</v>
      </c>
      <c r="P478" s="2" t="s">
        <v>1309</v>
      </c>
      <c r="Q478" s="2" t="s">
        <v>1776</v>
      </c>
      <c r="R478" s="2" t="s">
        <v>880</v>
      </c>
      <c r="S478" s="2" t="s">
        <v>880</v>
      </c>
      <c r="T478" s="2" t="s">
        <v>105</v>
      </c>
      <c r="U478" s="2" t="s">
        <v>40</v>
      </c>
      <c r="V478" s="4">
        <v>4.4444444444444446E-2</v>
      </c>
      <c r="W478" s="2" t="s">
        <v>948</v>
      </c>
      <c r="X478">
        <f t="shared" si="70"/>
        <v>0</v>
      </c>
      <c r="Y478">
        <f t="shared" si="71"/>
        <v>1</v>
      </c>
      <c r="Z478">
        <f t="shared" si="72"/>
        <v>0</v>
      </c>
      <c r="AA478">
        <f t="shared" si="73"/>
        <v>0</v>
      </c>
      <c r="AB478">
        <f t="shared" si="74"/>
        <v>0</v>
      </c>
      <c r="AC478">
        <f t="shared" si="75"/>
        <v>0</v>
      </c>
      <c r="AD478">
        <f t="shared" si="76"/>
        <v>1</v>
      </c>
      <c r="AE478" t="str">
        <f t="shared" si="77"/>
        <v>Knockout Game</v>
      </c>
      <c r="AF478" t="str">
        <f t="shared" si="78"/>
        <v>Home Team loses or draws</v>
      </c>
      <c r="AG478" t="str">
        <f t="shared" si="79"/>
        <v>Home Team loses or draws at Knockout Game</v>
      </c>
    </row>
    <row r="479" spans="1:33" hidden="1" x14ac:dyDescent="0.2">
      <c r="A479" s="2">
        <v>4171293</v>
      </c>
      <c r="B479" s="2" t="s">
        <v>949</v>
      </c>
      <c r="C479" s="2">
        <v>2023</v>
      </c>
      <c r="D479" s="2" t="s">
        <v>1016</v>
      </c>
      <c r="E479" s="3">
        <v>45203</v>
      </c>
      <c r="F479" s="2">
        <v>762</v>
      </c>
      <c r="G479" s="2">
        <v>583</v>
      </c>
      <c r="H479" s="2">
        <v>4</v>
      </c>
      <c r="I479" s="2">
        <v>1</v>
      </c>
      <c r="J479" s="2"/>
      <c r="K479" s="2"/>
      <c r="L479" s="2" t="s">
        <v>1040</v>
      </c>
      <c r="M479" s="2" t="s">
        <v>918</v>
      </c>
      <c r="N479" s="2" t="s">
        <v>1011</v>
      </c>
      <c r="O479" s="2">
        <v>52009</v>
      </c>
      <c r="P479" s="2" t="s">
        <v>1309</v>
      </c>
      <c r="Q479" s="2" t="s">
        <v>1777</v>
      </c>
      <c r="R479" s="2" t="s">
        <v>880</v>
      </c>
      <c r="S479" s="2" t="s">
        <v>877</v>
      </c>
      <c r="T479" s="2" t="s">
        <v>94</v>
      </c>
      <c r="U479" s="2" t="s">
        <v>40</v>
      </c>
      <c r="V479" s="4">
        <v>0.1673611111111111</v>
      </c>
      <c r="W479" s="2" t="s">
        <v>948</v>
      </c>
      <c r="X479">
        <f t="shared" si="70"/>
        <v>1</v>
      </c>
      <c r="Y479">
        <f t="shared" si="71"/>
        <v>0</v>
      </c>
      <c r="Z479">
        <f t="shared" si="72"/>
        <v>1</v>
      </c>
      <c r="AA479">
        <f t="shared" si="73"/>
        <v>1</v>
      </c>
      <c r="AB479">
        <f t="shared" si="74"/>
        <v>0</v>
      </c>
      <c r="AC479">
        <f t="shared" si="75"/>
        <v>0</v>
      </c>
      <c r="AD479">
        <f t="shared" si="76"/>
        <v>0</v>
      </c>
      <c r="AE479" t="str">
        <f t="shared" si="77"/>
        <v>Groupstage</v>
      </c>
      <c r="AF479" t="str">
        <f t="shared" si="78"/>
        <v>Home Team wins</v>
      </c>
      <c r="AG479" t="str">
        <f t="shared" si="79"/>
        <v>Home Team wins at Groupstage Game</v>
      </c>
    </row>
    <row r="480" spans="1:33" x14ac:dyDescent="0.2">
      <c r="A480" s="2">
        <v>2385039</v>
      </c>
      <c r="B480" s="2" t="s">
        <v>949</v>
      </c>
      <c r="C480" s="2">
        <v>2013</v>
      </c>
      <c r="D480" s="2" t="s">
        <v>1030</v>
      </c>
      <c r="E480" s="3">
        <v>41689</v>
      </c>
      <c r="F480" s="2">
        <v>5</v>
      </c>
      <c r="G480" s="2">
        <v>13</v>
      </c>
      <c r="H480" s="2">
        <v>0</v>
      </c>
      <c r="I480" s="2">
        <v>1</v>
      </c>
      <c r="J480" s="2"/>
      <c r="K480" s="2"/>
      <c r="L480" s="2" t="s">
        <v>944</v>
      </c>
      <c r="M480" s="2" t="s">
        <v>921</v>
      </c>
      <c r="N480" s="2" t="s">
        <v>941</v>
      </c>
      <c r="O480" s="2">
        <v>65890</v>
      </c>
      <c r="P480" s="2" t="s">
        <v>915</v>
      </c>
      <c r="Q480" s="2" t="s">
        <v>1778</v>
      </c>
      <c r="R480" s="2" t="s">
        <v>886</v>
      </c>
      <c r="S480" s="2" t="s">
        <v>872</v>
      </c>
      <c r="T480" s="2" t="s">
        <v>52</v>
      </c>
      <c r="U480" s="2" t="s">
        <v>113</v>
      </c>
      <c r="V480" s="4">
        <v>6.9444444444444447E-4</v>
      </c>
      <c r="W480" s="2" t="s">
        <v>948</v>
      </c>
      <c r="X480">
        <f t="shared" si="70"/>
        <v>0</v>
      </c>
      <c r="Y480">
        <f t="shared" si="71"/>
        <v>1</v>
      </c>
      <c r="Z480">
        <f t="shared" si="72"/>
        <v>0</v>
      </c>
      <c r="AA480">
        <f t="shared" si="73"/>
        <v>0</v>
      </c>
      <c r="AB480">
        <f t="shared" si="74"/>
        <v>0</v>
      </c>
      <c r="AC480">
        <f t="shared" si="75"/>
        <v>0</v>
      </c>
      <c r="AD480">
        <f t="shared" si="76"/>
        <v>1</v>
      </c>
      <c r="AE480" t="str">
        <f t="shared" si="77"/>
        <v>Knockout Game</v>
      </c>
      <c r="AF480" t="str">
        <f t="shared" si="78"/>
        <v>Home Team loses or draws</v>
      </c>
      <c r="AG480" t="str">
        <f t="shared" si="79"/>
        <v>Home Team loses or draws at Knockout Game</v>
      </c>
    </row>
    <row r="481" spans="1:33" x14ac:dyDescent="0.2">
      <c r="A481" s="2">
        <v>2385045</v>
      </c>
      <c r="B481" s="2" t="s">
        <v>949</v>
      </c>
      <c r="C481" s="2">
        <v>2013</v>
      </c>
      <c r="D481" s="2" t="s">
        <v>1082</v>
      </c>
      <c r="E481" s="3">
        <v>41710</v>
      </c>
      <c r="F481" s="2">
        <v>131</v>
      </c>
      <c r="G481" s="2">
        <v>281</v>
      </c>
      <c r="H481" s="2">
        <v>2</v>
      </c>
      <c r="I481" s="2">
        <v>1</v>
      </c>
      <c r="J481" s="2"/>
      <c r="K481" s="2"/>
      <c r="L481" s="2" t="s">
        <v>925</v>
      </c>
      <c r="M481" s="2" t="s">
        <v>901</v>
      </c>
      <c r="N481" s="2" t="s">
        <v>1084</v>
      </c>
      <c r="O481" s="2">
        <v>85957</v>
      </c>
      <c r="P481" s="2" t="s">
        <v>895</v>
      </c>
      <c r="Q481" s="2" t="s">
        <v>1779</v>
      </c>
      <c r="R481" s="2" t="s">
        <v>880</v>
      </c>
      <c r="S481" s="2" t="s">
        <v>863</v>
      </c>
      <c r="T481" s="2" t="s">
        <v>105</v>
      </c>
      <c r="U481" s="2" t="s">
        <v>39</v>
      </c>
      <c r="V481" s="4">
        <v>8.4027777777777771E-2</v>
      </c>
      <c r="W481" s="2" t="s">
        <v>948</v>
      </c>
      <c r="X481">
        <f t="shared" si="70"/>
        <v>1</v>
      </c>
      <c r="Y481">
        <f t="shared" si="71"/>
        <v>0</v>
      </c>
      <c r="Z481">
        <f t="shared" si="72"/>
        <v>0</v>
      </c>
      <c r="AA481">
        <f t="shared" si="73"/>
        <v>0</v>
      </c>
      <c r="AB481">
        <f t="shared" si="74"/>
        <v>1</v>
      </c>
      <c r="AC481">
        <f t="shared" si="75"/>
        <v>0</v>
      </c>
      <c r="AD481">
        <f t="shared" si="76"/>
        <v>0</v>
      </c>
      <c r="AE481" t="str">
        <f t="shared" si="77"/>
        <v>Knockout Game</v>
      </c>
      <c r="AF481" t="str">
        <f t="shared" si="78"/>
        <v>Home Team wins</v>
      </c>
      <c r="AG481" t="str">
        <f t="shared" si="79"/>
        <v>Home Team wins at Knockout Game</v>
      </c>
    </row>
    <row r="482" spans="1:33" x14ac:dyDescent="0.2">
      <c r="A482" s="2">
        <v>2449285</v>
      </c>
      <c r="B482" s="2" t="s">
        <v>949</v>
      </c>
      <c r="C482" s="2">
        <v>2013</v>
      </c>
      <c r="D482" s="2" t="s">
        <v>1027</v>
      </c>
      <c r="E482" s="3">
        <v>41738</v>
      </c>
      <c r="F482" s="2">
        <v>27</v>
      </c>
      <c r="G482" s="2">
        <v>985</v>
      </c>
      <c r="H482" s="2">
        <v>3</v>
      </c>
      <c r="I482" s="2">
        <v>1</v>
      </c>
      <c r="J482" s="2"/>
      <c r="K482" s="2"/>
      <c r="L482" s="2" t="s">
        <v>1019</v>
      </c>
      <c r="M482" s="2" t="s">
        <v>1121</v>
      </c>
      <c r="N482" s="2" t="s">
        <v>1038</v>
      </c>
      <c r="O482" s="2">
        <v>67300</v>
      </c>
      <c r="P482" s="2" t="s">
        <v>1020</v>
      </c>
      <c r="Q482" s="2" t="s">
        <v>1780</v>
      </c>
      <c r="R482" s="2" t="s">
        <v>872</v>
      </c>
      <c r="S482" s="2" t="s">
        <v>863</v>
      </c>
      <c r="T482" s="2" t="s">
        <v>6</v>
      </c>
      <c r="U482" s="2" t="s">
        <v>31</v>
      </c>
      <c r="V482" s="4">
        <v>0.12569444444444444</v>
      </c>
      <c r="W482" s="2" t="s">
        <v>948</v>
      </c>
      <c r="X482">
        <f t="shared" si="70"/>
        <v>1</v>
      </c>
      <c r="Y482">
        <f t="shared" si="71"/>
        <v>0</v>
      </c>
      <c r="Z482">
        <f t="shared" si="72"/>
        <v>0</v>
      </c>
      <c r="AA482">
        <f t="shared" si="73"/>
        <v>0</v>
      </c>
      <c r="AB482">
        <f t="shared" si="74"/>
        <v>1</v>
      </c>
      <c r="AC482">
        <f t="shared" si="75"/>
        <v>0</v>
      </c>
      <c r="AD482">
        <f t="shared" si="76"/>
        <v>0</v>
      </c>
      <c r="AE482" t="str">
        <f t="shared" si="77"/>
        <v>Knockout Game</v>
      </c>
      <c r="AF482" t="str">
        <f t="shared" si="78"/>
        <v>Home Team wins</v>
      </c>
      <c r="AG482" t="str">
        <f t="shared" si="79"/>
        <v>Home Team wins at Knockout Game</v>
      </c>
    </row>
    <row r="483" spans="1:33" x14ac:dyDescent="0.2">
      <c r="A483" s="2">
        <v>2495324</v>
      </c>
      <c r="B483" s="2" t="s">
        <v>949</v>
      </c>
      <c r="C483" s="2">
        <v>2014</v>
      </c>
      <c r="D483" s="2" t="s">
        <v>1022</v>
      </c>
      <c r="E483" s="3">
        <v>41934</v>
      </c>
      <c r="F483" s="2">
        <v>58</v>
      </c>
      <c r="G483" s="2">
        <v>11</v>
      </c>
      <c r="H483" s="2">
        <v>1</v>
      </c>
      <c r="I483" s="2">
        <v>2</v>
      </c>
      <c r="J483" s="2"/>
      <c r="K483" s="2"/>
      <c r="L483" s="2" t="s">
        <v>1006</v>
      </c>
      <c r="M483" s="2" t="s">
        <v>900</v>
      </c>
      <c r="N483" s="2" t="s">
        <v>1029</v>
      </c>
      <c r="O483" s="2">
        <v>19881</v>
      </c>
      <c r="P483" s="2" t="s">
        <v>1033</v>
      </c>
      <c r="Q483" s="2" t="s">
        <v>1781</v>
      </c>
      <c r="R483" s="2" t="s">
        <v>863</v>
      </c>
      <c r="S483" s="2" t="s">
        <v>872</v>
      </c>
      <c r="T483" s="2" t="s">
        <v>128</v>
      </c>
      <c r="U483" s="2" t="s">
        <v>9</v>
      </c>
      <c r="V483" s="4">
        <v>4.3055555555555562E-2</v>
      </c>
      <c r="W483" s="2" t="s">
        <v>948</v>
      </c>
      <c r="X483">
        <f t="shared" si="70"/>
        <v>0</v>
      </c>
      <c r="Y483">
        <f t="shared" si="71"/>
        <v>1</v>
      </c>
      <c r="Z483">
        <f t="shared" si="72"/>
        <v>1</v>
      </c>
      <c r="AA483">
        <f t="shared" si="73"/>
        <v>0</v>
      </c>
      <c r="AB483">
        <f t="shared" si="74"/>
        <v>0</v>
      </c>
      <c r="AC483">
        <f t="shared" si="75"/>
        <v>1</v>
      </c>
      <c r="AD483">
        <f t="shared" si="76"/>
        <v>0</v>
      </c>
      <c r="AE483" t="str">
        <f t="shared" si="77"/>
        <v>Groupstage</v>
      </c>
      <c r="AF483" t="str">
        <f t="shared" si="78"/>
        <v>Home Team loses or draws</v>
      </c>
      <c r="AG483" t="str">
        <f t="shared" si="79"/>
        <v>Home Team loses or draws at Groupstage Game</v>
      </c>
    </row>
    <row r="484" spans="1:33" x14ac:dyDescent="0.2">
      <c r="A484" s="2">
        <v>2517520</v>
      </c>
      <c r="B484" s="2" t="s">
        <v>949</v>
      </c>
      <c r="C484" s="2">
        <v>2014</v>
      </c>
      <c r="D484" s="2" t="s">
        <v>1082</v>
      </c>
      <c r="E484" s="3">
        <v>42074</v>
      </c>
      <c r="F484" s="2">
        <v>631</v>
      </c>
      <c r="G484" s="2">
        <v>583</v>
      </c>
      <c r="H484" s="2">
        <v>2</v>
      </c>
      <c r="I484" s="2">
        <v>2</v>
      </c>
      <c r="J484" s="2"/>
      <c r="K484" s="2"/>
      <c r="L484" s="2" t="s">
        <v>896</v>
      </c>
      <c r="M484" s="2" t="s">
        <v>891</v>
      </c>
      <c r="N484" s="2" t="s">
        <v>1012</v>
      </c>
      <c r="O484" s="2">
        <v>40000</v>
      </c>
      <c r="P484" s="2" t="s">
        <v>928</v>
      </c>
      <c r="Q484" s="2" t="s">
        <v>1782</v>
      </c>
      <c r="R484" s="2" t="s">
        <v>863</v>
      </c>
      <c r="S484" s="3">
        <v>37350</v>
      </c>
      <c r="T484" s="2" t="s">
        <v>43</v>
      </c>
      <c r="U484" s="2" t="s">
        <v>40</v>
      </c>
      <c r="V484" s="4">
        <v>8.4722222222222213E-2</v>
      </c>
      <c r="W484" s="2" t="s">
        <v>948</v>
      </c>
      <c r="X484">
        <f t="shared" si="70"/>
        <v>0</v>
      </c>
      <c r="Y484">
        <f t="shared" si="71"/>
        <v>1</v>
      </c>
      <c r="Z484">
        <f t="shared" si="72"/>
        <v>0</v>
      </c>
      <c r="AA484">
        <f t="shared" si="73"/>
        <v>0</v>
      </c>
      <c r="AB484">
        <f t="shared" si="74"/>
        <v>0</v>
      </c>
      <c r="AC484">
        <f t="shared" si="75"/>
        <v>0</v>
      </c>
      <c r="AD484">
        <f t="shared" si="76"/>
        <v>1</v>
      </c>
      <c r="AE484" t="str">
        <f t="shared" si="77"/>
        <v>Knockout Game</v>
      </c>
      <c r="AF484" t="str">
        <f t="shared" si="78"/>
        <v>Home Team loses or draws</v>
      </c>
      <c r="AG484" t="str">
        <f t="shared" si="79"/>
        <v>Home Team loses or draws at Knockout Game</v>
      </c>
    </row>
    <row r="485" spans="1:33" x14ac:dyDescent="0.2">
      <c r="A485" s="2">
        <v>2517525</v>
      </c>
      <c r="B485" s="2" t="s">
        <v>949</v>
      </c>
      <c r="C485" s="2">
        <v>2014</v>
      </c>
      <c r="D485" s="2" t="s">
        <v>1082</v>
      </c>
      <c r="E485" s="3">
        <v>42074</v>
      </c>
      <c r="F485" s="2">
        <v>27</v>
      </c>
      <c r="G485" s="2">
        <v>660</v>
      </c>
      <c r="H485" s="2">
        <v>7</v>
      </c>
      <c r="I485" s="2">
        <v>0</v>
      </c>
      <c r="J485" s="2"/>
      <c r="K485" s="2"/>
      <c r="L485" s="2" t="s">
        <v>1019</v>
      </c>
      <c r="M485" s="2" t="s">
        <v>913</v>
      </c>
      <c r="N485" s="2" t="s">
        <v>1038</v>
      </c>
      <c r="O485" s="2">
        <v>70000</v>
      </c>
      <c r="P485" s="2" t="s">
        <v>1026</v>
      </c>
      <c r="Q485" s="2" t="s">
        <v>1783</v>
      </c>
      <c r="R485" s="2" t="s">
        <v>870</v>
      </c>
      <c r="S485" s="2" t="s">
        <v>863</v>
      </c>
      <c r="T485" s="2" t="s">
        <v>6</v>
      </c>
      <c r="U485" s="2" t="s">
        <v>133</v>
      </c>
      <c r="V485" s="4">
        <v>0.29166666666666669</v>
      </c>
      <c r="W485" s="2" t="s">
        <v>948</v>
      </c>
      <c r="X485">
        <f t="shared" si="70"/>
        <v>1</v>
      </c>
      <c r="Y485">
        <f t="shared" si="71"/>
        <v>0</v>
      </c>
      <c r="Z485">
        <f t="shared" si="72"/>
        <v>0</v>
      </c>
      <c r="AA485">
        <f t="shared" si="73"/>
        <v>0</v>
      </c>
      <c r="AB485">
        <f t="shared" si="74"/>
        <v>1</v>
      </c>
      <c r="AC485">
        <f t="shared" si="75"/>
        <v>0</v>
      </c>
      <c r="AD485">
        <f t="shared" si="76"/>
        <v>0</v>
      </c>
      <c r="AE485" t="str">
        <f t="shared" si="77"/>
        <v>Knockout Game</v>
      </c>
      <c r="AF485" t="str">
        <f t="shared" si="78"/>
        <v>Home Team wins</v>
      </c>
      <c r="AG485" t="str">
        <f t="shared" si="79"/>
        <v>Home Team wins at Knockout Game</v>
      </c>
    </row>
    <row r="486" spans="1:33" x14ac:dyDescent="0.2">
      <c r="A486" s="2">
        <v>2618583</v>
      </c>
      <c r="B486" s="2" t="s">
        <v>949</v>
      </c>
      <c r="C486" s="2">
        <v>2015</v>
      </c>
      <c r="D486" s="2" t="s">
        <v>1194</v>
      </c>
      <c r="E486" s="3">
        <v>42297</v>
      </c>
      <c r="F486" s="2">
        <v>338</v>
      </c>
      <c r="G486" s="2">
        <v>631</v>
      </c>
      <c r="H486" s="2">
        <v>0</v>
      </c>
      <c r="I486" s="2">
        <v>0</v>
      </c>
      <c r="J486" s="2"/>
      <c r="K486" s="2"/>
      <c r="L486" s="2" t="s">
        <v>971</v>
      </c>
      <c r="M486" s="2" t="s">
        <v>896</v>
      </c>
      <c r="N486" s="2" t="s">
        <v>912</v>
      </c>
      <c r="O486" s="2">
        <v>60291</v>
      </c>
      <c r="P486" s="2" t="s">
        <v>1184</v>
      </c>
      <c r="Q486" s="2" t="s">
        <v>1784</v>
      </c>
      <c r="R486" s="2" t="s">
        <v>863</v>
      </c>
      <c r="S486" s="2" t="s">
        <v>863</v>
      </c>
      <c r="T486" s="2" t="s">
        <v>134</v>
      </c>
      <c r="U486" s="2" t="s">
        <v>43</v>
      </c>
      <c r="V486" s="4">
        <v>0</v>
      </c>
      <c r="W486" s="2" t="s">
        <v>948</v>
      </c>
      <c r="X486">
        <f t="shared" si="70"/>
        <v>0</v>
      </c>
      <c r="Y486">
        <f t="shared" si="71"/>
        <v>1</v>
      </c>
      <c r="Z486">
        <f t="shared" si="72"/>
        <v>1</v>
      </c>
      <c r="AA486">
        <f t="shared" si="73"/>
        <v>0</v>
      </c>
      <c r="AB486">
        <f t="shared" si="74"/>
        <v>0</v>
      </c>
      <c r="AC486">
        <f t="shared" si="75"/>
        <v>1</v>
      </c>
      <c r="AD486">
        <f t="shared" si="76"/>
        <v>0</v>
      </c>
      <c r="AE486" t="str">
        <f t="shared" si="77"/>
        <v>Groupstage</v>
      </c>
      <c r="AF486" t="str">
        <f t="shared" si="78"/>
        <v>Home Team loses or draws</v>
      </c>
      <c r="AG486" t="str">
        <f t="shared" si="79"/>
        <v>Home Team loses or draws at Groupstage Game</v>
      </c>
    </row>
    <row r="487" spans="1:33" x14ac:dyDescent="0.2">
      <c r="A487" s="2">
        <v>2618614</v>
      </c>
      <c r="B487" s="2" t="s">
        <v>949</v>
      </c>
      <c r="C487" s="2">
        <v>2015</v>
      </c>
      <c r="D487" s="2" t="s">
        <v>955</v>
      </c>
      <c r="E487" s="3">
        <v>42333</v>
      </c>
      <c r="F487" s="2">
        <v>13</v>
      </c>
      <c r="G487" s="2">
        <v>141</v>
      </c>
      <c r="H487" s="2">
        <v>2</v>
      </c>
      <c r="I487" s="2">
        <v>0</v>
      </c>
      <c r="J487" s="2"/>
      <c r="K487" s="2"/>
      <c r="L487" s="2" t="s">
        <v>921</v>
      </c>
      <c r="M487" s="2" t="s">
        <v>1539</v>
      </c>
      <c r="N487" s="2" t="s">
        <v>922</v>
      </c>
      <c r="O487" s="2">
        <v>35753</v>
      </c>
      <c r="P487" s="2" t="s">
        <v>943</v>
      </c>
      <c r="Q487" s="2" t="s">
        <v>1785</v>
      </c>
      <c r="R487" s="3">
        <v>37350</v>
      </c>
      <c r="S487" s="2" t="s">
        <v>863</v>
      </c>
      <c r="T487" s="2" t="s">
        <v>113</v>
      </c>
      <c r="U487" s="2" t="s">
        <v>12</v>
      </c>
      <c r="V487" s="4">
        <v>8.3333333333333329E-2</v>
      </c>
      <c r="W487" s="2" t="s">
        <v>948</v>
      </c>
      <c r="X487">
        <f t="shared" si="70"/>
        <v>1</v>
      </c>
      <c r="Y487">
        <f t="shared" si="71"/>
        <v>0</v>
      </c>
      <c r="Z487">
        <f t="shared" si="72"/>
        <v>1</v>
      </c>
      <c r="AA487">
        <f t="shared" si="73"/>
        <v>1</v>
      </c>
      <c r="AB487">
        <f t="shared" si="74"/>
        <v>0</v>
      </c>
      <c r="AC487">
        <f t="shared" si="75"/>
        <v>0</v>
      </c>
      <c r="AD487">
        <f t="shared" si="76"/>
        <v>0</v>
      </c>
      <c r="AE487" t="str">
        <f t="shared" si="77"/>
        <v>Groupstage</v>
      </c>
      <c r="AF487" t="str">
        <f t="shared" si="78"/>
        <v>Home Team wins</v>
      </c>
      <c r="AG487" t="str">
        <f t="shared" si="79"/>
        <v>Home Team wins at Groupstage Game</v>
      </c>
    </row>
    <row r="488" spans="1:33" x14ac:dyDescent="0.2">
      <c r="A488" s="2">
        <v>2618619</v>
      </c>
      <c r="B488" s="2" t="s">
        <v>949</v>
      </c>
      <c r="C488" s="2">
        <v>2015</v>
      </c>
      <c r="D488" s="2" t="s">
        <v>946</v>
      </c>
      <c r="E488" s="3">
        <v>42332</v>
      </c>
      <c r="F488" s="2">
        <v>131</v>
      </c>
      <c r="G488" s="2">
        <v>12</v>
      </c>
      <c r="H488" s="2">
        <v>6</v>
      </c>
      <c r="I488" s="2">
        <v>1</v>
      </c>
      <c r="J488" s="2"/>
      <c r="K488" s="2"/>
      <c r="L488" s="2" t="s">
        <v>918</v>
      </c>
      <c r="M488" s="2" t="s">
        <v>963</v>
      </c>
      <c r="N488" s="2" t="s">
        <v>1084</v>
      </c>
      <c r="O488" s="2">
        <v>71433</v>
      </c>
      <c r="P488" s="2" t="s">
        <v>929</v>
      </c>
      <c r="Q488" s="2" t="s">
        <v>1786</v>
      </c>
      <c r="R488" s="2" t="s">
        <v>880</v>
      </c>
      <c r="S488" s="2" t="s">
        <v>880</v>
      </c>
      <c r="T488" s="2" t="s">
        <v>105</v>
      </c>
      <c r="U488" s="2" t="s">
        <v>47</v>
      </c>
      <c r="V488" s="4">
        <v>0.25069444444444444</v>
      </c>
      <c r="W488" s="2" t="s">
        <v>948</v>
      </c>
      <c r="X488">
        <f t="shared" si="70"/>
        <v>1</v>
      </c>
      <c r="Y488">
        <f t="shared" si="71"/>
        <v>0</v>
      </c>
      <c r="Z488">
        <f t="shared" si="72"/>
        <v>1</v>
      </c>
      <c r="AA488">
        <f t="shared" si="73"/>
        <v>1</v>
      </c>
      <c r="AB488">
        <f t="shared" si="74"/>
        <v>0</v>
      </c>
      <c r="AC488">
        <f t="shared" si="75"/>
        <v>0</v>
      </c>
      <c r="AD488">
        <f t="shared" si="76"/>
        <v>0</v>
      </c>
      <c r="AE488" t="str">
        <f t="shared" si="77"/>
        <v>Groupstage</v>
      </c>
      <c r="AF488" t="str">
        <f t="shared" si="78"/>
        <v>Home Team wins</v>
      </c>
      <c r="AG488" t="str">
        <f t="shared" si="79"/>
        <v>Home Team wins at Groupstage Game</v>
      </c>
    </row>
    <row r="489" spans="1:33" x14ac:dyDescent="0.2">
      <c r="A489" s="2">
        <v>2755712</v>
      </c>
      <c r="B489" s="2" t="s">
        <v>949</v>
      </c>
      <c r="C489" s="2">
        <v>2016</v>
      </c>
      <c r="D489" s="2" t="s">
        <v>1194</v>
      </c>
      <c r="E489" s="3">
        <v>42696</v>
      </c>
      <c r="F489" s="2">
        <v>1003</v>
      </c>
      <c r="G489" s="2">
        <v>2282</v>
      </c>
      <c r="H489" s="2">
        <v>2</v>
      </c>
      <c r="I489" s="2">
        <v>1</v>
      </c>
      <c r="J489" s="2"/>
      <c r="K489" s="2"/>
      <c r="L489" s="2" t="s">
        <v>893</v>
      </c>
      <c r="M489" s="2" t="s">
        <v>1081</v>
      </c>
      <c r="N489" s="2" t="s">
        <v>1043</v>
      </c>
      <c r="O489" s="2">
        <v>31443</v>
      </c>
      <c r="P489" s="2" t="s">
        <v>1004</v>
      </c>
      <c r="Q489" s="2" t="s">
        <v>1787</v>
      </c>
      <c r="R489" s="2" t="s">
        <v>863</v>
      </c>
      <c r="S489" s="2" t="s">
        <v>886</v>
      </c>
      <c r="T489" s="2" t="s">
        <v>35</v>
      </c>
      <c r="U489" s="2" t="s">
        <v>45</v>
      </c>
      <c r="V489" s="4">
        <v>8.4027777777777771E-2</v>
      </c>
      <c r="W489" s="2" t="s">
        <v>948</v>
      </c>
      <c r="X489">
        <f t="shared" si="70"/>
        <v>1</v>
      </c>
      <c r="Y489">
        <f t="shared" si="71"/>
        <v>0</v>
      </c>
      <c r="Z489">
        <f t="shared" si="72"/>
        <v>1</v>
      </c>
      <c r="AA489">
        <f t="shared" si="73"/>
        <v>1</v>
      </c>
      <c r="AB489">
        <f t="shared" si="74"/>
        <v>0</v>
      </c>
      <c r="AC489">
        <f t="shared" si="75"/>
        <v>0</v>
      </c>
      <c r="AD489">
        <f t="shared" si="76"/>
        <v>0</v>
      </c>
      <c r="AE489" t="str">
        <f t="shared" si="77"/>
        <v>Groupstage</v>
      </c>
      <c r="AF489" t="str">
        <f t="shared" si="78"/>
        <v>Home Team wins</v>
      </c>
      <c r="AG489" t="str">
        <f t="shared" si="79"/>
        <v>Home Team wins at Groupstage Game</v>
      </c>
    </row>
    <row r="490" spans="1:33" x14ac:dyDescent="0.2">
      <c r="A490" s="2">
        <v>2755718</v>
      </c>
      <c r="B490" s="2" t="s">
        <v>949</v>
      </c>
      <c r="C490" s="2">
        <v>2016</v>
      </c>
      <c r="D490" s="2" t="s">
        <v>955</v>
      </c>
      <c r="E490" s="3">
        <v>42697</v>
      </c>
      <c r="F490" s="2">
        <v>18</v>
      </c>
      <c r="G490" s="2">
        <v>281</v>
      </c>
      <c r="H490" s="2">
        <v>1</v>
      </c>
      <c r="I490" s="2">
        <v>1</v>
      </c>
      <c r="J490" s="2"/>
      <c r="K490" s="2"/>
      <c r="L490" s="2" t="s">
        <v>1050</v>
      </c>
      <c r="M490" s="2" t="s">
        <v>1019</v>
      </c>
      <c r="N490" s="2" t="s">
        <v>980</v>
      </c>
      <c r="O490" s="2">
        <v>45921</v>
      </c>
      <c r="P490" s="2" t="s">
        <v>929</v>
      </c>
      <c r="Q490" s="2" t="s">
        <v>1788</v>
      </c>
      <c r="R490" s="2" t="s">
        <v>877</v>
      </c>
      <c r="S490" s="2" t="s">
        <v>910</v>
      </c>
      <c r="T490" s="2" t="s">
        <v>16</v>
      </c>
      <c r="U490" s="2" t="s">
        <v>39</v>
      </c>
      <c r="V490" s="4">
        <v>4.2361111111111106E-2</v>
      </c>
      <c r="W490" s="2" t="s">
        <v>948</v>
      </c>
      <c r="X490">
        <f t="shared" si="70"/>
        <v>0</v>
      </c>
      <c r="Y490">
        <f t="shared" si="71"/>
        <v>1</v>
      </c>
      <c r="Z490">
        <f t="shared" si="72"/>
        <v>1</v>
      </c>
      <c r="AA490">
        <f t="shared" si="73"/>
        <v>0</v>
      </c>
      <c r="AB490">
        <f t="shared" si="74"/>
        <v>0</v>
      </c>
      <c r="AC490">
        <f t="shared" si="75"/>
        <v>1</v>
      </c>
      <c r="AD490">
        <f t="shared" si="76"/>
        <v>0</v>
      </c>
      <c r="AE490" t="str">
        <f t="shared" si="77"/>
        <v>Groupstage</v>
      </c>
      <c r="AF490" t="str">
        <f t="shared" si="78"/>
        <v>Home Team loses or draws</v>
      </c>
      <c r="AG490" t="str">
        <f t="shared" si="79"/>
        <v>Home Team loses or draws at Groupstage Game</v>
      </c>
    </row>
    <row r="491" spans="1:33" x14ac:dyDescent="0.2">
      <c r="A491" s="2">
        <v>2849345</v>
      </c>
      <c r="B491" s="2" t="s">
        <v>949</v>
      </c>
      <c r="C491" s="2">
        <v>2016</v>
      </c>
      <c r="D491" s="2" t="s">
        <v>1036</v>
      </c>
      <c r="E491" s="3">
        <v>42864</v>
      </c>
      <c r="F491" s="2">
        <v>506</v>
      </c>
      <c r="G491" s="2">
        <v>162</v>
      </c>
      <c r="H491" s="2">
        <v>2</v>
      </c>
      <c r="I491" s="2">
        <v>1</v>
      </c>
      <c r="J491" s="2"/>
      <c r="K491" s="2"/>
      <c r="L491" s="2" t="s">
        <v>952</v>
      </c>
      <c r="M491" s="2" t="s">
        <v>1070</v>
      </c>
      <c r="N491" s="2" t="s">
        <v>1068</v>
      </c>
      <c r="O491" s="2">
        <v>40244</v>
      </c>
      <c r="P491" s="2" t="s">
        <v>928</v>
      </c>
      <c r="Q491" s="2" t="s">
        <v>1789</v>
      </c>
      <c r="R491" s="2" t="s">
        <v>910</v>
      </c>
      <c r="S491" s="3">
        <v>37379</v>
      </c>
      <c r="T491" s="2" t="s">
        <v>5</v>
      </c>
      <c r="U491" s="2" t="s">
        <v>24</v>
      </c>
      <c r="V491" s="4">
        <v>8.4027777777777771E-2</v>
      </c>
      <c r="W491" s="2" t="s">
        <v>948</v>
      </c>
      <c r="X491">
        <f t="shared" si="70"/>
        <v>1</v>
      </c>
      <c r="Y491">
        <f t="shared" si="71"/>
        <v>0</v>
      </c>
      <c r="Z491">
        <f t="shared" si="72"/>
        <v>0</v>
      </c>
      <c r="AA491">
        <f t="shared" si="73"/>
        <v>0</v>
      </c>
      <c r="AB491">
        <f t="shared" si="74"/>
        <v>1</v>
      </c>
      <c r="AC491">
        <f t="shared" si="75"/>
        <v>0</v>
      </c>
      <c r="AD491">
        <f t="shared" si="76"/>
        <v>0</v>
      </c>
      <c r="AE491" t="str">
        <f t="shared" si="77"/>
        <v>Knockout Game</v>
      </c>
      <c r="AF491" t="str">
        <f t="shared" si="78"/>
        <v>Home Team wins</v>
      </c>
      <c r="AG491" t="str">
        <f t="shared" si="79"/>
        <v>Home Team wins at Knockout Game</v>
      </c>
    </row>
    <row r="492" spans="1:33" x14ac:dyDescent="0.2">
      <c r="A492" s="2">
        <v>2917363</v>
      </c>
      <c r="B492" s="2" t="s">
        <v>949</v>
      </c>
      <c r="C492" s="2">
        <v>2017</v>
      </c>
      <c r="D492" s="2" t="s">
        <v>1022</v>
      </c>
      <c r="E492" s="3">
        <v>42990</v>
      </c>
      <c r="F492" s="2">
        <v>131</v>
      </c>
      <c r="G492" s="2">
        <v>506</v>
      </c>
      <c r="H492" s="2">
        <v>3</v>
      </c>
      <c r="I492" s="2">
        <v>0</v>
      </c>
      <c r="J492" s="2"/>
      <c r="K492" s="2"/>
      <c r="L492" s="2" t="s">
        <v>917</v>
      </c>
      <c r="M492" s="2" t="s">
        <v>952</v>
      </c>
      <c r="N492" s="2" t="s">
        <v>1084</v>
      </c>
      <c r="O492" s="2">
        <v>78656</v>
      </c>
      <c r="P492" s="2" t="s">
        <v>1184</v>
      </c>
      <c r="Q492" s="2" t="s">
        <v>1790</v>
      </c>
      <c r="R492" s="2" t="s">
        <v>880</v>
      </c>
      <c r="S492" s="2" t="s">
        <v>863</v>
      </c>
      <c r="T492" s="2" t="s">
        <v>105</v>
      </c>
      <c r="U492" s="2" t="s">
        <v>5</v>
      </c>
      <c r="V492" s="4">
        <v>0.125</v>
      </c>
      <c r="W492" s="2" t="s">
        <v>948</v>
      </c>
      <c r="X492">
        <f t="shared" si="70"/>
        <v>1</v>
      </c>
      <c r="Y492">
        <f t="shared" si="71"/>
        <v>0</v>
      </c>
      <c r="Z492">
        <f t="shared" si="72"/>
        <v>1</v>
      </c>
      <c r="AA492">
        <f t="shared" si="73"/>
        <v>1</v>
      </c>
      <c r="AB492">
        <f t="shared" si="74"/>
        <v>0</v>
      </c>
      <c r="AC492">
        <f t="shared" si="75"/>
        <v>0</v>
      </c>
      <c r="AD492">
        <f t="shared" si="76"/>
        <v>0</v>
      </c>
      <c r="AE492" t="str">
        <f t="shared" si="77"/>
        <v>Groupstage</v>
      </c>
      <c r="AF492" t="str">
        <f t="shared" si="78"/>
        <v>Home Team wins</v>
      </c>
      <c r="AG492" t="str">
        <f t="shared" si="79"/>
        <v>Home Team wins at Groupstage Game</v>
      </c>
    </row>
    <row r="493" spans="1:33" hidden="1" x14ac:dyDescent="0.2">
      <c r="A493" s="2">
        <v>4171262</v>
      </c>
      <c r="B493" s="2" t="s">
        <v>949</v>
      </c>
      <c r="C493" s="2">
        <v>2023</v>
      </c>
      <c r="D493" s="2" t="s">
        <v>1022</v>
      </c>
      <c r="E493" s="3">
        <v>45223</v>
      </c>
      <c r="F493" s="2">
        <v>294</v>
      </c>
      <c r="G493" s="2">
        <v>681</v>
      </c>
      <c r="H493" s="2">
        <v>0</v>
      </c>
      <c r="I493" s="2">
        <v>1</v>
      </c>
      <c r="J493" s="2"/>
      <c r="K493" s="2"/>
      <c r="L493" s="2" t="s">
        <v>1178</v>
      </c>
      <c r="M493" s="2" t="s">
        <v>1187</v>
      </c>
      <c r="N493" s="2" t="s">
        <v>1069</v>
      </c>
      <c r="O493" s="2">
        <v>56002</v>
      </c>
      <c r="P493" s="2" t="s">
        <v>1071</v>
      </c>
      <c r="Q493" s="2" t="s">
        <v>1791</v>
      </c>
      <c r="R493" s="2" t="s">
        <v>863</v>
      </c>
      <c r="S493" s="2" t="s">
        <v>880</v>
      </c>
      <c r="T493" s="2" t="s">
        <v>53</v>
      </c>
      <c r="U493" s="2" t="s">
        <v>165</v>
      </c>
      <c r="V493" s="4">
        <v>6.9444444444444447E-4</v>
      </c>
      <c r="W493" s="2" t="s">
        <v>948</v>
      </c>
      <c r="X493">
        <f t="shared" si="70"/>
        <v>0</v>
      </c>
      <c r="Y493">
        <f t="shared" si="71"/>
        <v>1</v>
      </c>
      <c r="Z493">
        <f t="shared" si="72"/>
        <v>1</v>
      </c>
      <c r="AA493">
        <f t="shared" si="73"/>
        <v>0</v>
      </c>
      <c r="AB493">
        <f t="shared" si="74"/>
        <v>0</v>
      </c>
      <c r="AC493">
        <f t="shared" si="75"/>
        <v>1</v>
      </c>
      <c r="AD493">
        <f t="shared" si="76"/>
        <v>0</v>
      </c>
      <c r="AE493" t="str">
        <f t="shared" si="77"/>
        <v>Groupstage</v>
      </c>
      <c r="AF493" t="str">
        <f t="shared" si="78"/>
        <v>Home Team loses or draws</v>
      </c>
      <c r="AG493" t="str">
        <f t="shared" si="79"/>
        <v>Home Team loses or draws at Groupstage Game</v>
      </c>
    </row>
    <row r="494" spans="1:33" x14ac:dyDescent="0.2">
      <c r="A494" s="2">
        <v>2560715</v>
      </c>
      <c r="B494" s="2" t="s">
        <v>949</v>
      </c>
      <c r="C494" s="2">
        <v>2014</v>
      </c>
      <c r="D494" s="2" t="s">
        <v>962</v>
      </c>
      <c r="E494" s="3">
        <v>42129</v>
      </c>
      <c r="F494" s="2">
        <v>506</v>
      </c>
      <c r="G494" s="2">
        <v>418</v>
      </c>
      <c r="H494" s="2">
        <v>2</v>
      </c>
      <c r="I494" s="2">
        <v>1</v>
      </c>
      <c r="J494" s="2"/>
      <c r="K494" s="2"/>
      <c r="L494" s="2" t="s">
        <v>952</v>
      </c>
      <c r="M494" s="2" t="s">
        <v>1089</v>
      </c>
      <c r="N494" s="2" t="s">
        <v>1068</v>
      </c>
      <c r="O494" s="2">
        <v>41011</v>
      </c>
      <c r="P494" s="2" t="s">
        <v>897</v>
      </c>
      <c r="Q494" s="2" t="s">
        <v>1792</v>
      </c>
      <c r="R494" s="2" t="s">
        <v>877</v>
      </c>
      <c r="S494" s="2" t="s">
        <v>877</v>
      </c>
      <c r="T494" s="2" t="s">
        <v>5</v>
      </c>
      <c r="U494" s="2" t="s">
        <v>186</v>
      </c>
      <c r="V494" s="4">
        <v>8.4027777777777771E-2</v>
      </c>
      <c r="W494" s="2" t="s">
        <v>948</v>
      </c>
      <c r="X494">
        <f t="shared" si="70"/>
        <v>1</v>
      </c>
      <c r="Y494">
        <f t="shared" si="71"/>
        <v>0</v>
      </c>
      <c r="Z494">
        <f t="shared" si="72"/>
        <v>0</v>
      </c>
      <c r="AA494">
        <f t="shared" si="73"/>
        <v>0</v>
      </c>
      <c r="AB494">
        <f t="shared" si="74"/>
        <v>1</v>
      </c>
      <c r="AC494">
        <f t="shared" si="75"/>
        <v>0</v>
      </c>
      <c r="AD494">
        <f t="shared" si="76"/>
        <v>0</v>
      </c>
      <c r="AE494" t="str">
        <f t="shared" si="77"/>
        <v>Knockout Game</v>
      </c>
      <c r="AF494" t="str">
        <f t="shared" si="78"/>
        <v>Home Team wins</v>
      </c>
      <c r="AG494" t="str">
        <f t="shared" si="79"/>
        <v>Home Team wins at Knockout Game</v>
      </c>
    </row>
    <row r="495" spans="1:33" x14ac:dyDescent="0.2">
      <c r="A495" s="2">
        <v>2618547</v>
      </c>
      <c r="B495" s="2" t="s">
        <v>949</v>
      </c>
      <c r="C495" s="2">
        <v>2015</v>
      </c>
      <c r="D495" s="2" t="s">
        <v>1194</v>
      </c>
      <c r="E495" s="3">
        <v>42263</v>
      </c>
      <c r="F495" s="2">
        <v>338</v>
      </c>
      <c r="G495" s="2">
        <v>720</v>
      </c>
      <c r="H495" s="2">
        <v>2</v>
      </c>
      <c r="I495" s="2">
        <v>2</v>
      </c>
      <c r="J495" s="2"/>
      <c r="K495" s="2"/>
      <c r="L495" s="2" t="s">
        <v>971</v>
      </c>
      <c r="M495" s="2" t="s">
        <v>1179</v>
      </c>
      <c r="N495" s="2" t="s">
        <v>912</v>
      </c>
      <c r="O495" s="2">
        <v>52369</v>
      </c>
      <c r="P495" s="2" t="s">
        <v>985</v>
      </c>
      <c r="Q495" s="2" t="s">
        <v>1793</v>
      </c>
      <c r="R495" s="2" t="s">
        <v>1045</v>
      </c>
      <c r="S495" s="3">
        <v>37350</v>
      </c>
      <c r="T495" s="2" t="s">
        <v>134</v>
      </c>
      <c r="U495" s="2" t="s">
        <v>70</v>
      </c>
      <c r="V495" s="4">
        <v>8.4722222222222213E-2</v>
      </c>
      <c r="W495" s="2" t="s">
        <v>948</v>
      </c>
      <c r="X495">
        <f t="shared" si="70"/>
        <v>0</v>
      </c>
      <c r="Y495">
        <f t="shared" si="71"/>
        <v>1</v>
      </c>
      <c r="Z495">
        <f t="shared" si="72"/>
        <v>1</v>
      </c>
      <c r="AA495">
        <f t="shared" si="73"/>
        <v>0</v>
      </c>
      <c r="AB495">
        <f t="shared" si="74"/>
        <v>0</v>
      </c>
      <c r="AC495">
        <f t="shared" si="75"/>
        <v>1</v>
      </c>
      <c r="AD495">
        <f t="shared" si="76"/>
        <v>0</v>
      </c>
      <c r="AE495" t="str">
        <f t="shared" si="77"/>
        <v>Groupstage</v>
      </c>
      <c r="AF495" t="str">
        <f t="shared" si="78"/>
        <v>Home Team loses or draws</v>
      </c>
      <c r="AG495" t="str">
        <f t="shared" si="79"/>
        <v>Home Team loses or draws at Groupstage Game</v>
      </c>
    </row>
    <row r="496" spans="1:33" x14ac:dyDescent="0.2">
      <c r="A496" s="2">
        <v>2917397</v>
      </c>
      <c r="B496" s="2" t="s">
        <v>949</v>
      </c>
      <c r="C496" s="2">
        <v>2017</v>
      </c>
      <c r="D496" s="2" t="s">
        <v>946</v>
      </c>
      <c r="E496" s="3">
        <v>43025</v>
      </c>
      <c r="F496" s="2">
        <v>232</v>
      </c>
      <c r="G496" s="2">
        <v>368</v>
      </c>
      <c r="H496" s="2">
        <v>5</v>
      </c>
      <c r="I496" s="2">
        <v>1</v>
      </c>
      <c r="J496" s="2"/>
      <c r="K496" s="2"/>
      <c r="L496" s="2" t="s">
        <v>1114</v>
      </c>
      <c r="M496" s="2" t="s">
        <v>1059</v>
      </c>
      <c r="N496" s="2" t="s">
        <v>1151</v>
      </c>
      <c r="O496" s="2">
        <v>44307</v>
      </c>
      <c r="P496" s="2" t="s">
        <v>998</v>
      </c>
      <c r="Q496" s="2" t="s">
        <v>1794</v>
      </c>
      <c r="R496" s="2" t="s">
        <v>863</v>
      </c>
      <c r="S496" s="2" t="s">
        <v>880</v>
      </c>
      <c r="T496" s="2" t="s">
        <v>64</v>
      </c>
      <c r="U496" s="2" t="s">
        <v>143</v>
      </c>
      <c r="V496" s="4">
        <v>0.20902777777777778</v>
      </c>
      <c r="W496" s="2" t="s">
        <v>948</v>
      </c>
      <c r="X496">
        <f t="shared" si="70"/>
        <v>1</v>
      </c>
      <c r="Y496">
        <f t="shared" si="71"/>
        <v>0</v>
      </c>
      <c r="Z496">
        <f t="shared" si="72"/>
        <v>1</v>
      </c>
      <c r="AA496">
        <f t="shared" si="73"/>
        <v>1</v>
      </c>
      <c r="AB496">
        <f t="shared" si="74"/>
        <v>0</v>
      </c>
      <c r="AC496">
        <f t="shared" si="75"/>
        <v>0</v>
      </c>
      <c r="AD496">
        <f t="shared" si="76"/>
        <v>0</v>
      </c>
      <c r="AE496" t="str">
        <f t="shared" si="77"/>
        <v>Groupstage</v>
      </c>
      <c r="AF496" t="str">
        <f t="shared" si="78"/>
        <v>Home Team wins</v>
      </c>
      <c r="AG496" t="str">
        <f t="shared" si="79"/>
        <v>Home Team wins at Groupstage Game</v>
      </c>
    </row>
    <row r="497" spans="1:33" x14ac:dyDescent="0.2">
      <c r="A497" s="2">
        <v>2368440</v>
      </c>
      <c r="B497" s="2" t="s">
        <v>949</v>
      </c>
      <c r="C497" s="2">
        <v>2013</v>
      </c>
      <c r="D497" s="2" t="s">
        <v>1147</v>
      </c>
      <c r="E497" s="3">
        <v>41570</v>
      </c>
      <c r="F497" s="2">
        <v>985</v>
      </c>
      <c r="G497" s="2">
        <v>681</v>
      </c>
      <c r="H497" s="2">
        <v>1</v>
      </c>
      <c r="I497" s="2">
        <v>0</v>
      </c>
      <c r="J497" s="2"/>
      <c r="K497" s="2"/>
      <c r="L497" s="2" t="s">
        <v>1121</v>
      </c>
      <c r="M497" s="2" t="s">
        <v>1175</v>
      </c>
      <c r="N497" s="2" t="s">
        <v>1075</v>
      </c>
      <c r="O497" s="2">
        <v>74654</v>
      </c>
      <c r="P497" s="2" t="s">
        <v>975</v>
      </c>
      <c r="Q497" s="2" t="s">
        <v>1795</v>
      </c>
      <c r="R497" s="2" t="s">
        <v>898</v>
      </c>
      <c r="S497" s="2" t="s">
        <v>863</v>
      </c>
      <c r="T497" s="2" t="s">
        <v>31</v>
      </c>
      <c r="U497" s="2" t="s">
        <v>165</v>
      </c>
      <c r="V497" s="4">
        <v>4.1666666666666664E-2</v>
      </c>
      <c r="W497" s="2" t="s">
        <v>948</v>
      </c>
      <c r="X497">
        <f t="shared" si="70"/>
        <v>1</v>
      </c>
      <c r="Y497">
        <f t="shared" si="71"/>
        <v>0</v>
      </c>
      <c r="Z497">
        <f t="shared" si="72"/>
        <v>1</v>
      </c>
      <c r="AA497">
        <f t="shared" si="73"/>
        <v>1</v>
      </c>
      <c r="AB497">
        <f t="shared" si="74"/>
        <v>0</v>
      </c>
      <c r="AC497">
        <f t="shared" si="75"/>
        <v>0</v>
      </c>
      <c r="AD497">
        <f t="shared" si="76"/>
        <v>0</v>
      </c>
      <c r="AE497" t="str">
        <f t="shared" si="77"/>
        <v>Groupstage</v>
      </c>
      <c r="AF497" t="str">
        <f t="shared" si="78"/>
        <v>Home Team wins</v>
      </c>
      <c r="AG497" t="str">
        <f t="shared" si="79"/>
        <v>Home Team wins at Groupstage Game</v>
      </c>
    </row>
    <row r="498" spans="1:33" hidden="1" x14ac:dyDescent="0.2">
      <c r="A498" s="2">
        <v>4174055</v>
      </c>
      <c r="B498" s="2" t="s">
        <v>949</v>
      </c>
      <c r="C498" s="2">
        <v>2023</v>
      </c>
      <c r="D498" s="2" t="s">
        <v>950</v>
      </c>
      <c r="E498" s="3">
        <v>45203</v>
      </c>
      <c r="F498" s="2">
        <v>720</v>
      </c>
      <c r="G498" s="2">
        <v>131</v>
      </c>
      <c r="H498" s="2">
        <v>0</v>
      </c>
      <c r="I498" s="2">
        <v>1</v>
      </c>
      <c r="J498" s="2"/>
      <c r="K498" s="2"/>
      <c r="L498" s="2" t="s">
        <v>799</v>
      </c>
      <c r="M498" s="2" t="s">
        <v>111</v>
      </c>
      <c r="N498" s="2" t="s">
        <v>1192</v>
      </c>
      <c r="O498" s="2">
        <v>49722</v>
      </c>
      <c r="P498" s="2" t="s">
        <v>1007</v>
      </c>
      <c r="Q498" s="2" t="s">
        <v>1796</v>
      </c>
      <c r="R498" s="2" t="s">
        <v>877</v>
      </c>
      <c r="S498" s="2" t="s">
        <v>880</v>
      </c>
      <c r="T498" s="2" t="s">
        <v>70</v>
      </c>
      <c r="U498" s="2" t="s">
        <v>105</v>
      </c>
      <c r="V498" s="4">
        <v>6.9444444444444447E-4</v>
      </c>
      <c r="W498" s="2" t="s">
        <v>948</v>
      </c>
      <c r="X498">
        <f t="shared" si="70"/>
        <v>0</v>
      </c>
      <c r="Y498">
        <f t="shared" si="71"/>
        <v>1</v>
      </c>
      <c r="Z498">
        <f t="shared" si="72"/>
        <v>1</v>
      </c>
      <c r="AA498">
        <f t="shared" si="73"/>
        <v>0</v>
      </c>
      <c r="AB498">
        <f t="shared" si="74"/>
        <v>0</v>
      </c>
      <c r="AC498">
        <f t="shared" si="75"/>
        <v>1</v>
      </c>
      <c r="AD498">
        <f t="shared" si="76"/>
        <v>0</v>
      </c>
      <c r="AE498" t="str">
        <f t="shared" si="77"/>
        <v>Groupstage</v>
      </c>
      <c r="AF498" t="str">
        <f t="shared" si="78"/>
        <v>Home Team loses or draws</v>
      </c>
      <c r="AG498" t="str">
        <f t="shared" si="79"/>
        <v>Home Team loses or draws at Groupstage Game</v>
      </c>
    </row>
    <row r="499" spans="1:33" x14ac:dyDescent="0.2">
      <c r="A499" s="2">
        <v>2682241</v>
      </c>
      <c r="B499" s="2" t="s">
        <v>949</v>
      </c>
      <c r="C499" s="2">
        <v>2015</v>
      </c>
      <c r="D499" s="2" t="s">
        <v>1036</v>
      </c>
      <c r="E499" s="3">
        <v>42494</v>
      </c>
      <c r="F499" s="2">
        <v>418</v>
      </c>
      <c r="G499" s="2">
        <v>281</v>
      </c>
      <c r="H499" s="2">
        <v>1</v>
      </c>
      <c r="I499" s="2">
        <v>0</v>
      </c>
      <c r="J499" s="2"/>
      <c r="K499" s="2"/>
      <c r="L499" s="2" t="s">
        <v>1180</v>
      </c>
      <c r="M499" s="2" t="s">
        <v>901</v>
      </c>
      <c r="N499" s="2" t="s">
        <v>1202</v>
      </c>
      <c r="O499" s="2">
        <v>78300</v>
      </c>
      <c r="P499" s="2" t="s">
        <v>1184</v>
      </c>
      <c r="Q499" s="2" t="s">
        <v>1797</v>
      </c>
      <c r="R499" s="2" t="s">
        <v>880</v>
      </c>
      <c r="S499" s="2" t="s">
        <v>880</v>
      </c>
      <c r="T499" s="2" t="s">
        <v>186</v>
      </c>
      <c r="U499" s="2" t="s">
        <v>39</v>
      </c>
      <c r="V499" s="4">
        <v>4.1666666666666664E-2</v>
      </c>
      <c r="W499" s="2" t="s">
        <v>948</v>
      </c>
      <c r="X499">
        <f t="shared" si="70"/>
        <v>1</v>
      </c>
      <c r="Y499">
        <f t="shared" si="71"/>
        <v>0</v>
      </c>
      <c r="Z499">
        <f t="shared" si="72"/>
        <v>0</v>
      </c>
      <c r="AA499">
        <f t="shared" si="73"/>
        <v>0</v>
      </c>
      <c r="AB499">
        <f t="shared" si="74"/>
        <v>1</v>
      </c>
      <c r="AC499">
        <f t="shared" si="75"/>
        <v>0</v>
      </c>
      <c r="AD499">
        <f t="shared" si="76"/>
        <v>0</v>
      </c>
      <c r="AE499" t="str">
        <f t="shared" si="77"/>
        <v>Knockout Game</v>
      </c>
      <c r="AF499" t="str">
        <f t="shared" si="78"/>
        <v>Home Team wins</v>
      </c>
      <c r="AG499" t="str">
        <f t="shared" si="79"/>
        <v>Home Team wins at Knockout Game</v>
      </c>
    </row>
    <row r="500" spans="1:33" x14ac:dyDescent="0.2">
      <c r="A500" s="2">
        <v>2755699</v>
      </c>
      <c r="B500" s="2" t="s">
        <v>949</v>
      </c>
      <c r="C500" s="2">
        <v>2016</v>
      </c>
      <c r="D500" s="2" t="s">
        <v>945</v>
      </c>
      <c r="E500" s="3">
        <v>42675</v>
      </c>
      <c r="F500" s="2">
        <v>114</v>
      </c>
      <c r="G500" s="2">
        <v>6195</v>
      </c>
      <c r="H500" s="2">
        <v>1</v>
      </c>
      <c r="I500" s="2">
        <v>1</v>
      </c>
      <c r="J500" s="2"/>
      <c r="K500" s="2"/>
      <c r="L500" s="2" t="s">
        <v>993</v>
      </c>
      <c r="M500" s="2" t="s">
        <v>1065</v>
      </c>
      <c r="N500" s="2" t="s">
        <v>1204</v>
      </c>
      <c r="O500" s="2">
        <v>35552</v>
      </c>
      <c r="P500" s="2" t="s">
        <v>1010</v>
      </c>
      <c r="Q500" s="2" t="s">
        <v>1798</v>
      </c>
      <c r="R500" s="2" t="s">
        <v>863</v>
      </c>
      <c r="S500" s="2" t="s">
        <v>880</v>
      </c>
      <c r="T500" s="2" t="s">
        <v>21</v>
      </c>
      <c r="U500" s="2" t="s">
        <v>115</v>
      </c>
      <c r="V500" s="4">
        <v>4.2361111111111106E-2</v>
      </c>
      <c r="W500" s="2" t="s">
        <v>948</v>
      </c>
      <c r="X500">
        <f t="shared" si="70"/>
        <v>0</v>
      </c>
      <c r="Y500">
        <f t="shared" si="71"/>
        <v>1</v>
      </c>
      <c r="Z500">
        <f t="shared" si="72"/>
        <v>1</v>
      </c>
      <c r="AA500">
        <f t="shared" si="73"/>
        <v>0</v>
      </c>
      <c r="AB500">
        <f t="shared" si="74"/>
        <v>0</v>
      </c>
      <c r="AC500">
        <f t="shared" si="75"/>
        <v>1</v>
      </c>
      <c r="AD500">
        <f t="shared" si="76"/>
        <v>0</v>
      </c>
      <c r="AE500" t="str">
        <f t="shared" si="77"/>
        <v>Groupstage</v>
      </c>
      <c r="AF500" t="str">
        <f t="shared" si="78"/>
        <v>Home Team loses or draws</v>
      </c>
      <c r="AG500" t="str">
        <f t="shared" si="79"/>
        <v>Home Team loses or draws at Groupstage Game</v>
      </c>
    </row>
    <row r="501" spans="1:33" x14ac:dyDescent="0.2">
      <c r="A501" s="2">
        <v>2755706</v>
      </c>
      <c r="B501" s="2" t="s">
        <v>949</v>
      </c>
      <c r="C501" s="2">
        <v>2016</v>
      </c>
      <c r="D501" s="2" t="s">
        <v>1194</v>
      </c>
      <c r="E501" s="3">
        <v>42676</v>
      </c>
      <c r="F501" s="2">
        <v>720</v>
      </c>
      <c r="G501" s="2">
        <v>2282</v>
      </c>
      <c r="H501" s="2">
        <v>1</v>
      </c>
      <c r="I501" s="2">
        <v>0</v>
      </c>
      <c r="J501" s="2"/>
      <c r="K501" s="2"/>
      <c r="L501" s="2" t="s">
        <v>1158</v>
      </c>
      <c r="M501" s="2" t="s">
        <v>1207</v>
      </c>
      <c r="N501" s="2" t="s">
        <v>1192</v>
      </c>
      <c r="O501" s="2">
        <v>32310</v>
      </c>
      <c r="P501" s="2" t="s">
        <v>1023</v>
      </c>
      <c r="Q501" s="2" t="s">
        <v>1799</v>
      </c>
      <c r="R501" s="2" t="s">
        <v>870</v>
      </c>
      <c r="S501" s="3">
        <v>37320</v>
      </c>
      <c r="T501" s="2" t="s">
        <v>70</v>
      </c>
      <c r="U501" s="2" t="s">
        <v>45</v>
      </c>
      <c r="V501" s="4">
        <v>4.1666666666666664E-2</v>
      </c>
      <c r="W501" s="2" t="s">
        <v>948</v>
      </c>
      <c r="X501">
        <f t="shared" si="70"/>
        <v>1</v>
      </c>
      <c r="Y501">
        <f t="shared" si="71"/>
        <v>0</v>
      </c>
      <c r="Z501">
        <f t="shared" si="72"/>
        <v>1</v>
      </c>
      <c r="AA501">
        <f t="shared" si="73"/>
        <v>1</v>
      </c>
      <c r="AB501">
        <f t="shared" si="74"/>
        <v>0</v>
      </c>
      <c r="AC501">
        <f t="shared" si="75"/>
        <v>0</v>
      </c>
      <c r="AD501">
        <f t="shared" si="76"/>
        <v>0</v>
      </c>
      <c r="AE501" t="str">
        <f t="shared" si="77"/>
        <v>Groupstage</v>
      </c>
      <c r="AF501" t="str">
        <f t="shared" si="78"/>
        <v>Home Team wins</v>
      </c>
      <c r="AG501" t="str">
        <f t="shared" si="79"/>
        <v>Home Team wins at Groupstage Game</v>
      </c>
    </row>
    <row r="502" spans="1:33" x14ac:dyDescent="0.2">
      <c r="A502" s="2">
        <v>2368445</v>
      </c>
      <c r="B502" s="2" t="s">
        <v>949</v>
      </c>
      <c r="C502" s="2">
        <v>2013</v>
      </c>
      <c r="D502" s="2" t="s">
        <v>1022</v>
      </c>
      <c r="E502" s="3">
        <v>41570</v>
      </c>
      <c r="F502" s="2">
        <v>27</v>
      </c>
      <c r="G502" s="2">
        <v>941</v>
      </c>
      <c r="H502" s="2">
        <v>5</v>
      </c>
      <c r="I502" s="2">
        <v>0</v>
      </c>
      <c r="J502" s="2"/>
      <c r="K502" s="2"/>
      <c r="L502" s="2" t="s">
        <v>1019</v>
      </c>
      <c r="M502" s="2" t="s">
        <v>1231</v>
      </c>
      <c r="N502" s="2" t="s">
        <v>1038</v>
      </c>
      <c r="O502" s="2">
        <v>68000</v>
      </c>
      <c r="P502" s="2" t="s">
        <v>1800</v>
      </c>
      <c r="Q502" s="2" t="s">
        <v>1801</v>
      </c>
      <c r="R502" s="2" t="s">
        <v>872</v>
      </c>
      <c r="S502" s="2" t="s">
        <v>863</v>
      </c>
      <c r="T502" s="2" t="s">
        <v>6</v>
      </c>
      <c r="U502" s="2"/>
      <c r="V502" s="4">
        <v>0.20833333333333334</v>
      </c>
      <c r="W502" s="2" t="s">
        <v>948</v>
      </c>
      <c r="X502">
        <f t="shared" si="70"/>
        <v>1</v>
      </c>
      <c r="Y502">
        <f t="shared" si="71"/>
        <v>0</v>
      </c>
      <c r="Z502">
        <f t="shared" si="72"/>
        <v>1</v>
      </c>
      <c r="AA502">
        <f t="shared" si="73"/>
        <v>1</v>
      </c>
      <c r="AB502">
        <f t="shared" si="74"/>
        <v>0</v>
      </c>
      <c r="AC502">
        <f t="shared" si="75"/>
        <v>0</v>
      </c>
      <c r="AD502">
        <f t="shared" si="76"/>
        <v>0</v>
      </c>
      <c r="AE502" t="str">
        <f t="shared" si="77"/>
        <v>Groupstage</v>
      </c>
      <c r="AF502" t="str">
        <f t="shared" si="78"/>
        <v>Home Team wins</v>
      </c>
      <c r="AG502" t="str">
        <f t="shared" si="79"/>
        <v>Home Team wins at Groupstage Game</v>
      </c>
    </row>
    <row r="503" spans="1:33" x14ac:dyDescent="0.2">
      <c r="A503" s="2">
        <v>2495373</v>
      </c>
      <c r="B503" s="2" t="s">
        <v>949</v>
      </c>
      <c r="C503" s="2">
        <v>2014</v>
      </c>
      <c r="D503" s="2" t="s">
        <v>950</v>
      </c>
      <c r="E503" s="3">
        <v>41983</v>
      </c>
      <c r="F503" s="2">
        <v>621</v>
      </c>
      <c r="G503" s="2">
        <v>713</v>
      </c>
      <c r="H503" s="2">
        <v>2</v>
      </c>
      <c r="I503" s="2">
        <v>0</v>
      </c>
      <c r="J503" s="2"/>
      <c r="K503" s="2"/>
      <c r="L503" s="2" t="s">
        <v>917</v>
      </c>
      <c r="M503" s="2" t="s">
        <v>1241</v>
      </c>
      <c r="N503" s="2" t="s">
        <v>919</v>
      </c>
      <c r="O503" s="2">
        <v>33000</v>
      </c>
      <c r="P503" s="2" t="s">
        <v>1001</v>
      </c>
      <c r="Q503" s="2" t="s">
        <v>1802</v>
      </c>
      <c r="R503" s="2" t="s">
        <v>863</v>
      </c>
      <c r="S503" s="2" t="s">
        <v>863</v>
      </c>
      <c r="T503" s="2" t="s">
        <v>114</v>
      </c>
      <c r="U503" s="2"/>
      <c r="V503" s="4">
        <v>8.3333333333333329E-2</v>
      </c>
      <c r="W503" s="2" t="s">
        <v>948</v>
      </c>
      <c r="X503">
        <f t="shared" si="70"/>
        <v>1</v>
      </c>
      <c r="Y503">
        <f t="shared" si="71"/>
        <v>0</v>
      </c>
      <c r="Z503">
        <f t="shared" si="72"/>
        <v>1</v>
      </c>
      <c r="AA503">
        <f t="shared" si="73"/>
        <v>1</v>
      </c>
      <c r="AB503">
        <f t="shared" si="74"/>
        <v>0</v>
      </c>
      <c r="AC503">
        <f t="shared" si="75"/>
        <v>0</v>
      </c>
      <c r="AD503">
        <f t="shared" si="76"/>
        <v>0</v>
      </c>
      <c r="AE503" t="str">
        <f t="shared" si="77"/>
        <v>Groupstage</v>
      </c>
      <c r="AF503" t="str">
        <f t="shared" si="78"/>
        <v>Home Team wins</v>
      </c>
      <c r="AG503" t="str">
        <f t="shared" si="79"/>
        <v>Home Team wins at Groupstage Game</v>
      </c>
    </row>
    <row r="504" spans="1:33" x14ac:dyDescent="0.2">
      <c r="A504" s="2">
        <v>2917442</v>
      </c>
      <c r="B504" s="2" t="s">
        <v>949</v>
      </c>
      <c r="C504" s="2">
        <v>2017</v>
      </c>
      <c r="D504" s="2" t="s">
        <v>955</v>
      </c>
      <c r="E504" s="3">
        <v>43074</v>
      </c>
      <c r="F504" s="2">
        <v>12</v>
      </c>
      <c r="G504" s="2">
        <v>10625</v>
      </c>
      <c r="H504" s="2">
        <v>1</v>
      </c>
      <c r="I504" s="2">
        <v>0</v>
      </c>
      <c r="J504" s="2"/>
      <c r="K504" s="2"/>
      <c r="L504" s="2" t="s">
        <v>1129</v>
      </c>
      <c r="M504" s="2" t="s">
        <v>1237</v>
      </c>
      <c r="N504" s="2" t="s">
        <v>965</v>
      </c>
      <c r="O504" s="2">
        <v>34258</v>
      </c>
      <c r="P504" s="2" t="s">
        <v>1092</v>
      </c>
      <c r="Q504" s="2" t="s">
        <v>1803</v>
      </c>
      <c r="R504" s="2" t="s">
        <v>880</v>
      </c>
      <c r="S504" s="2" t="s">
        <v>872</v>
      </c>
      <c r="T504" s="2" t="s">
        <v>47</v>
      </c>
      <c r="U504" s="2"/>
      <c r="V504" s="4">
        <v>4.1666666666666664E-2</v>
      </c>
      <c r="W504" s="2" t="s">
        <v>948</v>
      </c>
      <c r="X504">
        <f t="shared" si="70"/>
        <v>1</v>
      </c>
      <c r="Y504">
        <f t="shared" si="71"/>
        <v>0</v>
      </c>
      <c r="Z504">
        <f t="shared" si="72"/>
        <v>1</v>
      </c>
      <c r="AA504">
        <f t="shared" si="73"/>
        <v>1</v>
      </c>
      <c r="AB504">
        <f t="shared" si="74"/>
        <v>0</v>
      </c>
      <c r="AC504">
        <f t="shared" si="75"/>
        <v>0</v>
      </c>
      <c r="AD504">
        <f t="shared" si="76"/>
        <v>0</v>
      </c>
      <c r="AE504" t="str">
        <f t="shared" si="77"/>
        <v>Groupstage</v>
      </c>
      <c r="AF504" t="str">
        <f t="shared" si="78"/>
        <v>Home Team wins</v>
      </c>
      <c r="AG504" t="str">
        <f t="shared" si="79"/>
        <v>Home Team wins at Groupstage Game</v>
      </c>
    </row>
    <row r="505" spans="1:33" x14ac:dyDescent="0.2">
      <c r="A505" s="2">
        <v>2495319</v>
      </c>
      <c r="B505" s="2" t="s">
        <v>949</v>
      </c>
      <c r="C505" s="2">
        <v>2014</v>
      </c>
      <c r="D505" s="2" t="s">
        <v>1147</v>
      </c>
      <c r="E505" s="3">
        <v>41934</v>
      </c>
      <c r="F505" s="2">
        <v>13</v>
      </c>
      <c r="G505" s="2">
        <v>496</v>
      </c>
      <c r="H505" s="2">
        <v>5</v>
      </c>
      <c r="I505" s="2">
        <v>0</v>
      </c>
      <c r="J505" s="2"/>
      <c r="K505" s="2"/>
      <c r="L505" s="2" t="s">
        <v>921</v>
      </c>
      <c r="M505" s="2" t="s">
        <v>1234</v>
      </c>
      <c r="N505" s="2" t="s">
        <v>922</v>
      </c>
      <c r="O505" s="2">
        <v>34502</v>
      </c>
      <c r="P505" s="2" t="s">
        <v>1213</v>
      </c>
      <c r="Q505" s="2" t="s">
        <v>1804</v>
      </c>
      <c r="R505" s="2" t="s">
        <v>880</v>
      </c>
      <c r="S505" s="3">
        <v>37320</v>
      </c>
      <c r="T505" s="2" t="s">
        <v>113</v>
      </c>
      <c r="U505" s="2"/>
      <c r="V505" s="4">
        <v>0.20833333333333334</v>
      </c>
      <c r="W505" s="2" t="s">
        <v>948</v>
      </c>
      <c r="X505">
        <f t="shared" si="70"/>
        <v>1</v>
      </c>
      <c r="Y505">
        <f t="shared" si="71"/>
        <v>0</v>
      </c>
      <c r="Z505">
        <f t="shared" si="72"/>
        <v>1</v>
      </c>
      <c r="AA505">
        <f t="shared" si="73"/>
        <v>1</v>
      </c>
      <c r="AB505">
        <f t="shared" si="74"/>
        <v>0</v>
      </c>
      <c r="AC505">
        <f t="shared" si="75"/>
        <v>0</v>
      </c>
      <c r="AD505">
        <f t="shared" si="76"/>
        <v>0</v>
      </c>
      <c r="AE505" t="str">
        <f t="shared" si="77"/>
        <v>Groupstage</v>
      </c>
      <c r="AF505" t="str">
        <f t="shared" si="78"/>
        <v>Home Team wins</v>
      </c>
      <c r="AG505" t="str">
        <f t="shared" si="79"/>
        <v>Home Team wins at Groupstage Game</v>
      </c>
    </row>
    <row r="506" spans="1:33" x14ac:dyDescent="0.2">
      <c r="A506" s="2">
        <v>2917361</v>
      </c>
      <c r="B506" s="2" t="s">
        <v>949</v>
      </c>
      <c r="C506" s="2">
        <v>2017</v>
      </c>
      <c r="D506" s="2" t="s">
        <v>955</v>
      </c>
      <c r="E506" s="3">
        <v>42990</v>
      </c>
      <c r="F506" s="2">
        <v>631</v>
      </c>
      <c r="G506" s="2">
        <v>10625</v>
      </c>
      <c r="H506" s="2">
        <v>6</v>
      </c>
      <c r="I506" s="2">
        <v>0</v>
      </c>
      <c r="J506" s="2"/>
      <c r="K506" s="2"/>
      <c r="L506" s="2" t="s">
        <v>942</v>
      </c>
      <c r="M506" s="2" t="s">
        <v>1237</v>
      </c>
      <c r="N506" s="2" t="s">
        <v>1012</v>
      </c>
      <c r="O506" s="2">
        <v>41150</v>
      </c>
      <c r="P506" s="2" t="s">
        <v>961</v>
      </c>
      <c r="Q506" s="2" t="s">
        <v>1805</v>
      </c>
      <c r="R506" s="2" t="s">
        <v>910</v>
      </c>
      <c r="S506" s="2" t="s">
        <v>863</v>
      </c>
      <c r="T506" s="2" t="s">
        <v>43</v>
      </c>
      <c r="U506" s="2"/>
      <c r="V506" s="4">
        <v>0.25</v>
      </c>
      <c r="W506" s="2" t="s">
        <v>948</v>
      </c>
      <c r="X506">
        <f t="shared" si="70"/>
        <v>1</v>
      </c>
      <c r="Y506">
        <f t="shared" si="71"/>
        <v>0</v>
      </c>
      <c r="Z506">
        <f t="shared" si="72"/>
        <v>1</v>
      </c>
      <c r="AA506">
        <f t="shared" si="73"/>
        <v>1</v>
      </c>
      <c r="AB506">
        <f t="shared" si="74"/>
        <v>0</v>
      </c>
      <c r="AC506">
        <f t="shared" si="75"/>
        <v>0</v>
      </c>
      <c r="AD506">
        <f t="shared" si="76"/>
        <v>0</v>
      </c>
      <c r="AE506" t="str">
        <f t="shared" si="77"/>
        <v>Groupstage</v>
      </c>
      <c r="AF506" t="str">
        <f t="shared" si="78"/>
        <v>Home Team wins</v>
      </c>
      <c r="AG506" t="str">
        <f t="shared" si="79"/>
        <v>Home Team wins at Groupstage Game</v>
      </c>
    </row>
    <row r="507" spans="1:33" x14ac:dyDescent="0.2">
      <c r="A507" s="2">
        <v>2262186</v>
      </c>
      <c r="B507" s="2" t="s">
        <v>949</v>
      </c>
      <c r="C507" s="2">
        <v>2012</v>
      </c>
      <c r="D507" s="2" t="s">
        <v>950</v>
      </c>
      <c r="E507" s="3">
        <v>41205</v>
      </c>
      <c r="F507" s="2">
        <v>141</v>
      </c>
      <c r="G507" s="2">
        <v>7769</v>
      </c>
      <c r="H507" s="2">
        <v>1</v>
      </c>
      <c r="I507" s="2">
        <v>1</v>
      </c>
      <c r="J507" s="2"/>
      <c r="K507" s="2"/>
      <c r="L507" s="2" t="s">
        <v>1123</v>
      </c>
      <c r="M507" s="2" t="s">
        <v>1557</v>
      </c>
      <c r="N507" s="2" t="s">
        <v>959</v>
      </c>
      <c r="O507" s="2">
        <v>39013</v>
      </c>
      <c r="P507" s="2" t="s">
        <v>938</v>
      </c>
      <c r="Q507" s="2" t="s">
        <v>1806</v>
      </c>
      <c r="R507" s="2"/>
      <c r="S507" s="2"/>
      <c r="T507" s="2" t="s">
        <v>12</v>
      </c>
      <c r="U507" s="2"/>
      <c r="V507" s="4">
        <v>4.2361111111111106E-2</v>
      </c>
      <c r="W507" s="2" t="s">
        <v>948</v>
      </c>
      <c r="X507">
        <f t="shared" si="70"/>
        <v>0</v>
      </c>
      <c r="Y507">
        <f t="shared" si="71"/>
        <v>1</v>
      </c>
      <c r="Z507">
        <f t="shared" si="72"/>
        <v>1</v>
      </c>
      <c r="AA507">
        <f t="shared" si="73"/>
        <v>0</v>
      </c>
      <c r="AB507">
        <f t="shared" si="74"/>
        <v>0</v>
      </c>
      <c r="AC507">
        <f t="shared" si="75"/>
        <v>1</v>
      </c>
      <c r="AD507">
        <f t="shared" si="76"/>
        <v>0</v>
      </c>
      <c r="AE507" t="str">
        <f t="shared" si="77"/>
        <v>Groupstage</v>
      </c>
      <c r="AF507" t="str">
        <f t="shared" si="78"/>
        <v>Home Team loses or draws</v>
      </c>
      <c r="AG507" t="str">
        <f t="shared" si="79"/>
        <v>Home Team loses or draws at Groupstage Game</v>
      </c>
    </row>
    <row r="508" spans="1:33" x14ac:dyDescent="0.2">
      <c r="A508" s="2">
        <v>2495361</v>
      </c>
      <c r="B508" s="2" t="s">
        <v>949</v>
      </c>
      <c r="C508" s="2">
        <v>2014</v>
      </c>
      <c r="D508" s="2" t="s">
        <v>945</v>
      </c>
      <c r="E508" s="3">
        <v>41982</v>
      </c>
      <c r="F508" s="2">
        <v>418</v>
      </c>
      <c r="G508" s="2">
        <v>31614</v>
      </c>
      <c r="H508" s="2">
        <v>4</v>
      </c>
      <c r="I508" s="2">
        <v>0</v>
      </c>
      <c r="J508" s="2"/>
      <c r="K508" s="2"/>
      <c r="L508" s="2" t="s">
        <v>1089</v>
      </c>
      <c r="M508" s="2" t="s">
        <v>1247</v>
      </c>
      <c r="N508" s="2" t="s">
        <v>1202</v>
      </c>
      <c r="O508" s="2">
        <v>58393</v>
      </c>
      <c r="P508" s="2" t="s">
        <v>1071</v>
      </c>
      <c r="Q508" s="2" t="s">
        <v>1807</v>
      </c>
      <c r="R508" s="2" t="s">
        <v>877</v>
      </c>
      <c r="S508" s="2" t="s">
        <v>863</v>
      </c>
      <c r="T508" s="2" t="s">
        <v>186</v>
      </c>
      <c r="U508" s="2"/>
      <c r="V508" s="4">
        <v>0.16666666666666666</v>
      </c>
      <c r="W508" s="2" t="s">
        <v>948</v>
      </c>
      <c r="X508">
        <f t="shared" si="70"/>
        <v>1</v>
      </c>
      <c r="Y508">
        <f t="shared" si="71"/>
        <v>0</v>
      </c>
      <c r="Z508">
        <f t="shared" si="72"/>
        <v>1</v>
      </c>
      <c r="AA508">
        <f t="shared" si="73"/>
        <v>1</v>
      </c>
      <c r="AB508">
        <f t="shared" si="74"/>
        <v>0</v>
      </c>
      <c r="AC508">
        <f t="shared" si="75"/>
        <v>0</v>
      </c>
      <c r="AD508">
        <f t="shared" si="76"/>
        <v>0</v>
      </c>
      <c r="AE508" t="str">
        <f t="shared" si="77"/>
        <v>Groupstage</v>
      </c>
      <c r="AF508" t="str">
        <f t="shared" si="78"/>
        <v>Home Team wins</v>
      </c>
      <c r="AG508" t="str">
        <f t="shared" si="79"/>
        <v>Home Team wins at Groupstage Game</v>
      </c>
    </row>
    <row r="509" spans="1:33" x14ac:dyDescent="0.2">
      <c r="A509" s="2">
        <v>2517527</v>
      </c>
      <c r="B509" s="2" t="s">
        <v>949</v>
      </c>
      <c r="C509" s="2">
        <v>2014</v>
      </c>
      <c r="D509" s="2" t="s">
        <v>1082</v>
      </c>
      <c r="E509" s="3">
        <v>42073</v>
      </c>
      <c r="F509" s="2">
        <v>720</v>
      </c>
      <c r="G509" s="2">
        <v>26</v>
      </c>
      <c r="H509" s="2">
        <v>4</v>
      </c>
      <c r="I509" s="2">
        <v>0</v>
      </c>
      <c r="J509" s="2"/>
      <c r="K509" s="2"/>
      <c r="L509" s="2" t="s">
        <v>1179</v>
      </c>
      <c r="M509" s="2" t="s">
        <v>1063</v>
      </c>
      <c r="N509" s="2" t="s">
        <v>1192</v>
      </c>
      <c r="O509" s="2">
        <v>43108</v>
      </c>
      <c r="P509" s="2" t="s">
        <v>1020</v>
      </c>
      <c r="Q509" s="2" t="s">
        <v>1808</v>
      </c>
      <c r="R509" s="2" t="s">
        <v>880</v>
      </c>
      <c r="S509" s="2" t="s">
        <v>863</v>
      </c>
      <c r="T509" s="2" t="s">
        <v>70</v>
      </c>
      <c r="U509" s="2"/>
      <c r="V509" s="4">
        <v>0.16666666666666666</v>
      </c>
      <c r="W509" s="2" t="s">
        <v>948</v>
      </c>
      <c r="X509">
        <f t="shared" si="70"/>
        <v>1</v>
      </c>
      <c r="Y509">
        <f t="shared" si="71"/>
        <v>0</v>
      </c>
      <c r="Z509">
        <f t="shared" si="72"/>
        <v>0</v>
      </c>
      <c r="AA509">
        <f t="shared" si="73"/>
        <v>0</v>
      </c>
      <c r="AB509">
        <f t="shared" si="74"/>
        <v>1</v>
      </c>
      <c r="AC509">
        <f t="shared" si="75"/>
        <v>0</v>
      </c>
      <c r="AD509">
        <f t="shared" si="76"/>
        <v>0</v>
      </c>
      <c r="AE509" t="str">
        <f t="shared" si="77"/>
        <v>Knockout Game</v>
      </c>
      <c r="AF509" t="str">
        <f t="shared" si="78"/>
        <v>Home Team wins</v>
      </c>
      <c r="AG509" t="str">
        <f t="shared" si="79"/>
        <v>Home Team wins at Knockout Game</v>
      </c>
    </row>
    <row r="510" spans="1:33" x14ac:dyDescent="0.2">
      <c r="A510" s="2">
        <v>2754901</v>
      </c>
      <c r="B510" s="2" t="s">
        <v>949</v>
      </c>
      <c r="C510" s="2">
        <v>2016</v>
      </c>
      <c r="D510" s="2" t="s">
        <v>1016</v>
      </c>
      <c r="E510" s="3">
        <v>42640</v>
      </c>
      <c r="F510" s="2">
        <v>336</v>
      </c>
      <c r="G510" s="2">
        <v>255</v>
      </c>
      <c r="H510" s="2">
        <v>2</v>
      </c>
      <c r="I510" s="2">
        <v>0</v>
      </c>
      <c r="J510" s="2"/>
      <c r="K510" s="2"/>
      <c r="L510" s="2" t="s">
        <v>990</v>
      </c>
      <c r="M510" s="2" t="s">
        <v>1350</v>
      </c>
      <c r="N510" s="2" t="s">
        <v>1196</v>
      </c>
      <c r="O510" s="2">
        <v>40094</v>
      </c>
      <c r="P510" s="2" t="s">
        <v>973</v>
      </c>
      <c r="Q510" s="2" t="s">
        <v>1809</v>
      </c>
      <c r="R510" s="2" t="s">
        <v>983</v>
      </c>
      <c r="S510" s="2" t="s">
        <v>863</v>
      </c>
      <c r="T510" s="2" t="s">
        <v>87</v>
      </c>
      <c r="U510" s="2"/>
      <c r="V510" s="4">
        <v>8.3333333333333329E-2</v>
      </c>
      <c r="W510" s="2" t="s">
        <v>948</v>
      </c>
      <c r="X510">
        <f t="shared" si="70"/>
        <v>1</v>
      </c>
      <c r="Y510">
        <f t="shared" si="71"/>
        <v>0</v>
      </c>
      <c r="Z510">
        <f t="shared" si="72"/>
        <v>1</v>
      </c>
      <c r="AA510">
        <f t="shared" si="73"/>
        <v>1</v>
      </c>
      <c r="AB510">
        <f t="shared" si="74"/>
        <v>0</v>
      </c>
      <c r="AC510">
        <f t="shared" si="75"/>
        <v>0</v>
      </c>
      <c r="AD510">
        <f t="shared" si="76"/>
        <v>0</v>
      </c>
      <c r="AE510" t="str">
        <f t="shared" si="77"/>
        <v>Groupstage</v>
      </c>
      <c r="AF510" t="str">
        <f t="shared" si="78"/>
        <v>Home Team wins</v>
      </c>
      <c r="AG510" t="str">
        <f t="shared" si="79"/>
        <v>Home Team wins at Groupstage Game</v>
      </c>
    </row>
    <row r="511" spans="1:33" hidden="1" x14ac:dyDescent="0.2">
      <c r="A511" s="2">
        <v>4171264</v>
      </c>
      <c r="B511" s="2" t="s">
        <v>949</v>
      </c>
      <c r="C511" s="2">
        <v>2023</v>
      </c>
      <c r="D511" s="2" t="s">
        <v>1022</v>
      </c>
      <c r="E511" s="3">
        <v>45223</v>
      </c>
      <c r="F511" s="2">
        <v>46</v>
      </c>
      <c r="G511" s="2">
        <v>409</v>
      </c>
      <c r="H511" s="2">
        <v>2</v>
      </c>
      <c r="I511" s="2">
        <v>1</v>
      </c>
      <c r="J511" s="2"/>
      <c r="K511" s="2"/>
      <c r="L511" s="2" t="s">
        <v>1067</v>
      </c>
      <c r="M511" s="2" t="s">
        <v>1522</v>
      </c>
      <c r="N511" s="2" t="s">
        <v>941</v>
      </c>
      <c r="O511" s="2">
        <v>71825</v>
      </c>
      <c r="P511" s="2" t="s">
        <v>1255</v>
      </c>
      <c r="Q511" s="2" t="s">
        <v>1810</v>
      </c>
      <c r="R511" s="2" t="s">
        <v>892</v>
      </c>
      <c r="S511" s="2" t="s">
        <v>863</v>
      </c>
      <c r="T511" s="2" t="s">
        <v>19</v>
      </c>
      <c r="U511" s="2"/>
      <c r="V511" s="4">
        <v>8.4027777777777771E-2</v>
      </c>
      <c r="W511" s="2" t="s">
        <v>948</v>
      </c>
      <c r="X511">
        <f t="shared" si="70"/>
        <v>1</v>
      </c>
      <c r="Y511">
        <f t="shared" si="71"/>
        <v>0</v>
      </c>
      <c r="Z511">
        <f t="shared" si="72"/>
        <v>1</v>
      </c>
      <c r="AA511">
        <f t="shared" si="73"/>
        <v>1</v>
      </c>
      <c r="AB511">
        <f t="shared" si="74"/>
        <v>0</v>
      </c>
      <c r="AC511">
        <f t="shared" si="75"/>
        <v>0</v>
      </c>
      <c r="AD511">
        <f t="shared" si="76"/>
        <v>0</v>
      </c>
      <c r="AE511" t="str">
        <f t="shared" si="77"/>
        <v>Groupstage</v>
      </c>
      <c r="AF511" t="str">
        <f t="shared" si="78"/>
        <v>Home Team wins</v>
      </c>
      <c r="AG511" t="str">
        <f t="shared" si="79"/>
        <v>Home Team wins at Groupstage Game</v>
      </c>
    </row>
    <row r="512" spans="1:33" hidden="1" x14ac:dyDescent="0.2">
      <c r="A512" s="2">
        <v>4171229</v>
      </c>
      <c r="B512" s="2" t="s">
        <v>949</v>
      </c>
      <c r="C512" s="2">
        <v>2023</v>
      </c>
      <c r="D512" s="2" t="s">
        <v>945</v>
      </c>
      <c r="E512" s="3">
        <v>45259</v>
      </c>
      <c r="F512" s="2">
        <v>368</v>
      </c>
      <c r="G512" s="2">
        <v>383</v>
      </c>
      <c r="H512" s="2">
        <v>2</v>
      </c>
      <c r="I512" s="2">
        <v>3</v>
      </c>
      <c r="J512" s="2"/>
      <c r="K512" s="2"/>
      <c r="L512" s="2" t="s">
        <v>1524</v>
      </c>
      <c r="M512" s="2" t="s">
        <v>926</v>
      </c>
      <c r="N512" s="2" t="s">
        <v>1195</v>
      </c>
      <c r="O512" s="2">
        <v>29403</v>
      </c>
      <c r="P512" s="2" t="s">
        <v>1066</v>
      </c>
      <c r="Q512" s="2" t="s">
        <v>1811</v>
      </c>
      <c r="R512" s="2" t="s">
        <v>880</v>
      </c>
      <c r="S512" s="2" t="s">
        <v>881</v>
      </c>
      <c r="T512" s="2" t="s">
        <v>143</v>
      </c>
      <c r="U512" s="2" t="s">
        <v>59</v>
      </c>
      <c r="V512" s="4">
        <v>8.5416666666666655E-2</v>
      </c>
      <c r="W512" s="2" t="s">
        <v>948</v>
      </c>
      <c r="X512">
        <f t="shared" si="70"/>
        <v>0</v>
      </c>
      <c r="Y512">
        <f t="shared" si="71"/>
        <v>1</v>
      </c>
      <c r="Z512">
        <f t="shared" si="72"/>
        <v>1</v>
      </c>
      <c r="AA512">
        <f t="shared" si="73"/>
        <v>0</v>
      </c>
      <c r="AB512">
        <f t="shared" si="74"/>
        <v>0</v>
      </c>
      <c r="AC512">
        <f t="shared" si="75"/>
        <v>1</v>
      </c>
      <c r="AD512">
        <f t="shared" si="76"/>
        <v>0</v>
      </c>
      <c r="AE512" t="str">
        <f t="shared" si="77"/>
        <v>Groupstage</v>
      </c>
      <c r="AF512" t="str">
        <f t="shared" si="78"/>
        <v>Home Team loses or draws</v>
      </c>
      <c r="AG512" t="str">
        <f t="shared" si="79"/>
        <v>Home Team loses or draws at Groupstage Game</v>
      </c>
    </row>
    <row r="513" spans="1:33" x14ac:dyDescent="0.2">
      <c r="A513" s="2">
        <v>2618613</v>
      </c>
      <c r="B513" s="2" t="s">
        <v>949</v>
      </c>
      <c r="C513" s="2">
        <v>2015</v>
      </c>
      <c r="D513" s="2" t="s">
        <v>945</v>
      </c>
      <c r="E513" s="3">
        <v>42333</v>
      </c>
      <c r="F513" s="2">
        <v>985</v>
      </c>
      <c r="G513" s="2">
        <v>383</v>
      </c>
      <c r="H513" s="2">
        <v>0</v>
      </c>
      <c r="I513" s="2">
        <v>0</v>
      </c>
      <c r="J513" s="2"/>
      <c r="K513" s="2"/>
      <c r="L513" s="2" t="s">
        <v>1042</v>
      </c>
      <c r="M513" s="2" t="s">
        <v>1293</v>
      </c>
      <c r="N513" s="2" t="s">
        <v>1075</v>
      </c>
      <c r="O513" s="2">
        <v>75321</v>
      </c>
      <c r="P513" s="2" t="s">
        <v>1132</v>
      </c>
      <c r="Q513" s="2" t="s">
        <v>1812</v>
      </c>
      <c r="R513" s="2" t="s">
        <v>863</v>
      </c>
      <c r="S513" s="2" t="s">
        <v>880</v>
      </c>
      <c r="T513" s="2" t="s">
        <v>31</v>
      </c>
      <c r="U513" s="2" t="s">
        <v>59</v>
      </c>
      <c r="V513" s="4">
        <v>0</v>
      </c>
      <c r="W513" s="2" t="s">
        <v>948</v>
      </c>
      <c r="X513">
        <f t="shared" si="70"/>
        <v>0</v>
      </c>
      <c r="Y513">
        <f t="shared" si="71"/>
        <v>1</v>
      </c>
      <c r="Z513">
        <f t="shared" si="72"/>
        <v>1</v>
      </c>
      <c r="AA513">
        <f t="shared" si="73"/>
        <v>0</v>
      </c>
      <c r="AB513">
        <f t="shared" si="74"/>
        <v>0</v>
      </c>
      <c r="AC513">
        <f t="shared" si="75"/>
        <v>1</v>
      </c>
      <c r="AD513">
        <f t="shared" si="76"/>
        <v>0</v>
      </c>
      <c r="AE513" t="str">
        <f t="shared" si="77"/>
        <v>Groupstage</v>
      </c>
      <c r="AF513" t="str">
        <f t="shared" si="78"/>
        <v>Home Team loses or draws</v>
      </c>
      <c r="AG513" t="str">
        <f t="shared" si="79"/>
        <v>Home Team loses or draws at Groupstage Game</v>
      </c>
    </row>
    <row r="514" spans="1:33" x14ac:dyDescent="0.2">
      <c r="A514" s="2">
        <v>2490843</v>
      </c>
      <c r="B514" s="2" t="s">
        <v>949</v>
      </c>
      <c r="C514" s="2">
        <v>2014</v>
      </c>
      <c r="D514" s="2" t="s">
        <v>1147</v>
      </c>
      <c r="E514" s="3">
        <v>41898</v>
      </c>
      <c r="F514" s="2">
        <v>506</v>
      </c>
      <c r="G514" s="2">
        <v>496</v>
      </c>
      <c r="H514" s="2">
        <v>2</v>
      </c>
      <c r="I514" s="2">
        <v>0</v>
      </c>
      <c r="J514" s="2"/>
      <c r="K514" s="2"/>
      <c r="L514" s="2" t="s">
        <v>952</v>
      </c>
      <c r="M514" s="2" t="s">
        <v>1234</v>
      </c>
      <c r="N514" s="2" t="s">
        <v>1068</v>
      </c>
      <c r="O514" s="2">
        <v>31218</v>
      </c>
      <c r="P514" s="2" t="s">
        <v>947</v>
      </c>
      <c r="Q514" s="2" t="s">
        <v>1813</v>
      </c>
      <c r="R514" s="2" t="s">
        <v>892</v>
      </c>
      <c r="S514" s="3">
        <v>37320</v>
      </c>
      <c r="T514" s="2" t="s">
        <v>5</v>
      </c>
      <c r="U514" s="2"/>
      <c r="V514" s="4">
        <v>8.3333333333333329E-2</v>
      </c>
      <c r="W514" s="2" t="s">
        <v>948</v>
      </c>
      <c r="X514">
        <f t="shared" si="70"/>
        <v>1</v>
      </c>
      <c r="Y514">
        <f t="shared" si="71"/>
        <v>0</v>
      </c>
      <c r="Z514">
        <f t="shared" si="72"/>
        <v>1</v>
      </c>
      <c r="AA514">
        <f t="shared" si="73"/>
        <v>1</v>
      </c>
      <c r="AB514">
        <f t="shared" si="74"/>
        <v>0</v>
      </c>
      <c r="AC514">
        <f t="shared" si="75"/>
        <v>0</v>
      </c>
      <c r="AD514">
        <f t="shared" si="76"/>
        <v>0</v>
      </c>
      <c r="AE514" t="str">
        <f t="shared" si="77"/>
        <v>Groupstage</v>
      </c>
      <c r="AF514" t="str">
        <f t="shared" si="78"/>
        <v>Home Team wins</v>
      </c>
      <c r="AG514" t="str">
        <f t="shared" si="79"/>
        <v>Home Team wins at Groupstage Game</v>
      </c>
    </row>
    <row r="515" spans="1:33" x14ac:dyDescent="0.2">
      <c r="A515" s="2">
        <v>2755741</v>
      </c>
      <c r="B515" s="2" t="s">
        <v>949</v>
      </c>
      <c r="C515" s="2">
        <v>2016</v>
      </c>
      <c r="D515" s="2" t="s">
        <v>950</v>
      </c>
      <c r="E515" s="3">
        <v>42711</v>
      </c>
      <c r="F515" s="2">
        <v>506</v>
      </c>
      <c r="G515" s="2">
        <v>419</v>
      </c>
      <c r="H515" s="2">
        <v>2</v>
      </c>
      <c r="I515" s="2">
        <v>0</v>
      </c>
      <c r="J515" s="2"/>
      <c r="K515" s="2"/>
      <c r="L515" s="2" t="s">
        <v>952</v>
      </c>
      <c r="M515" s="2" t="s">
        <v>1254</v>
      </c>
      <c r="N515" s="2" t="s">
        <v>1068</v>
      </c>
      <c r="O515" s="2">
        <v>39380</v>
      </c>
      <c r="P515" s="2" t="s">
        <v>1007</v>
      </c>
      <c r="Q515" s="2" t="s">
        <v>1814</v>
      </c>
      <c r="R515" s="3">
        <v>37379</v>
      </c>
      <c r="S515" s="2" t="s">
        <v>880</v>
      </c>
      <c r="T515" s="2" t="s">
        <v>5</v>
      </c>
      <c r="U515" s="2"/>
      <c r="V515" s="4">
        <v>8.3333333333333329E-2</v>
      </c>
      <c r="W515" s="2" t="s">
        <v>948</v>
      </c>
      <c r="X515">
        <f t="shared" ref="X515:X578" si="80">IF(H515&gt;I515, 1,0)</f>
        <v>1</v>
      </c>
      <c r="Y515">
        <f t="shared" ref="Y515:Y578" si="81">IF(X515=1,0,1)</f>
        <v>0</v>
      </c>
      <c r="Z515">
        <f t="shared" ref="Z515:Z578" si="82">IF(ISNUMBER(SEARCH("Group",D515)), 1, 0)</f>
        <v>1</v>
      </c>
      <c r="AA515">
        <f t="shared" ref="AA515:AA578" si="83">IF(X515=1,IF(Z515=1,1,0),0)</f>
        <v>1</v>
      </c>
      <c r="AB515">
        <f t="shared" ref="AB515:AB578" si="84">IF(X515=1,IF(Z515=0,1,0),0)</f>
        <v>0</v>
      </c>
      <c r="AC515">
        <f t="shared" ref="AC515:AC578" si="85">IF(Y515=1,IF(Z515=1,1,0),0)</f>
        <v>0</v>
      </c>
      <c r="AD515">
        <f t="shared" ref="AD515:AD578" si="86">IF(Y515=1,IF(Z515=0,1,0),0)</f>
        <v>0</v>
      </c>
      <c r="AE515" t="str">
        <f t="shared" ref="AE515:AE578" si="87">IF(Z515=1, "Groupstage", "Knockout Game")</f>
        <v>Groupstage</v>
      </c>
      <c r="AF515" t="str">
        <f t="shared" ref="AF515:AF578" si="88">IF(X515=1, "Home Team wins", "Home Team loses or draws")</f>
        <v>Home Team wins</v>
      </c>
      <c r="AG515" t="str">
        <f t="shared" ref="AG515:AG578" si="89">IF(AA515=1, "Home Team wins at Groupstage Game", IF(AB515=1, "Home Team wins at Knockout Game", IF(AC515=1, "Home Team loses or draws at Groupstage Game", "Home Team loses or draws at Knockout Game")))</f>
        <v>Home Team wins at Groupstage Game</v>
      </c>
    </row>
    <row r="516" spans="1:33" x14ac:dyDescent="0.2">
      <c r="A516" s="2">
        <v>2917389</v>
      </c>
      <c r="B516" s="2" t="s">
        <v>949</v>
      </c>
      <c r="C516" s="2">
        <v>2017</v>
      </c>
      <c r="D516" s="2" t="s">
        <v>1147</v>
      </c>
      <c r="E516" s="3">
        <v>43026</v>
      </c>
      <c r="F516" s="2">
        <v>2410</v>
      </c>
      <c r="G516" s="2">
        <v>26</v>
      </c>
      <c r="H516" s="2">
        <v>0</v>
      </c>
      <c r="I516" s="2">
        <v>2</v>
      </c>
      <c r="J516" s="2"/>
      <c r="K516" s="2"/>
      <c r="L516" s="2" t="s">
        <v>1103</v>
      </c>
      <c r="M516" s="2" t="s">
        <v>1222</v>
      </c>
      <c r="N516" s="2" t="s">
        <v>1125</v>
      </c>
      <c r="O516" s="2">
        <v>27996</v>
      </c>
      <c r="P516" s="2" t="s">
        <v>928</v>
      </c>
      <c r="Q516" s="2" t="s">
        <v>1815</v>
      </c>
      <c r="R516" s="2" t="s">
        <v>1053</v>
      </c>
      <c r="S516" s="3">
        <v>37714</v>
      </c>
      <c r="T516" s="2" t="s">
        <v>130</v>
      </c>
      <c r="U516" s="2"/>
      <c r="V516" s="4">
        <v>1.3888888888888889E-3</v>
      </c>
      <c r="W516" s="2" t="s">
        <v>948</v>
      </c>
      <c r="X516">
        <f t="shared" si="80"/>
        <v>0</v>
      </c>
      <c r="Y516">
        <f t="shared" si="81"/>
        <v>1</v>
      </c>
      <c r="Z516">
        <f t="shared" si="82"/>
        <v>1</v>
      </c>
      <c r="AA516">
        <f t="shared" si="83"/>
        <v>0</v>
      </c>
      <c r="AB516">
        <f t="shared" si="84"/>
        <v>0</v>
      </c>
      <c r="AC516">
        <f t="shared" si="85"/>
        <v>1</v>
      </c>
      <c r="AD516">
        <f t="shared" si="86"/>
        <v>0</v>
      </c>
      <c r="AE516" t="str">
        <f t="shared" si="87"/>
        <v>Groupstage</v>
      </c>
      <c r="AF516" t="str">
        <f t="shared" si="88"/>
        <v>Home Team loses or draws</v>
      </c>
      <c r="AG516" t="str">
        <f t="shared" si="89"/>
        <v>Home Team loses or draws at Groupstage Game</v>
      </c>
    </row>
    <row r="517" spans="1:33" x14ac:dyDescent="0.2">
      <c r="A517" s="2">
        <v>2917445</v>
      </c>
      <c r="B517" s="2" t="s">
        <v>949</v>
      </c>
      <c r="C517" s="2">
        <v>2017</v>
      </c>
      <c r="D517" s="2" t="s">
        <v>946</v>
      </c>
      <c r="E517" s="3">
        <v>43075</v>
      </c>
      <c r="F517" s="2">
        <v>790</v>
      </c>
      <c r="G517" s="2">
        <v>368</v>
      </c>
      <c r="H517" s="2">
        <v>1</v>
      </c>
      <c r="I517" s="2">
        <v>1</v>
      </c>
      <c r="J517" s="2"/>
      <c r="K517" s="2"/>
      <c r="L517" s="2" t="s">
        <v>1346</v>
      </c>
      <c r="M517" s="2" t="s">
        <v>1059</v>
      </c>
      <c r="N517" s="2" t="s">
        <v>1210</v>
      </c>
      <c r="O517" s="2">
        <v>11976</v>
      </c>
      <c r="P517" s="2" t="s">
        <v>1169</v>
      </c>
      <c r="Q517" s="2" t="s">
        <v>1816</v>
      </c>
      <c r="R517" s="2" t="s">
        <v>872</v>
      </c>
      <c r="S517" s="2" t="s">
        <v>880</v>
      </c>
      <c r="T517" s="2"/>
      <c r="U517" s="2" t="s">
        <v>143</v>
      </c>
      <c r="V517" s="4">
        <v>4.2361111111111106E-2</v>
      </c>
      <c r="W517" s="2" t="s">
        <v>948</v>
      </c>
      <c r="X517">
        <f t="shared" si="80"/>
        <v>0</v>
      </c>
      <c r="Y517">
        <f t="shared" si="81"/>
        <v>1</v>
      </c>
      <c r="Z517">
        <f t="shared" si="82"/>
        <v>1</v>
      </c>
      <c r="AA517">
        <f t="shared" si="83"/>
        <v>0</v>
      </c>
      <c r="AB517">
        <f t="shared" si="84"/>
        <v>0</v>
      </c>
      <c r="AC517">
        <f t="shared" si="85"/>
        <v>1</v>
      </c>
      <c r="AD517">
        <f t="shared" si="86"/>
        <v>0</v>
      </c>
      <c r="AE517" t="str">
        <f t="shared" si="87"/>
        <v>Groupstage</v>
      </c>
      <c r="AF517" t="str">
        <f t="shared" si="88"/>
        <v>Home Team loses or draws</v>
      </c>
      <c r="AG517" t="str">
        <f t="shared" si="89"/>
        <v>Home Team loses or draws at Groupstage Game</v>
      </c>
    </row>
    <row r="518" spans="1:33" x14ac:dyDescent="0.2">
      <c r="A518" s="2">
        <v>2367037</v>
      </c>
      <c r="B518" s="2" t="s">
        <v>949</v>
      </c>
      <c r="C518" s="2">
        <v>2013</v>
      </c>
      <c r="D518" s="2" t="s">
        <v>1194</v>
      </c>
      <c r="E518" s="3">
        <v>41535</v>
      </c>
      <c r="F518" s="2">
        <v>14</v>
      </c>
      <c r="G518" s="2">
        <v>720</v>
      </c>
      <c r="H518" s="2">
        <v>0</v>
      </c>
      <c r="I518" s="2">
        <v>1</v>
      </c>
      <c r="J518" s="2"/>
      <c r="K518" s="2"/>
      <c r="L518" s="2" t="s">
        <v>1229</v>
      </c>
      <c r="M518" s="2" t="s">
        <v>1105</v>
      </c>
      <c r="N518" s="2" t="s">
        <v>1217</v>
      </c>
      <c r="O518" s="2">
        <v>37500</v>
      </c>
      <c r="P518" s="2" t="s">
        <v>686</v>
      </c>
      <c r="Q518" s="2" t="s">
        <v>1817</v>
      </c>
      <c r="R518" s="2" t="s">
        <v>880</v>
      </c>
      <c r="S518" s="2" t="s">
        <v>880</v>
      </c>
      <c r="T518" s="2"/>
      <c r="U518" s="2" t="s">
        <v>70</v>
      </c>
      <c r="V518" s="4">
        <v>6.9444444444444447E-4</v>
      </c>
      <c r="W518" s="2" t="s">
        <v>948</v>
      </c>
      <c r="X518">
        <f t="shared" si="80"/>
        <v>0</v>
      </c>
      <c r="Y518">
        <f t="shared" si="81"/>
        <v>1</v>
      </c>
      <c r="Z518">
        <f t="shared" si="82"/>
        <v>1</v>
      </c>
      <c r="AA518">
        <f t="shared" si="83"/>
        <v>0</v>
      </c>
      <c r="AB518">
        <f t="shared" si="84"/>
        <v>0</v>
      </c>
      <c r="AC518">
        <f t="shared" si="85"/>
        <v>1</v>
      </c>
      <c r="AD518">
        <f t="shared" si="86"/>
        <v>0</v>
      </c>
      <c r="AE518" t="str">
        <f t="shared" si="87"/>
        <v>Groupstage</v>
      </c>
      <c r="AF518" t="str">
        <f t="shared" si="88"/>
        <v>Home Team loses or draws</v>
      </c>
      <c r="AG518" t="str">
        <f t="shared" si="89"/>
        <v>Home Team loses or draws at Groupstage Game</v>
      </c>
    </row>
    <row r="519" spans="1:33" x14ac:dyDescent="0.2">
      <c r="A519" s="2">
        <v>3252171</v>
      </c>
      <c r="B519" s="2" t="s">
        <v>949</v>
      </c>
      <c r="C519" s="2">
        <v>2019</v>
      </c>
      <c r="D519" s="2" t="s">
        <v>946</v>
      </c>
      <c r="E519" s="3">
        <v>43740</v>
      </c>
      <c r="F519" s="2">
        <v>31</v>
      </c>
      <c r="G519" s="2">
        <v>409</v>
      </c>
      <c r="H519" s="2">
        <v>4</v>
      </c>
      <c r="I519" s="2">
        <v>3</v>
      </c>
      <c r="J519" s="2"/>
      <c r="K519" s="2"/>
      <c r="L519" s="2" t="s">
        <v>861</v>
      </c>
      <c r="M519" s="2" t="s">
        <v>1283</v>
      </c>
      <c r="N519" s="2" t="s">
        <v>1009</v>
      </c>
      <c r="O519" s="2">
        <v>52243</v>
      </c>
      <c r="P519" s="2" t="s">
        <v>1225</v>
      </c>
      <c r="Q519" s="2" t="s">
        <v>1818</v>
      </c>
      <c r="R519" s="2" t="s">
        <v>880</v>
      </c>
      <c r="S519" s="2" t="s">
        <v>877</v>
      </c>
      <c r="T519" s="2" t="s">
        <v>38</v>
      </c>
      <c r="U519" s="2"/>
      <c r="V519" s="4">
        <v>0.16874999999999998</v>
      </c>
      <c r="W519" s="2" t="s">
        <v>948</v>
      </c>
      <c r="X519">
        <f t="shared" si="80"/>
        <v>1</v>
      </c>
      <c r="Y519">
        <f t="shared" si="81"/>
        <v>0</v>
      </c>
      <c r="Z519">
        <f t="shared" si="82"/>
        <v>1</v>
      </c>
      <c r="AA519">
        <f t="shared" si="83"/>
        <v>1</v>
      </c>
      <c r="AB519">
        <f t="shared" si="84"/>
        <v>0</v>
      </c>
      <c r="AC519">
        <f t="shared" si="85"/>
        <v>0</v>
      </c>
      <c r="AD519">
        <f t="shared" si="86"/>
        <v>0</v>
      </c>
      <c r="AE519" t="str">
        <f t="shared" si="87"/>
        <v>Groupstage</v>
      </c>
      <c r="AF519" t="str">
        <f t="shared" si="88"/>
        <v>Home Team wins</v>
      </c>
      <c r="AG519" t="str">
        <f t="shared" si="89"/>
        <v>Home Team wins at Groupstage Game</v>
      </c>
    </row>
    <row r="520" spans="1:33" hidden="1" x14ac:dyDescent="0.2">
      <c r="A520" s="2">
        <v>3461734</v>
      </c>
      <c r="B520" s="2" t="s">
        <v>949</v>
      </c>
      <c r="C520" s="2">
        <v>2020</v>
      </c>
      <c r="D520" s="2" t="s">
        <v>1147</v>
      </c>
      <c r="E520" s="3">
        <v>44131</v>
      </c>
      <c r="F520" s="2">
        <v>13</v>
      </c>
      <c r="G520" s="2">
        <v>409</v>
      </c>
      <c r="H520" s="2">
        <v>3</v>
      </c>
      <c r="I520" s="2">
        <v>2</v>
      </c>
      <c r="J520" s="2"/>
      <c r="K520" s="2"/>
      <c r="L520" s="2" t="s">
        <v>921</v>
      </c>
      <c r="M520" s="2" t="s">
        <v>1283</v>
      </c>
      <c r="N520" s="2" t="s">
        <v>1127</v>
      </c>
      <c r="O520" s="2"/>
      <c r="P520" s="2" t="s">
        <v>1169</v>
      </c>
      <c r="Q520" s="2" t="s">
        <v>1819</v>
      </c>
      <c r="R520" s="2" t="s">
        <v>863</v>
      </c>
      <c r="S520" s="3">
        <v>37350</v>
      </c>
      <c r="T520" s="2" t="s">
        <v>113</v>
      </c>
      <c r="U520" s="2"/>
      <c r="V520" s="4">
        <v>0.12638888888888888</v>
      </c>
      <c r="W520" s="2" t="s">
        <v>948</v>
      </c>
      <c r="X520">
        <f t="shared" si="80"/>
        <v>1</v>
      </c>
      <c r="Y520">
        <f t="shared" si="81"/>
        <v>0</v>
      </c>
      <c r="Z520">
        <f t="shared" si="82"/>
        <v>1</v>
      </c>
      <c r="AA520">
        <f t="shared" si="83"/>
        <v>1</v>
      </c>
      <c r="AB520">
        <f t="shared" si="84"/>
        <v>0</v>
      </c>
      <c r="AC520">
        <f t="shared" si="85"/>
        <v>0</v>
      </c>
      <c r="AD520">
        <f t="shared" si="86"/>
        <v>0</v>
      </c>
      <c r="AE520" t="str">
        <f t="shared" si="87"/>
        <v>Groupstage</v>
      </c>
      <c r="AF520" t="str">
        <f t="shared" si="88"/>
        <v>Home Team wins</v>
      </c>
      <c r="AG520" t="str">
        <f t="shared" si="89"/>
        <v>Home Team wins at Groupstage Game</v>
      </c>
    </row>
    <row r="521" spans="1:33" x14ac:dyDescent="0.2">
      <c r="A521" s="2">
        <v>3098041</v>
      </c>
      <c r="B521" s="2" t="s">
        <v>949</v>
      </c>
      <c r="C521" s="2">
        <v>2018</v>
      </c>
      <c r="D521" s="2" t="s">
        <v>950</v>
      </c>
      <c r="E521" s="3">
        <v>43431</v>
      </c>
      <c r="F521" s="2">
        <v>985</v>
      </c>
      <c r="G521" s="2">
        <v>452</v>
      </c>
      <c r="H521" s="2">
        <v>1</v>
      </c>
      <c r="I521" s="2">
        <v>0</v>
      </c>
      <c r="J521" s="2"/>
      <c r="K521" s="2"/>
      <c r="L521" s="2" t="s">
        <v>896</v>
      </c>
      <c r="M521" s="2" t="s">
        <v>1318</v>
      </c>
      <c r="N521" s="2" t="s">
        <v>1075</v>
      </c>
      <c r="O521" s="2">
        <v>72876</v>
      </c>
      <c r="P521" s="2" t="s">
        <v>985</v>
      </c>
      <c r="Q521" s="2" t="s">
        <v>1820</v>
      </c>
      <c r="R521" s="2" t="s">
        <v>881</v>
      </c>
      <c r="S521" s="2" t="s">
        <v>880</v>
      </c>
      <c r="T521" s="2" t="s">
        <v>31</v>
      </c>
      <c r="U521" s="2"/>
      <c r="V521" s="4">
        <v>4.1666666666666664E-2</v>
      </c>
      <c r="W521" s="2" t="s">
        <v>948</v>
      </c>
      <c r="X521">
        <f t="shared" si="80"/>
        <v>1</v>
      </c>
      <c r="Y521">
        <f t="shared" si="81"/>
        <v>0</v>
      </c>
      <c r="Z521">
        <f t="shared" si="82"/>
        <v>1</v>
      </c>
      <c r="AA521">
        <f t="shared" si="83"/>
        <v>1</v>
      </c>
      <c r="AB521">
        <f t="shared" si="84"/>
        <v>0</v>
      </c>
      <c r="AC521">
        <f t="shared" si="85"/>
        <v>0</v>
      </c>
      <c r="AD521">
        <f t="shared" si="86"/>
        <v>0</v>
      </c>
      <c r="AE521" t="str">
        <f t="shared" si="87"/>
        <v>Groupstage</v>
      </c>
      <c r="AF521" t="str">
        <f t="shared" si="88"/>
        <v>Home Team wins</v>
      </c>
      <c r="AG521" t="str">
        <f t="shared" si="89"/>
        <v>Home Team wins at Groupstage Game</v>
      </c>
    </row>
    <row r="522" spans="1:33" hidden="1" x14ac:dyDescent="0.2">
      <c r="A522" s="2">
        <v>3651081</v>
      </c>
      <c r="B522" s="2" t="s">
        <v>949</v>
      </c>
      <c r="C522" s="2">
        <v>2021</v>
      </c>
      <c r="D522" s="2" t="s">
        <v>955</v>
      </c>
      <c r="E522" s="3">
        <v>44488</v>
      </c>
      <c r="F522" s="2">
        <v>114</v>
      </c>
      <c r="G522" s="2">
        <v>336</v>
      </c>
      <c r="H522" s="2">
        <v>1</v>
      </c>
      <c r="I522" s="2">
        <v>4</v>
      </c>
      <c r="J522" s="2"/>
      <c r="K522" s="2"/>
      <c r="L522" s="2" t="s">
        <v>931</v>
      </c>
      <c r="M522" s="2" t="s">
        <v>212</v>
      </c>
      <c r="N522" s="2" t="s">
        <v>1204</v>
      </c>
      <c r="O522" s="2">
        <v>22936</v>
      </c>
      <c r="P522" s="2" t="s">
        <v>1307</v>
      </c>
      <c r="Q522" s="2" t="s">
        <v>1821</v>
      </c>
      <c r="R522" s="2" t="s">
        <v>863</v>
      </c>
      <c r="S522" s="3">
        <v>37714</v>
      </c>
      <c r="T522" s="2" t="s">
        <v>21</v>
      </c>
      <c r="U522" s="2" t="s">
        <v>87</v>
      </c>
      <c r="V522" s="4">
        <v>4.4444444444444446E-2</v>
      </c>
      <c r="W522" s="2" t="s">
        <v>948</v>
      </c>
      <c r="X522">
        <f t="shared" si="80"/>
        <v>0</v>
      </c>
      <c r="Y522">
        <f t="shared" si="81"/>
        <v>1</v>
      </c>
      <c r="Z522">
        <f t="shared" si="82"/>
        <v>1</v>
      </c>
      <c r="AA522">
        <f t="shared" si="83"/>
        <v>0</v>
      </c>
      <c r="AB522">
        <f t="shared" si="84"/>
        <v>0</v>
      </c>
      <c r="AC522">
        <f t="shared" si="85"/>
        <v>1</v>
      </c>
      <c r="AD522">
        <f t="shared" si="86"/>
        <v>0</v>
      </c>
      <c r="AE522" t="str">
        <f t="shared" si="87"/>
        <v>Groupstage</v>
      </c>
      <c r="AF522" t="str">
        <f t="shared" si="88"/>
        <v>Home Team loses or draws</v>
      </c>
      <c r="AG522" t="str">
        <f t="shared" si="89"/>
        <v>Home Team loses or draws at Groupstage Game</v>
      </c>
    </row>
    <row r="523" spans="1:33" hidden="1" x14ac:dyDescent="0.2">
      <c r="A523" s="2">
        <v>3651105</v>
      </c>
      <c r="B523" s="2" t="s">
        <v>949</v>
      </c>
      <c r="C523" s="2">
        <v>2021</v>
      </c>
      <c r="D523" s="2" t="s">
        <v>955</v>
      </c>
      <c r="E523" s="3">
        <v>44503</v>
      </c>
      <c r="F523" s="2">
        <v>336</v>
      </c>
      <c r="G523" s="2">
        <v>114</v>
      </c>
      <c r="H523" s="2">
        <v>4</v>
      </c>
      <c r="I523" s="2">
        <v>0</v>
      </c>
      <c r="J523" s="2"/>
      <c r="K523" s="2"/>
      <c r="L523" s="2" t="s">
        <v>212</v>
      </c>
      <c r="M523" s="2" t="s">
        <v>931</v>
      </c>
      <c r="N523" s="2" t="s">
        <v>1196</v>
      </c>
      <c r="O523" s="2">
        <v>40835</v>
      </c>
      <c r="P523" s="2" t="s">
        <v>907</v>
      </c>
      <c r="Q523" s="2" t="s">
        <v>1822</v>
      </c>
      <c r="R523" s="3">
        <v>37714</v>
      </c>
      <c r="S523" s="2" t="s">
        <v>872</v>
      </c>
      <c r="T523" s="2" t="s">
        <v>87</v>
      </c>
      <c r="U523" s="2" t="s">
        <v>21</v>
      </c>
      <c r="V523" s="4">
        <v>0.16666666666666666</v>
      </c>
      <c r="W523" s="2" t="s">
        <v>948</v>
      </c>
      <c r="X523">
        <f t="shared" si="80"/>
        <v>1</v>
      </c>
      <c r="Y523">
        <f t="shared" si="81"/>
        <v>0</v>
      </c>
      <c r="Z523">
        <f t="shared" si="82"/>
        <v>1</v>
      </c>
      <c r="AA523">
        <f t="shared" si="83"/>
        <v>1</v>
      </c>
      <c r="AB523">
        <f t="shared" si="84"/>
        <v>0</v>
      </c>
      <c r="AC523">
        <f t="shared" si="85"/>
        <v>0</v>
      </c>
      <c r="AD523">
        <f t="shared" si="86"/>
        <v>0</v>
      </c>
      <c r="AE523" t="str">
        <f t="shared" si="87"/>
        <v>Groupstage</v>
      </c>
      <c r="AF523" t="str">
        <f t="shared" si="88"/>
        <v>Home Team wins</v>
      </c>
      <c r="AG523" t="str">
        <f t="shared" si="89"/>
        <v>Home Team wins at Groupstage Game</v>
      </c>
    </row>
    <row r="524" spans="1:33" x14ac:dyDescent="0.2">
      <c r="A524" s="2">
        <v>3098013</v>
      </c>
      <c r="B524" s="2" t="s">
        <v>949</v>
      </c>
      <c r="C524" s="2">
        <v>2018</v>
      </c>
      <c r="D524" s="2" t="s">
        <v>945</v>
      </c>
      <c r="E524" s="3">
        <v>43410</v>
      </c>
      <c r="F524" s="2">
        <v>148</v>
      </c>
      <c r="G524" s="2">
        <v>383</v>
      </c>
      <c r="H524" s="2">
        <v>2</v>
      </c>
      <c r="I524" s="2">
        <v>1</v>
      </c>
      <c r="J524" s="2"/>
      <c r="K524" s="2"/>
      <c r="L524" s="2" t="s">
        <v>899</v>
      </c>
      <c r="M524" s="2" t="s">
        <v>58</v>
      </c>
      <c r="N524" s="2" t="s">
        <v>968</v>
      </c>
      <c r="O524" s="2">
        <v>46588</v>
      </c>
      <c r="P524" s="2" t="s">
        <v>1250</v>
      </c>
      <c r="Q524" s="2" t="s">
        <v>1823</v>
      </c>
      <c r="R524" s="2" t="s">
        <v>872</v>
      </c>
      <c r="S524" s="2" t="s">
        <v>881</v>
      </c>
      <c r="T524" s="2" t="s">
        <v>41</v>
      </c>
      <c r="U524" s="2" t="s">
        <v>59</v>
      </c>
      <c r="V524" s="4">
        <v>8.4027777777777771E-2</v>
      </c>
      <c r="W524" s="2" t="s">
        <v>948</v>
      </c>
      <c r="X524">
        <f t="shared" si="80"/>
        <v>1</v>
      </c>
      <c r="Y524">
        <f t="shared" si="81"/>
        <v>0</v>
      </c>
      <c r="Z524">
        <f t="shared" si="82"/>
        <v>1</v>
      </c>
      <c r="AA524">
        <f t="shared" si="83"/>
        <v>1</v>
      </c>
      <c r="AB524">
        <f t="shared" si="84"/>
        <v>0</v>
      </c>
      <c r="AC524">
        <f t="shared" si="85"/>
        <v>0</v>
      </c>
      <c r="AD524">
        <f t="shared" si="86"/>
        <v>0</v>
      </c>
      <c r="AE524" t="str">
        <f t="shared" si="87"/>
        <v>Groupstage</v>
      </c>
      <c r="AF524" t="str">
        <f t="shared" si="88"/>
        <v>Home Team wins</v>
      </c>
      <c r="AG524" t="str">
        <f t="shared" si="89"/>
        <v>Home Team wins at Groupstage Game</v>
      </c>
    </row>
    <row r="525" spans="1:33" x14ac:dyDescent="0.2">
      <c r="A525" s="2">
        <v>2754915</v>
      </c>
      <c r="B525" s="2" t="s">
        <v>949</v>
      </c>
      <c r="C525" s="2">
        <v>2016</v>
      </c>
      <c r="D525" s="2" t="s">
        <v>1147</v>
      </c>
      <c r="E525" s="3">
        <v>42662</v>
      </c>
      <c r="F525" s="2">
        <v>583</v>
      </c>
      <c r="G525" s="2">
        <v>26</v>
      </c>
      <c r="H525" s="2">
        <v>3</v>
      </c>
      <c r="I525" s="2">
        <v>0</v>
      </c>
      <c r="J525" s="2"/>
      <c r="K525" s="2"/>
      <c r="L525" s="2" t="s">
        <v>1110</v>
      </c>
      <c r="M525" s="2" t="s">
        <v>1218</v>
      </c>
      <c r="N525" s="2" t="s">
        <v>1072</v>
      </c>
      <c r="O525" s="2">
        <v>46488</v>
      </c>
      <c r="P525" s="2" t="s">
        <v>871</v>
      </c>
      <c r="Q525" s="2" t="s">
        <v>1825</v>
      </c>
      <c r="R525" s="2" t="s">
        <v>880</v>
      </c>
      <c r="S525" s="2" t="s">
        <v>863</v>
      </c>
      <c r="T525" s="2" t="s">
        <v>40</v>
      </c>
      <c r="U525" s="2"/>
      <c r="V525" s="4">
        <v>0.125</v>
      </c>
      <c r="W525" s="2" t="s">
        <v>948</v>
      </c>
      <c r="X525">
        <f t="shared" si="80"/>
        <v>1</v>
      </c>
      <c r="Y525">
        <f t="shared" si="81"/>
        <v>0</v>
      </c>
      <c r="Z525">
        <f t="shared" si="82"/>
        <v>1</v>
      </c>
      <c r="AA525">
        <f t="shared" si="83"/>
        <v>1</v>
      </c>
      <c r="AB525">
        <f t="shared" si="84"/>
        <v>0</v>
      </c>
      <c r="AC525">
        <f t="shared" si="85"/>
        <v>0</v>
      </c>
      <c r="AD525">
        <f t="shared" si="86"/>
        <v>0</v>
      </c>
      <c r="AE525" t="str">
        <f t="shared" si="87"/>
        <v>Groupstage</v>
      </c>
      <c r="AF525" t="str">
        <f t="shared" si="88"/>
        <v>Home Team wins</v>
      </c>
      <c r="AG525" t="str">
        <f t="shared" si="89"/>
        <v>Home Team wins at Groupstage Game</v>
      </c>
    </row>
    <row r="526" spans="1:33" x14ac:dyDescent="0.2">
      <c r="A526" s="2">
        <v>2367038</v>
      </c>
      <c r="B526" s="2" t="s">
        <v>949</v>
      </c>
      <c r="C526" s="2">
        <v>2013</v>
      </c>
      <c r="D526" s="2" t="s">
        <v>1194</v>
      </c>
      <c r="E526" s="3">
        <v>41548</v>
      </c>
      <c r="F526" s="2">
        <v>964</v>
      </c>
      <c r="G526" s="2">
        <v>14</v>
      </c>
      <c r="H526" s="2">
        <v>0</v>
      </c>
      <c r="I526" s="2">
        <v>0</v>
      </c>
      <c r="J526" s="2"/>
      <c r="K526" s="2"/>
      <c r="L526" s="2" t="s">
        <v>879</v>
      </c>
      <c r="M526" s="2" t="s">
        <v>1229</v>
      </c>
      <c r="N526" s="2" t="s">
        <v>1150</v>
      </c>
      <c r="O526" s="2">
        <v>18705</v>
      </c>
      <c r="P526" s="2" t="s">
        <v>871</v>
      </c>
      <c r="Q526" s="2" t="s">
        <v>1826</v>
      </c>
      <c r="R526" s="2" t="s">
        <v>863</v>
      </c>
      <c r="S526" s="2" t="s">
        <v>863</v>
      </c>
      <c r="T526" s="2" t="s">
        <v>158</v>
      </c>
      <c r="U526" s="2"/>
      <c r="V526" s="4">
        <v>0</v>
      </c>
      <c r="W526" s="2" t="s">
        <v>948</v>
      </c>
      <c r="X526">
        <f t="shared" si="80"/>
        <v>0</v>
      </c>
      <c r="Y526">
        <f t="shared" si="81"/>
        <v>1</v>
      </c>
      <c r="Z526">
        <f t="shared" si="82"/>
        <v>1</v>
      </c>
      <c r="AA526">
        <f t="shared" si="83"/>
        <v>0</v>
      </c>
      <c r="AB526">
        <f t="shared" si="84"/>
        <v>0</v>
      </c>
      <c r="AC526">
        <f t="shared" si="85"/>
        <v>1</v>
      </c>
      <c r="AD526">
        <f t="shared" si="86"/>
        <v>0</v>
      </c>
      <c r="AE526" t="str">
        <f t="shared" si="87"/>
        <v>Groupstage</v>
      </c>
      <c r="AF526" t="str">
        <f t="shared" si="88"/>
        <v>Home Team loses or draws</v>
      </c>
      <c r="AG526" t="str">
        <f t="shared" si="89"/>
        <v>Home Team loses or draws at Groupstage Game</v>
      </c>
    </row>
    <row r="527" spans="1:33" x14ac:dyDescent="0.2">
      <c r="A527" s="2">
        <v>2262173</v>
      </c>
      <c r="B527" s="2" t="s">
        <v>949</v>
      </c>
      <c r="C527" s="2">
        <v>2012</v>
      </c>
      <c r="D527" s="2" t="s">
        <v>1147</v>
      </c>
      <c r="E527" s="3">
        <v>41185</v>
      </c>
      <c r="F527" s="2">
        <v>338</v>
      </c>
      <c r="G527" s="2">
        <v>419</v>
      </c>
      <c r="H527" s="2">
        <v>2</v>
      </c>
      <c r="I527" s="2">
        <v>0</v>
      </c>
      <c r="J527" s="2"/>
      <c r="K527" s="2"/>
      <c r="L527" s="2" t="s">
        <v>911</v>
      </c>
      <c r="M527" s="2" t="s">
        <v>1209</v>
      </c>
      <c r="N527" s="2" t="s">
        <v>912</v>
      </c>
      <c r="O527" s="2">
        <v>47804</v>
      </c>
      <c r="P527" s="2" t="s">
        <v>897</v>
      </c>
      <c r="Q527" s="2" t="s">
        <v>1827</v>
      </c>
      <c r="R527" s="2"/>
      <c r="S527" s="2"/>
      <c r="T527" s="2" t="s">
        <v>134</v>
      </c>
      <c r="U527" s="2"/>
      <c r="V527" s="4">
        <v>8.3333333333333329E-2</v>
      </c>
      <c r="W527" s="2" t="s">
        <v>948</v>
      </c>
      <c r="X527">
        <f t="shared" si="80"/>
        <v>1</v>
      </c>
      <c r="Y527">
        <f t="shared" si="81"/>
        <v>0</v>
      </c>
      <c r="Z527">
        <f t="shared" si="82"/>
        <v>1</v>
      </c>
      <c r="AA527">
        <f t="shared" si="83"/>
        <v>1</v>
      </c>
      <c r="AB527">
        <f t="shared" si="84"/>
        <v>0</v>
      </c>
      <c r="AC527">
        <f t="shared" si="85"/>
        <v>0</v>
      </c>
      <c r="AD527">
        <f t="shared" si="86"/>
        <v>0</v>
      </c>
      <c r="AE527" t="str">
        <f t="shared" si="87"/>
        <v>Groupstage</v>
      </c>
      <c r="AF527" t="str">
        <f t="shared" si="88"/>
        <v>Home Team wins</v>
      </c>
      <c r="AG527" t="str">
        <f t="shared" si="89"/>
        <v>Home Team wins at Groupstage Game</v>
      </c>
    </row>
    <row r="528" spans="1:33" x14ac:dyDescent="0.2">
      <c r="A528" s="2">
        <v>3252204</v>
      </c>
      <c r="B528" s="2" t="s">
        <v>949</v>
      </c>
      <c r="C528" s="2">
        <v>2019</v>
      </c>
      <c r="D528" s="2" t="s">
        <v>1016</v>
      </c>
      <c r="E528" s="3">
        <v>43774</v>
      </c>
      <c r="F528" s="2">
        <v>131</v>
      </c>
      <c r="G528" s="2">
        <v>62</v>
      </c>
      <c r="H528" s="2">
        <v>0</v>
      </c>
      <c r="I528" s="2">
        <v>0</v>
      </c>
      <c r="J528" s="2"/>
      <c r="K528" s="2"/>
      <c r="L528" s="2" t="s">
        <v>917</v>
      </c>
      <c r="M528" s="2" t="s">
        <v>1336</v>
      </c>
      <c r="N528" s="2" t="s">
        <v>1084</v>
      </c>
      <c r="O528" s="2">
        <v>67023</v>
      </c>
      <c r="P528" s="2" t="s">
        <v>973</v>
      </c>
      <c r="Q528" s="2" t="s">
        <v>1828</v>
      </c>
      <c r="R528" s="2" t="s">
        <v>880</v>
      </c>
      <c r="S528" s="2" t="s">
        <v>863</v>
      </c>
      <c r="T528" s="2" t="s">
        <v>105</v>
      </c>
      <c r="U528" s="2"/>
      <c r="V528" s="4">
        <v>0</v>
      </c>
      <c r="W528" s="2" t="s">
        <v>948</v>
      </c>
      <c r="X528">
        <f t="shared" si="80"/>
        <v>0</v>
      </c>
      <c r="Y528">
        <f t="shared" si="81"/>
        <v>1</v>
      </c>
      <c r="Z528">
        <f t="shared" si="82"/>
        <v>1</v>
      </c>
      <c r="AA528">
        <f t="shared" si="83"/>
        <v>0</v>
      </c>
      <c r="AB528">
        <f t="shared" si="84"/>
        <v>0</v>
      </c>
      <c r="AC528">
        <f t="shared" si="85"/>
        <v>1</v>
      </c>
      <c r="AD528">
        <f t="shared" si="86"/>
        <v>0</v>
      </c>
      <c r="AE528" t="str">
        <f t="shared" si="87"/>
        <v>Groupstage</v>
      </c>
      <c r="AF528" t="str">
        <f t="shared" si="88"/>
        <v>Home Team loses or draws</v>
      </c>
      <c r="AG528" t="str">
        <f t="shared" si="89"/>
        <v>Home Team loses or draws at Groupstage Game</v>
      </c>
    </row>
    <row r="529" spans="1:33" hidden="1" x14ac:dyDescent="0.2">
      <c r="A529" s="2">
        <v>3461777</v>
      </c>
      <c r="B529" s="2" t="s">
        <v>949</v>
      </c>
      <c r="C529" s="2">
        <v>2020</v>
      </c>
      <c r="D529" s="2" t="s">
        <v>1194</v>
      </c>
      <c r="E529" s="3">
        <v>44159</v>
      </c>
      <c r="F529" s="2">
        <v>506</v>
      </c>
      <c r="G529" s="2">
        <v>279</v>
      </c>
      <c r="H529" s="2">
        <v>2</v>
      </c>
      <c r="I529" s="2">
        <v>1</v>
      </c>
      <c r="J529" s="2"/>
      <c r="K529" s="2"/>
      <c r="L529" s="2" t="s">
        <v>90</v>
      </c>
      <c r="M529" s="2" t="s">
        <v>971</v>
      </c>
      <c r="N529" s="2" t="s">
        <v>1068</v>
      </c>
      <c r="O529" s="2"/>
      <c r="P529" s="2" t="s">
        <v>982</v>
      </c>
      <c r="Q529" s="2" t="s">
        <v>1829</v>
      </c>
      <c r="R529" s="3">
        <v>37350</v>
      </c>
      <c r="S529" s="3">
        <v>36986</v>
      </c>
      <c r="T529" s="2" t="s">
        <v>5</v>
      </c>
      <c r="U529" s="2"/>
      <c r="V529" s="4">
        <v>8.4027777777777771E-2</v>
      </c>
      <c r="W529" s="2" t="s">
        <v>948</v>
      </c>
      <c r="X529">
        <f t="shared" si="80"/>
        <v>1</v>
      </c>
      <c r="Y529">
        <f t="shared" si="81"/>
        <v>0</v>
      </c>
      <c r="Z529">
        <f t="shared" si="82"/>
        <v>1</v>
      </c>
      <c r="AA529">
        <f t="shared" si="83"/>
        <v>1</v>
      </c>
      <c r="AB529">
        <f t="shared" si="84"/>
        <v>0</v>
      </c>
      <c r="AC529">
        <f t="shared" si="85"/>
        <v>0</v>
      </c>
      <c r="AD529">
        <f t="shared" si="86"/>
        <v>0</v>
      </c>
      <c r="AE529" t="str">
        <f t="shared" si="87"/>
        <v>Groupstage</v>
      </c>
      <c r="AF529" t="str">
        <f t="shared" si="88"/>
        <v>Home Team wins</v>
      </c>
      <c r="AG529" t="str">
        <f t="shared" si="89"/>
        <v>Home Team wins at Groupstage Game</v>
      </c>
    </row>
    <row r="530" spans="1:33" hidden="1" x14ac:dyDescent="0.2">
      <c r="A530" s="2">
        <v>3651075</v>
      </c>
      <c r="B530" s="2" t="s">
        <v>949</v>
      </c>
      <c r="C530" s="2">
        <v>2021</v>
      </c>
      <c r="D530" s="2" t="s">
        <v>950</v>
      </c>
      <c r="E530" s="3">
        <v>44468</v>
      </c>
      <c r="F530" s="2">
        <v>964</v>
      </c>
      <c r="G530" s="2">
        <v>496</v>
      </c>
      <c r="H530" s="2">
        <v>4</v>
      </c>
      <c r="I530" s="2">
        <v>0</v>
      </c>
      <c r="J530" s="2"/>
      <c r="K530" s="2"/>
      <c r="L530" s="2" t="s">
        <v>162</v>
      </c>
      <c r="M530" s="2" t="s">
        <v>1176</v>
      </c>
      <c r="N530" s="2" t="s">
        <v>1122</v>
      </c>
      <c r="O530" s="2">
        <v>15339</v>
      </c>
      <c r="P530" s="2" t="s">
        <v>961</v>
      </c>
      <c r="Q530" s="2" t="s">
        <v>1830</v>
      </c>
      <c r="R530" s="2" t="s">
        <v>910</v>
      </c>
      <c r="S530" s="2" t="s">
        <v>910</v>
      </c>
      <c r="T530" s="2" t="s">
        <v>158</v>
      </c>
      <c r="U530" s="2"/>
      <c r="V530" s="4">
        <v>0.16666666666666666</v>
      </c>
      <c r="W530" s="2" t="s">
        <v>948</v>
      </c>
      <c r="X530">
        <f t="shared" si="80"/>
        <v>1</v>
      </c>
      <c r="Y530">
        <f t="shared" si="81"/>
        <v>0</v>
      </c>
      <c r="Z530">
        <f t="shared" si="82"/>
        <v>1</v>
      </c>
      <c r="AA530">
        <f t="shared" si="83"/>
        <v>1</v>
      </c>
      <c r="AB530">
        <f t="shared" si="84"/>
        <v>0</v>
      </c>
      <c r="AC530">
        <f t="shared" si="85"/>
        <v>0</v>
      </c>
      <c r="AD530">
        <f t="shared" si="86"/>
        <v>0</v>
      </c>
      <c r="AE530" t="str">
        <f t="shared" si="87"/>
        <v>Groupstage</v>
      </c>
      <c r="AF530" t="str">
        <f t="shared" si="88"/>
        <v>Home Team wins</v>
      </c>
      <c r="AG530" t="str">
        <f t="shared" si="89"/>
        <v>Home Team wins at Groupstage Game</v>
      </c>
    </row>
    <row r="531" spans="1:33" x14ac:dyDescent="0.2">
      <c r="A531" s="2">
        <v>3252189</v>
      </c>
      <c r="B531" s="2" t="s">
        <v>949</v>
      </c>
      <c r="C531" s="2">
        <v>2019</v>
      </c>
      <c r="D531" s="2" t="s">
        <v>945</v>
      </c>
      <c r="E531" s="3">
        <v>43760</v>
      </c>
      <c r="F531" s="2">
        <v>148</v>
      </c>
      <c r="G531" s="2">
        <v>159</v>
      </c>
      <c r="H531" s="2">
        <v>5</v>
      </c>
      <c r="I531" s="2">
        <v>0</v>
      </c>
      <c r="J531" s="2"/>
      <c r="K531" s="2"/>
      <c r="L531" s="2" t="s">
        <v>899</v>
      </c>
      <c r="M531" s="2" t="s">
        <v>1109</v>
      </c>
      <c r="N531" s="2" t="s">
        <v>1325</v>
      </c>
      <c r="O531" s="2">
        <v>51743</v>
      </c>
      <c r="P531" s="2" t="s">
        <v>939</v>
      </c>
      <c r="Q531" s="2" t="s">
        <v>1831</v>
      </c>
      <c r="R531" s="2" t="s">
        <v>863</v>
      </c>
      <c r="S531" s="2" t="s">
        <v>863</v>
      </c>
      <c r="T531" s="2" t="s">
        <v>41</v>
      </c>
      <c r="U531" s="2"/>
      <c r="V531" s="4">
        <v>0.20833333333333334</v>
      </c>
      <c r="W531" s="2" t="s">
        <v>948</v>
      </c>
      <c r="X531">
        <f t="shared" si="80"/>
        <v>1</v>
      </c>
      <c r="Y531">
        <f t="shared" si="81"/>
        <v>0</v>
      </c>
      <c r="Z531">
        <f t="shared" si="82"/>
        <v>1</v>
      </c>
      <c r="AA531">
        <f t="shared" si="83"/>
        <v>1</v>
      </c>
      <c r="AB531">
        <f t="shared" si="84"/>
        <v>0</v>
      </c>
      <c r="AC531">
        <f t="shared" si="85"/>
        <v>0</v>
      </c>
      <c r="AD531">
        <f t="shared" si="86"/>
        <v>0</v>
      </c>
      <c r="AE531" t="str">
        <f t="shared" si="87"/>
        <v>Groupstage</v>
      </c>
      <c r="AF531" t="str">
        <f t="shared" si="88"/>
        <v>Home Team wins</v>
      </c>
      <c r="AG531" t="str">
        <f t="shared" si="89"/>
        <v>Home Team wins at Groupstage Game</v>
      </c>
    </row>
    <row r="532" spans="1:33" x14ac:dyDescent="0.2">
      <c r="A532" s="2">
        <v>2262218</v>
      </c>
      <c r="B532" s="2" t="s">
        <v>949</v>
      </c>
      <c r="C532" s="2">
        <v>2012</v>
      </c>
      <c r="D532" s="2" t="s">
        <v>950</v>
      </c>
      <c r="E532" s="3">
        <v>41233</v>
      </c>
      <c r="F532" s="2">
        <v>7769</v>
      </c>
      <c r="G532" s="2">
        <v>1075</v>
      </c>
      <c r="H532" s="2">
        <v>3</v>
      </c>
      <c r="I532" s="2">
        <v>1</v>
      </c>
      <c r="J532" s="2"/>
      <c r="K532" s="2"/>
      <c r="L532" s="2" t="s">
        <v>180</v>
      </c>
      <c r="M532" s="2" t="s">
        <v>1124</v>
      </c>
      <c r="N532" s="2" t="s">
        <v>1341</v>
      </c>
      <c r="O532" s="2">
        <v>14635</v>
      </c>
      <c r="P532" s="2" t="s">
        <v>907</v>
      </c>
      <c r="Q532" s="2" t="s">
        <v>1832</v>
      </c>
      <c r="R532" s="2"/>
      <c r="S532" s="2"/>
      <c r="T532" s="2"/>
      <c r="U532" s="2" t="s">
        <v>57</v>
      </c>
      <c r="V532" s="4">
        <v>0.12569444444444444</v>
      </c>
      <c r="W532" s="2" t="s">
        <v>948</v>
      </c>
      <c r="X532">
        <f t="shared" si="80"/>
        <v>1</v>
      </c>
      <c r="Y532">
        <f t="shared" si="81"/>
        <v>0</v>
      </c>
      <c r="Z532">
        <f t="shared" si="82"/>
        <v>1</v>
      </c>
      <c r="AA532">
        <f t="shared" si="83"/>
        <v>1</v>
      </c>
      <c r="AB532">
        <f t="shared" si="84"/>
        <v>0</v>
      </c>
      <c r="AC532">
        <f t="shared" si="85"/>
        <v>0</v>
      </c>
      <c r="AD532">
        <f t="shared" si="86"/>
        <v>0</v>
      </c>
      <c r="AE532" t="str">
        <f t="shared" si="87"/>
        <v>Groupstage</v>
      </c>
      <c r="AF532" t="str">
        <f t="shared" si="88"/>
        <v>Home Team wins</v>
      </c>
      <c r="AG532" t="str">
        <f t="shared" si="89"/>
        <v>Home Team wins at Groupstage Game</v>
      </c>
    </row>
    <row r="533" spans="1:33" x14ac:dyDescent="0.2">
      <c r="A533" s="2">
        <v>3098024</v>
      </c>
      <c r="B533" s="2" t="s">
        <v>949</v>
      </c>
      <c r="C533" s="2">
        <v>2018</v>
      </c>
      <c r="D533" s="2" t="s">
        <v>1194</v>
      </c>
      <c r="E533" s="3">
        <v>43411</v>
      </c>
      <c r="F533" s="2">
        <v>941</v>
      </c>
      <c r="G533" s="2">
        <v>418</v>
      </c>
      <c r="H533" s="2">
        <v>0</v>
      </c>
      <c r="I533" s="2">
        <v>5</v>
      </c>
      <c r="J533" s="2"/>
      <c r="K533" s="2"/>
      <c r="L533" s="2" t="s">
        <v>1231</v>
      </c>
      <c r="M533" s="2" t="s">
        <v>1513</v>
      </c>
      <c r="N533" s="2" t="s">
        <v>1249</v>
      </c>
      <c r="O533" s="2">
        <v>11483</v>
      </c>
      <c r="P533" s="2" t="s">
        <v>871</v>
      </c>
      <c r="Q533" s="2" t="s">
        <v>1833</v>
      </c>
      <c r="R533" s="2" t="s">
        <v>872</v>
      </c>
      <c r="S533" s="2" t="s">
        <v>880</v>
      </c>
      <c r="T533" s="2"/>
      <c r="U533" s="2" t="s">
        <v>186</v>
      </c>
      <c r="V533" s="4">
        <v>3.472222222222222E-3</v>
      </c>
      <c r="W533" s="2" t="s">
        <v>948</v>
      </c>
      <c r="X533">
        <f t="shared" si="80"/>
        <v>0</v>
      </c>
      <c r="Y533">
        <f t="shared" si="81"/>
        <v>1</v>
      </c>
      <c r="Z533">
        <f t="shared" si="82"/>
        <v>1</v>
      </c>
      <c r="AA533">
        <f t="shared" si="83"/>
        <v>0</v>
      </c>
      <c r="AB533">
        <f t="shared" si="84"/>
        <v>0</v>
      </c>
      <c r="AC533">
        <f t="shared" si="85"/>
        <v>1</v>
      </c>
      <c r="AD533">
        <f t="shared" si="86"/>
        <v>0</v>
      </c>
      <c r="AE533" t="str">
        <f t="shared" si="87"/>
        <v>Groupstage</v>
      </c>
      <c r="AF533" t="str">
        <f t="shared" si="88"/>
        <v>Home Team loses or draws</v>
      </c>
      <c r="AG533" t="str">
        <f t="shared" si="89"/>
        <v>Home Team loses or draws at Groupstage Game</v>
      </c>
    </row>
    <row r="534" spans="1:33" x14ac:dyDescent="0.2">
      <c r="A534" s="2">
        <v>2495299</v>
      </c>
      <c r="B534" s="2" t="s">
        <v>949</v>
      </c>
      <c r="C534" s="2">
        <v>2014</v>
      </c>
      <c r="D534" s="2" t="s">
        <v>1194</v>
      </c>
      <c r="E534" s="3">
        <v>41912</v>
      </c>
      <c r="F534" s="2">
        <v>33</v>
      </c>
      <c r="G534" s="2">
        <v>790</v>
      </c>
      <c r="H534" s="2">
        <v>1</v>
      </c>
      <c r="I534" s="2">
        <v>1</v>
      </c>
      <c r="J534" s="2"/>
      <c r="K534" s="2"/>
      <c r="L534" s="2" t="s">
        <v>866</v>
      </c>
      <c r="M534" s="2" t="s">
        <v>1393</v>
      </c>
      <c r="N534" s="2" t="s">
        <v>875</v>
      </c>
      <c r="O534" s="2">
        <v>47997</v>
      </c>
      <c r="P534" s="2" t="s">
        <v>1033</v>
      </c>
      <c r="Q534" s="2" t="s">
        <v>1834</v>
      </c>
      <c r="R534" s="2" t="s">
        <v>863</v>
      </c>
      <c r="S534" s="2" t="s">
        <v>863</v>
      </c>
      <c r="T534" s="2" t="s">
        <v>7</v>
      </c>
      <c r="U534" s="2"/>
      <c r="V534" s="4">
        <v>4.2361111111111106E-2</v>
      </c>
      <c r="W534" s="2" t="s">
        <v>948</v>
      </c>
      <c r="X534">
        <f t="shared" si="80"/>
        <v>0</v>
      </c>
      <c r="Y534">
        <f t="shared" si="81"/>
        <v>1</v>
      </c>
      <c r="Z534">
        <f t="shared" si="82"/>
        <v>1</v>
      </c>
      <c r="AA534">
        <f t="shared" si="83"/>
        <v>0</v>
      </c>
      <c r="AB534">
        <f t="shared" si="84"/>
        <v>0</v>
      </c>
      <c r="AC534">
        <f t="shared" si="85"/>
        <v>1</v>
      </c>
      <c r="AD534">
        <f t="shared" si="86"/>
        <v>0</v>
      </c>
      <c r="AE534" t="str">
        <f t="shared" si="87"/>
        <v>Groupstage</v>
      </c>
      <c r="AF534" t="str">
        <f t="shared" si="88"/>
        <v>Home Team loses or draws</v>
      </c>
      <c r="AG534" t="str">
        <f t="shared" si="89"/>
        <v>Home Team loses or draws at Groupstage Game</v>
      </c>
    </row>
    <row r="535" spans="1:33" x14ac:dyDescent="0.2">
      <c r="A535" s="2">
        <v>2755715</v>
      </c>
      <c r="B535" s="2" t="s">
        <v>949</v>
      </c>
      <c r="C535" s="2">
        <v>2016</v>
      </c>
      <c r="D535" s="2" t="s">
        <v>1016</v>
      </c>
      <c r="E535" s="3">
        <v>42696</v>
      </c>
      <c r="F535" s="2">
        <v>16</v>
      </c>
      <c r="G535" s="2">
        <v>255</v>
      </c>
      <c r="H535" s="2">
        <v>8</v>
      </c>
      <c r="I535" s="2">
        <v>4</v>
      </c>
      <c r="J535" s="2"/>
      <c r="K535" s="2"/>
      <c r="L535" s="2" t="s">
        <v>868</v>
      </c>
      <c r="M535" s="2" t="s">
        <v>1350</v>
      </c>
      <c r="N535" s="2" t="s">
        <v>862</v>
      </c>
      <c r="O535" s="2">
        <v>55094</v>
      </c>
      <c r="P535" s="2" t="s">
        <v>1034</v>
      </c>
      <c r="Q535" s="2" t="s">
        <v>1835</v>
      </c>
      <c r="R535" s="2" t="s">
        <v>863</v>
      </c>
      <c r="S535" s="2" t="s">
        <v>863</v>
      </c>
      <c r="T535" s="2" t="s">
        <v>3</v>
      </c>
      <c r="U535" s="2"/>
      <c r="V535" s="4">
        <v>0.33611111111111108</v>
      </c>
      <c r="W535" s="2" t="s">
        <v>948</v>
      </c>
      <c r="X535">
        <f t="shared" si="80"/>
        <v>1</v>
      </c>
      <c r="Y535">
        <f t="shared" si="81"/>
        <v>0</v>
      </c>
      <c r="Z535">
        <f t="shared" si="82"/>
        <v>1</v>
      </c>
      <c r="AA535">
        <f t="shared" si="83"/>
        <v>1</v>
      </c>
      <c r="AB535">
        <f t="shared" si="84"/>
        <v>0</v>
      </c>
      <c r="AC535">
        <f t="shared" si="85"/>
        <v>0</v>
      </c>
      <c r="AD535">
        <f t="shared" si="86"/>
        <v>0</v>
      </c>
      <c r="AE535" t="str">
        <f t="shared" si="87"/>
        <v>Groupstage</v>
      </c>
      <c r="AF535" t="str">
        <f t="shared" si="88"/>
        <v>Home Team wins</v>
      </c>
      <c r="AG535" t="str">
        <f t="shared" si="89"/>
        <v>Home Team wins at Groupstage Game</v>
      </c>
    </row>
    <row r="536" spans="1:33" x14ac:dyDescent="0.2">
      <c r="A536" s="2">
        <v>2368477</v>
      </c>
      <c r="B536" s="2" t="s">
        <v>949</v>
      </c>
      <c r="C536" s="2">
        <v>2013</v>
      </c>
      <c r="D536" s="2" t="s">
        <v>1147</v>
      </c>
      <c r="E536" s="3">
        <v>41618</v>
      </c>
      <c r="F536" s="2">
        <v>681</v>
      </c>
      <c r="G536" s="2">
        <v>15</v>
      </c>
      <c r="H536" s="2">
        <v>0</v>
      </c>
      <c r="I536" s="2">
        <v>1</v>
      </c>
      <c r="J536" s="2"/>
      <c r="K536" s="2"/>
      <c r="L536" s="2" t="s">
        <v>1175</v>
      </c>
      <c r="M536" s="2" t="s">
        <v>1173</v>
      </c>
      <c r="N536" s="2" t="s">
        <v>1193</v>
      </c>
      <c r="O536" s="2">
        <v>23408</v>
      </c>
      <c r="P536" s="2" t="s">
        <v>1233</v>
      </c>
      <c r="Q536" s="2" t="s">
        <v>1836</v>
      </c>
      <c r="R536" s="2" t="s">
        <v>872</v>
      </c>
      <c r="S536" s="2" t="s">
        <v>864</v>
      </c>
      <c r="T536" s="2" t="s">
        <v>165</v>
      </c>
      <c r="U536" s="2" t="s">
        <v>18</v>
      </c>
      <c r="V536" s="4">
        <v>6.9444444444444447E-4</v>
      </c>
      <c r="W536" s="2" t="s">
        <v>948</v>
      </c>
      <c r="X536">
        <f t="shared" si="80"/>
        <v>0</v>
      </c>
      <c r="Y536">
        <f t="shared" si="81"/>
        <v>1</v>
      </c>
      <c r="Z536">
        <f t="shared" si="82"/>
        <v>1</v>
      </c>
      <c r="AA536">
        <f t="shared" si="83"/>
        <v>0</v>
      </c>
      <c r="AB536">
        <f t="shared" si="84"/>
        <v>0</v>
      </c>
      <c r="AC536">
        <f t="shared" si="85"/>
        <v>1</v>
      </c>
      <c r="AD536">
        <f t="shared" si="86"/>
        <v>0</v>
      </c>
      <c r="AE536" t="str">
        <f t="shared" si="87"/>
        <v>Groupstage</v>
      </c>
      <c r="AF536" t="str">
        <f t="shared" si="88"/>
        <v>Home Team loses or draws</v>
      </c>
      <c r="AG536" t="str">
        <f t="shared" si="89"/>
        <v>Home Team loses or draws at Groupstage Game</v>
      </c>
    </row>
    <row r="537" spans="1:33" x14ac:dyDescent="0.2">
      <c r="A537" s="2">
        <v>2618566</v>
      </c>
      <c r="B537" s="2" t="s">
        <v>949</v>
      </c>
      <c r="C537" s="2">
        <v>2015</v>
      </c>
      <c r="D537" s="2" t="s">
        <v>1147</v>
      </c>
      <c r="E537" s="3">
        <v>42277</v>
      </c>
      <c r="F537" s="2">
        <v>496</v>
      </c>
      <c r="G537" s="2">
        <v>418</v>
      </c>
      <c r="H537" s="2">
        <v>0</v>
      </c>
      <c r="I537" s="2">
        <v>2</v>
      </c>
      <c r="J537" s="2"/>
      <c r="K537" s="2"/>
      <c r="L537" s="2" t="s">
        <v>1234</v>
      </c>
      <c r="M537" s="2" t="s">
        <v>964</v>
      </c>
      <c r="N537" s="2" t="s">
        <v>1235</v>
      </c>
      <c r="O537" s="2">
        <v>20500</v>
      </c>
      <c r="P537" s="2" t="s">
        <v>929</v>
      </c>
      <c r="Q537" s="2" t="s">
        <v>1837</v>
      </c>
      <c r="R537" s="2" t="s">
        <v>877</v>
      </c>
      <c r="S537" s="2" t="s">
        <v>863</v>
      </c>
      <c r="T537" s="2"/>
      <c r="U537" s="2" t="s">
        <v>186</v>
      </c>
      <c r="V537" s="4">
        <v>1.3888888888888889E-3</v>
      </c>
      <c r="W537" s="2" t="s">
        <v>948</v>
      </c>
      <c r="X537">
        <f t="shared" si="80"/>
        <v>0</v>
      </c>
      <c r="Y537">
        <f t="shared" si="81"/>
        <v>1</v>
      </c>
      <c r="Z537">
        <f t="shared" si="82"/>
        <v>1</v>
      </c>
      <c r="AA537">
        <f t="shared" si="83"/>
        <v>0</v>
      </c>
      <c r="AB537">
        <f t="shared" si="84"/>
        <v>0</v>
      </c>
      <c r="AC537">
        <f t="shared" si="85"/>
        <v>1</v>
      </c>
      <c r="AD537">
        <f t="shared" si="86"/>
        <v>0</v>
      </c>
      <c r="AE537" t="str">
        <f t="shared" si="87"/>
        <v>Groupstage</v>
      </c>
      <c r="AF537" t="str">
        <f t="shared" si="88"/>
        <v>Home Team loses or draws</v>
      </c>
      <c r="AG537" t="str">
        <f t="shared" si="89"/>
        <v>Home Team loses or draws at Groupstage Game</v>
      </c>
    </row>
    <row r="538" spans="1:33" x14ac:dyDescent="0.2">
      <c r="A538" s="2">
        <v>2490855</v>
      </c>
      <c r="B538" s="2" t="s">
        <v>949</v>
      </c>
      <c r="C538" s="2">
        <v>2014</v>
      </c>
      <c r="D538" s="2" t="s">
        <v>1194</v>
      </c>
      <c r="E538" s="3">
        <v>41899</v>
      </c>
      <c r="F538" s="2">
        <v>790</v>
      </c>
      <c r="G538" s="2">
        <v>336</v>
      </c>
      <c r="H538" s="2">
        <v>1</v>
      </c>
      <c r="I538" s="2">
        <v>1</v>
      </c>
      <c r="J538" s="2"/>
      <c r="K538" s="2"/>
      <c r="L538" s="2" t="s">
        <v>1393</v>
      </c>
      <c r="M538" s="2" t="s">
        <v>1149</v>
      </c>
      <c r="N538" s="2" t="s">
        <v>1210</v>
      </c>
      <c r="O538" s="2">
        <v>12211</v>
      </c>
      <c r="P538" s="2" t="s">
        <v>1071</v>
      </c>
      <c r="Q538" s="2" t="s">
        <v>1838</v>
      </c>
      <c r="R538" s="2" t="s">
        <v>898</v>
      </c>
      <c r="S538" s="2" t="s">
        <v>880</v>
      </c>
      <c r="T538" s="2"/>
      <c r="U538" s="2" t="s">
        <v>87</v>
      </c>
      <c r="V538" s="4">
        <v>4.2361111111111106E-2</v>
      </c>
      <c r="W538" s="2" t="s">
        <v>948</v>
      </c>
      <c r="X538">
        <f t="shared" si="80"/>
        <v>0</v>
      </c>
      <c r="Y538">
        <f t="shared" si="81"/>
        <v>1</v>
      </c>
      <c r="Z538">
        <f t="shared" si="82"/>
        <v>1</v>
      </c>
      <c r="AA538">
        <f t="shared" si="83"/>
        <v>0</v>
      </c>
      <c r="AB538">
        <f t="shared" si="84"/>
        <v>0</v>
      </c>
      <c r="AC538">
        <f t="shared" si="85"/>
        <v>1</v>
      </c>
      <c r="AD538">
        <f t="shared" si="86"/>
        <v>0</v>
      </c>
      <c r="AE538" t="str">
        <f t="shared" si="87"/>
        <v>Groupstage</v>
      </c>
      <c r="AF538" t="str">
        <f t="shared" si="88"/>
        <v>Home Team loses or draws</v>
      </c>
      <c r="AG538" t="str">
        <f t="shared" si="89"/>
        <v>Home Team loses or draws at Groupstage Game</v>
      </c>
    </row>
    <row r="539" spans="1:33" x14ac:dyDescent="0.2">
      <c r="A539" s="2">
        <v>3097957</v>
      </c>
      <c r="B539" s="2" t="s">
        <v>949</v>
      </c>
      <c r="C539" s="2">
        <v>2018</v>
      </c>
      <c r="D539" s="2" t="s">
        <v>945</v>
      </c>
      <c r="E539" s="3">
        <v>43361</v>
      </c>
      <c r="F539" s="2">
        <v>131</v>
      </c>
      <c r="G539" s="2">
        <v>383</v>
      </c>
      <c r="H539" s="2">
        <v>4</v>
      </c>
      <c r="I539" s="2">
        <v>0</v>
      </c>
      <c r="J539" s="2"/>
      <c r="K539" s="2"/>
      <c r="L539" s="2" t="s">
        <v>917</v>
      </c>
      <c r="M539" s="2" t="s">
        <v>58</v>
      </c>
      <c r="N539" s="2" t="s">
        <v>1084</v>
      </c>
      <c r="O539" s="2">
        <v>73462</v>
      </c>
      <c r="P539" s="2" t="s">
        <v>961</v>
      </c>
      <c r="Q539" s="2" t="s">
        <v>1839</v>
      </c>
      <c r="R539" s="2" t="s">
        <v>880</v>
      </c>
      <c r="S539" s="2" t="s">
        <v>881</v>
      </c>
      <c r="T539" s="2" t="s">
        <v>105</v>
      </c>
      <c r="U539" s="2" t="s">
        <v>59</v>
      </c>
      <c r="V539" s="4">
        <v>0.16666666666666666</v>
      </c>
      <c r="W539" s="2" t="s">
        <v>948</v>
      </c>
      <c r="X539">
        <f t="shared" si="80"/>
        <v>1</v>
      </c>
      <c r="Y539">
        <f t="shared" si="81"/>
        <v>0</v>
      </c>
      <c r="Z539">
        <f t="shared" si="82"/>
        <v>1</v>
      </c>
      <c r="AA539">
        <f t="shared" si="83"/>
        <v>1</v>
      </c>
      <c r="AB539">
        <f t="shared" si="84"/>
        <v>0</v>
      </c>
      <c r="AC539">
        <f t="shared" si="85"/>
        <v>0</v>
      </c>
      <c r="AD539">
        <f t="shared" si="86"/>
        <v>0</v>
      </c>
      <c r="AE539" t="str">
        <f t="shared" si="87"/>
        <v>Groupstage</v>
      </c>
      <c r="AF539" t="str">
        <f t="shared" si="88"/>
        <v>Home Team wins</v>
      </c>
      <c r="AG539" t="str">
        <f t="shared" si="89"/>
        <v>Home Team wins at Groupstage Game</v>
      </c>
    </row>
    <row r="540" spans="1:33" hidden="1" x14ac:dyDescent="0.2">
      <c r="A540" s="2">
        <v>3651135</v>
      </c>
      <c r="B540" s="2" t="s">
        <v>949</v>
      </c>
      <c r="C540" s="2">
        <v>2021</v>
      </c>
      <c r="D540" s="2" t="s">
        <v>1016</v>
      </c>
      <c r="E540" s="3">
        <v>44538</v>
      </c>
      <c r="F540" s="2">
        <v>985</v>
      </c>
      <c r="G540" s="2">
        <v>452</v>
      </c>
      <c r="H540" s="2">
        <v>1</v>
      </c>
      <c r="I540" s="2">
        <v>1</v>
      </c>
      <c r="J540" s="2"/>
      <c r="K540" s="2"/>
      <c r="L540" s="2" t="s">
        <v>1258</v>
      </c>
      <c r="M540" s="2" t="s">
        <v>1119</v>
      </c>
      <c r="N540" s="2" t="s">
        <v>1075</v>
      </c>
      <c r="O540" s="2">
        <v>73156</v>
      </c>
      <c r="P540" s="2" t="s">
        <v>888</v>
      </c>
      <c r="Q540" s="2" t="s">
        <v>1840</v>
      </c>
      <c r="R540" s="2" t="s">
        <v>872</v>
      </c>
      <c r="S540" s="2" t="s">
        <v>877</v>
      </c>
      <c r="T540" s="2" t="s">
        <v>31</v>
      </c>
      <c r="U540" s="2"/>
      <c r="V540" s="4">
        <v>4.2361111111111106E-2</v>
      </c>
      <c r="W540" s="2" t="s">
        <v>948</v>
      </c>
      <c r="X540">
        <f t="shared" si="80"/>
        <v>0</v>
      </c>
      <c r="Y540">
        <f t="shared" si="81"/>
        <v>1</v>
      </c>
      <c r="Z540">
        <f t="shared" si="82"/>
        <v>1</v>
      </c>
      <c r="AA540">
        <f t="shared" si="83"/>
        <v>0</v>
      </c>
      <c r="AB540">
        <f t="shared" si="84"/>
        <v>0</v>
      </c>
      <c r="AC540">
        <f t="shared" si="85"/>
        <v>1</v>
      </c>
      <c r="AD540">
        <f t="shared" si="86"/>
        <v>0</v>
      </c>
      <c r="AE540" t="str">
        <f t="shared" si="87"/>
        <v>Groupstage</v>
      </c>
      <c r="AF540" t="str">
        <f t="shared" si="88"/>
        <v>Home Team loses or draws</v>
      </c>
      <c r="AG540" t="str">
        <f t="shared" si="89"/>
        <v>Home Team loses or draws at Groupstage Game</v>
      </c>
    </row>
    <row r="541" spans="1:33" hidden="1" x14ac:dyDescent="0.2">
      <c r="A541" s="2">
        <v>3913703</v>
      </c>
      <c r="B541" s="2" t="s">
        <v>949</v>
      </c>
      <c r="C541" s="2">
        <v>2022</v>
      </c>
      <c r="D541" s="2" t="s">
        <v>950</v>
      </c>
      <c r="E541" s="3">
        <v>44810</v>
      </c>
      <c r="F541" s="2">
        <v>294</v>
      </c>
      <c r="G541" s="2">
        <v>1064</v>
      </c>
      <c r="H541" s="2">
        <v>2</v>
      </c>
      <c r="I541" s="2">
        <v>0</v>
      </c>
      <c r="J541" s="2"/>
      <c r="K541" s="2"/>
      <c r="L541" s="2" t="s">
        <v>1178</v>
      </c>
      <c r="M541" s="2" t="s">
        <v>1224</v>
      </c>
      <c r="N541" s="2" t="s">
        <v>1069</v>
      </c>
      <c r="O541" s="2">
        <v>55130</v>
      </c>
      <c r="P541" s="2" t="s">
        <v>1225</v>
      </c>
      <c r="Q541" s="2" t="s">
        <v>1841</v>
      </c>
      <c r="R541" s="2" t="s">
        <v>898</v>
      </c>
      <c r="S541" s="2" t="s">
        <v>1073</v>
      </c>
      <c r="T541" s="2" t="s">
        <v>53</v>
      </c>
      <c r="U541" s="2"/>
      <c r="V541" s="4">
        <v>8.3333333333333329E-2</v>
      </c>
      <c r="W541" s="2" t="s">
        <v>948</v>
      </c>
      <c r="X541">
        <f t="shared" si="80"/>
        <v>1</v>
      </c>
      <c r="Y541">
        <f t="shared" si="81"/>
        <v>0</v>
      </c>
      <c r="Z541">
        <f t="shared" si="82"/>
        <v>1</v>
      </c>
      <c r="AA541">
        <f t="shared" si="83"/>
        <v>1</v>
      </c>
      <c r="AB541">
        <f t="shared" si="84"/>
        <v>0</v>
      </c>
      <c r="AC541">
        <f t="shared" si="85"/>
        <v>0</v>
      </c>
      <c r="AD541">
        <f t="shared" si="86"/>
        <v>0</v>
      </c>
      <c r="AE541" t="str">
        <f t="shared" si="87"/>
        <v>Groupstage</v>
      </c>
      <c r="AF541" t="str">
        <f t="shared" si="88"/>
        <v>Home Team wins</v>
      </c>
      <c r="AG541" t="str">
        <f t="shared" si="89"/>
        <v>Home Team wins at Groupstage Game</v>
      </c>
    </row>
    <row r="542" spans="1:33" x14ac:dyDescent="0.2">
      <c r="A542" s="2">
        <v>2755720</v>
      </c>
      <c r="B542" s="2" t="s">
        <v>949</v>
      </c>
      <c r="C542" s="2">
        <v>2016</v>
      </c>
      <c r="D542" s="2" t="s">
        <v>1022</v>
      </c>
      <c r="E542" s="3">
        <v>42697</v>
      </c>
      <c r="F542" s="2">
        <v>13</v>
      </c>
      <c r="G542" s="2">
        <v>383</v>
      </c>
      <c r="H542" s="2">
        <v>2</v>
      </c>
      <c r="I542" s="2">
        <v>0</v>
      </c>
      <c r="J542" s="2"/>
      <c r="K542" s="2"/>
      <c r="L542" s="2" t="s">
        <v>921</v>
      </c>
      <c r="M542" s="2" t="s">
        <v>1293</v>
      </c>
      <c r="N542" s="2" t="s">
        <v>922</v>
      </c>
      <c r="O542" s="2">
        <v>37891</v>
      </c>
      <c r="P542" s="2" t="s">
        <v>1240</v>
      </c>
      <c r="Q542" s="2" t="s">
        <v>1842</v>
      </c>
      <c r="R542" s="2" t="s">
        <v>877</v>
      </c>
      <c r="S542" s="2" t="s">
        <v>886</v>
      </c>
      <c r="T542" s="2" t="s">
        <v>113</v>
      </c>
      <c r="U542" s="2" t="s">
        <v>59</v>
      </c>
      <c r="V542" s="4">
        <v>8.3333333333333329E-2</v>
      </c>
      <c r="W542" s="2" t="s">
        <v>948</v>
      </c>
      <c r="X542">
        <f t="shared" si="80"/>
        <v>1</v>
      </c>
      <c r="Y542">
        <f t="shared" si="81"/>
        <v>0</v>
      </c>
      <c r="Z542">
        <f t="shared" si="82"/>
        <v>1</v>
      </c>
      <c r="AA542">
        <f t="shared" si="83"/>
        <v>1</v>
      </c>
      <c r="AB542">
        <f t="shared" si="84"/>
        <v>0</v>
      </c>
      <c r="AC542">
        <f t="shared" si="85"/>
        <v>0</v>
      </c>
      <c r="AD542">
        <f t="shared" si="86"/>
        <v>0</v>
      </c>
      <c r="AE542" t="str">
        <f t="shared" si="87"/>
        <v>Groupstage</v>
      </c>
      <c r="AF542" t="str">
        <f t="shared" si="88"/>
        <v>Home Team wins</v>
      </c>
      <c r="AG542" t="str">
        <f t="shared" si="89"/>
        <v>Home Team wins at Groupstage Game</v>
      </c>
    </row>
    <row r="543" spans="1:33" hidden="1" x14ac:dyDescent="0.2">
      <c r="A543" s="2">
        <v>4171252</v>
      </c>
      <c r="B543" s="2" t="s">
        <v>949</v>
      </c>
      <c r="C543" s="2">
        <v>2023</v>
      </c>
      <c r="D543" s="2" t="s">
        <v>955</v>
      </c>
      <c r="E543" s="3">
        <v>45238</v>
      </c>
      <c r="F543" s="2">
        <v>418</v>
      </c>
      <c r="G543" s="2">
        <v>1075</v>
      </c>
      <c r="H543" s="2">
        <v>3</v>
      </c>
      <c r="I543" s="2">
        <v>0</v>
      </c>
      <c r="J543" s="2"/>
      <c r="K543" s="2"/>
      <c r="L543" s="2" t="s">
        <v>1089</v>
      </c>
      <c r="M543" s="2" t="s">
        <v>757</v>
      </c>
      <c r="N543" s="2" t="s">
        <v>1202</v>
      </c>
      <c r="O543" s="2">
        <v>68509</v>
      </c>
      <c r="P543" s="2" t="s">
        <v>1259</v>
      </c>
      <c r="Q543" s="2" t="s">
        <v>1843</v>
      </c>
      <c r="R543" s="2" t="s">
        <v>886</v>
      </c>
      <c r="S543" s="2" t="s">
        <v>880</v>
      </c>
      <c r="T543" s="2" t="s">
        <v>186</v>
      </c>
      <c r="U543" s="2" t="s">
        <v>57</v>
      </c>
      <c r="V543" s="4">
        <v>0.125</v>
      </c>
      <c r="W543" s="2" t="s">
        <v>948</v>
      </c>
      <c r="X543">
        <f t="shared" si="80"/>
        <v>1</v>
      </c>
      <c r="Y543">
        <f t="shared" si="81"/>
        <v>0</v>
      </c>
      <c r="Z543">
        <f t="shared" si="82"/>
        <v>1</v>
      </c>
      <c r="AA543">
        <f t="shared" si="83"/>
        <v>1</v>
      </c>
      <c r="AB543">
        <f t="shared" si="84"/>
        <v>0</v>
      </c>
      <c r="AC543">
        <f t="shared" si="85"/>
        <v>0</v>
      </c>
      <c r="AD543">
        <f t="shared" si="86"/>
        <v>0</v>
      </c>
      <c r="AE543" t="str">
        <f t="shared" si="87"/>
        <v>Groupstage</v>
      </c>
      <c r="AF543" t="str">
        <f t="shared" si="88"/>
        <v>Home Team wins</v>
      </c>
      <c r="AG543" t="str">
        <f t="shared" si="89"/>
        <v>Home Team wins at Groupstage Game</v>
      </c>
    </row>
    <row r="544" spans="1:33" x14ac:dyDescent="0.2">
      <c r="A544" s="2">
        <v>2367041</v>
      </c>
      <c r="B544" s="2" t="s">
        <v>949</v>
      </c>
      <c r="C544" s="2">
        <v>2013</v>
      </c>
      <c r="D544" s="2" t="s">
        <v>1194</v>
      </c>
      <c r="E544" s="3">
        <v>41604</v>
      </c>
      <c r="F544" s="2">
        <v>720</v>
      </c>
      <c r="G544" s="2">
        <v>14</v>
      </c>
      <c r="H544" s="2">
        <v>1</v>
      </c>
      <c r="I544" s="2">
        <v>1</v>
      </c>
      <c r="J544" s="2"/>
      <c r="K544" s="2"/>
      <c r="L544" s="2" t="s">
        <v>1105</v>
      </c>
      <c r="M544" s="2" t="s">
        <v>1229</v>
      </c>
      <c r="N544" s="2" t="s">
        <v>1192</v>
      </c>
      <c r="O544" s="2">
        <v>24809</v>
      </c>
      <c r="P544" s="2" t="s">
        <v>1169</v>
      </c>
      <c r="Q544" s="2" t="s">
        <v>1844</v>
      </c>
      <c r="R544" s="2" t="s">
        <v>863</v>
      </c>
      <c r="S544" s="2" t="s">
        <v>877</v>
      </c>
      <c r="T544" s="2" t="s">
        <v>70</v>
      </c>
      <c r="U544" s="2"/>
      <c r="V544" s="4">
        <v>4.2361111111111106E-2</v>
      </c>
      <c r="W544" s="2" t="s">
        <v>948</v>
      </c>
      <c r="X544">
        <f t="shared" si="80"/>
        <v>0</v>
      </c>
      <c r="Y544">
        <f t="shared" si="81"/>
        <v>1</v>
      </c>
      <c r="Z544">
        <f t="shared" si="82"/>
        <v>1</v>
      </c>
      <c r="AA544">
        <f t="shared" si="83"/>
        <v>0</v>
      </c>
      <c r="AB544">
        <f t="shared" si="84"/>
        <v>0</v>
      </c>
      <c r="AC544">
        <f t="shared" si="85"/>
        <v>1</v>
      </c>
      <c r="AD544">
        <f t="shared" si="86"/>
        <v>0</v>
      </c>
      <c r="AE544" t="str">
        <f t="shared" si="87"/>
        <v>Groupstage</v>
      </c>
      <c r="AF544" t="str">
        <f t="shared" si="88"/>
        <v>Home Team loses or draws</v>
      </c>
      <c r="AG544" t="str">
        <f t="shared" si="89"/>
        <v>Home Team loses or draws at Groupstage Game</v>
      </c>
    </row>
    <row r="545" spans="1:33" x14ac:dyDescent="0.2">
      <c r="A545" s="2">
        <v>2755740</v>
      </c>
      <c r="B545" s="2" t="s">
        <v>949</v>
      </c>
      <c r="C545" s="2">
        <v>2016</v>
      </c>
      <c r="D545" s="2" t="s">
        <v>1016</v>
      </c>
      <c r="E545" s="3">
        <v>42711</v>
      </c>
      <c r="F545" s="2">
        <v>255</v>
      </c>
      <c r="G545" s="2">
        <v>336</v>
      </c>
      <c r="H545" s="2">
        <v>1</v>
      </c>
      <c r="I545" s="2">
        <v>0</v>
      </c>
      <c r="J545" s="2"/>
      <c r="K545" s="2"/>
      <c r="L545" s="2" t="s">
        <v>1350</v>
      </c>
      <c r="M545" s="2" t="s">
        <v>990</v>
      </c>
      <c r="N545" s="2" t="s">
        <v>1226</v>
      </c>
      <c r="O545" s="2">
        <v>28232</v>
      </c>
      <c r="P545" s="2" t="s">
        <v>998</v>
      </c>
      <c r="Q545" s="2" t="s">
        <v>1845</v>
      </c>
      <c r="R545" s="2" t="s">
        <v>863</v>
      </c>
      <c r="S545" s="2" t="s">
        <v>983</v>
      </c>
      <c r="T545" s="2"/>
      <c r="U545" s="2" t="s">
        <v>87</v>
      </c>
      <c r="V545" s="4">
        <v>4.1666666666666664E-2</v>
      </c>
      <c r="W545" s="2" t="s">
        <v>948</v>
      </c>
      <c r="X545">
        <f t="shared" si="80"/>
        <v>1</v>
      </c>
      <c r="Y545">
        <f t="shared" si="81"/>
        <v>0</v>
      </c>
      <c r="Z545">
        <f t="shared" si="82"/>
        <v>1</v>
      </c>
      <c r="AA545">
        <f t="shared" si="83"/>
        <v>1</v>
      </c>
      <c r="AB545">
        <f t="shared" si="84"/>
        <v>0</v>
      </c>
      <c r="AC545">
        <f t="shared" si="85"/>
        <v>0</v>
      </c>
      <c r="AD545">
        <f t="shared" si="86"/>
        <v>0</v>
      </c>
      <c r="AE545" t="str">
        <f t="shared" si="87"/>
        <v>Groupstage</v>
      </c>
      <c r="AF545" t="str">
        <f t="shared" si="88"/>
        <v>Home Team wins</v>
      </c>
      <c r="AG545" t="str">
        <f t="shared" si="89"/>
        <v>Home Team wins at Groupstage Game</v>
      </c>
    </row>
    <row r="546" spans="1:33" x14ac:dyDescent="0.2">
      <c r="A546" s="2">
        <v>2618605</v>
      </c>
      <c r="B546" s="2" t="s">
        <v>949</v>
      </c>
      <c r="C546" s="2">
        <v>2015</v>
      </c>
      <c r="D546" s="2" t="s">
        <v>1016</v>
      </c>
      <c r="E546" s="3">
        <v>42312</v>
      </c>
      <c r="F546" s="2">
        <v>683</v>
      </c>
      <c r="G546" s="2">
        <v>419</v>
      </c>
      <c r="H546" s="2">
        <v>2</v>
      </c>
      <c r="I546" s="2">
        <v>1</v>
      </c>
      <c r="J546" s="2"/>
      <c r="K546" s="2"/>
      <c r="L546" s="2" t="s">
        <v>1149</v>
      </c>
      <c r="M546" s="2" t="s">
        <v>1232</v>
      </c>
      <c r="N546" s="2" t="s">
        <v>936</v>
      </c>
      <c r="O546" s="2">
        <v>31473</v>
      </c>
      <c r="P546" s="2" t="s">
        <v>1099</v>
      </c>
      <c r="Q546" s="2" t="s">
        <v>1846</v>
      </c>
      <c r="R546" s="2" t="s">
        <v>863</v>
      </c>
      <c r="S546" s="2" t="s">
        <v>881</v>
      </c>
      <c r="T546" s="2" t="s">
        <v>62</v>
      </c>
      <c r="U546" s="2"/>
      <c r="V546" s="4">
        <v>8.4027777777777771E-2</v>
      </c>
      <c r="W546" s="2" t="s">
        <v>948</v>
      </c>
      <c r="X546">
        <f t="shared" si="80"/>
        <v>1</v>
      </c>
      <c r="Y546">
        <f t="shared" si="81"/>
        <v>0</v>
      </c>
      <c r="Z546">
        <f t="shared" si="82"/>
        <v>1</v>
      </c>
      <c r="AA546">
        <f t="shared" si="83"/>
        <v>1</v>
      </c>
      <c r="AB546">
        <f t="shared" si="84"/>
        <v>0</v>
      </c>
      <c r="AC546">
        <f t="shared" si="85"/>
        <v>0</v>
      </c>
      <c r="AD546">
        <f t="shared" si="86"/>
        <v>0</v>
      </c>
      <c r="AE546" t="str">
        <f t="shared" si="87"/>
        <v>Groupstage</v>
      </c>
      <c r="AF546" t="str">
        <f t="shared" si="88"/>
        <v>Home Team wins</v>
      </c>
      <c r="AG546" t="str">
        <f t="shared" si="89"/>
        <v>Home Team wins at Groupstage Game</v>
      </c>
    </row>
    <row r="547" spans="1:33" x14ac:dyDescent="0.2">
      <c r="A547" s="2">
        <v>3097983</v>
      </c>
      <c r="B547" s="2" t="s">
        <v>949</v>
      </c>
      <c r="C547" s="2">
        <v>2018</v>
      </c>
      <c r="D547" s="2" t="s">
        <v>955</v>
      </c>
      <c r="E547" s="3">
        <v>43376</v>
      </c>
      <c r="F547" s="2">
        <v>583</v>
      </c>
      <c r="G547" s="2">
        <v>159</v>
      </c>
      <c r="H547" s="2">
        <v>6</v>
      </c>
      <c r="I547" s="2">
        <v>1</v>
      </c>
      <c r="J547" s="2"/>
      <c r="K547" s="2"/>
      <c r="L547" s="2" t="s">
        <v>868</v>
      </c>
      <c r="M547" s="2" t="s">
        <v>1109</v>
      </c>
      <c r="N547" s="2" t="s">
        <v>1072</v>
      </c>
      <c r="O547" s="2">
        <v>39979</v>
      </c>
      <c r="P547" s="2" t="s">
        <v>1142</v>
      </c>
      <c r="Q547" s="2" t="s">
        <v>1847</v>
      </c>
      <c r="R547" s="2" t="s">
        <v>863</v>
      </c>
      <c r="S547" s="2" t="s">
        <v>863</v>
      </c>
      <c r="T547" s="2" t="s">
        <v>40</v>
      </c>
      <c r="U547" s="2"/>
      <c r="V547" s="4">
        <v>0.25069444444444444</v>
      </c>
      <c r="W547" s="2" t="s">
        <v>948</v>
      </c>
      <c r="X547">
        <f t="shared" si="80"/>
        <v>1</v>
      </c>
      <c r="Y547">
        <f t="shared" si="81"/>
        <v>0</v>
      </c>
      <c r="Z547">
        <f t="shared" si="82"/>
        <v>1</v>
      </c>
      <c r="AA547">
        <f t="shared" si="83"/>
        <v>1</v>
      </c>
      <c r="AB547">
        <f t="shared" si="84"/>
        <v>0</v>
      </c>
      <c r="AC547">
        <f t="shared" si="85"/>
        <v>0</v>
      </c>
      <c r="AD547">
        <f t="shared" si="86"/>
        <v>0</v>
      </c>
      <c r="AE547" t="str">
        <f t="shared" si="87"/>
        <v>Groupstage</v>
      </c>
      <c r="AF547" t="str">
        <f t="shared" si="88"/>
        <v>Home Team wins</v>
      </c>
      <c r="AG547" t="str">
        <f t="shared" si="89"/>
        <v>Home Team wins at Groupstage Game</v>
      </c>
    </row>
    <row r="548" spans="1:33" x14ac:dyDescent="0.2">
      <c r="A548" s="2">
        <v>3097992</v>
      </c>
      <c r="B548" s="2" t="s">
        <v>949</v>
      </c>
      <c r="C548" s="2">
        <v>2018</v>
      </c>
      <c r="D548" s="2" t="s">
        <v>1194</v>
      </c>
      <c r="E548" s="3">
        <v>43375</v>
      </c>
      <c r="F548" s="2">
        <v>12</v>
      </c>
      <c r="G548" s="2">
        <v>941</v>
      </c>
      <c r="H548" s="2">
        <v>5</v>
      </c>
      <c r="I548" s="2">
        <v>0</v>
      </c>
      <c r="J548" s="2"/>
      <c r="K548" s="2"/>
      <c r="L548" s="2" t="s">
        <v>1129</v>
      </c>
      <c r="M548" s="2" t="s">
        <v>1231</v>
      </c>
      <c r="N548" s="2" t="s">
        <v>965</v>
      </c>
      <c r="O548" s="2">
        <v>41243</v>
      </c>
      <c r="P548" s="2" t="s">
        <v>1339</v>
      </c>
      <c r="Q548" s="2" t="s">
        <v>1848</v>
      </c>
      <c r="R548" s="2" t="s">
        <v>863</v>
      </c>
      <c r="S548" s="2" t="s">
        <v>863</v>
      </c>
      <c r="T548" s="2" t="s">
        <v>47</v>
      </c>
      <c r="U548" s="2"/>
      <c r="V548" s="4">
        <v>0.20833333333333334</v>
      </c>
      <c r="W548" s="2" t="s">
        <v>948</v>
      </c>
      <c r="X548">
        <f t="shared" si="80"/>
        <v>1</v>
      </c>
      <c r="Y548">
        <f t="shared" si="81"/>
        <v>0</v>
      </c>
      <c r="Z548">
        <f t="shared" si="82"/>
        <v>1</v>
      </c>
      <c r="AA548">
        <f t="shared" si="83"/>
        <v>1</v>
      </c>
      <c r="AB548">
        <f t="shared" si="84"/>
        <v>0</v>
      </c>
      <c r="AC548">
        <f t="shared" si="85"/>
        <v>0</v>
      </c>
      <c r="AD548">
        <f t="shared" si="86"/>
        <v>0</v>
      </c>
      <c r="AE548" t="str">
        <f t="shared" si="87"/>
        <v>Groupstage</v>
      </c>
      <c r="AF548" t="str">
        <f t="shared" si="88"/>
        <v>Home Team wins</v>
      </c>
      <c r="AG548" t="str">
        <f t="shared" si="89"/>
        <v>Home Team wins at Groupstage Game</v>
      </c>
    </row>
    <row r="549" spans="1:33" hidden="1" x14ac:dyDescent="0.2">
      <c r="A549" s="2">
        <v>3651137</v>
      </c>
      <c r="B549" s="2" t="s">
        <v>949</v>
      </c>
      <c r="C549" s="2">
        <v>2021</v>
      </c>
      <c r="D549" s="2" t="s">
        <v>1194</v>
      </c>
      <c r="E549" s="3">
        <v>44538</v>
      </c>
      <c r="F549" s="2">
        <v>409</v>
      </c>
      <c r="G549" s="2">
        <v>368</v>
      </c>
      <c r="H549" s="2">
        <v>1</v>
      </c>
      <c r="I549" s="2">
        <v>0</v>
      </c>
      <c r="J549" s="2"/>
      <c r="K549" s="2"/>
      <c r="L549" s="2" t="s">
        <v>313</v>
      </c>
      <c r="M549" s="2" t="s">
        <v>1179</v>
      </c>
      <c r="N549" s="2" t="s">
        <v>1236</v>
      </c>
      <c r="O549" s="2"/>
      <c r="P549" s="2" t="s">
        <v>1307</v>
      </c>
      <c r="Q549" s="2" t="s">
        <v>1849</v>
      </c>
      <c r="R549" s="2" t="s">
        <v>886</v>
      </c>
      <c r="S549" s="2" t="s">
        <v>880</v>
      </c>
      <c r="T549" s="2"/>
      <c r="U549" s="2" t="s">
        <v>143</v>
      </c>
      <c r="V549" s="4">
        <v>4.1666666666666664E-2</v>
      </c>
      <c r="W549" s="2" t="s">
        <v>948</v>
      </c>
      <c r="X549">
        <f t="shared" si="80"/>
        <v>1</v>
      </c>
      <c r="Y549">
        <f t="shared" si="81"/>
        <v>0</v>
      </c>
      <c r="Z549">
        <f t="shared" si="82"/>
        <v>1</v>
      </c>
      <c r="AA549">
        <f t="shared" si="83"/>
        <v>1</v>
      </c>
      <c r="AB549">
        <f t="shared" si="84"/>
        <v>0</v>
      </c>
      <c r="AC549">
        <f t="shared" si="85"/>
        <v>0</v>
      </c>
      <c r="AD549">
        <f t="shared" si="86"/>
        <v>0</v>
      </c>
      <c r="AE549" t="str">
        <f t="shared" si="87"/>
        <v>Groupstage</v>
      </c>
      <c r="AF549" t="str">
        <f t="shared" si="88"/>
        <v>Home Team wins</v>
      </c>
      <c r="AG549" t="str">
        <f t="shared" si="89"/>
        <v>Home Team wins at Groupstage Game</v>
      </c>
    </row>
    <row r="550" spans="1:33" x14ac:dyDescent="0.2">
      <c r="A550" s="2">
        <v>2645819</v>
      </c>
      <c r="B550" s="2" t="s">
        <v>949</v>
      </c>
      <c r="C550" s="2">
        <v>2015</v>
      </c>
      <c r="D550" s="2" t="s">
        <v>1082</v>
      </c>
      <c r="E550" s="3">
        <v>42444</v>
      </c>
      <c r="F550" s="2">
        <v>13</v>
      </c>
      <c r="G550" s="2">
        <v>383</v>
      </c>
      <c r="H550" s="2">
        <v>8</v>
      </c>
      <c r="I550" s="2">
        <v>7</v>
      </c>
      <c r="J550" s="2"/>
      <c r="K550" s="2"/>
      <c r="L550" s="2" t="s">
        <v>921</v>
      </c>
      <c r="M550" s="2" t="s">
        <v>1293</v>
      </c>
      <c r="N550" s="2" t="s">
        <v>922</v>
      </c>
      <c r="O550" s="2">
        <v>54907</v>
      </c>
      <c r="P550" s="2" t="s">
        <v>1010</v>
      </c>
      <c r="Q550" s="2" t="s">
        <v>1850</v>
      </c>
      <c r="R550" s="2" t="s">
        <v>877</v>
      </c>
      <c r="S550" s="3">
        <v>37320</v>
      </c>
      <c r="T550" s="2" t="s">
        <v>113</v>
      </c>
      <c r="U550" s="2" t="s">
        <v>59</v>
      </c>
      <c r="V550" s="4">
        <v>0.33819444444444446</v>
      </c>
      <c r="W550" s="2" t="s">
        <v>948</v>
      </c>
      <c r="X550">
        <f t="shared" si="80"/>
        <v>1</v>
      </c>
      <c r="Y550">
        <f t="shared" si="81"/>
        <v>0</v>
      </c>
      <c r="Z550">
        <f t="shared" si="82"/>
        <v>0</v>
      </c>
      <c r="AA550">
        <f t="shared" si="83"/>
        <v>0</v>
      </c>
      <c r="AB550">
        <f t="shared" si="84"/>
        <v>1</v>
      </c>
      <c r="AC550">
        <f t="shared" si="85"/>
        <v>0</v>
      </c>
      <c r="AD550">
        <f t="shared" si="86"/>
        <v>0</v>
      </c>
      <c r="AE550" t="str">
        <f t="shared" si="87"/>
        <v>Knockout Game</v>
      </c>
      <c r="AF550" t="str">
        <f t="shared" si="88"/>
        <v>Home Team wins</v>
      </c>
      <c r="AG550" t="str">
        <f t="shared" si="89"/>
        <v>Home Team wins at Knockout Game</v>
      </c>
    </row>
    <row r="551" spans="1:33" hidden="1" x14ac:dyDescent="0.2">
      <c r="A551" s="2">
        <v>4171317</v>
      </c>
      <c r="B551" s="2" t="s">
        <v>949</v>
      </c>
      <c r="C551" s="2">
        <v>2023</v>
      </c>
      <c r="D551" s="2" t="s">
        <v>1194</v>
      </c>
      <c r="E551" s="3">
        <v>45237</v>
      </c>
      <c r="F551" s="2">
        <v>281</v>
      </c>
      <c r="G551" s="2">
        <v>452</v>
      </c>
      <c r="H551" s="2">
        <v>3</v>
      </c>
      <c r="I551" s="2">
        <v>0</v>
      </c>
      <c r="J551" s="2"/>
      <c r="K551" s="2"/>
      <c r="L551" s="2" t="s">
        <v>1019</v>
      </c>
      <c r="M551" s="2" t="s">
        <v>1222</v>
      </c>
      <c r="N551" s="2" t="s">
        <v>902</v>
      </c>
      <c r="O551" s="2">
        <v>51049</v>
      </c>
      <c r="P551" s="2" t="s">
        <v>1096</v>
      </c>
      <c r="Q551" s="2" t="s">
        <v>1851</v>
      </c>
      <c r="R551" s="2" t="s">
        <v>910</v>
      </c>
      <c r="S551" s="3">
        <v>36986</v>
      </c>
      <c r="T551" s="2" t="s">
        <v>39</v>
      </c>
      <c r="U551" s="2"/>
      <c r="V551" s="4">
        <v>0.125</v>
      </c>
      <c r="W551" s="2" t="s">
        <v>948</v>
      </c>
      <c r="X551">
        <f t="shared" si="80"/>
        <v>1</v>
      </c>
      <c r="Y551">
        <f t="shared" si="81"/>
        <v>0</v>
      </c>
      <c r="Z551">
        <f t="shared" si="82"/>
        <v>1</v>
      </c>
      <c r="AA551">
        <f t="shared" si="83"/>
        <v>1</v>
      </c>
      <c r="AB551">
        <f t="shared" si="84"/>
        <v>0</v>
      </c>
      <c r="AC551">
        <f t="shared" si="85"/>
        <v>0</v>
      </c>
      <c r="AD551">
        <f t="shared" si="86"/>
        <v>0</v>
      </c>
      <c r="AE551" t="str">
        <f t="shared" si="87"/>
        <v>Groupstage</v>
      </c>
      <c r="AF551" t="str">
        <f t="shared" si="88"/>
        <v>Home Team wins</v>
      </c>
      <c r="AG551" t="str">
        <f t="shared" si="89"/>
        <v>Home Team wins at Groupstage Game</v>
      </c>
    </row>
    <row r="552" spans="1:33" x14ac:dyDescent="0.2">
      <c r="A552" s="2">
        <v>2618620</v>
      </c>
      <c r="B552" s="2" t="s">
        <v>949</v>
      </c>
      <c r="C552" s="2">
        <v>2015</v>
      </c>
      <c r="D552" s="2" t="s">
        <v>1016</v>
      </c>
      <c r="E552" s="3">
        <v>42332</v>
      </c>
      <c r="F552" s="2">
        <v>11</v>
      </c>
      <c r="G552" s="2">
        <v>419</v>
      </c>
      <c r="H552" s="2">
        <v>3</v>
      </c>
      <c r="I552" s="2">
        <v>0</v>
      </c>
      <c r="J552" s="2"/>
      <c r="K552" s="2"/>
      <c r="L552" s="2" t="s">
        <v>900</v>
      </c>
      <c r="M552" s="2" t="s">
        <v>1232</v>
      </c>
      <c r="N552" s="2" t="s">
        <v>978</v>
      </c>
      <c r="O552" s="2">
        <v>58978</v>
      </c>
      <c r="P552" s="2" t="s">
        <v>1076</v>
      </c>
      <c r="Q552" s="2" t="s">
        <v>1852</v>
      </c>
      <c r="R552" s="2" t="s">
        <v>863</v>
      </c>
      <c r="S552" s="2" t="s">
        <v>872</v>
      </c>
      <c r="T552" s="2" t="s">
        <v>9</v>
      </c>
      <c r="U552" s="2"/>
      <c r="V552" s="4">
        <v>0.125</v>
      </c>
      <c r="W552" s="2" t="s">
        <v>948</v>
      </c>
      <c r="X552">
        <f t="shared" si="80"/>
        <v>1</v>
      </c>
      <c r="Y552">
        <f t="shared" si="81"/>
        <v>0</v>
      </c>
      <c r="Z552">
        <f t="shared" si="82"/>
        <v>1</v>
      </c>
      <c r="AA552">
        <f t="shared" si="83"/>
        <v>1</v>
      </c>
      <c r="AB552">
        <f t="shared" si="84"/>
        <v>0</v>
      </c>
      <c r="AC552">
        <f t="shared" si="85"/>
        <v>0</v>
      </c>
      <c r="AD552">
        <f t="shared" si="86"/>
        <v>0</v>
      </c>
      <c r="AE552" t="str">
        <f t="shared" si="87"/>
        <v>Groupstage</v>
      </c>
      <c r="AF552" t="str">
        <f t="shared" si="88"/>
        <v>Home Team wins</v>
      </c>
      <c r="AG552" t="str">
        <f t="shared" si="89"/>
        <v>Home Team wins at Groupstage Game</v>
      </c>
    </row>
    <row r="553" spans="1:33" x14ac:dyDescent="0.2">
      <c r="A553" s="2">
        <v>2754914</v>
      </c>
      <c r="B553" s="2" t="s">
        <v>949</v>
      </c>
      <c r="C553" s="2">
        <v>2016</v>
      </c>
      <c r="D553" s="2" t="s">
        <v>1147</v>
      </c>
      <c r="E553" s="3">
        <v>42662</v>
      </c>
      <c r="F553" s="2">
        <v>11</v>
      </c>
      <c r="G553" s="2">
        <v>31614</v>
      </c>
      <c r="H553" s="2">
        <v>6</v>
      </c>
      <c r="I553" s="2">
        <v>0</v>
      </c>
      <c r="J553" s="2"/>
      <c r="K553" s="2"/>
      <c r="L553" s="2" t="s">
        <v>900</v>
      </c>
      <c r="M553" s="2" t="s">
        <v>1247</v>
      </c>
      <c r="N553" s="2" t="s">
        <v>978</v>
      </c>
      <c r="O553" s="2">
        <v>59944</v>
      </c>
      <c r="P553" s="2" t="s">
        <v>1142</v>
      </c>
      <c r="Q553" s="2" t="s">
        <v>1853</v>
      </c>
      <c r="R553" s="2" t="s">
        <v>863</v>
      </c>
      <c r="S553" s="2" t="s">
        <v>863</v>
      </c>
      <c r="T553" s="2" t="s">
        <v>9</v>
      </c>
      <c r="U553" s="2"/>
      <c r="V553" s="4">
        <v>0.25</v>
      </c>
      <c r="W553" s="2" t="s">
        <v>948</v>
      </c>
      <c r="X553">
        <f t="shared" si="80"/>
        <v>1</v>
      </c>
      <c r="Y553">
        <f t="shared" si="81"/>
        <v>0</v>
      </c>
      <c r="Z553">
        <f t="shared" si="82"/>
        <v>1</v>
      </c>
      <c r="AA553">
        <f t="shared" si="83"/>
        <v>1</v>
      </c>
      <c r="AB553">
        <f t="shared" si="84"/>
        <v>0</v>
      </c>
      <c r="AC553">
        <f t="shared" si="85"/>
        <v>0</v>
      </c>
      <c r="AD553">
        <f t="shared" si="86"/>
        <v>0</v>
      </c>
      <c r="AE553" t="str">
        <f t="shared" si="87"/>
        <v>Groupstage</v>
      </c>
      <c r="AF553" t="str">
        <f t="shared" si="88"/>
        <v>Home Team wins</v>
      </c>
      <c r="AG553" t="str">
        <f t="shared" si="89"/>
        <v>Home Team wins at Groupstage Game</v>
      </c>
    </row>
    <row r="554" spans="1:33" x14ac:dyDescent="0.2">
      <c r="A554" s="2">
        <v>2917429</v>
      </c>
      <c r="B554" s="2" t="s">
        <v>949</v>
      </c>
      <c r="C554" s="2">
        <v>2017</v>
      </c>
      <c r="D554" s="2" t="s">
        <v>946</v>
      </c>
      <c r="E554" s="3">
        <v>43060</v>
      </c>
      <c r="F554" s="2">
        <v>232</v>
      </c>
      <c r="G554" s="2">
        <v>790</v>
      </c>
      <c r="H554" s="2">
        <v>1</v>
      </c>
      <c r="I554" s="2">
        <v>1</v>
      </c>
      <c r="J554" s="2"/>
      <c r="K554" s="2"/>
      <c r="L554" s="2" t="s">
        <v>1114</v>
      </c>
      <c r="M554" s="2" t="s">
        <v>1346</v>
      </c>
      <c r="N554" s="2" t="s">
        <v>1151</v>
      </c>
      <c r="O554" s="2">
        <v>42920</v>
      </c>
      <c r="P554" s="2" t="s">
        <v>1026</v>
      </c>
      <c r="Q554" s="2" t="s">
        <v>1854</v>
      </c>
      <c r="R554" s="2" t="s">
        <v>877</v>
      </c>
      <c r="S554" s="2" t="s">
        <v>872</v>
      </c>
      <c r="T554" s="2" t="s">
        <v>64</v>
      </c>
      <c r="U554" s="2"/>
      <c r="V554" s="4">
        <v>4.2361111111111106E-2</v>
      </c>
      <c r="W554" s="2" t="s">
        <v>948</v>
      </c>
      <c r="X554">
        <f t="shared" si="80"/>
        <v>0</v>
      </c>
      <c r="Y554">
        <f t="shared" si="81"/>
        <v>1</v>
      </c>
      <c r="Z554">
        <f t="shared" si="82"/>
        <v>1</v>
      </c>
      <c r="AA554">
        <f t="shared" si="83"/>
        <v>0</v>
      </c>
      <c r="AB554">
        <f t="shared" si="84"/>
        <v>0</v>
      </c>
      <c r="AC554">
        <f t="shared" si="85"/>
        <v>1</v>
      </c>
      <c r="AD554">
        <f t="shared" si="86"/>
        <v>0</v>
      </c>
      <c r="AE554" t="str">
        <f t="shared" si="87"/>
        <v>Groupstage</v>
      </c>
      <c r="AF554" t="str">
        <f t="shared" si="88"/>
        <v>Home Team loses or draws</v>
      </c>
      <c r="AG554" t="str">
        <f t="shared" si="89"/>
        <v>Home Team loses or draws at Groupstage Game</v>
      </c>
    </row>
    <row r="555" spans="1:33" x14ac:dyDescent="0.2">
      <c r="A555" s="2">
        <v>2495348</v>
      </c>
      <c r="B555" s="2" t="s">
        <v>949</v>
      </c>
      <c r="C555" s="2">
        <v>2014</v>
      </c>
      <c r="D555" s="2" t="s">
        <v>1194</v>
      </c>
      <c r="E555" s="3">
        <v>41968</v>
      </c>
      <c r="F555" s="2">
        <v>336</v>
      </c>
      <c r="G555" s="2">
        <v>790</v>
      </c>
      <c r="H555" s="2">
        <v>3</v>
      </c>
      <c r="I555" s="2">
        <v>1</v>
      </c>
      <c r="J555" s="2"/>
      <c r="K555" s="2"/>
      <c r="L555" s="2" t="s">
        <v>1149</v>
      </c>
      <c r="M555" s="2" t="s">
        <v>1393</v>
      </c>
      <c r="N555" s="2" t="s">
        <v>1196</v>
      </c>
      <c r="O555" s="2">
        <v>32739</v>
      </c>
      <c r="P555" s="2" t="s">
        <v>686</v>
      </c>
      <c r="Q555" s="2" t="s">
        <v>1855</v>
      </c>
      <c r="R555" s="2" t="s">
        <v>880</v>
      </c>
      <c r="S555" s="2" t="s">
        <v>877</v>
      </c>
      <c r="T555" s="2" t="s">
        <v>87</v>
      </c>
      <c r="U555" s="2"/>
      <c r="V555" s="4">
        <v>0.12569444444444444</v>
      </c>
      <c r="W555" s="2" t="s">
        <v>948</v>
      </c>
      <c r="X555">
        <f t="shared" si="80"/>
        <v>1</v>
      </c>
      <c r="Y555">
        <f t="shared" si="81"/>
        <v>0</v>
      </c>
      <c r="Z555">
        <f t="shared" si="82"/>
        <v>1</v>
      </c>
      <c r="AA555">
        <f t="shared" si="83"/>
        <v>1</v>
      </c>
      <c r="AB555">
        <f t="shared" si="84"/>
        <v>0</v>
      </c>
      <c r="AC555">
        <f t="shared" si="85"/>
        <v>0</v>
      </c>
      <c r="AD555">
        <f t="shared" si="86"/>
        <v>0</v>
      </c>
      <c r="AE555" t="str">
        <f t="shared" si="87"/>
        <v>Groupstage</v>
      </c>
      <c r="AF555" t="str">
        <f t="shared" si="88"/>
        <v>Home Team wins</v>
      </c>
      <c r="AG555" t="str">
        <f t="shared" si="89"/>
        <v>Home Team wins at Groupstage Game</v>
      </c>
    </row>
    <row r="556" spans="1:33" x14ac:dyDescent="0.2">
      <c r="A556" s="2">
        <v>2917371</v>
      </c>
      <c r="B556" s="2" t="s">
        <v>949</v>
      </c>
      <c r="C556" s="2">
        <v>2017</v>
      </c>
      <c r="D556" s="2" t="s">
        <v>950</v>
      </c>
      <c r="E556" s="3">
        <v>42991</v>
      </c>
      <c r="F556" s="2">
        <v>418</v>
      </c>
      <c r="G556" s="2">
        <v>2784</v>
      </c>
      <c r="H556" s="2">
        <v>3</v>
      </c>
      <c r="I556" s="2">
        <v>0</v>
      </c>
      <c r="J556" s="2"/>
      <c r="K556" s="2"/>
      <c r="L556" s="2" t="s">
        <v>1180</v>
      </c>
      <c r="M556" s="2" t="s">
        <v>1208</v>
      </c>
      <c r="N556" s="2" t="s">
        <v>1202</v>
      </c>
      <c r="O556" s="2">
        <v>71060</v>
      </c>
      <c r="P556" s="2" t="s">
        <v>888</v>
      </c>
      <c r="Q556" s="2" t="s">
        <v>1856</v>
      </c>
      <c r="R556" s="2" t="s">
        <v>880</v>
      </c>
      <c r="S556" s="2" t="s">
        <v>863</v>
      </c>
      <c r="T556" s="2" t="s">
        <v>186</v>
      </c>
      <c r="U556" s="2"/>
      <c r="V556" s="4">
        <v>0.125</v>
      </c>
      <c r="W556" s="2" t="s">
        <v>948</v>
      </c>
      <c r="X556">
        <f t="shared" si="80"/>
        <v>1</v>
      </c>
      <c r="Y556">
        <f t="shared" si="81"/>
        <v>0</v>
      </c>
      <c r="Z556">
        <f t="shared" si="82"/>
        <v>1</v>
      </c>
      <c r="AA556">
        <f t="shared" si="83"/>
        <v>1</v>
      </c>
      <c r="AB556">
        <f t="shared" si="84"/>
        <v>0</v>
      </c>
      <c r="AC556">
        <f t="shared" si="85"/>
        <v>0</v>
      </c>
      <c r="AD556">
        <f t="shared" si="86"/>
        <v>0</v>
      </c>
      <c r="AE556" t="str">
        <f t="shared" si="87"/>
        <v>Groupstage</v>
      </c>
      <c r="AF556" t="str">
        <f t="shared" si="88"/>
        <v>Home Team wins</v>
      </c>
      <c r="AG556" t="str">
        <f t="shared" si="89"/>
        <v>Home Team wins at Groupstage Game</v>
      </c>
    </row>
    <row r="557" spans="1:33" x14ac:dyDescent="0.2">
      <c r="A557" s="2">
        <v>2517519</v>
      </c>
      <c r="B557" s="2" t="s">
        <v>949</v>
      </c>
      <c r="C557" s="2">
        <v>2014</v>
      </c>
      <c r="D557" s="2" t="s">
        <v>1030</v>
      </c>
      <c r="E557" s="3">
        <v>42053</v>
      </c>
      <c r="F557" s="2">
        <v>26</v>
      </c>
      <c r="G557" s="2">
        <v>720</v>
      </c>
      <c r="H557" s="2">
        <v>1</v>
      </c>
      <c r="I557" s="2">
        <v>1</v>
      </c>
      <c r="J557" s="2"/>
      <c r="K557" s="2"/>
      <c r="L557" s="2" t="s">
        <v>1063</v>
      </c>
      <c r="M557" s="2" t="s">
        <v>1179</v>
      </c>
      <c r="N557" s="2" t="s">
        <v>1219</v>
      </c>
      <c r="O557" s="2">
        <v>34464</v>
      </c>
      <c r="P557" s="2" t="s">
        <v>1010</v>
      </c>
      <c r="Q557" s="2" t="s">
        <v>1857</v>
      </c>
      <c r="R557" s="2" t="s">
        <v>863</v>
      </c>
      <c r="S557" s="2" t="s">
        <v>880</v>
      </c>
      <c r="T557" s="2"/>
      <c r="U557" s="2" t="s">
        <v>70</v>
      </c>
      <c r="V557" s="4">
        <v>4.2361111111111106E-2</v>
      </c>
      <c r="W557" s="2" t="s">
        <v>948</v>
      </c>
      <c r="X557">
        <f t="shared" si="80"/>
        <v>0</v>
      </c>
      <c r="Y557">
        <f t="shared" si="81"/>
        <v>1</v>
      </c>
      <c r="Z557">
        <f t="shared" si="82"/>
        <v>0</v>
      </c>
      <c r="AA557">
        <f t="shared" si="83"/>
        <v>0</v>
      </c>
      <c r="AB557">
        <f t="shared" si="84"/>
        <v>0</v>
      </c>
      <c r="AC557">
        <f t="shared" si="85"/>
        <v>0</v>
      </c>
      <c r="AD557">
        <f t="shared" si="86"/>
        <v>1</v>
      </c>
      <c r="AE557" t="str">
        <f t="shared" si="87"/>
        <v>Knockout Game</v>
      </c>
      <c r="AF557" t="str">
        <f t="shared" si="88"/>
        <v>Home Team loses or draws</v>
      </c>
      <c r="AG557" t="str">
        <f t="shared" si="89"/>
        <v>Home Team loses or draws at Knockout Game</v>
      </c>
    </row>
    <row r="558" spans="1:33" x14ac:dyDescent="0.2">
      <c r="A558" s="2">
        <v>2618635</v>
      </c>
      <c r="B558" s="2" t="s">
        <v>949</v>
      </c>
      <c r="C558" s="2">
        <v>2015</v>
      </c>
      <c r="D558" s="2" t="s">
        <v>946</v>
      </c>
      <c r="E558" s="3">
        <v>42347</v>
      </c>
      <c r="F558" s="2">
        <v>12</v>
      </c>
      <c r="G558" s="2">
        <v>713</v>
      </c>
      <c r="H558" s="2">
        <v>0</v>
      </c>
      <c r="I558" s="2">
        <v>0</v>
      </c>
      <c r="J558" s="2"/>
      <c r="K558" s="2"/>
      <c r="L558" s="2" t="s">
        <v>963</v>
      </c>
      <c r="M558" s="2" t="s">
        <v>1241</v>
      </c>
      <c r="N558" s="2" t="s">
        <v>965</v>
      </c>
      <c r="O558" s="2">
        <v>29489</v>
      </c>
      <c r="P558" s="2" t="s">
        <v>897</v>
      </c>
      <c r="Q558" s="2" t="s">
        <v>1858</v>
      </c>
      <c r="R558" s="2" t="s">
        <v>880</v>
      </c>
      <c r="S558" s="2" t="s">
        <v>863</v>
      </c>
      <c r="T558" s="2" t="s">
        <v>47</v>
      </c>
      <c r="U558" s="2"/>
      <c r="V558" s="4">
        <v>0</v>
      </c>
      <c r="W558" s="2" t="s">
        <v>948</v>
      </c>
      <c r="X558">
        <f t="shared" si="80"/>
        <v>0</v>
      </c>
      <c r="Y558">
        <f t="shared" si="81"/>
        <v>1</v>
      </c>
      <c r="Z558">
        <f t="shared" si="82"/>
        <v>1</v>
      </c>
      <c r="AA558">
        <f t="shared" si="83"/>
        <v>0</v>
      </c>
      <c r="AB558">
        <f t="shared" si="84"/>
        <v>0</v>
      </c>
      <c r="AC558">
        <f t="shared" si="85"/>
        <v>1</v>
      </c>
      <c r="AD558">
        <f t="shared" si="86"/>
        <v>0</v>
      </c>
      <c r="AE558" t="str">
        <f t="shared" si="87"/>
        <v>Groupstage</v>
      </c>
      <c r="AF558" t="str">
        <f t="shared" si="88"/>
        <v>Home Team loses or draws</v>
      </c>
      <c r="AG558" t="str">
        <f t="shared" si="89"/>
        <v>Home Team loses or draws at Groupstage Game</v>
      </c>
    </row>
    <row r="559" spans="1:33" x14ac:dyDescent="0.2">
      <c r="A559" s="2">
        <v>3252226</v>
      </c>
      <c r="B559" s="2" t="s">
        <v>949</v>
      </c>
      <c r="C559" s="2">
        <v>2019</v>
      </c>
      <c r="D559" s="2" t="s">
        <v>946</v>
      </c>
      <c r="E559" s="3">
        <v>43796</v>
      </c>
      <c r="F559" s="2">
        <v>1184</v>
      </c>
      <c r="G559" s="2">
        <v>409</v>
      </c>
      <c r="H559" s="2">
        <v>1</v>
      </c>
      <c r="I559" s="2">
        <v>4</v>
      </c>
      <c r="J559" s="2"/>
      <c r="K559" s="2"/>
      <c r="L559" s="2" t="s">
        <v>783</v>
      </c>
      <c r="M559" s="2" t="s">
        <v>1283</v>
      </c>
      <c r="N559" s="2" t="s">
        <v>1153</v>
      </c>
      <c r="O559" s="2">
        <v>17284</v>
      </c>
      <c r="P559" s="2" t="s">
        <v>1227</v>
      </c>
      <c r="Q559" s="2" t="s">
        <v>1859</v>
      </c>
      <c r="R559" s="2" t="s">
        <v>872</v>
      </c>
      <c r="S559" s="2" t="s">
        <v>877</v>
      </c>
      <c r="T559" s="2" t="s">
        <v>206</v>
      </c>
      <c r="U559" s="2"/>
      <c r="V559" s="4">
        <v>4.4444444444444446E-2</v>
      </c>
      <c r="W559" s="2" t="s">
        <v>948</v>
      </c>
      <c r="X559">
        <f t="shared" si="80"/>
        <v>0</v>
      </c>
      <c r="Y559">
        <f t="shared" si="81"/>
        <v>1</v>
      </c>
      <c r="Z559">
        <f t="shared" si="82"/>
        <v>1</v>
      </c>
      <c r="AA559">
        <f t="shared" si="83"/>
        <v>0</v>
      </c>
      <c r="AB559">
        <f t="shared" si="84"/>
        <v>0</v>
      </c>
      <c r="AC559">
        <f t="shared" si="85"/>
        <v>1</v>
      </c>
      <c r="AD559">
        <f t="shared" si="86"/>
        <v>0</v>
      </c>
      <c r="AE559" t="str">
        <f t="shared" si="87"/>
        <v>Groupstage</v>
      </c>
      <c r="AF559" t="str">
        <f t="shared" si="88"/>
        <v>Home Team loses or draws</v>
      </c>
      <c r="AG559" t="str">
        <f t="shared" si="89"/>
        <v>Home Team loses or draws at Groupstage Game</v>
      </c>
    </row>
    <row r="560" spans="1:33" hidden="1" x14ac:dyDescent="0.2">
      <c r="A560" s="2">
        <v>3461765</v>
      </c>
      <c r="B560" s="2" t="s">
        <v>949</v>
      </c>
      <c r="C560" s="2">
        <v>2020</v>
      </c>
      <c r="D560" s="2" t="s">
        <v>1147</v>
      </c>
      <c r="E560" s="3">
        <v>44160</v>
      </c>
      <c r="F560" s="2">
        <v>27</v>
      </c>
      <c r="G560" s="2">
        <v>409</v>
      </c>
      <c r="H560" s="2">
        <v>3</v>
      </c>
      <c r="I560" s="2">
        <v>1</v>
      </c>
      <c r="J560" s="2"/>
      <c r="K560" s="2"/>
      <c r="L560" s="2" t="s">
        <v>1266</v>
      </c>
      <c r="M560" s="2" t="s">
        <v>1283</v>
      </c>
      <c r="N560" s="2" t="s">
        <v>1038</v>
      </c>
      <c r="O560" s="2"/>
      <c r="P560" s="2" t="s">
        <v>1279</v>
      </c>
      <c r="Q560" s="2" t="s">
        <v>1860</v>
      </c>
      <c r="R560" s="2" t="s">
        <v>863</v>
      </c>
      <c r="S560" s="3">
        <v>37350</v>
      </c>
      <c r="T560" s="2" t="s">
        <v>6</v>
      </c>
      <c r="U560" s="2"/>
      <c r="V560" s="4">
        <v>0.12569444444444444</v>
      </c>
      <c r="W560" s="2" t="s">
        <v>948</v>
      </c>
      <c r="X560">
        <f t="shared" si="80"/>
        <v>1</v>
      </c>
      <c r="Y560">
        <f t="shared" si="81"/>
        <v>0</v>
      </c>
      <c r="Z560">
        <f t="shared" si="82"/>
        <v>1</v>
      </c>
      <c r="AA560">
        <f t="shared" si="83"/>
        <v>1</v>
      </c>
      <c r="AB560">
        <f t="shared" si="84"/>
        <v>0</v>
      </c>
      <c r="AC560">
        <f t="shared" si="85"/>
        <v>0</v>
      </c>
      <c r="AD560">
        <f t="shared" si="86"/>
        <v>0</v>
      </c>
      <c r="AE560" t="str">
        <f t="shared" si="87"/>
        <v>Groupstage</v>
      </c>
      <c r="AF560" t="str">
        <f t="shared" si="88"/>
        <v>Home Team wins</v>
      </c>
      <c r="AG560" t="str">
        <f t="shared" si="89"/>
        <v>Home Team wins at Groupstage Game</v>
      </c>
    </row>
    <row r="561" spans="1:33" hidden="1" x14ac:dyDescent="0.2">
      <c r="A561" s="2">
        <v>3651071</v>
      </c>
      <c r="B561" s="2" t="s">
        <v>949</v>
      </c>
      <c r="C561" s="2">
        <v>2021</v>
      </c>
      <c r="D561" s="2" t="s">
        <v>1016</v>
      </c>
      <c r="E561" s="3">
        <v>44468</v>
      </c>
      <c r="F561" s="2">
        <v>800</v>
      </c>
      <c r="G561" s="2">
        <v>452</v>
      </c>
      <c r="H561" s="2">
        <v>1</v>
      </c>
      <c r="I561" s="2">
        <v>0</v>
      </c>
      <c r="J561" s="2"/>
      <c r="K561" s="2"/>
      <c r="L561" s="2" t="s">
        <v>999</v>
      </c>
      <c r="M561" s="2" t="s">
        <v>1119</v>
      </c>
      <c r="N561" s="2" t="s">
        <v>1064</v>
      </c>
      <c r="O561" s="2">
        <v>8536</v>
      </c>
      <c r="P561" s="2" t="s">
        <v>985</v>
      </c>
      <c r="Q561" s="2" t="s">
        <v>1861</v>
      </c>
      <c r="R561" s="2" t="s">
        <v>910</v>
      </c>
      <c r="S561" s="2" t="s">
        <v>880</v>
      </c>
      <c r="T561" s="2" t="s">
        <v>89</v>
      </c>
      <c r="U561" s="2"/>
      <c r="V561" s="4">
        <v>4.1666666666666664E-2</v>
      </c>
      <c r="W561" s="2" t="s">
        <v>948</v>
      </c>
      <c r="X561">
        <f t="shared" si="80"/>
        <v>1</v>
      </c>
      <c r="Y561">
        <f t="shared" si="81"/>
        <v>0</v>
      </c>
      <c r="Z561">
        <f t="shared" si="82"/>
        <v>1</v>
      </c>
      <c r="AA561">
        <f t="shared" si="83"/>
        <v>1</v>
      </c>
      <c r="AB561">
        <f t="shared" si="84"/>
        <v>0</v>
      </c>
      <c r="AC561">
        <f t="shared" si="85"/>
        <v>0</v>
      </c>
      <c r="AD561">
        <f t="shared" si="86"/>
        <v>0</v>
      </c>
      <c r="AE561" t="str">
        <f t="shared" si="87"/>
        <v>Groupstage</v>
      </c>
      <c r="AF561" t="str">
        <f t="shared" si="88"/>
        <v>Home Team wins</v>
      </c>
      <c r="AG561" t="str">
        <f t="shared" si="89"/>
        <v>Home Team wins at Groupstage Game</v>
      </c>
    </row>
    <row r="562" spans="1:33" hidden="1" x14ac:dyDescent="0.2">
      <c r="A562" s="2">
        <v>3714222</v>
      </c>
      <c r="B562" s="2" t="s">
        <v>949</v>
      </c>
      <c r="C562" s="2">
        <v>2021</v>
      </c>
      <c r="D562" s="2" t="s">
        <v>1082</v>
      </c>
      <c r="E562" s="3">
        <v>44628</v>
      </c>
      <c r="F562" s="2">
        <v>27</v>
      </c>
      <c r="G562" s="2">
        <v>409</v>
      </c>
      <c r="H562" s="2">
        <v>7</v>
      </c>
      <c r="I562" s="2">
        <v>1</v>
      </c>
      <c r="J562" s="2"/>
      <c r="K562" s="2"/>
      <c r="L562" s="2" t="s">
        <v>1051</v>
      </c>
      <c r="M562" s="2" t="s">
        <v>313</v>
      </c>
      <c r="N562" s="2" t="s">
        <v>1038</v>
      </c>
      <c r="O562" s="2">
        <v>25000</v>
      </c>
      <c r="P562" s="2" t="s">
        <v>1071</v>
      </c>
      <c r="Q562" s="2" t="s">
        <v>1862</v>
      </c>
      <c r="R562" s="2" t="s">
        <v>910</v>
      </c>
      <c r="S562" s="2" t="s">
        <v>886</v>
      </c>
      <c r="T562" s="2" t="s">
        <v>6</v>
      </c>
      <c r="U562" s="2"/>
      <c r="V562" s="4">
        <v>0.29236111111111113</v>
      </c>
      <c r="W562" s="2" t="s">
        <v>948</v>
      </c>
      <c r="X562">
        <f t="shared" si="80"/>
        <v>1</v>
      </c>
      <c r="Y562">
        <f t="shared" si="81"/>
        <v>0</v>
      </c>
      <c r="Z562">
        <f t="shared" si="82"/>
        <v>0</v>
      </c>
      <c r="AA562">
        <f t="shared" si="83"/>
        <v>0</v>
      </c>
      <c r="AB562">
        <f t="shared" si="84"/>
        <v>1</v>
      </c>
      <c r="AC562">
        <f t="shared" si="85"/>
        <v>0</v>
      </c>
      <c r="AD562">
        <f t="shared" si="86"/>
        <v>0</v>
      </c>
      <c r="AE562" t="str">
        <f t="shared" si="87"/>
        <v>Knockout Game</v>
      </c>
      <c r="AF562" t="str">
        <f t="shared" si="88"/>
        <v>Home Team wins</v>
      </c>
      <c r="AG562" t="str">
        <f t="shared" si="89"/>
        <v>Home Team wins at Knockout Game</v>
      </c>
    </row>
    <row r="563" spans="1:33" x14ac:dyDescent="0.2">
      <c r="A563" s="2">
        <v>2754923</v>
      </c>
      <c r="B563" s="2" t="s">
        <v>949</v>
      </c>
      <c r="C563" s="2">
        <v>2016</v>
      </c>
      <c r="D563" s="2" t="s">
        <v>946</v>
      </c>
      <c r="E563" s="3">
        <v>42661</v>
      </c>
      <c r="F563" s="2">
        <v>15</v>
      </c>
      <c r="G563" s="2">
        <v>148</v>
      </c>
      <c r="H563" s="2">
        <v>0</v>
      </c>
      <c r="I563" s="2">
        <v>0</v>
      </c>
      <c r="J563" s="2"/>
      <c r="K563" s="2"/>
      <c r="L563" s="2" t="s">
        <v>1178</v>
      </c>
      <c r="M563" s="2" t="s">
        <v>899</v>
      </c>
      <c r="N563" s="2" t="s">
        <v>1191</v>
      </c>
      <c r="O563" s="2">
        <v>28887</v>
      </c>
      <c r="P563" s="2" t="s">
        <v>929</v>
      </c>
      <c r="Q563" s="2" t="s">
        <v>1863</v>
      </c>
      <c r="R563" s="2" t="s">
        <v>877</v>
      </c>
      <c r="S563" s="2" t="s">
        <v>872</v>
      </c>
      <c r="T563" s="2" t="s">
        <v>18</v>
      </c>
      <c r="U563" s="2" t="s">
        <v>41</v>
      </c>
      <c r="V563" s="4">
        <v>0</v>
      </c>
      <c r="W563" s="2" t="s">
        <v>948</v>
      </c>
      <c r="X563">
        <f t="shared" si="80"/>
        <v>0</v>
      </c>
      <c r="Y563">
        <f t="shared" si="81"/>
        <v>1</v>
      </c>
      <c r="Z563">
        <f t="shared" si="82"/>
        <v>1</v>
      </c>
      <c r="AA563">
        <f t="shared" si="83"/>
        <v>0</v>
      </c>
      <c r="AB563">
        <f t="shared" si="84"/>
        <v>0</v>
      </c>
      <c r="AC563">
        <f t="shared" si="85"/>
        <v>1</v>
      </c>
      <c r="AD563">
        <f t="shared" si="86"/>
        <v>0</v>
      </c>
      <c r="AE563" t="str">
        <f t="shared" si="87"/>
        <v>Groupstage</v>
      </c>
      <c r="AF563" t="str">
        <f t="shared" si="88"/>
        <v>Home Team loses or draws</v>
      </c>
      <c r="AG563" t="str">
        <f t="shared" si="89"/>
        <v>Home Team loses or draws at Groupstage Game</v>
      </c>
    </row>
    <row r="564" spans="1:33" hidden="1" x14ac:dyDescent="0.2">
      <c r="A564" s="2">
        <v>3911801</v>
      </c>
      <c r="B564" s="2" t="s">
        <v>949</v>
      </c>
      <c r="C564" s="2">
        <v>2022</v>
      </c>
      <c r="D564" s="2" t="s">
        <v>1022</v>
      </c>
      <c r="E564" s="3">
        <v>44817</v>
      </c>
      <c r="F564" s="2">
        <v>336</v>
      </c>
      <c r="G564" s="2">
        <v>148</v>
      </c>
      <c r="H564" s="2">
        <v>2</v>
      </c>
      <c r="I564" s="2">
        <v>0</v>
      </c>
      <c r="J564" s="2"/>
      <c r="K564" s="2"/>
      <c r="L564" s="2" t="s">
        <v>212</v>
      </c>
      <c r="M564" s="2" t="s">
        <v>942</v>
      </c>
      <c r="N564" s="2" t="s">
        <v>1196</v>
      </c>
      <c r="O564" s="2">
        <v>39899</v>
      </c>
      <c r="P564" s="2" t="s">
        <v>1302</v>
      </c>
      <c r="Q564" s="2" t="s">
        <v>1864</v>
      </c>
      <c r="R564" s="3">
        <v>37714</v>
      </c>
      <c r="S564" s="3">
        <v>37714</v>
      </c>
      <c r="T564" s="2" t="s">
        <v>87</v>
      </c>
      <c r="U564" s="2" t="s">
        <v>41</v>
      </c>
      <c r="V564" s="4">
        <v>8.3333333333333329E-2</v>
      </c>
      <c r="W564" s="2" t="s">
        <v>948</v>
      </c>
      <c r="X564">
        <f t="shared" si="80"/>
        <v>1</v>
      </c>
      <c r="Y564">
        <f t="shared" si="81"/>
        <v>0</v>
      </c>
      <c r="Z564">
        <f t="shared" si="82"/>
        <v>1</v>
      </c>
      <c r="AA564">
        <f t="shared" si="83"/>
        <v>1</v>
      </c>
      <c r="AB564">
        <f t="shared" si="84"/>
        <v>0</v>
      </c>
      <c r="AC564">
        <f t="shared" si="85"/>
        <v>0</v>
      </c>
      <c r="AD564">
        <f t="shared" si="86"/>
        <v>0</v>
      </c>
      <c r="AE564" t="str">
        <f t="shared" si="87"/>
        <v>Groupstage</v>
      </c>
      <c r="AF564" t="str">
        <f t="shared" si="88"/>
        <v>Home Team wins</v>
      </c>
      <c r="AG564" t="str">
        <f t="shared" si="89"/>
        <v>Home Team wins at Groupstage Game</v>
      </c>
    </row>
    <row r="565" spans="1:33" x14ac:dyDescent="0.2">
      <c r="A565" s="2">
        <v>3252149</v>
      </c>
      <c r="B565" s="2" t="s">
        <v>949</v>
      </c>
      <c r="C565" s="2">
        <v>2019</v>
      </c>
      <c r="D565" s="2" t="s">
        <v>945</v>
      </c>
      <c r="E565" s="3">
        <v>43726</v>
      </c>
      <c r="F565" s="2">
        <v>27</v>
      </c>
      <c r="G565" s="2">
        <v>159</v>
      </c>
      <c r="H565" s="2">
        <v>3</v>
      </c>
      <c r="I565" s="2">
        <v>0</v>
      </c>
      <c r="J565" s="2"/>
      <c r="K565" s="2"/>
      <c r="L565" s="2" t="s">
        <v>1090</v>
      </c>
      <c r="M565" s="2" t="s">
        <v>1109</v>
      </c>
      <c r="N565" s="2" t="s">
        <v>1038</v>
      </c>
      <c r="O565" s="2">
        <v>70000</v>
      </c>
      <c r="P565" s="2" t="s">
        <v>1025</v>
      </c>
      <c r="Q565" s="2" t="s">
        <v>1865</v>
      </c>
      <c r="R565" s="2" t="s">
        <v>880</v>
      </c>
      <c r="S565" s="2" t="s">
        <v>863</v>
      </c>
      <c r="T565" s="2" t="s">
        <v>6</v>
      </c>
      <c r="U565" s="2"/>
      <c r="V565" s="4">
        <v>0.125</v>
      </c>
      <c r="W565" s="2" t="s">
        <v>948</v>
      </c>
      <c r="X565">
        <f t="shared" si="80"/>
        <v>1</v>
      </c>
      <c r="Y565">
        <f t="shared" si="81"/>
        <v>0</v>
      </c>
      <c r="Z565">
        <f t="shared" si="82"/>
        <v>1</v>
      </c>
      <c r="AA565">
        <f t="shared" si="83"/>
        <v>1</v>
      </c>
      <c r="AB565">
        <f t="shared" si="84"/>
        <v>0</v>
      </c>
      <c r="AC565">
        <f t="shared" si="85"/>
        <v>0</v>
      </c>
      <c r="AD565">
        <f t="shared" si="86"/>
        <v>0</v>
      </c>
      <c r="AE565" t="str">
        <f t="shared" si="87"/>
        <v>Groupstage</v>
      </c>
      <c r="AF565" t="str">
        <f t="shared" si="88"/>
        <v>Home Team wins</v>
      </c>
      <c r="AG565" t="str">
        <f t="shared" si="89"/>
        <v>Home Team wins at Groupstage Game</v>
      </c>
    </row>
    <row r="566" spans="1:33" x14ac:dyDescent="0.2">
      <c r="A566" s="2">
        <v>2368484</v>
      </c>
      <c r="B566" s="2" t="s">
        <v>949</v>
      </c>
      <c r="C566" s="2">
        <v>2013</v>
      </c>
      <c r="D566" s="2" t="s">
        <v>946</v>
      </c>
      <c r="E566" s="3">
        <v>41619</v>
      </c>
      <c r="F566" s="2">
        <v>33</v>
      </c>
      <c r="G566" s="2">
        <v>26</v>
      </c>
      <c r="H566" s="2">
        <v>2</v>
      </c>
      <c r="I566" s="2">
        <v>0</v>
      </c>
      <c r="J566" s="2"/>
      <c r="K566" s="2"/>
      <c r="L566" s="2" t="s">
        <v>866</v>
      </c>
      <c r="M566" s="2" t="s">
        <v>1013</v>
      </c>
      <c r="N566" s="2" t="s">
        <v>875</v>
      </c>
      <c r="O566" s="2">
        <v>52093</v>
      </c>
      <c r="P566" s="2" t="s">
        <v>938</v>
      </c>
      <c r="Q566" s="2" t="s">
        <v>1866</v>
      </c>
      <c r="R566" s="2" t="s">
        <v>863</v>
      </c>
      <c r="S566" s="2" t="s">
        <v>872</v>
      </c>
      <c r="T566" s="2" t="s">
        <v>7</v>
      </c>
      <c r="U566" s="2"/>
      <c r="V566" s="4">
        <v>8.3333333333333329E-2</v>
      </c>
      <c r="W566" s="2" t="s">
        <v>948</v>
      </c>
      <c r="X566">
        <f t="shared" si="80"/>
        <v>1</v>
      </c>
      <c r="Y566">
        <f t="shared" si="81"/>
        <v>0</v>
      </c>
      <c r="Z566">
        <f t="shared" si="82"/>
        <v>1</v>
      </c>
      <c r="AA566">
        <f t="shared" si="83"/>
        <v>1</v>
      </c>
      <c r="AB566">
        <f t="shared" si="84"/>
        <v>0</v>
      </c>
      <c r="AC566">
        <f t="shared" si="85"/>
        <v>0</v>
      </c>
      <c r="AD566">
        <f t="shared" si="86"/>
        <v>0</v>
      </c>
      <c r="AE566" t="str">
        <f t="shared" si="87"/>
        <v>Groupstage</v>
      </c>
      <c r="AF566" t="str">
        <f t="shared" si="88"/>
        <v>Home Team wins</v>
      </c>
      <c r="AG566" t="str">
        <f t="shared" si="89"/>
        <v>Home Team wins at Groupstage Game</v>
      </c>
    </row>
    <row r="567" spans="1:33" x14ac:dyDescent="0.2">
      <c r="A567" s="2">
        <v>2618558</v>
      </c>
      <c r="B567" s="2" t="s">
        <v>949</v>
      </c>
      <c r="C567" s="2">
        <v>2015</v>
      </c>
      <c r="D567" s="2" t="s">
        <v>1016</v>
      </c>
      <c r="E567" s="3">
        <v>42276</v>
      </c>
      <c r="F567" s="2">
        <v>27</v>
      </c>
      <c r="G567" s="2">
        <v>419</v>
      </c>
      <c r="H567" s="2">
        <v>5</v>
      </c>
      <c r="I567" s="2">
        <v>0</v>
      </c>
      <c r="J567" s="2"/>
      <c r="K567" s="2"/>
      <c r="L567" s="2" t="s">
        <v>1019</v>
      </c>
      <c r="M567" s="2" t="s">
        <v>1232</v>
      </c>
      <c r="N567" s="2" t="s">
        <v>1038</v>
      </c>
      <c r="O567" s="2">
        <v>70000</v>
      </c>
      <c r="P567" s="2" t="s">
        <v>1240</v>
      </c>
      <c r="Q567" s="2" t="s">
        <v>1867</v>
      </c>
      <c r="R567" s="2" t="s">
        <v>880</v>
      </c>
      <c r="S567" s="2" t="s">
        <v>863</v>
      </c>
      <c r="T567" s="2" t="s">
        <v>6</v>
      </c>
      <c r="U567" s="2"/>
      <c r="V567" s="4">
        <v>0.20833333333333334</v>
      </c>
      <c r="W567" s="2" t="s">
        <v>948</v>
      </c>
      <c r="X567">
        <f t="shared" si="80"/>
        <v>1</v>
      </c>
      <c r="Y567">
        <f t="shared" si="81"/>
        <v>0</v>
      </c>
      <c r="Z567">
        <f t="shared" si="82"/>
        <v>1</v>
      </c>
      <c r="AA567">
        <f t="shared" si="83"/>
        <v>1</v>
      </c>
      <c r="AB567">
        <f t="shared" si="84"/>
        <v>0</v>
      </c>
      <c r="AC567">
        <f t="shared" si="85"/>
        <v>0</v>
      </c>
      <c r="AD567">
        <f t="shared" si="86"/>
        <v>0</v>
      </c>
      <c r="AE567" t="str">
        <f t="shared" si="87"/>
        <v>Groupstage</v>
      </c>
      <c r="AF567" t="str">
        <f t="shared" si="88"/>
        <v>Home Team wins</v>
      </c>
      <c r="AG567" t="str">
        <f t="shared" si="89"/>
        <v>Home Team wins at Groupstage Game</v>
      </c>
    </row>
    <row r="568" spans="1:33" x14ac:dyDescent="0.2">
      <c r="A568" s="2">
        <v>2917414</v>
      </c>
      <c r="B568" s="2" t="s">
        <v>949</v>
      </c>
      <c r="C568" s="2">
        <v>2017</v>
      </c>
      <c r="D568" s="2" t="s">
        <v>946</v>
      </c>
      <c r="E568" s="3">
        <v>43040</v>
      </c>
      <c r="F568" s="2">
        <v>31</v>
      </c>
      <c r="G568" s="2">
        <v>790</v>
      </c>
      <c r="H568" s="2">
        <v>3</v>
      </c>
      <c r="I568" s="2">
        <v>0</v>
      </c>
      <c r="J568" s="2"/>
      <c r="K568" s="2"/>
      <c r="L568" s="2" t="s">
        <v>861</v>
      </c>
      <c r="M568" s="2" t="s">
        <v>1346</v>
      </c>
      <c r="N568" s="2" t="s">
        <v>1009</v>
      </c>
      <c r="O568" s="2">
        <v>47957</v>
      </c>
      <c r="P568" s="2" t="s">
        <v>1250</v>
      </c>
      <c r="Q568" s="2" t="s">
        <v>1868</v>
      </c>
      <c r="R568" s="2" t="s">
        <v>877</v>
      </c>
      <c r="S568" s="3">
        <v>36986</v>
      </c>
      <c r="T568" s="2" t="s">
        <v>38</v>
      </c>
      <c r="U568" s="2"/>
      <c r="V568" s="4">
        <v>0.125</v>
      </c>
      <c r="W568" s="2" t="s">
        <v>948</v>
      </c>
      <c r="X568">
        <f t="shared" si="80"/>
        <v>1</v>
      </c>
      <c r="Y568">
        <f t="shared" si="81"/>
        <v>0</v>
      </c>
      <c r="Z568">
        <f t="shared" si="82"/>
        <v>1</v>
      </c>
      <c r="AA568">
        <f t="shared" si="83"/>
        <v>1</v>
      </c>
      <c r="AB568">
        <f t="shared" si="84"/>
        <v>0</v>
      </c>
      <c r="AC568">
        <f t="shared" si="85"/>
        <v>0</v>
      </c>
      <c r="AD568">
        <f t="shared" si="86"/>
        <v>0</v>
      </c>
      <c r="AE568" t="str">
        <f t="shared" si="87"/>
        <v>Groupstage</v>
      </c>
      <c r="AF568" t="str">
        <f t="shared" si="88"/>
        <v>Home Team wins</v>
      </c>
      <c r="AG568" t="str">
        <f t="shared" si="89"/>
        <v>Home Team wins at Groupstage Game</v>
      </c>
    </row>
    <row r="569" spans="1:33" x14ac:dyDescent="0.2">
      <c r="A569" s="2">
        <v>2618598</v>
      </c>
      <c r="B569" s="2" t="s">
        <v>949</v>
      </c>
      <c r="C569" s="2">
        <v>2015</v>
      </c>
      <c r="D569" s="2" t="s">
        <v>955</v>
      </c>
      <c r="E569" s="3">
        <v>42311</v>
      </c>
      <c r="F569" s="2">
        <v>22220</v>
      </c>
      <c r="G569" s="2">
        <v>13</v>
      </c>
      <c r="H569" s="2">
        <v>0</v>
      </c>
      <c r="I569" s="2">
        <v>0</v>
      </c>
      <c r="J569" s="2"/>
      <c r="K569" s="2"/>
      <c r="L569" s="2" t="s">
        <v>1214</v>
      </c>
      <c r="M569" s="2" t="s">
        <v>921</v>
      </c>
      <c r="N569" s="2" t="s">
        <v>1215</v>
      </c>
      <c r="O569" s="2">
        <v>29231</v>
      </c>
      <c r="P569" s="2" t="s">
        <v>1007</v>
      </c>
      <c r="Q569" s="2" t="s">
        <v>1869</v>
      </c>
      <c r="R569" s="3">
        <v>37350</v>
      </c>
      <c r="S569" s="3">
        <v>37350</v>
      </c>
      <c r="T569" s="2"/>
      <c r="U569" s="2" t="s">
        <v>113</v>
      </c>
      <c r="V569" s="4">
        <v>0</v>
      </c>
      <c r="W569" s="2" t="s">
        <v>948</v>
      </c>
      <c r="X569">
        <f t="shared" si="80"/>
        <v>0</v>
      </c>
      <c r="Y569">
        <f t="shared" si="81"/>
        <v>1</v>
      </c>
      <c r="Z569">
        <f t="shared" si="82"/>
        <v>1</v>
      </c>
      <c r="AA569">
        <f t="shared" si="83"/>
        <v>0</v>
      </c>
      <c r="AB569">
        <f t="shared" si="84"/>
        <v>0</v>
      </c>
      <c r="AC569">
        <f t="shared" si="85"/>
        <v>1</v>
      </c>
      <c r="AD569">
        <f t="shared" si="86"/>
        <v>0</v>
      </c>
      <c r="AE569" t="str">
        <f t="shared" si="87"/>
        <v>Groupstage</v>
      </c>
      <c r="AF569" t="str">
        <f t="shared" si="88"/>
        <v>Home Team loses or draws</v>
      </c>
      <c r="AG569" t="str">
        <f t="shared" si="89"/>
        <v>Home Team loses or draws at Groupstage Game</v>
      </c>
    </row>
    <row r="570" spans="1:33" x14ac:dyDescent="0.2">
      <c r="A570" s="2">
        <v>2754906</v>
      </c>
      <c r="B570" s="2" t="s">
        <v>949</v>
      </c>
      <c r="C570" s="2">
        <v>2016</v>
      </c>
      <c r="D570" s="2" t="s">
        <v>1147</v>
      </c>
      <c r="E570" s="3">
        <v>42641</v>
      </c>
      <c r="F570" s="2">
        <v>31614</v>
      </c>
      <c r="G570" s="2">
        <v>583</v>
      </c>
      <c r="H570" s="2">
        <v>1</v>
      </c>
      <c r="I570" s="2">
        <v>3</v>
      </c>
      <c r="J570" s="2"/>
      <c r="K570" s="2"/>
      <c r="L570" s="2" t="s">
        <v>1247</v>
      </c>
      <c r="M570" s="2" t="s">
        <v>1110</v>
      </c>
      <c r="N570" s="2" t="s">
        <v>1347</v>
      </c>
      <c r="O570" s="2">
        <v>17155</v>
      </c>
      <c r="P570" s="2" t="s">
        <v>1132</v>
      </c>
      <c r="Q570" s="2" t="s">
        <v>1870</v>
      </c>
      <c r="R570" s="2" t="s">
        <v>863</v>
      </c>
      <c r="S570" s="2" t="s">
        <v>880</v>
      </c>
      <c r="T570" s="2"/>
      <c r="U570" s="2" t="s">
        <v>40</v>
      </c>
      <c r="V570" s="4">
        <v>4.3750000000000004E-2</v>
      </c>
      <c r="W570" s="2" t="s">
        <v>948</v>
      </c>
      <c r="X570">
        <f t="shared" si="80"/>
        <v>0</v>
      </c>
      <c r="Y570">
        <f t="shared" si="81"/>
        <v>1</v>
      </c>
      <c r="Z570">
        <f t="shared" si="82"/>
        <v>1</v>
      </c>
      <c r="AA570">
        <f t="shared" si="83"/>
        <v>0</v>
      </c>
      <c r="AB570">
        <f t="shared" si="84"/>
        <v>0</v>
      </c>
      <c r="AC570">
        <f t="shared" si="85"/>
        <v>1</v>
      </c>
      <c r="AD570">
        <f t="shared" si="86"/>
        <v>0</v>
      </c>
      <c r="AE570" t="str">
        <f t="shared" si="87"/>
        <v>Groupstage</v>
      </c>
      <c r="AF570" t="str">
        <f t="shared" si="88"/>
        <v>Home Team loses or draws</v>
      </c>
      <c r="AG570" t="str">
        <f t="shared" si="89"/>
        <v>Home Team loses or draws at Groupstage Game</v>
      </c>
    </row>
    <row r="571" spans="1:33" x14ac:dyDescent="0.2">
      <c r="A571" s="2">
        <v>2917365</v>
      </c>
      <c r="B571" s="2" t="s">
        <v>949</v>
      </c>
      <c r="C571" s="2">
        <v>2017</v>
      </c>
      <c r="D571" s="2" t="s">
        <v>946</v>
      </c>
      <c r="E571" s="3">
        <v>42991</v>
      </c>
      <c r="F571" s="2">
        <v>790</v>
      </c>
      <c r="G571" s="2">
        <v>232</v>
      </c>
      <c r="H571" s="2">
        <v>1</v>
      </c>
      <c r="I571" s="2">
        <v>1</v>
      </c>
      <c r="J571" s="2"/>
      <c r="K571" s="2"/>
      <c r="L571" s="2" t="s">
        <v>1346</v>
      </c>
      <c r="M571" s="2" t="s">
        <v>1114</v>
      </c>
      <c r="N571" s="2" t="s">
        <v>1210</v>
      </c>
      <c r="O571" s="2">
        <v>12566</v>
      </c>
      <c r="P571" s="2" t="s">
        <v>871</v>
      </c>
      <c r="Q571" s="2" t="s">
        <v>1871</v>
      </c>
      <c r="R571" s="2" t="s">
        <v>863</v>
      </c>
      <c r="S571" s="2" t="s">
        <v>1053</v>
      </c>
      <c r="T571" s="2"/>
      <c r="U571" s="2" t="s">
        <v>64</v>
      </c>
      <c r="V571" s="4">
        <v>4.2361111111111106E-2</v>
      </c>
      <c r="W571" s="2" t="s">
        <v>948</v>
      </c>
      <c r="X571">
        <f t="shared" si="80"/>
        <v>0</v>
      </c>
      <c r="Y571">
        <f t="shared" si="81"/>
        <v>1</v>
      </c>
      <c r="Z571">
        <f t="shared" si="82"/>
        <v>1</v>
      </c>
      <c r="AA571">
        <f t="shared" si="83"/>
        <v>0</v>
      </c>
      <c r="AB571">
        <f t="shared" si="84"/>
        <v>0</v>
      </c>
      <c r="AC571">
        <f t="shared" si="85"/>
        <v>1</v>
      </c>
      <c r="AD571">
        <f t="shared" si="86"/>
        <v>0</v>
      </c>
      <c r="AE571" t="str">
        <f t="shared" si="87"/>
        <v>Groupstage</v>
      </c>
      <c r="AF571" t="str">
        <f t="shared" si="88"/>
        <v>Home Team loses or draws</v>
      </c>
      <c r="AG571" t="str">
        <f t="shared" si="89"/>
        <v>Home Team loses or draws at Groupstage Game</v>
      </c>
    </row>
    <row r="572" spans="1:33" x14ac:dyDescent="0.2">
      <c r="A572" s="2">
        <v>2495295</v>
      </c>
      <c r="B572" s="2" t="s">
        <v>949</v>
      </c>
      <c r="C572" s="2">
        <v>2014</v>
      </c>
      <c r="D572" s="2" t="s">
        <v>946</v>
      </c>
      <c r="E572" s="3">
        <v>41912</v>
      </c>
      <c r="F572" s="2">
        <v>281</v>
      </c>
      <c r="G572" s="2">
        <v>12</v>
      </c>
      <c r="H572" s="2">
        <v>1</v>
      </c>
      <c r="I572" s="2">
        <v>1</v>
      </c>
      <c r="J572" s="2"/>
      <c r="K572" s="2"/>
      <c r="L572" s="2" t="s">
        <v>901</v>
      </c>
      <c r="M572" s="2" t="s">
        <v>963</v>
      </c>
      <c r="N572" s="2" t="s">
        <v>902</v>
      </c>
      <c r="O572" s="2">
        <v>37509</v>
      </c>
      <c r="P572" s="2" t="s">
        <v>928</v>
      </c>
      <c r="Q572" s="2" t="s">
        <v>1872</v>
      </c>
      <c r="R572" s="2" t="s">
        <v>877</v>
      </c>
      <c r="S572" s="2" t="s">
        <v>872</v>
      </c>
      <c r="T572" s="2" t="s">
        <v>39</v>
      </c>
      <c r="U572" s="2" t="s">
        <v>47</v>
      </c>
      <c r="V572" s="4">
        <v>4.2361111111111106E-2</v>
      </c>
      <c r="W572" s="2" t="s">
        <v>948</v>
      </c>
      <c r="X572">
        <f t="shared" si="80"/>
        <v>0</v>
      </c>
      <c r="Y572">
        <f t="shared" si="81"/>
        <v>1</v>
      </c>
      <c r="Z572">
        <f t="shared" si="82"/>
        <v>1</v>
      </c>
      <c r="AA572">
        <f t="shared" si="83"/>
        <v>0</v>
      </c>
      <c r="AB572">
        <f t="shared" si="84"/>
        <v>0</v>
      </c>
      <c r="AC572">
        <f t="shared" si="85"/>
        <v>1</v>
      </c>
      <c r="AD572">
        <f t="shared" si="86"/>
        <v>0</v>
      </c>
      <c r="AE572" t="str">
        <f t="shared" si="87"/>
        <v>Groupstage</v>
      </c>
      <c r="AF572" t="str">
        <f t="shared" si="88"/>
        <v>Home Team loses or draws</v>
      </c>
      <c r="AG572" t="str">
        <f t="shared" si="89"/>
        <v>Home Team loses or draws at Groupstage Game</v>
      </c>
    </row>
    <row r="573" spans="1:33" x14ac:dyDescent="0.2">
      <c r="A573" s="2">
        <v>2754917</v>
      </c>
      <c r="B573" s="2" t="s">
        <v>949</v>
      </c>
      <c r="C573" s="2">
        <v>2016</v>
      </c>
      <c r="D573" s="2" t="s">
        <v>945</v>
      </c>
      <c r="E573" s="3">
        <v>42662</v>
      </c>
      <c r="F573" s="2">
        <v>338</v>
      </c>
      <c r="G573" s="2">
        <v>294</v>
      </c>
      <c r="H573" s="2">
        <v>0</v>
      </c>
      <c r="I573" s="2">
        <v>2</v>
      </c>
      <c r="J573" s="2"/>
      <c r="K573" s="2"/>
      <c r="L573" s="2" t="s">
        <v>971</v>
      </c>
      <c r="M573" s="2" t="s">
        <v>916</v>
      </c>
      <c r="N573" s="2" t="s">
        <v>912</v>
      </c>
      <c r="O573" s="2">
        <v>25991</v>
      </c>
      <c r="P573" s="2" t="s">
        <v>1101</v>
      </c>
      <c r="Q573" s="2" t="s">
        <v>1873</v>
      </c>
      <c r="R573" s="2" t="s">
        <v>880</v>
      </c>
      <c r="S573" s="2" t="s">
        <v>877</v>
      </c>
      <c r="T573" s="2" t="s">
        <v>134</v>
      </c>
      <c r="U573" s="2" t="s">
        <v>53</v>
      </c>
      <c r="V573" s="4">
        <v>1.3888888888888889E-3</v>
      </c>
      <c r="W573" s="2" t="s">
        <v>948</v>
      </c>
      <c r="X573">
        <f t="shared" si="80"/>
        <v>0</v>
      </c>
      <c r="Y573">
        <f t="shared" si="81"/>
        <v>1</v>
      </c>
      <c r="Z573">
        <f t="shared" si="82"/>
        <v>1</v>
      </c>
      <c r="AA573">
        <f t="shared" si="83"/>
        <v>0</v>
      </c>
      <c r="AB573">
        <f t="shared" si="84"/>
        <v>0</v>
      </c>
      <c r="AC573">
        <f t="shared" si="85"/>
        <v>1</v>
      </c>
      <c r="AD573">
        <f t="shared" si="86"/>
        <v>0</v>
      </c>
      <c r="AE573" t="str">
        <f t="shared" si="87"/>
        <v>Groupstage</v>
      </c>
      <c r="AF573" t="str">
        <f t="shared" si="88"/>
        <v>Home Team loses or draws</v>
      </c>
      <c r="AG573" t="str">
        <f t="shared" si="89"/>
        <v>Home Team loses or draws at Groupstage Game</v>
      </c>
    </row>
    <row r="574" spans="1:33" x14ac:dyDescent="0.2">
      <c r="A574" s="2">
        <v>2262199</v>
      </c>
      <c r="B574" s="2" t="s">
        <v>949</v>
      </c>
      <c r="C574" s="2">
        <v>2012</v>
      </c>
      <c r="D574" s="2" t="s">
        <v>955</v>
      </c>
      <c r="E574" s="3">
        <v>41219</v>
      </c>
      <c r="F574" s="2">
        <v>58</v>
      </c>
      <c r="G574" s="2">
        <v>964</v>
      </c>
      <c r="H574" s="2">
        <v>1</v>
      </c>
      <c r="I574" s="2">
        <v>0</v>
      </c>
      <c r="J574" s="2"/>
      <c r="K574" s="2"/>
      <c r="L574" s="2" t="s">
        <v>956</v>
      </c>
      <c r="M574" s="2" t="s">
        <v>879</v>
      </c>
      <c r="N574" s="2" t="s">
        <v>1029</v>
      </c>
      <c r="O574" s="2">
        <v>16437</v>
      </c>
      <c r="P574" s="2" t="s">
        <v>883</v>
      </c>
      <c r="Q574" s="2" t="s">
        <v>1874</v>
      </c>
      <c r="R574" s="2"/>
      <c r="S574" s="2"/>
      <c r="T574" s="2" t="s">
        <v>128</v>
      </c>
      <c r="U574" s="2" t="s">
        <v>158</v>
      </c>
      <c r="V574" s="4">
        <v>4.1666666666666664E-2</v>
      </c>
      <c r="W574" s="2" t="s">
        <v>948</v>
      </c>
      <c r="X574">
        <f t="shared" si="80"/>
        <v>1</v>
      </c>
      <c r="Y574">
        <f t="shared" si="81"/>
        <v>0</v>
      </c>
      <c r="Z574">
        <f t="shared" si="82"/>
        <v>1</v>
      </c>
      <c r="AA574">
        <f t="shared" si="83"/>
        <v>1</v>
      </c>
      <c r="AB574">
        <f t="shared" si="84"/>
        <v>0</v>
      </c>
      <c r="AC574">
        <f t="shared" si="85"/>
        <v>0</v>
      </c>
      <c r="AD574">
        <f t="shared" si="86"/>
        <v>0</v>
      </c>
      <c r="AE574" t="str">
        <f t="shared" si="87"/>
        <v>Groupstage</v>
      </c>
      <c r="AF574" t="str">
        <f t="shared" si="88"/>
        <v>Home Team wins</v>
      </c>
      <c r="AG574" t="str">
        <f t="shared" si="89"/>
        <v>Home Team wins at Groupstage Game</v>
      </c>
    </row>
    <row r="575" spans="1:33" x14ac:dyDescent="0.2">
      <c r="A575" s="2">
        <v>2262203</v>
      </c>
      <c r="B575" s="2" t="s">
        <v>949</v>
      </c>
      <c r="C575" s="2">
        <v>2012</v>
      </c>
      <c r="D575" s="2" t="s">
        <v>946</v>
      </c>
      <c r="E575" s="3">
        <v>41220</v>
      </c>
      <c r="F575" s="2">
        <v>631</v>
      </c>
      <c r="G575" s="2">
        <v>660</v>
      </c>
      <c r="H575" s="2">
        <v>3</v>
      </c>
      <c r="I575" s="2">
        <v>2</v>
      </c>
      <c r="J575" s="2"/>
      <c r="K575" s="2"/>
      <c r="L575" s="2" t="s">
        <v>984</v>
      </c>
      <c r="M575" s="2" t="s">
        <v>913</v>
      </c>
      <c r="N575" s="2" t="s">
        <v>1012</v>
      </c>
      <c r="O575" s="2">
        <v>41067</v>
      </c>
      <c r="P575" s="2" t="s">
        <v>1033</v>
      </c>
      <c r="Q575" s="2" t="s">
        <v>1875</v>
      </c>
      <c r="R575" s="2"/>
      <c r="S575" s="2"/>
      <c r="T575" s="2" t="s">
        <v>43</v>
      </c>
      <c r="U575" s="2" t="s">
        <v>133</v>
      </c>
      <c r="V575" s="4">
        <v>0.12638888888888888</v>
      </c>
      <c r="W575" s="2" t="s">
        <v>948</v>
      </c>
      <c r="X575">
        <f t="shared" si="80"/>
        <v>1</v>
      </c>
      <c r="Y575">
        <f t="shared" si="81"/>
        <v>0</v>
      </c>
      <c r="Z575">
        <f t="shared" si="82"/>
        <v>1</v>
      </c>
      <c r="AA575">
        <f t="shared" si="83"/>
        <v>1</v>
      </c>
      <c r="AB575">
        <f t="shared" si="84"/>
        <v>0</v>
      </c>
      <c r="AC575">
        <f t="shared" si="85"/>
        <v>0</v>
      </c>
      <c r="AD575">
        <f t="shared" si="86"/>
        <v>0</v>
      </c>
      <c r="AE575" t="str">
        <f t="shared" si="87"/>
        <v>Groupstage</v>
      </c>
      <c r="AF575" t="str">
        <f t="shared" si="88"/>
        <v>Home Team wins</v>
      </c>
      <c r="AG575" t="str">
        <f t="shared" si="89"/>
        <v>Home Team wins at Groupstage Game</v>
      </c>
    </row>
    <row r="576" spans="1:33" x14ac:dyDescent="0.2">
      <c r="A576" s="2">
        <v>2262220</v>
      </c>
      <c r="B576" s="2" t="s">
        <v>949</v>
      </c>
      <c r="C576" s="2">
        <v>2012</v>
      </c>
      <c r="D576" s="2" t="s">
        <v>1147</v>
      </c>
      <c r="E576" s="3">
        <v>41234</v>
      </c>
      <c r="F576" s="2">
        <v>338</v>
      </c>
      <c r="G576" s="2">
        <v>583</v>
      </c>
      <c r="H576" s="2">
        <v>0</v>
      </c>
      <c r="I576" s="2">
        <v>2</v>
      </c>
      <c r="J576" s="2"/>
      <c r="K576" s="2"/>
      <c r="L576" s="2" t="s">
        <v>911</v>
      </c>
      <c r="M576" s="2" t="s">
        <v>1089</v>
      </c>
      <c r="N576" s="2" t="s">
        <v>912</v>
      </c>
      <c r="O576" s="2">
        <v>36712</v>
      </c>
      <c r="P576" s="2" t="s">
        <v>865</v>
      </c>
      <c r="Q576" s="2" t="s">
        <v>1876</v>
      </c>
      <c r="R576" s="2"/>
      <c r="S576" s="2"/>
      <c r="T576" s="2" t="s">
        <v>134</v>
      </c>
      <c r="U576" s="2" t="s">
        <v>40</v>
      </c>
      <c r="V576" s="4">
        <v>1.3888888888888889E-3</v>
      </c>
      <c r="W576" s="2" t="s">
        <v>948</v>
      </c>
      <c r="X576">
        <f t="shared" si="80"/>
        <v>0</v>
      </c>
      <c r="Y576">
        <f t="shared" si="81"/>
        <v>1</v>
      </c>
      <c r="Z576">
        <f t="shared" si="82"/>
        <v>1</v>
      </c>
      <c r="AA576">
        <f t="shared" si="83"/>
        <v>0</v>
      </c>
      <c r="AB576">
        <f t="shared" si="84"/>
        <v>0</v>
      </c>
      <c r="AC576">
        <f t="shared" si="85"/>
        <v>1</v>
      </c>
      <c r="AD576">
        <f t="shared" si="86"/>
        <v>0</v>
      </c>
      <c r="AE576" t="str">
        <f t="shared" si="87"/>
        <v>Groupstage</v>
      </c>
      <c r="AF576" t="str">
        <f t="shared" si="88"/>
        <v>Home Team loses or draws</v>
      </c>
      <c r="AG576" t="str">
        <f t="shared" si="89"/>
        <v>Home Team loses or draws at Groupstage Game</v>
      </c>
    </row>
    <row r="577" spans="1:33" x14ac:dyDescent="0.2">
      <c r="A577" s="2">
        <v>2284453</v>
      </c>
      <c r="B577" s="2" t="s">
        <v>949</v>
      </c>
      <c r="C577" s="2">
        <v>2012</v>
      </c>
      <c r="D577" s="2" t="s">
        <v>1082</v>
      </c>
      <c r="E577" s="3">
        <v>41339</v>
      </c>
      <c r="F577" s="2">
        <v>583</v>
      </c>
      <c r="G577" s="2">
        <v>1049</v>
      </c>
      <c r="H577" s="2">
        <v>1</v>
      </c>
      <c r="I577" s="2">
        <v>1</v>
      </c>
      <c r="J577" s="2"/>
      <c r="K577" s="2"/>
      <c r="L577" s="2" t="s">
        <v>1089</v>
      </c>
      <c r="M577" s="2" t="s">
        <v>917</v>
      </c>
      <c r="N577" s="2" t="s">
        <v>1072</v>
      </c>
      <c r="O577" s="2">
        <v>44867</v>
      </c>
      <c r="P577" s="2" t="s">
        <v>1130</v>
      </c>
      <c r="Q577" s="2" t="s">
        <v>1877</v>
      </c>
      <c r="R577" s="2"/>
      <c r="S577" s="2"/>
      <c r="T577" s="2" t="s">
        <v>40</v>
      </c>
      <c r="U577" s="2" t="s">
        <v>106</v>
      </c>
      <c r="V577" s="4">
        <v>4.2361111111111106E-2</v>
      </c>
      <c r="W577" s="2" t="s">
        <v>948</v>
      </c>
      <c r="X577">
        <f t="shared" si="80"/>
        <v>0</v>
      </c>
      <c r="Y577">
        <f t="shared" si="81"/>
        <v>1</v>
      </c>
      <c r="Z577">
        <f t="shared" si="82"/>
        <v>0</v>
      </c>
      <c r="AA577">
        <f t="shared" si="83"/>
        <v>0</v>
      </c>
      <c r="AB577">
        <f t="shared" si="84"/>
        <v>0</v>
      </c>
      <c r="AC577">
        <f t="shared" si="85"/>
        <v>0</v>
      </c>
      <c r="AD577">
        <f t="shared" si="86"/>
        <v>1</v>
      </c>
      <c r="AE577" t="str">
        <f t="shared" si="87"/>
        <v>Knockout Game</v>
      </c>
      <c r="AF577" t="str">
        <f t="shared" si="88"/>
        <v>Home Team loses or draws</v>
      </c>
      <c r="AG577" t="str">
        <f t="shared" si="89"/>
        <v>Home Team loses or draws at Knockout Game</v>
      </c>
    </row>
    <row r="578" spans="1:33" x14ac:dyDescent="0.2">
      <c r="A578" s="2">
        <v>2917432</v>
      </c>
      <c r="B578" s="2" t="s">
        <v>949</v>
      </c>
      <c r="C578" s="2">
        <v>2017</v>
      </c>
      <c r="D578" s="2" t="s">
        <v>1016</v>
      </c>
      <c r="E578" s="3">
        <v>43060</v>
      </c>
      <c r="F578" s="2">
        <v>6195</v>
      </c>
      <c r="G578" s="2">
        <v>660</v>
      </c>
      <c r="H578" s="2">
        <v>3</v>
      </c>
      <c r="I578" s="2">
        <v>0</v>
      </c>
      <c r="J578" s="2"/>
      <c r="K578" s="2"/>
      <c r="L578" s="2" t="s">
        <v>1065</v>
      </c>
      <c r="M578" s="2" t="s">
        <v>1105</v>
      </c>
      <c r="N578" s="2" t="s">
        <v>1002</v>
      </c>
      <c r="O578" s="2">
        <v>10573</v>
      </c>
      <c r="P578" s="2" t="s">
        <v>1184</v>
      </c>
      <c r="Q578" s="2" t="s">
        <v>1878</v>
      </c>
      <c r="R578" s="2" t="s">
        <v>880</v>
      </c>
      <c r="S578" s="2" t="s">
        <v>863</v>
      </c>
      <c r="T578" s="2" t="s">
        <v>115</v>
      </c>
      <c r="U578" s="2" t="s">
        <v>133</v>
      </c>
      <c r="V578" s="4">
        <v>0.125</v>
      </c>
      <c r="W578" s="2" t="s">
        <v>948</v>
      </c>
      <c r="X578">
        <f t="shared" si="80"/>
        <v>1</v>
      </c>
      <c r="Y578">
        <f t="shared" si="81"/>
        <v>0</v>
      </c>
      <c r="Z578">
        <f t="shared" si="82"/>
        <v>1</v>
      </c>
      <c r="AA578">
        <f t="shared" si="83"/>
        <v>1</v>
      </c>
      <c r="AB578">
        <f t="shared" si="84"/>
        <v>0</v>
      </c>
      <c r="AC578">
        <f t="shared" si="85"/>
        <v>0</v>
      </c>
      <c r="AD578">
        <f t="shared" si="86"/>
        <v>0</v>
      </c>
      <c r="AE578" t="str">
        <f t="shared" si="87"/>
        <v>Groupstage</v>
      </c>
      <c r="AF578" t="str">
        <f t="shared" si="88"/>
        <v>Home Team wins</v>
      </c>
      <c r="AG578" t="str">
        <f t="shared" si="89"/>
        <v>Home Team wins at Groupstage Game</v>
      </c>
    </row>
    <row r="579" spans="1:33" x14ac:dyDescent="0.2">
      <c r="A579" s="2">
        <v>2917444</v>
      </c>
      <c r="B579" s="2" t="s">
        <v>949</v>
      </c>
      <c r="C579" s="2">
        <v>2017</v>
      </c>
      <c r="D579" s="2" t="s">
        <v>1022</v>
      </c>
      <c r="E579" s="3">
        <v>43074</v>
      </c>
      <c r="F579" s="2">
        <v>683</v>
      </c>
      <c r="G579" s="2">
        <v>506</v>
      </c>
      <c r="H579" s="2">
        <v>0</v>
      </c>
      <c r="I579" s="2">
        <v>2</v>
      </c>
      <c r="J579" s="2"/>
      <c r="K579" s="2"/>
      <c r="L579" s="2" t="s">
        <v>935</v>
      </c>
      <c r="M579" s="2" t="s">
        <v>952</v>
      </c>
      <c r="N579" s="2" t="s">
        <v>936</v>
      </c>
      <c r="O579" s="2">
        <v>29567</v>
      </c>
      <c r="P579" s="2" t="s">
        <v>1101</v>
      </c>
      <c r="Q579" s="2" t="s">
        <v>1879</v>
      </c>
      <c r="R579" s="2" t="s">
        <v>872</v>
      </c>
      <c r="S579" s="2" t="s">
        <v>863</v>
      </c>
      <c r="T579" s="2" t="s">
        <v>62</v>
      </c>
      <c r="U579" s="2" t="s">
        <v>5</v>
      </c>
      <c r="V579" s="4">
        <v>1.3888888888888889E-3</v>
      </c>
      <c r="W579" s="2" t="s">
        <v>948</v>
      </c>
      <c r="X579">
        <f t="shared" ref="X579:X642" si="90">IF(H579&gt;I579, 1,0)</f>
        <v>0</v>
      </c>
      <c r="Y579">
        <f t="shared" ref="Y579:Y642" si="91">IF(X579=1,0,1)</f>
        <v>1</v>
      </c>
      <c r="Z579">
        <f t="shared" ref="Z579:Z642" si="92">IF(ISNUMBER(SEARCH("Group",D579)), 1, 0)</f>
        <v>1</v>
      </c>
      <c r="AA579">
        <f t="shared" ref="AA579:AA642" si="93">IF(X579=1,IF(Z579=1,1,0),0)</f>
        <v>0</v>
      </c>
      <c r="AB579">
        <f t="shared" ref="AB579:AB642" si="94">IF(X579=1,IF(Z579=0,1,0),0)</f>
        <v>0</v>
      </c>
      <c r="AC579">
        <f t="shared" ref="AC579:AC642" si="95">IF(Y579=1,IF(Z579=1,1,0),0)</f>
        <v>1</v>
      </c>
      <c r="AD579">
        <f t="shared" ref="AD579:AD642" si="96">IF(Y579=1,IF(Z579=0,1,0),0)</f>
        <v>0</v>
      </c>
      <c r="AE579" t="str">
        <f t="shared" ref="AE579:AE642" si="97">IF(Z579=1, "Groupstage", "Knockout Game")</f>
        <v>Groupstage</v>
      </c>
      <c r="AF579" t="str">
        <f t="shared" ref="AF579:AF642" si="98">IF(X579=1, "Home Team wins", "Home Team loses or draws")</f>
        <v>Home Team loses or draws</v>
      </c>
      <c r="AG579" t="str">
        <f t="shared" ref="AG579:AG642" si="99">IF(AA579=1, "Home Team wins at Groupstage Game", IF(AB579=1, "Home Team wins at Knockout Game", IF(AC579=1, "Home Team loses or draws at Groupstage Game", "Home Team loses or draws at Knockout Game")))</f>
        <v>Home Team loses or draws at Groupstage Game</v>
      </c>
    </row>
    <row r="580" spans="1:33" x14ac:dyDescent="0.2">
      <c r="A580" s="2">
        <v>2917448</v>
      </c>
      <c r="B580" s="2" t="s">
        <v>949</v>
      </c>
      <c r="C580" s="2">
        <v>2017</v>
      </c>
      <c r="D580" s="2" t="s">
        <v>1016</v>
      </c>
      <c r="E580" s="3">
        <v>43075</v>
      </c>
      <c r="F580" s="2">
        <v>660</v>
      </c>
      <c r="G580" s="2">
        <v>281</v>
      </c>
      <c r="H580" s="2">
        <v>2</v>
      </c>
      <c r="I580" s="2">
        <v>1</v>
      </c>
      <c r="J580" s="2"/>
      <c r="K580" s="2"/>
      <c r="L580" s="2" t="s">
        <v>1105</v>
      </c>
      <c r="M580" s="2" t="s">
        <v>1019</v>
      </c>
      <c r="N580" s="2" t="s">
        <v>908</v>
      </c>
      <c r="O580" s="2">
        <v>33154</v>
      </c>
      <c r="P580" s="2" t="s">
        <v>888</v>
      </c>
      <c r="Q580" s="2" t="s">
        <v>1880</v>
      </c>
      <c r="R580" s="2" t="s">
        <v>877</v>
      </c>
      <c r="S580" s="2" t="s">
        <v>910</v>
      </c>
      <c r="T580" s="2" t="s">
        <v>133</v>
      </c>
      <c r="U580" s="2" t="s">
        <v>39</v>
      </c>
      <c r="V580" s="4">
        <v>8.4027777777777771E-2</v>
      </c>
      <c r="W580" s="2" t="s">
        <v>948</v>
      </c>
      <c r="X580">
        <f t="shared" si="90"/>
        <v>1</v>
      </c>
      <c r="Y580">
        <f t="shared" si="91"/>
        <v>0</v>
      </c>
      <c r="Z580">
        <f t="shared" si="92"/>
        <v>1</v>
      </c>
      <c r="AA580">
        <f t="shared" si="93"/>
        <v>1</v>
      </c>
      <c r="AB580">
        <f t="shared" si="94"/>
        <v>0</v>
      </c>
      <c r="AC580">
        <f t="shared" si="95"/>
        <v>0</v>
      </c>
      <c r="AD580">
        <f t="shared" si="96"/>
        <v>0</v>
      </c>
      <c r="AE580" t="str">
        <f t="shared" si="97"/>
        <v>Groupstage</v>
      </c>
      <c r="AF580" t="str">
        <f t="shared" si="98"/>
        <v>Home Team wins</v>
      </c>
      <c r="AG580" t="str">
        <f t="shared" si="99"/>
        <v>Home Team wins at Groupstage Game</v>
      </c>
    </row>
    <row r="581" spans="1:33" x14ac:dyDescent="0.2">
      <c r="A581" s="2">
        <v>3030595</v>
      </c>
      <c r="B581" s="2" t="s">
        <v>949</v>
      </c>
      <c r="C581" s="2">
        <v>2017</v>
      </c>
      <c r="D581" s="2" t="s">
        <v>1036</v>
      </c>
      <c r="E581" s="3">
        <v>43222</v>
      </c>
      <c r="F581" s="2">
        <v>12</v>
      </c>
      <c r="G581" s="2">
        <v>31</v>
      </c>
      <c r="H581" s="2">
        <v>4</v>
      </c>
      <c r="I581" s="2">
        <v>2</v>
      </c>
      <c r="J581" s="2"/>
      <c r="K581" s="2"/>
      <c r="L581" s="2" t="s">
        <v>1129</v>
      </c>
      <c r="M581" s="2" t="s">
        <v>861</v>
      </c>
      <c r="N581" s="2" t="s">
        <v>965</v>
      </c>
      <c r="O581" s="2">
        <v>61889</v>
      </c>
      <c r="P581" s="2" t="s">
        <v>1184</v>
      </c>
      <c r="Q581" s="2" t="s">
        <v>1881</v>
      </c>
      <c r="R581" s="2" t="s">
        <v>880</v>
      </c>
      <c r="S581" s="2" t="s">
        <v>880</v>
      </c>
      <c r="T581" s="2" t="s">
        <v>47</v>
      </c>
      <c r="U581" s="2" t="s">
        <v>38</v>
      </c>
      <c r="V581" s="4">
        <v>0.16805555555555554</v>
      </c>
      <c r="W581" s="2" t="s">
        <v>948</v>
      </c>
      <c r="X581">
        <f t="shared" si="90"/>
        <v>1</v>
      </c>
      <c r="Y581">
        <f t="shared" si="91"/>
        <v>0</v>
      </c>
      <c r="Z581">
        <f t="shared" si="92"/>
        <v>0</v>
      </c>
      <c r="AA581">
        <f t="shared" si="93"/>
        <v>0</v>
      </c>
      <c r="AB581">
        <f t="shared" si="94"/>
        <v>1</v>
      </c>
      <c r="AC581">
        <f t="shared" si="95"/>
        <v>0</v>
      </c>
      <c r="AD581">
        <f t="shared" si="96"/>
        <v>0</v>
      </c>
      <c r="AE581" t="str">
        <f t="shared" si="97"/>
        <v>Knockout Game</v>
      </c>
      <c r="AF581" t="str">
        <f t="shared" si="98"/>
        <v>Home Team wins</v>
      </c>
      <c r="AG581" t="str">
        <f t="shared" si="99"/>
        <v>Home Team wins at Knockout Game</v>
      </c>
    </row>
    <row r="582" spans="1:33" x14ac:dyDescent="0.2">
      <c r="A582" s="2">
        <v>3098043</v>
      </c>
      <c r="B582" s="2" t="s">
        <v>949</v>
      </c>
      <c r="C582" s="2">
        <v>2018</v>
      </c>
      <c r="D582" s="2" t="s">
        <v>1147</v>
      </c>
      <c r="E582" s="3">
        <v>43445</v>
      </c>
      <c r="F582" s="2">
        <v>2282</v>
      </c>
      <c r="G582" s="2">
        <v>13</v>
      </c>
      <c r="H582" s="2">
        <v>0</v>
      </c>
      <c r="I582" s="2">
        <v>0</v>
      </c>
      <c r="J582" s="2"/>
      <c r="K582" s="2"/>
      <c r="L582" s="2" t="s">
        <v>119</v>
      </c>
      <c r="M582" s="2" t="s">
        <v>921</v>
      </c>
      <c r="N582" s="2" t="s">
        <v>1316</v>
      </c>
      <c r="O582" s="2">
        <v>25645</v>
      </c>
      <c r="P582" s="2" t="s">
        <v>1066</v>
      </c>
      <c r="Q582" s="2" t="s">
        <v>1882</v>
      </c>
      <c r="R582" s="2" t="s">
        <v>892</v>
      </c>
      <c r="S582" s="2" t="s">
        <v>880</v>
      </c>
      <c r="T582" s="2" t="s">
        <v>45</v>
      </c>
      <c r="U582" s="2" t="s">
        <v>113</v>
      </c>
      <c r="V582" s="4">
        <v>0</v>
      </c>
      <c r="W582" s="2" t="s">
        <v>948</v>
      </c>
      <c r="X582">
        <f t="shared" si="90"/>
        <v>0</v>
      </c>
      <c r="Y582">
        <f t="shared" si="91"/>
        <v>1</v>
      </c>
      <c r="Z582">
        <f t="shared" si="92"/>
        <v>1</v>
      </c>
      <c r="AA582">
        <f t="shared" si="93"/>
        <v>0</v>
      </c>
      <c r="AB582">
        <f t="shared" si="94"/>
        <v>0</v>
      </c>
      <c r="AC582">
        <f t="shared" si="95"/>
        <v>1</v>
      </c>
      <c r="AD582">
        <f t="shared" si="96"/>
        <v>0</v>
      </c>
      <c r="AE582" t="str">
        <f t="shared" si="97"/>
        <v>Groupstage</v>
      </c>
      <c r="AF582" t="str">
        <f t="shared" si="98"/>
        <v>Home Team loses or draws</v>
      </c>
      <c r="AG582" t="str">
        <f t="shared" si="99"/>
        <v>Home Team loses or draws at Groupstage Game</v>
      </c>
    </row>
    <row r="583" spans="1:33" x14ac:dyDescent="0.2">
      <c r="A583" s="2">
        <v>3252146</v>
      </c>
      <c r="B583" s="2" t="s">
        <v>949</v>
      </c>
      <c r="C583" s="2">
        <v>2019</v>
      </c>
      <c r="D583" s="2" t="s">
        <v>1147</v>
      </c>
      <c r="E583" s="3">
        <v>43726</v>
      </c>
      <c r="F583" s="2">
        <v>2282</v>
      </c>
      <c r="G583" s="2">
        <v>141</v>
      </c>
      <c r="H583" s="2">
        <v>0</v>
      </c>
      <c r="I583" s="2">
        <v>0</v>
      </c>
      <c r="J583" s="2"/>
      <c r="K583" s="2"/>
      <c r="L583" s="2" t="s">
        <v>1207</v>
      </c>
      <c r="M583" s="2" t="s">
        <v>1123</v>
      </c>
      <c r="N583" s="2" t="s">
        <v>1095</v>
      </c>
      <c r="O583" s="2">
        <v>26616</v>
      </c>
      <c r="P583" s="2" t="s">
        <v>1307</v>
      </c>
      <c r="Q583" s="2" t="s">
        <v>1883</v>
      </c>
      <c r="R583" s="2" t="s">
        <v>892</v>
      </c>
      <c r="S583" s="2" t="s">
        <v>880</v>
      </c>
      <c r="T583" s="2" t="s">
        <v>45</v>
      </c>
      <c r="U583" s="2" t="s">
        <v>12</v>
      </c>
      <c r="V583" s="4">
        <v>0</v>
      </c>
      <c r="W583" s="2" t="s">
        <v>948</v>
      </c>
      <c r="X583">
        <f t="shared" si="90"/>
        <v>0</v>
      </c>
      <c r="Y583">
        <f t="shared" si="91"/>
        <v>1</v>
      </c>
      <c r="Z583">
        <f t="shared" si="92"/>
        <v>1</v>
      </c>
      <c r="AA583">
        <f t="shared" si="93"/>
        <v>0</v>
      </c>
      <c r="AB583">
        <f t="shared" si="94"/>
        <v>0</v>
      </c>
      <c r="AC583">
        <f t="shared" si="95"/>
        <v>1</v>
      </c>
      <c r="AD583">
        <f t="shared" si="96"/>
        <v>0</v>
      </c>
      <c r="AE583" t="str">
        <f t="shared" si="97"/>
        <v>Groupstage</v>
      </c>
      <c r="AF583" t="str">
        <f t="shared" si="98"/>
        <v>Home Team loses or draws</v>
      </c>
      <c r="AG583" t="str">
        <f t="shared" si="99"/>
        <v>Home Team loses or draws at Groupstage Game</v>
      </c>
    </row>
    <row r="584" spans="1:33" x14ac:dyDescent="0.2">
      <c r="A584" s="2">
        <v>3252169</v>
      </c>
      <c r="B584" s="2" t="s">
        <v>949</v>
      </c>
      <c r="C584" s="2">
        <v>2019</v>
      </c>
      <c r="D584" s="2" t="s">
        <v>1022</v>
      </c>
      <c r="E584" s="3">
        <v>43739</v>
      </c>
      <c r="F584" s="2">
        <v>932</v>
      </c>
      <c r="G584" s="2">
        <v>13</v>
      </c>
      <c r="H584" s="2">
        <v>0</v>
      </c>
      <c r="I584" s="2">
        <v>2</v>
      </c>
      <c r="J584" s="2"/>
      <c r="K584" s="2"/>
      <c r="L584" s="2" t="s">
        <v>1052</v>
      </c>
      <c r="M584" s="2" t="s">
        <v>921</v>
      </c>
      <c r="N584" s="2" t="s">
        <v>906</v>
      </c>
      <c r="O584" s="2">
        <v>27051</v>
      </c>
      <c r="P584" s="2" t="s">
        <v>1279</v>
      </c>
      <c r="Q584" s="2" t="s">
        <v>1884</v>
      </c>
      <c r="R584" s="2" t="s">
        <v>872</v>
      </c>
      <c r="S584" s="2" t="s">
        <v>877</v>
      </c>
      <c r="T584" s="2" t="s">
        <v>132</v>
      </c>
      <c r="U584" s="2" t="s">
        <v>113</v>
      </c>
      <c r="V584" s="4">
        <v>1.3888888888888889E-3</v>
      </c>
      <c r="W584" s="2" t="s">
        <v>948</v>
      </c>
      <c r="X584">
        <f t="shared" si="90"/>
        <v>0</v>
      </c>
      <c r="Y584">
        <f t="shared" si="91"/>
        <v>1</v>
      </c>
      <c r="Z584">
        <f t="shared" si="92"/>
        <v>1</v>
      </c>
      <c r="AA584">
        <f t="shared" si="93"/>
        <v>0</v>
      </c>
      <c r="AB584">
        <f t="shared" si="94"/>
        <v>0</v>
      </c>
      <c r="AC584">
        <f t="shared" si="95"/>
        <v>1</v>
      </c>
      <c r="AD584">
        <f t="shared" si="96"/>
        <v>0</v>
      </c>
      <c r="AE584" t="str">
        <f t="shared" si="97"/>
        <v>Groupstage</v>
      </c>
      <c r="AF584" t="str">
        <f t="shared" si="98"/>
        <v>Home Team loses or draws</v>
      </c>
      <c r="AG584" t="str">
        <f t="shared" si="99"/>
        <v>Home Team loses or draws at Groupstage Game</v>
      </c>
    </row>
    <row r="585" spans="1:33" x14ac:dyDescent="0.2">
      <c r="A585" s="2">
        <v>3252212</v>
      </c>
      <c r="B585" s="2" t="s">
        <v>949</v>
      </c>
      <c r="C585" s="2">
        <v>2019</v>
      </c>
      <c r="D585" s="2" t="s">
        <v>945</v>
      </c>
      <c r="E585" s="3">
        <v>43775</v>
      </c>
      <c r="F585" s="2">
        <v>27</v>
      </c>
      <c r="G585" s="2">
        <v>683</v>
      </c>
      <c r="H585" s="2">
        <v>2</v>
      </c>
      <c r="I585" s="2">
        <v>0</v>
      </c>
      <c r="J585" s="2"/>
      <c r="K585" s="2"/>
      <c r="L585" s="2" t="s">
        <v>1266</v>
      </c>
      <c r="M585" s="2" t="s">
        <v>1054</v>
      </c>
      <c r="N585" s="2" t="s">
        <v>1038</v>
      </c>
      <c r="O585" s="2">
        <v>63646</v>
      </c>
      <c r="P585" s="2" t="s">
        <v>1339</v>
      </c>
      <c r="Q585" s="2" t="s">
        <v>1885</v>
      </c>
      <c r="R585" s="2" t="s">
        <v>863</v>
      </c>
      <c r="S585" s="2" t="s">
        <v>880</v>
      </c>
      <c r="T585" s="2" t="s">
        <v>6</v>
      </c>
      <c r="U585" s="2" t="s">
        <v>62</v>
      </c>
      <c r="V585" s="4">
        <v>8.3333333333333329E-2</v>
      </c>
      <c r="W585" s="2" t="s">
        <v>948</v>
      </c>
      <c r="X585">
        <f t="shared" si="90"/>
        <v>1</v>
      </c>
      <c r="Y585">
        <f t="shared" si="91"/>
        <v>0</v>
      </c>
      <c r="Z585">
        <f t="shared" si="92"/>
        <v>1</v>
      </c>
      <c r="AA585">
        <f t="shared" si="93"/>
        <v>1</v>
      </c>
      <c r="AB585">
        <f t="shared" si="94"/>
        <v>0</v>
      </c>
      <c r="AC585">
        <f t="shared" si="95"/>
        <v>0</v>
      </c>
      <c r="AD585">
        <f t="shared" si="96"/>
        <v>0</v>
      </c>
      <c r="AE585" t="str">
        <f t="shared" si="97"/>
        <v>Groupstage</v>
      </c>
      <c r="AF585" t="str">
        <f t="shared" si="98"/>
        <v>Home Team wins</v>
      </c>
      <c r="AG585" t="str">
        <f t="shared" si="99"/>
        <v>Home Team wins at Groupstage Game</v>
      </c>
    </row>
    <row r="586" spans="1:33" x14ac:dyDescent="0.2">
      <c r="A586" s="2">
        <v>3252216</v>
      </c>
      <c r="B586" s="2" t="s">
        <v>949</v>
      </c>
      <c r="C586" s="2">
        <v>2019</v>
      </c>
      <c r="D586" s="2" t="s">
        <v>1022</v>
      </c>
      <c r="E586" s="3">
        <v>43775</v>
      </c>
      <c r="F586" s="2">
        <v>932</v>
      </c>
      <c r="G586" s="2">
        <v>506</v>
      </c>
      <c r="H586" s="2">
        <v>1</v>
      </c>
      <c r="I586" s="2">
        <v>2</v>
      </c>
      <c r="J586" s="2"/>
      <c r="K586" s="2"/>
      <c r="L586" s="2" t="s">
        <v>1052</v>
      </c>
      <c r="M586" s="2" t="s">
        <v>1065</v>
      </c>
      <c r="N586" s="2" t="s">
        <v>906</v>
      </c>
      <c r="O586" s="2">
        <v>26862</v>
      </c>
      <c r="P586" s="2" t="s">
        <v>1004</v>
      </c>
      <c r="Q586" s="2" t="s">
        <v>1886</v>
      </c>
      <c r="R586" s="2" t="s">
        <v>863</v>
      </c>
      <c r="S586" s="2" t="s">
        <v>886</v>
      </c>
      <c r="T586" s="2" t="s">
        <v>132</v>
      </c>
      <c r="U586" s="2" t="s">
        <v>5</v>
      </c>
      <c r="V586" s="4">
        <v>4.3055555555555562E-2</v>
      </c>
      <c r="W586" s="2" t="s">
        <v>948</v>
      </c>
      <c r="X586">
        <f t="shared" si="90"/>
        <v>0</v>
      </c>
      <c r="Y586">
        <f t="shared" si="91"/>
        <v>1</v>
      </c>
      <c r="Z586">
        <f t="shared" si="92"/>
        <v>1</v>
      </c>
      <c r="AA586">
        <f t="shared" si="93"/>
        <v>0</v>
      </c>
      <c r="AB586">
        <f t="shared" si="94"/>
        <v>0</v>
      </c>
      <c r="AC586">
        <f t="shared" si="95"/>
        <v>1</v>
      </c>
      <c r="AD586">
        <f t="shared" si="96"/>
        <v>0</v>
      </c>
      <c r="AE586" t="str">
        <f t="shared" si="97"/>
        <v>Groupstage</v>
      </c>
      <c r="AF586" t="str">
        <f t="shared" si="98"/>
        <v>Home Team loses or draws</v>
      </c>
      <c r="AG586" t="str">
        <f t="shared" si="99"/>
        <v>Home Team loses or draws at Groupstage Game</v>
      </c>
    </row>
    <row r="587" spans="1:33" x14ac:dyDescent="0.2">
      <c r="A587" s="2">
        <v>3252227</v>
      </c>
      <c r="B587" s="2" t="s">
        <v>949</v>
      </c>
      <c r="C587" s="2">
        <v>2019</v>
      </c>
      <c r="D587" s="2" t="s">
        <v>946</v>
      </c>
      <c r="E587" s="3">
        <v>43796</v>
      </c>
      <c r="F587" s="2">
        <v>31</v>
      </c>
      <c r="G587" s="2">
        <v>6195</v>
      </c>
      <c r="H587" s="2">
        <v>1</v>
      </c>
      <c r="I587" s="2">
        <v>1</v>
      </c>
      <c r="J587" s="2"/>
      <c r="K587" s="2"/>
      <c r="L587" s="2" t="s">
        <v>861</v>
      </c>
      <c r="M587" s="2" t="s">
        <v>1089</v>
      </c>
      <c r="N587" s="2" t="s">
        <v>1009</v>
      </c>
      <c r="O587" s="2">
        <v>52128</v>
      </c>
      <c r="P587" s="2" t="s">
        <v>1097</v>
      </c>
      <c r="Q587" s="2" t="s">
        <v>1887</v>
      </c>
      <c r="R587" s="2" t="s">
        <v>872</v>
      </c>
      <c r="S587" s="3">
        <v>37350</v>
      </c>
      <c r="T587" s="2" t="s">
        <v>38</v>
      </c>
      <c r="U587" s="2" t="s">
        <v>115</v>
      </c>
      <c r="V587" s="4">
        <v>4.2361111111111106E-2</v>
      </c>
      <c r="W587" s="2" t="s">
        <v>948</v>
      </c>
      <c r="X587">
        <f t="shared" si="90"/>
        <v>0</v>
      </c>
      <c r="Y587">
        <f t="shared" si="91"/>
        <v>1</v>
      </c>
      <c r="Z587">
        <f t="shared" si="92"/>
        <v>1</v>
      </c>
      <c r="AA587">
        <f t="shared" si="93"/>
        <v>0</v>
      </c>
      <c r="AB587">
        <f t="shared" si="94"/>
        <v>0</v>
      </c>
      <c r="AC587">
        <f t="shared" si="95"/>
        <v>1</v>
      </c>
      <c r="AD587">
        <f t="shared" si="96"/>
        <v>0</v>
      </c>
      <c r="AE587" t="str">
        <f t="shared" si="97"/>
        <v>Groupstage</v>
      </c>
      <c r="AF587" t="str">
        <f t="shared" si="98"/>
        <v>Home Team loses or draws</v>
      </c>
      <c r="AG587" t="str">
        <f t="shared" si="99"/>
        <v>Home Team loses or draws at Groupstage Game</v>
      </c>
    </row>
    <row r="588" spans="1:33" x14ac:dyDescent="0.2">
      <c r="A588" s="2">
        <v>3252230</v>
      </c>
      <c r="B588" s="2" t="s">
        <v>949</v>
      </c>
      <c r="C588" s="2">
        <v>2019</v>
      </c>
      <c r="D588" s="2" t="s">
        <v>1194</v>
      </c>
      <c r="E588" s="3">
        <v>43796</v>
      </c>
      <c r="F588" s="2">
        <v>964</v>
      </c>
      <c r="G588" s="2">
        <v>1041</v>
      </c>
      <c r="H588" s="2">
        <v>2</v>
      </c>
      <c r="I588" s="2">
        <v>0</v>
      </c>
      <c r="J588" s="2"/>
      <c r="K588" s="2"/>
      <c r="L588" s="2" t="s">
        <v>162</v>
      </c>
      <c r="M588" s="2" t="s">
        <v>963</v>
      </c>
      <c r="N588" s="2" t="s">
        <v>1122</v>
      </c>
      <c r="O588" s="2">
        <v>51183</v>
      </c>
      <c r="P588" s="2" t="s">
        <v>1001</v>
      </c>
      <c r="Q588" s="2" t="s">
        <v>1888</v>
      </c>
      <c r="R588" s="2" t="s">
        <v>877</v>
      </c>
      <c r="S588" s="2" t="s">
        <v>863</v>
      </c>
      <c r="T588" s="2" t="s">
        <v>158</v>
      </c>
      <c r="U588" s="2" t="s">
        <v>125</v>
      </c>
      <c r="V588" s="4">
        <v>8.3333333333333329E-2</v>
      </c>
      <c r="W588" s="2" t="s">
        <v>948</v>
      </c>
      <c r="X588">
        <f t="shared" si="90"/>
        <v>1</v>
      </c>
      <c r="Y588">
        <f t="shared" si="91"/>
        <v>0</v>
      </c>
      <c r="Z588">
        <f t="shared" si="92"/>
        <v>1</v>
      </c>
      <c r="AA588">
        <f t="shared" si="93"/>
        <v>1</v>
      </c>
      <c r="AB588">
        <f t="shared" si="94"/>
        <v>0</v>
      </c>
      <c r="AC588">
        <f t="shared" si="95"/>
        <v>0</v>
      </c>
      <c r="AD588">
        <f t="shared" si="96"/>
        <v>0</v>
      </c>
      <c r="AE588" t="str">
        <f t="shared" si="97"/>
        <v>Groupstage</v>
      </c>
      <c r="AF588" t="str">
        <f t="shared" si="98"/>
        <v>Home Team wins</v>
      </c>
      <c r="AG588" t="str">
        <f t="shared" si="99"/>
        <v>Home Team wins at Groupstage Game</v>
      </c>
    </row>
    <row r="589" spans="1:33" x14ac:dyDescent="0.2">
      <c r="A589" s="2">
        <v>3291939</v>
      </c>
      <c r="B589" s="2" t="s">
        <v>949</v>
      </c>
      <c r="C589" s="2">
        <v>2019</v>
      </c>
      <c r="D589" s="2" t="s">
        <v>1082</v>
      </c>
      <c r="E589" s="3">
        <v>44051</v>
      </c>
      <c r="F589" s="2">
        <v>27</v>
      </c>
      <c r="G589" s="2">
        <v>631</v>
      </c>
      <c r="H589" s="2">
        <v>4</v>
      </c>
      <c r="I589" s="2">
        <v>1</v>
      </c>
      <c r="J589" s="2"/>
      <c r="K589" s="2"/>
      <c r="L589" s="2" t="s">
        <v>1266</v>
      </c>
      <c r="M589" s="2" t="s">
        <v>44</v>
      </c>
      <c r="N589" s="2" t="s">
        <v>1038</v>
      </c>
      <c r="O589" s="2"/>
      <c r="P589" s="2" t="s">
        <v>1169</v>
      </c>
      <c r="Q589" s="2" t="s">
        <v>1889</v>
      </c>
      <c r="R589" s="2" t="s">
        <v>863</v>
      </c>
      <c r="S589" s="3">
        <v>37350</v>
      </c>
      <c r="T589" s="2" t="s">
        <v>6</v>
      </c>
      <c r="U589" s="2" t="s">
        <v>43</v>
      </c>
      <c r="V589" s="4">
        <v>0.1673611111111111</v>
      </c>
      <c r="W589" s="2" t="s">
        <v>948</v>
      </c>
      <c r="X589">
        <f t="shared" si="90"/>
        <v>1</v>
      </c>
      <c r="Y589">
        <f t="shared" si="91"/>
        <v>0</v>
      </c>
      <c r="Z589">
        <f t="shared" si="92"/>
        <v>0</v>
      </c>
      <c r="AA589">
        <f t="shared" si="93"/>
        <v>0</v>
      </c>
      <c r="AB589">
        <f t="shared" si="94"/>
        <v>1</v>
      </c>
      <c r="AC589">
        <f t="shared" si="95"/>
        <v>0</v>
      </c>
      <c r="AD589">
        <f t="shared" si="96"/>
        <v>0</v>
      </c>
      <c r="AE589" t="str">
        <f t="shared" si="97"/>
        <v>Knockout Game</v>
      </c>
      <c r="AF589" t="str">
        <f t="shared" si="98"/>
        <v>Home Team wins</v>
      </c>
      <c r="AG589" t="str">
        <f t="shared" si="99"/>
        <v>Home Team wins at Knockout Game</v>
      </c>
    </row>
    <row r="590" spans="1:33" x14ac:dyDescent="0.2">
      <c r="A590" s="2">
        <v>3414689</v>
      </c>
      <c r="B590" s="2" t="s">
        <v>949</v>
      </c>
      <c r="C590" s="2">
        <v>2019</v>
      </c>
      <c r="D590" s="2" t="s">
        <v>1032</v>
      </c>
      <c r="E590" s="3">
        <v>44058</v>
      </c>
      <c r="F590" s="2">
        <v>281</v>
      </c>
      <c r="G590" s="2">
        <v>1041</v>
      </c>
      <c r="H590" s="2">
        <v>1</v>
      </c>
      <c r="I590" s="2">
        <v>3</v>
      </c>
      <c r="J590" s="2"/>
      <c r="K590" s="2"/>
      <c r="L590" s="2" t="s">
        <v>1019</v>
      </c>
      <c r="M590" s="2" t="s">
        <v>963</v>
      </c>
      <c r="N590" s="2" t="s">
        <v>1196</v>
      </c>
      <c r="O590" s="2"/>
      <c r="P590" s="2" t="s">
        <v>1057</v>
      </c>
      <c r="Q590" s="2" t="s">
        <v>1890</v>
      </c>
      <c r="R590" s="2" t="s">
        <v>892</v>
      </c>
      <c r="S590" s="2" t="s">
        <v>892</v>
      </c>
      <c r="T590" s="2" t="s">
        <v>39</v>
      </c>
      <c r="U590" s="2" t="s">
        <v>125</v>
      </c>
      <c r="V590" s="4">
        <v>4.3750000000000004E-2</v>
      </c>
      <c r="W590" s="2" t="s">
        <v>948</v>
      </c>
      <c r="X590">
        <f t="shared" si="90"/>
        <v>0</v>
      </c>
      <c r="Y590">
        <f t="shared" si="91"/>
        <v>1</v>
      </c>
      <c r="Z590">
        <f t="shared" si="92"/>
        <v>0</v>
      </c>
      <c r="AA590">
        <f t="shared" si="93"/>
        <v>0</v>
      </c>
      <c r="AB590">
        <f t="shared" si="94"/>
        <v>0</v>
      </c>
      <c r="AC590">
        <f t="shared" si="95"/>
        <v>0</v>
      </c>
      <c r="AD590">
        <f t="shared" si="96"/>
        <v>1</v>
      </c>
      <c r="AE590" t="str">
        <f t="shared" si="97"/>
        <v>Knockout Game</v>
      </c>
      <c r="AF590" t="str">
        <f t="shared" si="98"/>
        <v>Home Team loses or draws</v>
      </c>
      <c r="AG590" t="str">
        <f t="shared" si="99"/>
        <v>Home Team loses or draws at Knockout Game</v>
      </c>
    </row>
    <row r="591" spans="1:33" hidden="1" x14ac:dyDescent="0.2">
      <c r="A591" s="2">
        <v>3461711</v>
      </c>
      <c r="B591" s="2" t="s">
        <v>949</v>
      </c>
      <c r="C591" s="2">
        <v>2020</v>
      </c>
      <c r="D591" s="2" t="s">
        <v>1147</v>
      </c>
      <c r="E591" s="3">
        <v>44125</v>
      </c>
      <c r="F591" s="2">
        <v>27</v>
      </c>
      <c r="G591" s="2">
        <v>13</v>
      </c>
      <c r="H591" s="2">
        <v>4</v>
      </c>
      <c r="I591" s="2">
        <v>0</v>
      </c>
      <c r="J591" s="2"/>
      <c r="K591" s="2"/>
      <c r="L591" s="2" t="s">
        <v>1266</v>
      </c>
      <c r="M591" s="2" t="s">
        <v>921</v>
      </c>
      <c r="N591" s="2" t="s">
        <v>1038</v>
      </c>
      <c r="O591" s="2"/>
      <c r="P591" s="2" t="s">
        <v>973</v>
      </c>
      <c r="Q591" s="2" t="s">
        <v>1891</v>
      </c>
      <c r="R591" s="2" t="s">
        <v>863</v>
      </c>
      <c r="S591" s="2" t="s">
        <v>877</v>
      </c>
      <c r="T591" s="2" t="s">
        <v>6</v>
      </c>
      <c r="U591" s="2" t="s">
        <v>113</v>
      </c>
      <c r="V591" s="4">
        <v>0.16666666666666666</v>
      </c>
      <c r="W591" s="2" t="s">
        <v>948</v>
      </c>
      <c r="X591">
        <f t="shared" si="90"/>
        <v>1</v>
      </c>
      <c r="Y591">
        <f t="shared" si="91"/>
        <v>0</v>
      </c>
      <c r="Z591">
        <f t="shared" si="92"/>
        <v>1</v>
      </c>
      <c r="AA591">
        <f t="shared" si="93"/>
        <v>1</v>
      </c>
      <c r="AB591">
        <f t="shared" si="94"/>
        <v>0</v>
      </c>
      <c r="AC591">
        <f t="shared" si="95"/>
        <v>0</v>
      </c>
      <c r="AD591">
        <f t="shared" si="96"/>
        <v>0</v>
      </c>
      <c r="AE591" t="str">
        <f t="shared" si="97"/>
        <v>Groupstage</v>
      </c>
      <c r="AF591" t="str">
        <f t="shared" si="98"/>
        <v>Home Team wins</v>
      </c>
      <c r="AG591" t="str">
        <f t="shared" si="99"/>
        <v>Home Team wins at Groupstage Game</v>
      </c>
    </row>
    <row r="592" spans="1:33" hidden="1" x14ac:dyDescent="0.2">
      <c r="A592" s="2">
        <v>3461791</v>
      </c>
      <c r="B592" s="2" t="s">
        <v>949</v>
      </c>
      <c r="C592" s="2">
        <v>2020</v>
      </c>
      <c r="D592" s="2" t="s">
        <v>950</v>
      </c>
      <c r="E592" s="3">
        <v>44167</v>
      </c>
      <c r="F592" s="2">
        <v>985</v>
      </c>
      <c r="G592" s="2">
        <v>583</v>
      </c>
      <c r="H592" s="2">
        <v>1</v>
      </c>
      <c r="I592" s="2">
        <v>3</v>
      </c>
      <c r="J592" s="2"/>
      <c r="K592" s="2"/>
      <c r="L592" s="2" t="s">
        <v>1174</v>
      </c>
      <c r="M592" s="2" t="s">
        <v>868</v>
      </c>
      <c r="N592" s="2" t="s">
        <v>1075</v>
      </c>
      <c r="O592" s="2"/>
      <c r="P592" s="2" t="s">
        <v>1001</v>
      </c>
      <c r="Q592" s="2" t="s">
        <v>1892</v>
      </c>
      <c r="R592" s="2" t="s">
        <v>863</v>
      </c>
      <c r="S592" s="2" t="s">
        <v>880</v>
      </c>
      <c r="T592" s="2" t="s">
        <v>31</v>
      </c>
      <c r="U592" s="2" t="s">
        <v>40</v>
      </c>
      <c r="V592" s="4">
        <v>4.3750000000000004E-2</v>
      </c>
      <c r="W592" s="2" t="s">
        <v>948</v>
      </c>
      <c r="X592">
        <f t="shared" si="90"/>
        <v>0</v>
      </c>
      <c r="Y592">
        <f t="shared" si="91"/>
        <v>1</v>
      </c>
      <c r="Z592">
        <f t="shared" si="92"/>
        <v>1</v>
      </c>
      <c r="AA592">
        <f t="shared" si="93"/>
        <v>0</v>
      </c>
      <c r="AB592">
        <f t="shared" si="94"/>
        <v>0</v>
      </c>
      <c r="AC592">
        <f t="shared" si="95"/>
        <v>1</v>
      </c>
      <c r="AD592">
        <f t="shared" si="96"/>
        <v>0</v>
      </c>
      <c r="AE592" t="str">
        <f t="shared" si="97"/>
        <v>Groupstage</v>
      </c>
      <c r="AF592" t="str">
        <f t="shared" si="98"/>
        <v>Home Team loses or draws</v>
      </c>
      <c r="AG592" t="str">
        <f t="shared" si="99"/>
        <v>Home Team loses or draws at Groupstage Game</v>
      </c>
    </row>
    <row r="593" spans="1:33" hidden="1" x14ac:dyDescent="0.2">
      <c r="A593" s="2">
        <v>3496456</v>
      </c>
      <c r="B593" s="2" t="s">
        <v>949</v>
      </c>
      <c r="C593" s="2">
        <v>2020</v>
      </c>
      <c r="D593" s="2" t="s">
        <v>1082</v>
      </c>
      <c r="E593" s="3">
        <v>44271</v>
      </c>
      <c r="F593" s="2">
        <v>281</v>
      </c>
      <c r="G593" s="2">
        <v>18</v>
      </c>
      <c r="H593" s="2">
        <v>2</v>
      </c>
      <c r="I593" s="2">
        <v>0</v>
      </c>
      <c r="J593" s="2"/>
      <c r="K593" s="2"/>
      <c r="L593" s="2" t="s">
        <v>1019</v>
      </c>
      <c r="M593" s="2" t="s">
        <v>1275</v>
      </c>
      <c r="N593" s="2" t="s">
        <v>1342</v>
      </c>
      <c r="O593" s="2"/>
      <c r="P593" s="2" t="s">
        <v>907</v>
      </c>
      <c r="Q593" s="2" t="s">
        <v>1893</v>
      </c>
      <c r="R593" s="2" t="s">
        <v>872</v>
      </c>
      <c r="S593" s="2" t="s">
        <v>863</v>
      </c>
      <c r="T593" s="2" t="s">
        <v>39</v>
      </c>
      <c r="U593" s="2" t="s">
        <v>16</v>
      </c>
      <c r="V593" s="4">
        <v>8.3333333333333329E-2</v>
      </c>
      <c r="W593" s="2" t="s">
        <v>948</v>
      </c>
      <c r="X593">
        <f t="shared" si="90"/>
        <v>1</v>
      </c>
      <c r="Y593">
        <f t="shared" si="91"/>
        <v>0</v>
      </c>
      <c r="Z593">
        <f t="shared" si="92"/>
        <v>0</v>
      </c>
      <c r="AA593">
        <f t="shared" si="93"/>
        <v>0</v>
      </c>
      <c r="AB593">
        <f t="shared" si="94"/>
        <v>1</v>
      </c>
      <c r="AC593">
        <f t="shared" si="95"/>
        <v>0</v>
      </c>
      <c r="AD593">
        <f t="shared" si="96"/>
        <v>0</v>
      </c>
      <c r="AE593" t="str">
        <f t="shared" si="97"/>
        <v>Knockout Game</v>
      </c>
      <c r="AF593" t="str">
        <f t="shared" si="98"/>
        <v>Home Team wins</v>
      </c>
      <c r="AG593" t="str">
        <f t="shared" si="99"/>
        <v>Home Team wins at Knockout Game</v>
      </c>
    </row>
    <row r="594" spans="1:33" hidden="1" x14ac:dyDescent="0.2">
      <c r="A594" s="2">
        <v>3651038</v>
      </c>
      <c r="B594" s="2" t="s">
        <v>949</v>
      </c>
      <c r="C594" s="2">
        <v>2021</v>
      </c>
      <c r="D594" s="2" t="s">
        <v>1147</v>
      </c>
      <c r="E594" s="3">
        <v>44454</v>
      </c>
      <c r="F594" s="2">
        <v>2282</v>
      </c>
      <c r="G594" s="2">
        <v>583</v>
      </c>
      <c r="H594" s="2">
        <v>1</v>
      </c>
      <c r="I594" s="2">
        <v>1</v>
      </c>
      <c r="J594" s="2"/>
      <c r="K594" s="2"/>
      <c r="L594" s="2" t="s">
        <v>1207</v>
      </c>
      <c r="M594" s="2" t="s">
        <v>899</v>
      </c>
      <c r="N594" s="2" t="s">
        <v>1095</v>
      </c>
      <c r="O594" s="2">
        <v>27546</v>
      </c>
      <c r="P594" s="2" t="s">
        <v>1410</v>
      </c>
      <c r="Q594" s="2" t="s">
        <v>1894</v>
      </c>
      <c r="R594" s="2" t="s">
        <v>898</v>
      </c>
      <c r="S594" s="2" t="s">
        <v>880</v>
      </c>
      <c r="T594" s="2" t="s">
        <v>45</v>
      </c>
      <c r="U594" s="2" t="s">
        <v>40</v>
      </c>
      <c r="V594" s="4">
        <v>4.2361111111111106E-2</v>
      </c>
      <c r="W594" s="2" t="s">
        <v>948</v>
      </c>
      <c r="X594">
        <f t="shared" si="90"/>
        <v>0</v>
      </c>
      <c r="Y594">
        <f t="shared" si="91"/>
        <v>1</v>
      </c>
      <c r="Z594">
        <f t="shared" si="92"/>
        <v>1</v>
      </c>
      <c r="AA594">
        <f t="shared" si="93"/>
        <v>0</v>
      </c>
      <c r="AB594">
        <f t="shared" si="94"/>
        <v>0</v>
      </c>
      <c r="AC594">
        <f t="shared" si="95"/>
        <v>1</v>
      </c>
      <c r="AD594">
        <f t="shared" si="96"/>
        <v>0</v>
      </c>
      <c r="AE594" t="str">
        <f t="shared" si="97"/>
        <v>Groupstage</v>
      </c>
      <c r="AF594" t="str">
        <f t="shared" si="98"/>
        <v>Home Team loses or draws</v>
      </c>
      <c r="AG594" t="str">
        <f t="shared" si="99"/>
        <v>Home Team loses or draws at Groupstage Game</v>
      </c>
    </row>
    <row r="595" spans="1:33" hidden="1" x14ac:dyDescent="0.2">
      <c r="A595" s="2">
        <v>3651082</v>
      </c>
      <c r="B595" s="2" t="s">
        <v>949</v>
      </c>
      <c r="C595" s="2">
        <v>2021</v>
      </c>
      <c r="D595" s="2" t="s">
        <v>955</v>
      </c>
      <c r="E595" s="3">
        <v>44488</v>
      </c>
      <c r="F595" s="2">
        <v>610</v>
      </c>
      <c r="G595" s="2">
        <v>16</v>
      </c>
      <c r="H595" s="2">
        <v>4</v>
      </c>
      <c r="I595" s="2">
        <v>0</v>
      </c>
      <c r="J595" s="2"/>
      <c r="K595" s="2"/>
      <c r="L595" s="2" t="s">
        <v>1168</v>
      </c>
      <c r="M595" s="2" t="s">
        <v>1275</v>
      </c>
      <c r="N595" s="2" t="s">
        <v>1017</v>
      </c>
      <c r="O595" s="2">
        <v>54029</v>
      </c>
      <c r="P595" s="2" t="s">
        <v>920</v>
      </c>
      <c r="Q595" s="2" t="s">
        <v>1895</v>
      </c>
      <c r="R595" s="2" t="s">
        <v>880</v>
      </c>
      <c r="S595" s="2" t="s">
        <v>880</v>
      </c>
      <c r="T595" s="2" t="s">
        <v>26</v>
      </c>
      <c r="U595" s="2" t="s">
        <v>3</v>
      </c>
      <c r="V595" s="4">
        <v>0.16666666666666666</v>
      </c>
      <c r="W595" s="2" t="s">
        <v>948</v>
      </c>
      <c r="X595">
        <f t="shared" si="90"/>
        <v>1</v>
      </c>
      <c r="Y595">
        <f t="shared" si="91"/>
        <v>0</v>
      </c>
      <c r="Z595">
        <f t="shared" si="92"/>
        <v>1</v>
      </c>
      <c r="AA595">
        <f t="shared" si="93"/>
        <v>1</v>
      </c>
      <c r="AB595">
        <f t="shared" si="94"/>
        <v>0</v>
      </c>
      <c r="AC595">
        <f t="shared" si="95"/>
        <v>0</v>
      </c>
      <c r="AD595">
        <f t="shared" si="96"/>
        <v>0</v>
      </c>
      <c r="AE595" t="str">
        <f t="shared" si="97"/>
        <v>Groupstage</v>
      </c>
      <c r="AF595" t="str">
        <f t="shared" si="98"/>
        <v>Home Team wins</v>
      </c>
      <c r="AG595" t="str">
        <f t="shared" si="99"/>
        <v>Home Team wins at Groupstage Game</v>
      </c>
    </row>
    <row r="596" spans="1:33" hidden="1" x14ac:dyDescent="0.2">
      <c r="A596" s="2">
        <v>3651093</v>
      </c>
      <c r="B596" s="2" t="s">
        <v>949</v>
      </c>
      <c r="C596" s="2">
        <v>2021</v>
      </c>
      <c r="D596" s="2" t="s">
        <v>946</v>
      </c>
      <c r="E596" s="3">
        <v>44502</v>
      </c>
      <c r="F596" s="2">
        <v>338</v>
      </c>
      <c r="G596" s="2">
        <v>131</v>
      </c>
      <c r="H596" s="2">
        <v>0</v>
      </c>
      <c r="I596" s="2">
        <v>1</v>
      </c>
      <c r="J596" s="2"/>
      <c r="K596" s="2"/>
      <c r="L596" s="2" t="s">
        <v>913</v>
      </c>
      <c r="M596" s="2" t="s">
        <v>1286</v>
      </c>
      <c r="N596" s="2" t="s">
        <v>912</v>
      </c>
      <c r="O596" s="2">
        <v>31378</v>
      </c>
      <c r="P596" s="2" t="s">
        <v>1169</v>
      </c>
      <c r="Q596" s="2" t="s">
        <v>1896</v>
      </c>
      <c r="R596" s="2" t="s">
        <v>863</v>
      </c>
      <c r="S596" s="2" t="s">
        <v>880</v>
      </c>
      <c r="T596" s="2" t="s">
        <v>134</v>
      </c>
      <c r="U596" s="2" t="s">
        <v>105</v>
      </c>
      <c r="V596" s="4">
        <v>6.9444444444444447E-4</v>
      </c>
      <c r="W596" s="2" t="s">
        <v>948</v>
      </c>
      <c r="X596">
        <f t="shared" si="90"/>
        <v>0</v>
      </c>
      <c r="Y596">
        <f t="shared" si="91"/>
        <v>1</v>
      </c>
      <c r="Z596">
        <f t="shared" si="92"/>
        <v>1</v>
      </c>
      <c r="AA596">
        <f t="shared" si="93"/>
        <v>0</v>
      </c>
      <c r="AB596">
        <f t="shared" si="94"/>
        <v>0</v>
      </c>
      <c r="AC596">
        <f t="shared" si="95"/>
        <v>1</v>
      </c>
      <c r="AD596">
        <f t="shared" si="96"/>
        <v>0</v>
      </c>
      <c r="AE596" t="str">
        <f t="shared" si="97"/>
        <v>Groupstage</v>
      </c>
      <c r="AF596" t="str">
        <f t="shared" si="98"/>
        <v>Home Team loses or draws</v>
      </c>
      <c r="AG596" t="str">
        <f t="shared" si="99"/>
        <v>Home Team loses or draws at Groupstage Game</v>
      </c>
    </row>
    <row r="597" spans="1:33" hidden="1" x14ac:dyDescent="0.2">
      <c r="A597" s="2">
        <v>3773446</v>
      </c>
      <c r="B597" s="2" t="s">
        <v>949</v>
      </c>
      <c r="C597" s="2">
        <v>2021</v>
      </c>
      <c r="D597" s="2" t="s">
        <v>966</v>
      </c>
      <c r="E597" s="3">
        <v>44657</v>
      </c>
      <c r="F597" s="2">
        <v>1050</v>
      </c>
      <c r="G597" s="2">
        <v>27</v>
      </c>
      <c r="H597" s="2">
        <v>1</v>
      </c>
      <c r="I597" s="2">
        <v>0</v>
      </c>
      <c r="J597" s="2"/>
      <c r="K597" s="2"/>
      <c r="L597" s="2" t="s">
        <v>1110</v>
      </c>
      <c r="M597" s="2" t="s">
        <v>1051</v>
      </c>
      <c r="N597" s="2" t="s">
        <v>924</v>
      </c>
      <c r="O597" s="2">
        <v>21626</v>
      </c>
      <c r="P597" s="2" t="s">
        <v>1007</v>
      </c>
      <c r="Q597" s="2" t="s">
        <v>1897</v>
      </c>
      <c r="R597" s="2" t="s">
        <v>886</v>
      </c>
      <c r="S597" s="2" t="s">
        <v>863</v>
      </c>
      <c r="T597" s="2" t="s">
        <v>91</v>
      </c>
      <c r="U597" s="2" t="s">
        <v>6</v>
      </c>
      <c r="V597" s="4">
        <v>4.1666666666666664E-2</v>
      </c>
      <c r="W597" s="2" t="s">
        <v>948</v>
      </c>
      <c r="X597">
        <f t="shared" si="90"/>
        <v>1</v>
      </c>
      <c r="Y597">
        <f t="shared" si="91"/>
        <v>0</v>
      </c>
      <c r="Z597">
        <f t="shared" si="92"/>
        <v>0</v>
      </c>
      <c r="AA597">
        <f t="shared" si="93"/>
        <v>0</v>
      </c>
      <c r="AB597">
        <f t="shared" si="94"/>
        <v>1</v>
      </c>
      <c r="AC597">
        <f t="shared" si="95"/>
        <v>0</v>
      </c>
      <c r="AD597">
        <f t="shared" si="96"/>
        <v>0</v>
      </c>
      <c r="AE597" t="str">
        <f t="shared" si="97"/>
        <v>Knockout Game</v>
      </c>
      <c r="AF597" t="str">
        <f t="shared" si="98"/>
        <v>Home Team wins</v>
      </c>
      <c r="AG597" t="str">
        <f t="shared" si="99"/>
        <v>Home Team wins at Knockout Game</v>
      </c>
    </row>
    <row r="598" spans="1:33" hidden="1" x14ac:dyDescent="0.2">
      <c r="A598" s="2">
        <v>3911727</v>
      </c>
      <c r="B598" s="2" t="s">
        <v>949</v>
      </c>
      <c r="C598" s="2">
        <v>2022</v>
      </c>
      <c r="D598" s="2" t="s">
        <v>1147</v>
      </c>
      <c r="E598" s="3">
        <v>44811</v>
      </c>
      <c r="F598" s="2">
        <v>6195</v>
      </c>
      <c r="G598" s="2">
        <v>31</v>
      </c>
      <c r="H598" s="2">
        <v>4</v>
      </c>
      <c r="I598" s="2">
        <v>1</v>
      </c>
      <c r="J598" s="2"/>
      <c r="K598" s="2"/>
      <c r="L598" s="2" t="s">
        <v>879</v>
      </c>
      <c r="M598" s="2" t="s">
        <v>861</v>
      </c>
      <c r="N598" s="2" t="s">
        <v>1002</v>
      </c>
      <c r="O598" s="2">
        <v>51793</v>
      </c>
      <c r="P598" s="2" t="s">
        <v>1097</v>
      </c>
      <c r="Q598" s="2" t="s">
        <v>1898</v>
      </c>
      <c r="R598" s="2" t="s">
        <v>880</v>
      </c>
      <c r="S598" s="2" t="s">
        <v>880</v>
      </c>
      <c r="T598" s="2" t="s">
        <v>115</v>
      </c>
      <c r="U598" s="2" t="s">
        <v>38</v>
      </c>
      <c r="V598" s="4">
        <v>0.1673611111111111</v>
      </c>
      <c r="W598" s="2" t="s">
        <v>948</v>
      </c>
      <c r="X598">
        <f t="shared" si="90"/>
        <v>1</v>
      </c>
      <c r="Y598">
        <f t="shared" si="91"/>
        <v>0</v>
      </c>
      <c r="Z598">
        <f t="shared" si="92"/>
        <v>1</v>
      </c>
      <c r="AA598">
        <f t="shared" si="93"/>
        <v>1</v>
      </c>
      <c r="AB598">
        <f t="shared" si="94"/>
        <v>0</v>
      </c>
      <c r="AC598">
        <f t="shared" si="95"/>
        <v>0</v>
      </c>
      <c r="AD598">
        <f t="shared" si="96"/>
        <v>0</v>
      </c>
      <c r="AE598" t="str">
        <f t="shared" si="97"/>
        <v>Groupstage</v>
      </c>
      <c r="AF598" t="str">
        <f t="shared" si="98"/>
        <v>Home Team wins</v>
      </c>
      <c r="AG598" t="str">
        <f t="shared" si="99"/>
        <v>Home Team wins at Groupstage Game</v>
      </c>
    </row>
    <row r="599" spans="1:33" hidden="1" x14ac:dyDescent="0.2">
      <c r="A599" s="2">
        <v>3956697</v>
      </c>
      <c r="B599" s="2" t="s">
        <v>949</v>
      </c>
      <c r="C599" s="2">
        <v>2022</v>
      </c>
      <c r="D599" s="2" t="s">
        <v>1030</v>
      </c>
      <c r="E599" s="3">
        <v>44972</v>
      </c>
      <c r="F599" s="2">
        <v>16</v>
      </c>
      <c r="G599" s="2">
        <v>631</v>
      </c>
      <c r="H599" s="2">
        <v>1</v>
      </c>
      <c r="I599" s="2">
        <v>0</v>
      </c>
      <c r="J599" s="2"/>
      <c r="K599" s="2"/>
      <c r="L599" s="2" t="s">
        <v>1292</v>
      </c>
      <c r="M599" s="2" t="s">
        <v>1311</v>
      </c>
      <c r="N599" s="2" t="s">
        <v>862</v>
      </c>
      <c r="O599" s="2">
        <v>81365</v>
      </c>
      <c r="P599" s="2" t="s">
        <v>920</v>
      </c>
      <c r="Q599" s="2" t="s">
        <v>1899</v>
      </c>
      <c r="R599" s="2" t="s">
        <v>880</v>
      </c>
      <c r="S599" s="2" t="s">
        <v>863</v>
      </c>
      <c r="T599" s="2" t="s">
        <v>3</v>
      </c>
      <c r="U599" s="2" t="s">
        <v>43</v>
      </c>
      <c r="V599" s="4">
        <v>4.1666666666666664E-2</v>
      </c>
      <c r="W599" s="2" t="s">
        <v>948</v>
      </c>
      <c r="X599">
        <f t="shared" si="90"/>
        <v>1</v>
      </c>
      <c r="Y599">
        <f t="shared" si="91"/>
        <v>0</v>
      </c>
      <c r="Z599">
        <f t="shared" si="92"/>
        <v>0</v>
      </c>
      <c r="AA599">
        <f t="shared" si="93"/>
        <v>0</v>
      </c>
      <c r="AB599">
        <f t="shared" si="94"/>
        <v>1</v>
      </c>
      <c r="AC599">
        <f t="shared" si="95"/>
        <v>0</v>
      </c>
      <c r="AD599">
        <f t="shared" si="96"/>
        <v>0</v>
      </c>
      <c r="AE599" t="str">
        <f t="shared" si="97"/>
        <v>Knockout Game</v>
      </c>
      <c r="AF599" t="str">
        <f t="shared" si="98"/>
        <v>Home Team wins</v>
      </c>
      <c r="AG599" t="str">
        <f t="shared" si="99"/>
        <v>Home Team wins at Knockout Game</v>
      </c>
    </row>
    <row r="600" spans="1:33" x14ac:dyDescent="0.2">
      <c r="A600" s="2">
        <v>2849344</v>
      </c>
      <c r="B600" s="2" t="s">
        <v>949</v>
      </c>
      <c r="C600" s="2">
        <v>2016</v>
      </c>
      <c r="D600" s="2" t="s">
        <v>1036</v>
      </c>
      <c r="E600" s="3">
        <v>42865</v>
      </c>
      <c r="F600" s="2">
        <v>13</v>
      </c>
      <c r="G600" s="2">
        <v>418</v>
      </c>
      <c r="H600" s="2">
        <v>2</v>
      </c>
      <c r="I600" s="2">
        <v>1</v>
      </c>
      <c r="J600" s="2"/>
      <c r="K600" s="2"/>
      <c r="L600" s="2" t="s">
        <v>921</v>
      </c>
      <c r="M600" s="2" t="s">
        <v>1180</v>
      </c>
      <c r="N600" s="2" t="s">
        <v>922</v>
      </c>
      <c r="O600" s="2">
        <v>53422</v>
      </c>
      <c r="P600" s="2" t="s">
        <v>929</v>
      </c>
      <c r="Q600" s="2" t="s">
        <v>1900</v>
      </c>
      <c r="R600" s="3">
        <v>37350</v>
      </c>
      <c r="S600" s="2" t="s">
        <v>886</v>
      </c>
      <c r="T600" s="2" t="s">
        <v>113</v>
      </c>
      <c r="U600" s="2" t="s">
        <v>186</v>
      </c>
      <c r="V600" s="4">
        <v>8.4027777777777771E-2</v>
      </c>
      <c r="W600" s="2" t="s">
        <v>948</v>
      </c>
      <c r="X600">
        <f t="shared" si="90"/>
        <v>1</v>
      </c>
      <c r="Y600">
        <f t="shared" si="91"/>
        <v>0</v>
      </c>
      <c r="Z600">
        <f t="shared" si="92"/>
        <v>0</v>
      </c>
      <c r="AA600">
        <f t="shared" si="93"/>
        <v>0</v>
      </c>
      <c r="AB600">
        <f t="shared" si="94"/>
        <v>1</v>
      </c>
      <c r="AC600">
        <f t="shared" si="95"/>
        <v>0</v>
      </c>
      <c r="AD600">
        <f t="shared" si="96"/>
        <v>0</v>
      </c>
      <c r="AE600" t="str">
        <f t="shared" si="97"/>
        <v>Knockout Game</v>
      </c>
      <c r="AF600" t="str">
        <f t="shared" si="98"/>
        <v>Home Team wins</v>
      </c>
      <c r="AG600" t="str">
        <f t="shared" si="99"/>
        <v>Home Team wins at Knockout Game</v>
      </c>
    </row>
    <row r="601" spans="1:33" x14ac:dyDescent="0.2">
      <c r="A601" s="2">
        <v>2262227</v>
      </c>
      <c r="B601" s="2" t="s">
        <v>949</v>
      </c>
      <c r="C601" s="2">
        <v>2012</v>
      </c>
      <c r="D601" s="2" t="s">
        <v>1147</v>
      </c>
      <c r="E601" s="3">
        <v>41247</v>
      </c>
      <c r="F601" s="2">
        <v>583</v>
      </c>
      <c r="G601" s="2">
        <v>720</v>
      </c>
      <c r="H601" s="2">
        <v>2</v>
      </c>
      <c r="I601" s="2">
        <v>1</v>
      </c>
      <c r="J601" s="2"/>
      <c r="K601" s="2"/>
      <c r="L601" s="2" t="s">
        <v>1089</v>
      </c>
      <c r="M601" s="2" t="s">
        <v>1037</v>
      </c>
      <c r="N601" s="2" t="s">
        <v>1072</v>
      </c>
      <c r="O601" s="2">
        <v>45512</v>
      </c>
      <c r="P601" s="2" t="s">
        <v>686</v>
      </c>
      <c r="Q601" s="2" t="s">
        <v>1901</v>
      </c>
      <c r="R601" s="2"/>
      <c r="S601" s="2"/>
      <c r="T601" s="2" t="s">
        <v>40</v>
      </c>
      <c r="U601" s="2" t="s">
        <v>70</v>
      </c>
      <c r="V601" s="4">
        <v>8.4027777777777771E-2</v>
      </c>
      <c r="W601" s="2" t="s">
        <v>948</v>
      </c>
      <c r="X601">
        <f t="shared" si="90"/>
        <v>1</v>
      </c>
      <c r="Y601">
        <f t="shared" si="91"/>
        <v>0</v>
      </c>
      <c r="Z601">
        <f t="shared" si="92"/>
        <v>1</v>
      </c>
      <c r="AA601">
        <f t="shared" si="93"/>
        <v>1</v>
      </c>
      <c r="AB601">
        <f t="shared" si="94"/>
        <v>0</v>
      </c>
      <c r="AC601">
        <f t="shared" si="95"/>
        <v>0</v>
      </c>
      <c r="AD601">
        <f t="shared" si="96"/>
        <v>0</v>
      </c>
      <c r="AE601" t="str">
        <f t="shared" si="97"/>
        <v>Groupstage</v>
      </c>
      <c r="AF601" t="str">
        <f t="shared" si="98"/>
        <v>Home Team wins</v>
      </c>
      <c r="AG601" t="str">
        <f t="shared" si="99"/>
        <v>Home Team wins at Groupstage Game</v>
      </c>
    </row>
    <row r="602" spans="1:33" hidden="1" x14ac:dyDescent="0.2">
      <c r="A602" s="2">
        <v>3911741</v>
      </c>
      <c r="B602" s="2" t="s">
        <v>949</v>
      </c>
      <c r="C602" s="2">
        <v>2022</v>
      </c>
      <c r="D602" s="2" t="s">
        <v>945</v>
      </c>
      <c r="E602" s="3">
        <v>44860</v>
      </c>
      <c r="F602" s="2">
        <v>2282</v>
      </c>
      <c r="G602" s="2">
        <v>720</v>
      </c>
      <c r="H602" s="2">
        <v>0</v>
      </c>
      <c r="I602" s="2">
        <v>4</v>
      </c>
      <c r="J602" s="2"/>
      <c r="K602" s="2"/>
      <c r="L602" s="2" t="s">
        <v>148</v>
      </c>
      <c r="M602" s="2" t="s">
        <v>799</v>
      </c>
      <c r="N602" s="2" t="s">
        <v>1095</v>
      </c>
      <c r="O602" s="2">
        <v>26144</v>
      </c>
      <c r="P602" s="2" t="s">
        <v>973</v>
      </c>
      <c r="Q602" s="2" t="s">
        <v>1902</v>
      </c>
      <c r="R602" s="3">
        <v>37379</v>
      </c>
      <c r="S602" s="2" t="s">
        <v>877</v>
      </c>
      <c r="T602" s="2" t="s">
        <v>45</v>
      </c>
      <c r="U602" s="2" t="s">
        <v>70</v>
      </c>
      <c r="V602" s="4">
        <v>2.7777777777777779E-3</v>
      </c>
      <c r="W602" s="2" t="s">
        <v>948</v>
      </c>
      <c r="X602">
        <f t="shared" si="90"/>
        <v>0</v>
      </c>
      <c r="Y602">
        <f t="shared" si="91"/>
        <v>1</v>
      </c>
      <c r="Z602">
        <f t="shared" si="92"/>
        <v>1</v>
      </c>
      <c r="AA602">
        <f t="shared" si="93"/>
        <v>0</v>
      </c>
      <c r="AB602">
        <f t="shared" si="94"/>
        <v>0</v>
      </c>
      <c r="AC602">
        <f t="shared" si="95"/>
        <v>1</v>
      </c>
      <c r="AD602">
        <f t="shared" si="96"/>
        <v>0</v>
      </c>
      <c r="AE602" t="str">
        <f t="shared" si="97"/>
        <v>Groupstage</v>
      </c>
      <c r="AF602" t="str">
        <f t="shared" si="98"/>
        <v>Home Team loses or draws</v>
      </c>
      <c r="AG602" t="str">
        <f t="shared" si="99"/>
        <v>Home Team loses or draws at Groupstage Game</v>
      </c>
    </row>
    <row r="603" spans="1:33" hidden="1" x14ac:dyDescent="0.2">
      <c r="A603" s="2">
        <v>3911805</v>
      </c>
      <c r="B603" s="2" t="s">
        <v>949</v>
      </c>
      <c r="C603" s="2">
        <v>2022</v>
      </c>
      <c r="D603" s="2" t="s">
        <v>1022</v>
      </c>
      <c r="E603" s="3">
        <v>44838</v>
      </c>
      <c r="F603" s="2">
        <v>244</v>
      </c>
      <c r="G603" s="2">
        <v>336</v>
      </c>
      <c r="H603" s="2">
        <v>4</v>
      </c>
      <c r="I603" s="2">
        <v>1</v>
      </c>
      <c r="J603" s="2"/>
      <c r="K603" s="2"/>
      <c r="L603" s="2" t="s">
        <v>1102</v>
      </c>
      <c r="M603" s="2" t="s">
        <v>212</v>
      </c>
      <c r="N603" s="2" t="s">
        <v>890</v>
      </c>
      <c r="O603" s="2">
        <v>618</v>
      </c>
      <c r="P603" s="2" t="s">
        <v>1066</v>
      </c>
      <c r="Q603" s="2" t="s">
        <v>1903</v>
      </c>
      <c r="R603" s="3">
        <v>36986</v>
      </c>
      <c r="S603" s="3">
        <v>37714</v>
      </c>
      <c r="T603" s="2" t="s">
        <v>85</v>
      </c>
      <c r="U603" s="2" t="s">
        <v>87</v>
      </c>
      <c r="V603" s="4">
        <v>0.1673611111111111</v>
      </c>
      <c r="W603" s="2" t="s">
        <v>948</v>
      </c>
      <c r="X603">
        <f t="shared" si="90"/>
        <v>1</v>
      </c>
      <c r="Y603">
        <f t="shared" si="91"/>
        <v>0</v>
      </c>
      <c r="Z603">
        <f t="shared" si="92"/>
        <v>1</v>
      </c>
      <c r="AA603">
        <f t="shared" si="93"/>
        <v>1</v>
      </c>
      <c r="AB603">
        <f t="shared" si="94"/>
        <v>0</v>
      </c>
      <c r="AC603">
        <f t="shared" si="95"/>
        <v>0</v>
      </c>
      <c r="AD603">
        <f t="shared" si="96"/>
        <v>0</v>
      </c>
      <c r="AE603" t="str">
        <f t="shared" si="97"/>
        <v>Groupstage</v>
      </c>
      <c r="AF603" t="str">
        <f t="shared" si="98"/>
        <v>Home Team wins</v>
      </c>
      <c r="AG603" t="str">
        <f t="shared" si="99"/>
        <v>Home Team wins at Groupstage Game</v>
      </c>
    </row>
    <row r="604" spans="1:33" x14ac:dyDescent="0.2">
      <c r="A604" s="2">
        <v>2490844</v>
      </c>
      <c r="B604" s="2" t="s">
        <v>949</v>
      </c>
      <c r="C604" s="2">
        <v>2014</v>
      </c>
      <c r="D604" s="2" t="s">
        <v>945</v>
      </c>
      <c r="E604" s="3">
        <v>41898</v>
      </c>
      <c r="F604" s="2">
        <v>31</v>
      </c>
      <c r="G604" s="2">
        <v>31614</v>
      </c>
      <c r="H604" s="2">
        <v>2</v>
      </c>
      <c r="I604" s="2">
        <v>1</v>
      </c>
      <c r="J604" s="2"/>
      <c r="K604" s="2"/>
      <c r="L604" s="2" t="s">
        <v>1008</v>
      </c>
      <c r="M604" s="2" t="s">
        <v>1247</v>
      </c>
      <c r="N604" s="2" t="s">
        <v>1009</v>
      </c>
      <c r="O604" s="2">
        <v>43307</v>
      </c>
      <c r="P604" s="2" t="s">
        <v>1213</v>
      </c>
      <c r="Q604" s="2" t="s">
        <v>1904</v>
      </c>
      <c r="R604" s="2" t="s">
        <v>863</v>
      </c>
      <c r="S604" s="2" t="s">
        <v>863</v>
      </c>
      <c r="T604" s="2" t="s">
        <v>38</v>
      </c>
      <c r="U604" s="2"/>
      <c r="V604" s="4">
        <v>8.4027777777777771E-2</v>
      </c>
      <c r="W604" s="2" t="s">
        <v>948</v>
      </c>
      <c r="X604">
        <f t="shared" si="90"/>
        <v>1</v>
      </c>
      <c r="Y604">
        <f t="shared" si="91"/>
        <v>0</v>
      </c>
      <c r="Z604">
        <f t="shared" si="92"/>
        <v>1</v>
      </c>
      <c r="AA604">
        <f t="shared" si="93"/>
        <v>1</v>
      </c>
      <c r="AB604">
        <f t="shared" si="94"/>
        <v>0</v>
      </c>
      <c r="AC604">
        <f t="shared" si="95"/>
        <v>0</v>
      </c>
      <c r="AD604">
        <f t="shared" si="96"/>
        <v>0</v>
      </c>
      <c r="AE604" t="str">
        <f t="shared" si="97"/>
        <v>Groupstage</v>
      </c>
      <c r="AF604" t="str">
        <f t="shared" si="98"/>
        <v>Home Team wins</v>
      </c>
      <c r="AG604" t="str">
        <f t="shared" si="99"/>
        <v>Home Team wins at Groupstage Game</v>
      </c>
    </row>
    <row r="605" spans="1:33" x14ac:dyDescent="0.2">
      <c r="A605" s="2">
        <v>2618548</v>
      </c>
      <c r="B605" s="2" t="s">
        <v>949</v>
      </c>
      <c r="C605" s="2">
        <v>2015</v>
      </c>
      <c r="D605" s="2" t="s">
        <v>1194</v>
      </c>
      <c r="E605" s="3">
        <v>42263</v>
      </c>
      <c r="F605" s="2">
        <v>631</v>
      </c>
      <c r="G605" s="2">
        <v>119</v>
      </c>
      <c r="H605" s="2">
        <v>4</v>
      </c>
      <c r="I605" s="2">
        <v>0</v>
      </c>
      <c r="J605" s="2"/>
      <c r="K605" s="2"/>
      <c r="L605" s="2" t="s">
        <v>896</v>
      </c>
      <c r="M605" s="2" t="s">
        <v>1239</v>
      </c>
      <c r="N605" s="2" t="s">
        <v>1012</v>
      </c>
      <c r="O605" s="2">
        <v>40684</v>
      </c>
      <c r="P605" s="2" t="s">
        <v>988</v>
      </c>
      <c r="Q605" s="2" t="s">
        <v>1905</v>
      </c>
      <c r="R605" s="2" t="s">
        <v>863</v>
      </c>
      <c r="S605" s="2" t="s">
        <v>872</v>
      </c>
      <c r="T605" s="2" t="s">
        <v>43</v>
      </c>
      <c r="U605" s="2"/>
      <c r="V605" s="4">
        <v>0.16666666666666666</v>
      </c>
      <c r="W605" s="2" t="s">
        <v>948</v>
      </c>
      <c r="X605">
        <f t="shared" si="90"/>
        <v>1</v>
      </c>
      <c r="Y605">
        <f t="shared" si="91"/>
        <v>0</v>
      </c>
      <c r="Z605">
        <f t="shared" si="92"/>
        <v>1</v>
      </c>
      <c r="AA605">
        <f t="shared" si="93"/>
        <v>1</v>
      </c>
      <c r="AB605">
        <f t="shared" si="94"/>
        <v>0</v>
      </c>
      <c r="AC605">
        <f t="shared" si="95"/>
        <v>0</v>
      </c>
      <c r="AD605">
        <f t="shared" si="96"/>
        <v>0</v>
      </c>
      <c r="AE605" t="str">
        <f t="shared" si="97"/>
        <v>Groupstage</v>
      </c>
      <c r="AF605" t="str">
        <f t="shared" si="98"/>
        <v>Home Team wins</v>
      </c>
      <c r="AG605" t="str">
        <f t="shared" si="99"/>
        <v>Home Team wins at Groupstage Game</v>
      </c>
    </row>
    <row r="606" spans="1:33" x14ac:dyDescent="0.2">
      <c r="A606" s="2">
        <v>2982002</v>
      </c>
      <c r="B606" s="2" t="s">
        <v>949</v>
      </c>
      <c r="C606" s="2">
        <v>2017</v>
      </c>
      <c r="D606" s="2" t="s">
        <v>1082</v>
      </c>
      <c r="E606" s="3">
        <v>43166</v>
      </c>
      <c r="F606" s="2">
        <v>281</v>
      </c>
      <c r="G606" s="2">
        <v>26</v>
      </c>
      <c r="H606" s="2">
        <v>1</v>
      </c>
      <c r="I606" s="2">
        <v>2</v>
      </c>
      <c r="J606" s="2"/>
      <c r="K606" s="2"/>
      <c r="L606" s="2" t="s">
        <v>1019</v>
      </c>
      <c r="M606" s="2" t="s">
        <v>1222</v>
      </c>
      <c r="N606" s="2" t="s">
        <v>902</v>
      </c>
      <c r="O606" s="2">
        <v>49411</v>
      </c>
      <c r="P606" s="2" t="s">
        <v>1132</v>
      </c>
      <c r="Q606" s="2" t="s">
        <v>1906</v>
      </c>
      <c r="R606" s="2" t="s">
        <v>880</v>
      </c>
      <c r="S606" s="3">
        <v>36986</v>
      </c>
      <c r="T606" s="2" t="s">
        <v>39</v>
      </c>
      <c r="U606" s="2"/>
      <c r="V606" s="4">
        <v>4.3055555555555562E-2</v>
      </c>
      <c r="W606" s="2" t="s">
        <v>948</v>
      </c>
      <c r="X606">
        <f t="shared" si="90"/>
        <v>0</v>
      </c>
      <c r="Y606">
        <f t="shared" si="91"/>
        <v>1</v>
      </c>
      <c r="Z606">
        <f t="shared" si="92"/>
        <v>0</v>
      </c>
      <c r="AA606">
        <f t="shared" si="93"/>
        <v>0</v>
      </c>
      <c r="AB606">
        <f t="shared" si="94"/>
        <v>0</v>
      </c>
      <c r="AC606">
        <f t="shared" si="95"/>
        <v>0</v>
      </c>
      <c r="AD606">
        <f t="shared" si="96"/>
        <v>1</v>
      </c>
      <c r="AE606" t="str">
        <f t="shared" si="97"/>
        <v>Knockout Game</v>
      </c>
      <c r="AF606" t="str">
        <f t="shared" si="98"/>
        <v>Home Team loses or draws</v>
      </c>
      <c r="AG606" t="str">
        <f t="shared" si="99"/>
        <v>Home Team loses or draws at Knockout Game</v>
      </c>
    </row>
    <row r="607" spans="1:33" x14ac:dyDescent="0.2">
      <c r="A607" s="2">
        <v>3252156</v>
      </c>
      <c r="B607" s="2" t="s">
        <v>949</v>
      </c>
      <c r="C607" s="2">
        <v>2019</v>
      </c>
      <c r="D607" s="2" t="s">
        <v>1016</v>
      </c>
      <c r="E607" s="3">
        <v>43725</v>
      </c>
      <c r="F607" s="2">
        <v>46</v>
      </c>
      <c r="G607" s="2">
        <v>62</v>
      </c>
      <c r="H607" s="2">
        <v>1</v>
      </c>
      <c r="I607" s="2">
        <v>1</v>
      </c>
      <c r="J607" s="2"/>
      <c r="K607" s="2"/>
      <c r="L607" s="2" t="s">
        <v>942</v>
      </c>
      <c r="M607" s="2" t="s">
        <v>1336</v>
      </c>
      <c r="N607" s="2" t="s">
        <v>941</v>
      </c>
      <c r="O607" s="2">
        <v>50128</v>
      </c>
      <c r="P607" s="2" t="s">
        <v>1004</v>
      </c>
      <c r="Q607" s="2" t="s">
        <v>1907</v>
      </c>
      <c r="R607" s="2" t="s">
        <v>892</v>
      </c>
      <c r="S607" s="2" t="s">
        <v>886</v>
      </c>
      <c r="T607" s="2" t="s">
        <v>19</v>
      </c>
      <c r="U607" s="2"/>
      <c r="V607" s="4">
        <v>4.2361111111111106E-2</v>
      </c>
      <c r="W607" s="2" t="s">
        <v>948</v>
      </c>
      <c r="X607">
        <f t="shared" si="90"/>
        <v>0</v>
      </c>
      <c r="Y607">
        <f t="shared" si="91"/>
        <v>1</v>
      </c>
      <c r="Z607">
        <f t="shared" si="92"/>
        <v>1</v>
      </c>
      <c r="AA607">
        <f t="shared" si="93"/>
        <v>0</v>
      </c>
      <c r="AB607">
        <f t="shared" si="94"/>
        <v>0</v>
      </c>
      <c r="AC607">
        <f t="shared" si="95"/>
        <v>1</v>
      </c>
      <c r="AD607">
        <f t="shared" si="96"/>
        <v>0</v>
      </c>
      <c r="AE607" t="str">
        <f t="shared" si="97"/>
        <v>Groupstage</v>
      </c>
      <c r="AF607" t="str">
        <f t="shared" si="98"/>
        <v>Home Team loses or draws</v>
      </c>
      <c r="AG607" t="str">
        <f t="shared" si="99"/>
        <v>Home Team loses or draws at Groupstage Game</v>
      </c>
    </row>
    <row r="608" spans="1:33" hidden="1" x14ac:dyDescent="0.2">
      <c r="A608" s="2">
        <v>3461802</v>
      </c>
      <c r="B608" s="2" t="s">
        <v>949</v>
      </c>
      <c r="C608" s="2">
        <v>2020</v>
      </c>
      <c r="D608" s="2" t="s">
        <v>1147</v>
      </c>
      <c r="E608" s="3">
        <v>44166</v>
      </c>
      <c r="F608" s="2">
        <v>932</v>
      </c>
      <c r="G608" s="2">
        <v>409</v>
      </c>
      <c r="H608" s="2">
        <v>1</v>
      </c>
      <c r="I608" s="2">
        <v>3</v>
      </c>
      <c r="J608" s="2"/>
      <c r="K608" s="2"/>
      <c r="L608" s="2" t="s">
        <v>775</v>
      </c>
      <c r="M608" s="2" t="s">
        <v>1283</v>
      </c>
      <c r="N608" s="2" t="s">
        <v>906</v>
      </c>
      <c r="O608" s="2">
        <v>6759</v>
      </c>
      <c r="P608" s="2" t="s">
        <v>934</v>
      </c>
      <c r="Q608" s="2" t="s">
        <v>1908</v>
      </c>
      <c r="R608" s="3">
        <v>37320</v>
      </c>
      <c r="S608" s="3">
        <v>37350</v>
      </c>
      <c r="T608" s="2" t="s">
        <v>132</v>
      </c>
      <c r="U608" s="2"/>
      <c r="V608" s="4">
        <v>4.3750000000000004E-2</v>
      </c>
      <c r="W608" s="2" t="s">
        <v>948</v>
      </c>
      <c r="X608">
        <f t="shared" si="90"/>
        <v>0</v>
      </c>
      <c r="Y608">
        <f t="shared" si="91"/>
        <v>1</v>
      </c>
      <c r="Z608">
        <f t="shared" si="92"/>
        <v>1</v>
      </c>
      <c r="AA608">
        <f t="shared" si="93"/>
        <v>0</v>
      </c>
      <c r="AB608">
        <f t="shared" si="94"/>
        <v>0</v>
      </c>
      <c r="AC608">
        <f t="shared" si="95"/>
        <v>1</v>
      </c>
      <c r="AD608">
        <f t="shared" si="96"/>
        <v>0</v>
      </c>
      <c r="AE608" t="str">
        <f t="shared" si="97"/>
        <v>Groupstage</v>
      </c>
      <c r="AF608" t="str">
        <f t="shared" si="98"/>
        <v>Home Team loses or draws</v>
      </c>
      <c r="AG608" t="str">
        <f t="shared" si="99"/>
        <v>Home Team loses or draws at Groupstage Game</v>
      </c>
    </row>
    <row r="609" spans="1:33" x14ac:dyDescent="0.2">
      <c r="A609" s="2">
        <v>2982001</v>
      </c>
      <c r="B609" s="2" t="s">
        <v>949</v>
      </c>
      <c r="C609" s="2">
        <v>2017</v>
      </c>
      <c r="D609" s="2" t="s">
        <v>1082</v>
      </c>
      <c r="E609" s="3">
        <v>43166</v>
      </c>
      <c r="F609" s="2">
        <v>148</v>
      </c>
      <c r="G609" s="2">
        <v>506</v>
      </c>
      <c r="H609" s="2">
        <v>1</v>
      </c>
      <c r="I609" s="2">
        <v>2</v>
      </c>
      <c r="J609" s="2"/>
      <c r="K609" s="2"/>
      <c r="L609" s="2" t="s">
        <v>899</v>
      </c>
      <c r="M609" s="2" t="s">
        <v>952</v>
      </c>
      <c r="N609" s="2" t="s">
        <v>968</v>
      </c>
      <c r="O609" s="2">
        <v>84010</v>
      </c>
      <c r="P609" s="2" t="s">
        <v>947</v>
      </c>
      <c r="Q609" s="2" t="s">
        <v>1909</v>
      </c>
      <c r="R609" s="2" t="s">
        <v>863</v>
      </c>
      <c r="S609" s="2" t="s">
        <v>870</v>
      </c>
      <c r="T609" s="2" t="s">
        <v>41</v>
      </c>
      <c r="U609" s="2" t="s">
        <v>5</v>
      </c>
      <c r="V609" s="4">
        <v>4.3055555555555562E-2</v>
      </c>
      <c r="W609" s="2" t="s">
        <v>948</v>
      </c>
      <c r="X609">
        <f t="shared" si="90"/>
        <v>0</v>
      </c>
      <c r="Y609">
        <f t="shared" si="91"/>
        <v>1</v>
      </c>
      <c r="Z609">
        <f t="shared" si="92"/>
        <v>0</v>
      </c>
      <c r="AA609">
        <f t="shared" si="93"/>
        <v>0</v>
      </c>
      <c r="AB609">
        <f t="shared" si="94"/>
        <v>0</v>
      </c>
      <c r="AC609">
        <f t="shared" si="95"/>
        <v>0</v>
      </c>
      <c r="AD609">
        <f t="shared" si="96"/>
        <v>1</v>
      </c>
      <c r="AE609" t="str">
        <f t="shared" si="97"/>
        <v>Knockout Game</v>
      </c>
      <c r="AF609" t="str">
        <f t="shared" si="98"/>
        <v>Home Team loses or draws</v>
      </c>
      <c r="AG609" t="str">
        <f t="shared" si="99"/>
        <v>Home Team loses or draws at Knockout Game</v>
      </c>
    </row>
    <row r="610" spans="1:33" x14ac:dyDescent="0.2">
      <c r="A610" s="2">
        <v>3098033</v>
      </c>
      <c r="B610" s="2" t="s">
        <v>949</v>
      </c>
      <c r="C610" s="2">
        <v>2018</v>
      </c>
      <c r="D610" s="2" t="s">
        <v>1022</v>
      </c>
      <c r="E610" s="3">
        <v>43432</v>
      </c>
      <c r="F610" s="2">
        <v>720</v>
      </c>
      <c r="G610" s="2">
        <v>33</v>
      </c>
      <c r="H610" s="2">
        <v>3</v>
      </c>
      <c r="I610" s="2">
        <v>1</v>
      </c>
      <c r="J610" s="2"/>
      <c r="K610" s="2"/>
      <c r="L610" s="2" t="s">
        <v>799</v>
      </c>
      <c r="M610" s="2" t="s">
        <v>1116</v>
      </c>
      <c r="N610" s="2" t="s">
        <v>1192</v>
      </c>
      <c r="O610" s="2">
        <v>41603</v>
      </c>
      <c r="P610" s="2" t="s">
        <v>1313</v>
      </c>
      <c r="Q610" s="2" t="s">
        <v>1910</v>
      </c>
      <c r="R610" s="2" t="s">
        <v>880</v>
      </c>
      <c r="S610" s="2" t="s">
        <v>1053</v>
      </c>
      <c r="T610" s="2" t="s">
        <v>70</v>
      </c>
      <c r="U610" s="2" t="s">
        <v>7</v>
      </c>
      <c r="V610" s="4">
        <v>0.12569444444444444</v>
      </c>
      <c r="W610" s="2" t="s">
        <v>948</v>
      </c>
      <c r="X610">
        <f t="shared" si="90"/>
        <v>1</v>
      </c>
      <c r="Y610">
        <f t="shared" si="91"/>
        <v>0</v>
      </c>
      <c r="Z610">
        <f t="shared" si="92"/>
        <v>1</v>
      </c>
      <c r="AA610">
        <f t="shared" si="93"/>
        <v>1</v>
      </c>
      <c r="AB610">
        <f t="shared" si="94"/>
        <v>0</v>
      </c>
      <c r="AC610">
        <f t="shared" si="95"/>
        <v>0</v>
      </c>
      <c r="AD610">
        <f t="shared" si="96"/>
        <v>0</v>
      </c>
      <c r="AE610" t="str">
        <f t="shared" si="97"/>
        <v>Groupstage</v>
      </c>
      <c r="AF610" t="str">
        <f t="shared" si="98"/>
        <v>Home Team wins</v>
      </c>
      <c r="AG610" t="str">
        <f t="shared" si="99"/>
        <v>Home Team wins at Groupstage Game</v>
      </c>
    </row>
    <row r="611" spans="1:33" x14ac:dyDescent="0.2">
      <c r="A611" s="2">
        <v>3252249</v>
      </c>
      <c r="B611" s="2" t="s">
        <v>949</v>
      </c>
      <c r="C611" s="2">
        <v>2019</v>
      </c>
      <c r="D611" s="2" t="s">
        <v>1022</v>
      </c>
      <c r="E611" s="3">
        <v>43810</v>
      </c>
      <c r="F611" s="2">
        <v>15</v>
      </c>
      <c r="G611" s="2">
        <v>506</v>
      </c>
      <c r="H611" s="2">
        <v>0</v>
      </c>
      <c r="I611" s="2">
        <v>2</v>
      </c>
      <c r="J611" s="2"/>
      <c r="K611" s="2"/>
      <c r="L611" s="2" t="s">
        <v>926</v>
      </c>
      <c r="M611" s="2" t="s">
        <v>1065</v>
      </c>
      <c r="N611" s="2" t="s">
        <v>1191</v>
      </c>
      <c r="O611" s="2">
        <v>29542</v>
      </c>
      <c r="P611" s="2" t="s">
        <v>888</v>
      </c>
      <c r="Q611" s="2" t="s">
        <v>1911</v>
      </c>
      <c r="R611" s="2" t="s">
        <v>877</v>
      </c>
      <c r="S611" s="2" t="s">
        <v>886</v>
      </c>
      <c r="T611" s="2" t="s">
        <v>18</v>
      </c>
      <c r="U611" s="2" t="s">
        <v>5</v>
      </c>
      <c r="V611" s="4">
        <v>1.3888888888888889E-3</v>
      </c>
      <c r="W611" s="2" t="s">
        <v>948</v>
      </c>
      <c r="X611">
        <f t="shared" si="90"/>
        <v>0</v>
      </c>
      <c r="Y611">
        <f t="shared" si="91"/>
        <v>1</v>
      </c>
      <c r="Z611">
        <f t="shared" si="92"/>
        <v>1</v>
      </c>
      <c r="AA611">
        <f t="shared" si="93"/>
        <v>0</v>
      </c>
      <c r="AB611">
        <f t="shared" si="94"/>
        <v>0</v>
      </c>
      <c r="AC611">
        <f t="shared" si="95"/>
        <v>1</v>
      </c>
      <c r="AD611">
        <f t="shared" si="96"/>
        <v>0</v>
      </c>
      <c r="AE611" t="str">
        <f t="shared" si="97"/>
        <v>Groupstage</v>
      </c>
      <c r="AF611" t="str">
        <f t="shared" si="98"/>
        <v>Home Team loses or draws</v>
      </c>
      <c r="AG611" t="str">
        <f t="shared" si="99"/>
        <v>Home Team loses or draws at Groupstage Game</v>
      </c>
    </row>
    <row r="612" spans="1:33" hidden="1" x14ac:dyDescent="0.2">
      <c r="A612" s="2">
        <v>3913667</v>
      </c>
      <c r="B612" s="2" t="s">
        <v>949</v>
      </c>
      <c r="C612" s="2">
        <v>2022</v>
      </c>
      <c r="D612" s="2" t="s">
        <v>1194</v>
      </c>
      <c r="E612" s="3">
        <v>44839</v>
      </c>
      <c r="F612" s="2">
        <v>368</v>
      </c>
      <c r="G612" s="2">
        <v>16</v>
      </c>
      <c r="H612" s="2">
        <v>1</v>
      </c>
      <c r="I612" s="2">
        <v>4</v>
      </c>
      <c r="J612" s="2"/>
      <c r="K612" s="2"/>
      <c r="L612" s="2" t="s">
        <v>1179</v>
      </c>
      <c r="M612" s="2" t="s">
        <v>1292</v>
      </c>
      <c r="N612" s="2" t="s">
        <v>1195</v>
      </c>
      <c r="O612" s="2">
        <v>34598</v>
      </c>
      <c r="P612" s="2" t="s">
        <v>1126</v>
      </c>
      <c r="Q612" s="2" t="s">
        <v>1912</v>
      </c>
      <c r="R612" s="2" t="s">
        <v>880</v>
      </c>
      <c r="S612" s="2" t="s">
        <v>880</v>
      </c>
      <c r="T612" s="2" t="s">
        <v>143</v>
      </c>
      <c r="U612" s="2" t="s">
        <v>3</v>
      </c>
      <c r="V612" s="4">
        <v>4.4444444444444446E-2</v>
      </c>
      <c r="W612" s="2" t="s">
        <v>948</v>
      </c>
      <c r="X612">
        <f t="shared" si="90"/>
        <v>0</v>
      </c>
      <c r="Y612">
        <f t="shared" si="91"/>
        <v>1</v>
      </c>
      <c r="Z612">
        <f t="shared" si="92"/>
        <v>1</v>
      </c>
      <c r="AA612">
        <f t="shared" si="93"/>
        <v>0</v>
      </c>
      <c r="AB612">
        <f t="shared" si="94"/>
        <v>0</v>
      </c>
      <c r="AC612">
        <f t="shared" si="95"/>
        <v>1</v>
      </c>
      <c r="AD612">
        <f t="shared" si="96"/>
        <v>0</v>
      </c>
      <c r="AE612" t="str">
        <f t="shared" si="97"/>
        <v>Groupstage</v>
      </c>
      <c r="AF612" t="str">
        <f t="shared" si="98"/>
        <v>Home Team loses or draws</v>
      </c>
      <c r="AG612" t="str">
        <f t="shared" si="99"/>
        <v>Home Team loses or draws at Groupstage Game</v>
      </c>
    </row>
    <row r="613" spans="1:33" x14ac:dyDescent="0.2">
      <c r="A613" s="2">
        <v>2262210</v>
      </c>
      <c r="B613" s="2" t="s">
        <v>949</v>
      </c>
      <c r="C613" s="2">
        <v>2012</v>
      </c>
      <c r="D613" s="2" t="s">
        <v>950</v>
      </c>
      <c r="E613" s="3">
        <v>41220</v>
      </c>
      <c r="F613" s="2">
        <v>7769</v>
      </c>
      <c r="G613" s="2">
        <v>141</v>
      </c>
      <c r="H613" s="2">
        <v>1</v>
      </c>
      <c r="I613" s="2">
        <v>3</v>
      </c>
      <c r="J613" s="2"/>
      <c r="K613" s="2"/>
      <c r="L613" s="2" t="s">
        <v>180</v>
      </c>
      <c r="M613" s="2" t="s">
        <v>1123</v>
      </c>
      <c r="N613" s="2" t="s">
        <v>1341</v>
      </c>
      <c r="O613" s="2">
        <v>16232</v>
      </c>
      <c r="P613" s="2" t="s">
        <v>1026</v>
      </c>
      <c r="Q613" s="2" t="s">
        <v>1913</v>
      </c>
      <c r="R613" s="2"/>
      <c r="S613" s="2"/>
      <c r="T613" s="2"/>
      <c r="U613" s="2" t="s">
        <v>12</v>
      </c>
      <c r="V613" s="4">
        <v>4.3750000000000004E-2</v>
      </c>
      <c r="W613" s="2" t="s">
        <v>948</v>
      </c>
      <c r="X613">
        <f t="shared" si="90"/>
        <v>0</v>
      </c>
      <c r="Y613">
        <f t="shared" si="91"/>
        <v>1</v>
      </c>
      <c r="Z613">
        <f t="shared" si="92"/>
        <v>1</v>
      </c>
      <c r="AA613">
        <f t="shared" si="93"/>
        <v>0</v>
      </c>
      <c r="AB613">
        <f t="shared" si="94"/>
        <v>0</v>
      </c>
      <c r="AC613">
        <f t="shared" si="95"/>
        <v>1</v>
      </c>
      <c r="AD613">
        <f t="shared" si="96"/>
        <v>0</v>
      </c>
      <c r="AE613" t="str">
        <f t="shared" si="97"/>
        <v>Groupstage</v>
      </c>
      <c r="AF613" t="str">
        <f t="shared" si="98"/>
        <v>Home Team loses or draws</v>
      </c>
      <c r="AG613" t="str">
        <f t="shared" si="99"/>
        <v>Home Team loses or draws at Groupstage Game</v>
      </c>
    </row>
    <row r="614" spans="1:33" hidden="1" x14ac:dyDescent="0.2">
      <c r="A614" s="2">
        <v>3911812</v>
      </c>
      <c r="B614" s="2" t="s">
        <v>949</v>
      </c>
      <c r="C614" s="2">
        <v>2022</v>
      </c>
      <c r="D614" s="2" t="s">
        <v>946</v>
      </c>
      <c r="E614" s="3">
        <v>44810</v>
      </c>
      <c r="F614" s="2">
        <v>409</v>
      </c>
      <c r="G614" s="2">
        <v>5</v>
      </c>
      <c r="H614" s="2">
        <v>1</v>
      </c>
      <c r="I614" s="2">
        <v>1</v>
      </c>
      <c r="J614" s="2"/>
      <c r="K614" s="2"/>
      <c r="L614" s="2" t="s">
        <v>313</v>
      </c>
      <c r="M614" s="2" t="s">
        <v>1000</v>
      </c>
      <c r="N614" s="2" t="s">
        <v>1236</v>
      </c>
      <c r="O614" s="2">
        <v>29520</v>
      </c>
      <c r="P614" s="2" t="s">
        <v>1302</v>
      </c>
      <c r="Q614" s="2" t="s">
        <v>1914</v>
      </c>
      <c r="R614" s="2" t="s">
        <v>886</v>
      </c>
      <c r="S614" s="2" t="s">
        <v>863</v>
      </c>
      <c r="T614" s="2"/>
      <c r="U614" s="2" t="s">
        <v>52</v>
      </c>
      <c r="V614" s="4">
        <v>4.2361111111111106E-2</v>
      </c>
      <c r="W614" s="2" t="s">
        <v>948</v>
      </c>
      <c r="X614">
        <f t="shared" si="90"/>
        <v>0</v>
      </c>
      <c r="Y614">
        <f t="shared" si="91"/>
        <v>1</v>
      </c>
      <c r="Z614">
        <f t="shared" si="92"/>
        <v>1</v>
      </c>
      <c r="AA614">
        <f t="shared" si="93"/>
        <v>0</v>
      </c>
      <c r="AB614">
        <f t="shared" si="94"/>
        <v>0</v>
      </c>
      <c r="AC614">
        <f t="shared" si="95"/>
        <v>1</v>
      </c>
      <c r="AD614">
        <f t="shared" si="96"/>
        <v>0</v>
      </c>
      <c r="AE614" t="str">
        <f t="shared" si="97"/>
        <v>Groupstage</v>
      </c>
      <c r="AF614" t="str">
        <f t="shared" si="98"/>
        <v>Home Team loses or draws</v>
      </c>
      <c r="AG614" t="str">
        <f t="shared" si="99"/>
        <v>Home Team loses or draws at Groupstage Game</v>
      </c>
    </row>
    <row r="615" spans="1:33" x14ac:dyDescent="0.2">
      <c r="A615" s="2">
        <v>3098005</v>
      </c>
      <c r="B615" s="2" t="s">
        <v>949</v>
      </c>
      <c r="C615" s="2">
        <v>2018</v>
      </c>
      <c r="D615" s="2" t="s">
        <v>1016</v>
      </c>
      <c r="E615" s="3">
        <v>43396</v>
      </c>
      <c r="F615" s="2">
        <v>660</v>
      </c>
      <c r="G615" s="2">
        <v>281</v>
      </c>
      <c r="H615" s="2">
        <v>0</v>
      </c>
      <c r="I615" s="2">
        <v>3</v>
      </c>
      <c r="J615" s="2"/>
      <c r="K615" s="2"/>
      <c r="L615" s="2" t="s">
        <v>1105</v>
      </c>
      <c r="M615" s="2" t="s">
        <v>1019</v>
      </c>
      <c r="N615" s="2" t="s">
        <v>908</v>
      </c>
      <c r="O615" s="2">
        <v>37106</v>
      </c>
      <c r="P615" s="2" t="s">
        <v>1097</v>
      </c>
      <c r="Q615" s="2" t="s">
        <v>1915</v>
      </c>
      <c r="R615" s="2" t="s">
        <v>863</v>
      </c>
      <c r="S615" s="2" t="s">
        <v>880</v>
      </c>
      <c r="T615" s="2" t="s">
        <v>133</v>
      </c>
      <c r="U615" s="2" t="s">
        <v>39</v>
      </c>
      <c r="V615" s="4">
        <v>2.0833333333333333E-3</v>
      </c>
      <c r="W615" s="2" t="s">
        <v>948</v>
      </c>
      <c r="X615">
        <f t="shared" si="90"/>
        <v>0</v>
      </c>
      <c r="Y615">
        <f t="shared" si="91"/>
        <v>1</v>
      </c>
      <c r="Z615">
        <f t="shared" si="92"/>
        <v>1</v>
      </c>
      <c r="AA615">
        <f t="shared" si="93"/>
        <v>0</v>
      </c>
      <c r="AB615">
        <f t="shared" si="94"/>
        <v>0</v>
      </c>
      <c r="AC615">
        <f t="shared" si="95"/>
        <v>1</v>
      </c>
      <c r="AD615">
        <f t="shared" si="96"/>
        <v>0</v>
      </c>
      <c r="AE615" t="str">
        <f t="shared" si="97"/>
        <v>Groupstage</v>
      </c>
      <c r="AF615" t="str">
        <f t="shared" si="98"/>
        <v>Home Team loses or draws</v>
      </c>
      <c r="AG615" t="str">
        <f t="shared" si="99"/>
        <v>Home Team loses or draws at Groupstage Game</v>
      </c>
    </row>
    <row r="616" spans="1:33" hidden="1" x14ac:dyDescent="0.2">
      <c r="A616" s="2">
        <v>3461724</v>
      </c>
      <c r="B616" s="2" t="s">
        <v>949</v>
      </c>
      <c r="C616" s="2">
        <v>2020</v>
      </c>
      <c r="D616" s="2" t="s">
        <v>950</v>
      </c>
      <c r="E616" s="3">
        <v>44124</v>
      </c>
      <c r="F616" s="2">
        <v>583</v>
      </c>
      <c r="G616" s="2">
        <v>985</v>
      </c>
      <c r="H616" s="2">
        <v>1</v>
      </c>
      <c r="I616" s="2">
        <v>2</v>
      </c>
      <c r="J616" s="2"/>
      <c r="K616" s="2"/>
      <c r="L616" s="2" t="s">
        <v>868</v>
      </c>
      <c r="M616" s="2" t="s">
        <v>1174</v>
      </c>
      <c r="N616" s="2" t="s">
        <v>1072</v>
      </c>
      <c r="O616" s="2"/>
      <c r="P616" s="2" t="s">
        <v>1099</v>
      </c>
      <c r="Q616" s="2" t="s">
        <v>1916</v>
      </c>
      <c r="R616" s="2" t="s">
        <v>880</v>
      </c>
      <c r="S616" s="2" t="s">
        <v>1073</v>
      </c>
      <c r="T616" s="2" t="s">
        <v>40</v>
      </c>
      <c r="U616" s="2" t="s">
        <v>31</v>
      </c>
      <c r="V616" s="4">
        <v>4.3055555555555562E-2</v>
      </c>
      <c r="W616" s="2" t="s">
        <v>948</v>
      </c>
      <c r="X616">
        <f t="shared" si="90"/>
        <v>0</v>
      </c>
      <c r="Y616">
        <f t="shared" si="91"/>
        <v>1</v>
      </c>
      <c r="Z616">
        <f t="shared" si="92"/>
        <v>1</v>
      </c>
      <c r="AA616">
        <f t="shared" si="93"/>
        <v>0</v>
      </c>
      <c r="AB616">
        <f t="shared" si="94"/>
        <v>0</v>
      </c>
      <c r="AC616">
        <f t="shared" si="95"/>
        <v>1</v>
      </c>
      <c r="AD616">
        <f t="shared" si="96"/>
        <v>0</v>
      </c>
      <c r="AE616" t="str">
        <f t="shared" si="97"/>
        <v>Groupstage</v>
      </c>
      <c r="AF616" t="str">
        <f t="shared" si="98"/>
        <v>Home Team loses or draws</v>
      </c>
      <c r="AG616" t="str">
        <f t="shared" si="99"/>
        <v>Home Team loses or draws at Groupstage Game</v>
      </c>
    </row>
    <row r="617" spans="1:33" hidden="1" x14ac:dyDescent="0.2">
      <c r="A617" s="2">
        <v>3714224</v>
      </c>
      <c r="B617" s="2" t="s">
        <v>949</v>
      </c>
      <c r="C617" s="2">
        <v>2021</v>
      </c>
      <c r="D617" s="2" t="s">
        <v>1082</v>
      </c>
      <c r="E617" s="3">
        <v>44635</v>
      </c>
      <c r="F617" s="2">
        <v>610</v>
      </c>
      <c r="G617" s="2">
        <v>294</v>
      </c>
      <c r="H617" s="2">
        <v>0</v>
      </c>
      <c r="I617" s="2">
        <v>1</v>
      </c>
      <c r="J617" s="2"/>
      <c r="K617" s="2"/>
      <c r="L617" s="2" t="s">
        <v>1168</v>
      </c>
      <c r="M617" s="2" t="s">
        <v>1322</v>
      </c>
      <c r="N617" s="2" t="s">
        <v>1017</v>
      </c>
      <c r="O617" s="2">
        <v>54066</v>
      </c>
      <c r="P617" s="2" t="s">
        <v>1097</v>
      </c>
      <c r="Q617" s="2" t="s">
        <v>1917</v>
      </c>
      <c r="R617" s="2" t="s">
        <v>880</v>
      </c>
      <c r="S617" s="2" t="s">
        <v>877</v>
      </c>
      <c r="T617" s="2" t="s">
        <v>26</v>
      </c>
      <c r="U617" s="2" t="s">
        <v>53</v>
      </c>
      <c r="V617" s="4">
        <v>6.9444444444444447E-4</v>
      </c>
      <c r="W617" s="2" t="s">
        <v>948</v>
      </c>
      <c r="X617">
        <f t="shared" si="90"/>
        <v>0</v>
      </c>
      <c r="Y617">
        <f t="shared" si="91"/>
        <v>1</v>
      </c>
      <c r="Z617">
        <f t="shared" si="92"/>
        <v>0</v>
      </c>
      <c r="AA617">
        <f t="shared" si="93"/>
        <v>0</v>
      </c>
      <c r="AB617">
        <f t="shared" si="94"/>
        <v>0</v>
      </c>
      <c r="AC617">
        <f t="shared" si="95"/>
        <v>0</v>
      </c>
      <c r="AD617">
        <f t="shared" si="96"/>
        <v>1</v>
      </c>
      <c r="AE617" t="str">
        <f t="shared" si="97"/>
        <v>Knockout Game</v>
      </c>
      <c r="AF617" t="str">
        <f t="shared" si="98"/>
        <v>Home Team loses or draws</v>
      </c>
      <c r="AG617" t="str">
        <f t="shared" si="99"/>
        <v>Home Team loses or draws at Knockout Game</v>
      </c>
    </row>
    <row r="618" spans="1:33" hidden="1" x14ac:dyDescent="0.2">
      <c r="A618" s="2">
        <v>3911742</v>
      </c>
      <c r="B618" s="2" t="s">
        <v>949</v>
      </c>
      <c r="C618" s="2">
        <v>2022</v>
      </c>
      <c r="D618" s="2" t="s">
        <v>945</v>
      </c>
      <c r="E618" s="3">
        <v>44838</v>
      </c>
      <c r="F618" s="2">
        <v>2282</v>
      </c>
      <c r="G618" s="2">
        <v>13</v>
      </c>
      <c r="H618" s="2">
        <v>2</v>
      </c>
      <c r="I618" s="2">
        <v>0</v>
      </c>
      <c r="J618" s="2"/>
      <c r="K618" s="2"/>
      <c r="L618" s="2" t="s">
        <v>148</v>
      </c>
      <c r="M618" s="2" t="s">
        <v>921</v>
      </c>
      <c r="N618" s="2" t="s">
        <v>1095</v>
      </c>
      <c r="O618" s="2">
        <v>25667</v>
      </c>
      <c r="P618" s="2" t="s">
        <v>1309</v>
      </c>
      <c r="Q618" s="2" t="s">
        <v>1918</v>
      </c>
      <c r="R618" s="2" t="s">
        <v>880</v>
      </c>
      <c r="S618" s="2" t="s">
        <v>877</v>
      </c>
      <c r="T618" s="2" t="s">
        <v>45</v>
      </c>
      <c r="U618" s="2" t="s">
        <v>113</v>
      </c>
      <c r="V618" s="4">
        <v>8.3333333333333329E-2</v>
      </c>
      <c r="W618" s="2" t="s">
        <v>948</v>
      </c>
      <c r="X618">
        <f t="shared" si="90"/>
        <v>1</v>
      </c>
      <c r="Y618">
        <f t="shared" si="91"/>
        <v>0</v>
      </c>
      <c r="Z618">
        <f t="shared" si="92"/>
        <v>1</v>
      </c>
      <c r="AA618">
        <f t="shared" si="93"/>
        <v>1</v>
      </c>
      <c r="AB618">
        <f t="shared" si="94"/>
        <v>0</v>
      </c>
      <c r="AC618">
        <f t="shared" si="95"/>
        <v>0</v>
      </c>
      <c r="AD618">
        <f t="shared" si="96"/>
        <v>0</v>
      </c>
      <c r="AE618" t="str">
        <f t="shared" si="97"/>
        <v>Groupstage</v>
      </c>
      <c r="AF618" t="str">
        <f t="shared" si="98"/>
        <v>Home Team wins</v>
      </c>
      <c r="AG618" t="str">
        <f t="shared" si="99"/>
        <v>Home Team wins at Groupstage Game</v>
      </c>
    </row>
    <row r="619" spans="1:33" hidden="1" x14ac:dyDescent="0.2">
      <c r="A619" s="2">
        <v>4171218</v>
      </c>
      <c r="B619" s="2" t="s">
        <v>949</v>
      </c>
      <c r="C619" s="2">
        <v>2023</v>
      </c>
      <c r="D619" s="2" t="s">
        <v>1147</v>
      </c>
      <c r="E619" s="3">
        <v>45238</v>
      </c>
      <c r="F619" s="2">
        <v>27</v>
      </c>
      <c r="G619" s="2">
        <v>141</v>
      </c>
      <c r="H619" s="2">
        <v>2</v>
      </c>
      <c r="I619" s="2">
        <v>1</v>
      </c>
      <c r="J619" s="2"/>
      <c r="K619" s="2"/>
      <c r="L619" s="2" t="s">
        <v>868</v>
      </c>
      <c r="M619" s="2" t="s">
        <v>932</v>
      </c>
      <c r="N619" s="2" t="s">
        <v>1038</v>
      </c>
      <c r="O619" s="2">
        <v>75000</v>
      </c>
      <c r="P619" s="2" t="s">
        <v>1270</v>
      </c>
      <c r="Q619" s="2" t="s">
        <v>1919</v>
      </c>
      <c r="R619" s="2" t="s">
        <v>863</v>
      </c>
      <c r="S619" s="2" t="s">
        <v>863</v>
      </c>
      <c r="T619" s="2" t="s">
        <v>6</v>
      </c>
      <c r="U619" s="2" t="s">
        <v>12</v>
      </c>
      <c r="V619" s="4">
        <v>8.4027777777777771E-2</v>
      </c>
      <c r="W619" s="2" t="s">
        <v>948</v>
      </c>
      <c r="X619">
        <f t="shared" si="90"/>
        <v>1</v>
      </c>
      <c r="Y619">
        <f t="shared" si="91"/>
        <v>0</v>
      </c>
      <c r="Z619">
        <f t="shared" si="92"/>
        <v>1</v>
      </c>
      <c r="AA619">
        <f t="shared" si="93"/>
        <v>1</v>
      </c>
      <c r="AB619">
        <f t="shared" si="94"/>
        <v>0</v>
      </c>
      <c r="AC619">
        <f t="shared" si="95"/>
        <v>0</v>
      </c>
      <c r="AD619">
        <f t="shared" si="96"/>
        <v>0</v>
      </c>
      <c r="AE619" t="str">
        <f t="shared" si="97"/>
        <v>Groupstage</v>
      </c>
      <c r="AF619" t="str">
        <f t="shared" si="98"/>
        <v>Home Team wins</v>
      </c>
      <c r="AG619" t="str">
        <f t="shared" si="99"/>
        <v>Home Team wins at Groupstage Game</v>
      </c>
    </row>
    <row r="620" spans="1:33" x14ac:dyDescent="0.2">
      <c r="A620" s="2">
        <v>2367030</v>
      </c>
      <c r="B620" s="2" t="s">
        <v>949</v>
      </c>
      <c r="C620" s="2">
        <v>2013</v>
      </c>
      <c r="D620" s="2" t="s">
        <v>945</v>
      </c>
      <c r="E620" s="3">
        <v>41534</v>
      </c>
      <c r="F620" s="2">
        <v>190</v>
      </c>
      <c r="G620" s="2">
        <v>506</v>
      </c>
      <c r="H620" s="2">
        <v>1</v>
      </c>
      <c r="I620" s="2">
        <v>1</v>
      </c>
      <c r="J620" s="2"/>
      <c r="K620" s="2"/>
      <c r="L620" s="2" t="s">
        <v>1136</v>
      </c>
      <c r="M620" s="2" t="s">
        <v>942</v>
      </c>
      <c r="N620" s="2" t="s">
        <v>997</v>
      </c>
      <c r="O620" s="2">
        <v>36524</v>
      </c>
      <c r="P620" s="2" t="s">
        <v>1172</v>
      </c>
      <c r="Q620" s="2" t="s">
        <v>1920</v>
      </c>
      <c r="R620" s="3">
        <v>37350</v>
      </c>
      <c r="S620" s="2" t="s">
        <v>892</v>
      </c>
      <c r="T620" s="2" t="s">
        <v>23</v>
      </c>
      <c r="U620" s="2" t="s">
        <v>5</v>
      </c>
      <c r="V620" s="4">
        <v>4.2361111111111106E-2</v>
      </c>
      <c r="W620" s="2" t="s">
        <v>948</v>
      </c>
      <c r="X620">
        <f t="shared" si="90"/>
        <v>0</v>
      </c>
      <c r="Y620">
        <f t="shared" si="91"/>
        <v>1</v>
      </c>
      <c r="Z620">
        <f t="shared" si="92"/>
        <v>1</v>
      </c>
      <c r="AA620">
        <f t="shared" si="93"/>
        <v>0</v>
      </c>
      <c r="AB620">
        <f t="shared" si="94"/>
        <v>0</v>
      </c>
      <c r="AC620">
        <f t="shared" si="95"/>
        <v>1</v>
      </c>
      <c r="AD620">
        <f t="shared" si="96"/>
        <v>0</v>
      </c>
      <c r="AE620" t="str">
        <f t="shared" si="97"/>
        <v>Groupstage</v>
      </c>
      <c r="AF620" t="str">
        <f t="shared" si="98"/>
        <v>Home Team loses or draws</v>
      </c>
      <c r="AG620" t="str">
        <f t="shared" si="99"/>
        <v>Home Team loses or draws at Groupstage Game</v>
      </c>
    </row>
    <row r="621" spans="1:33" x14ac:dyDescent="0.2">
      <c r="A621" s="2">
        <v>2367095</v>
      </c>
      <c r="B621" s="2" t="s">
        <v>949</v>
      </c>
      <c r="C621" s="2">
        <v>2013</v>
      </c>
      <c r="D621" s="2" t="s">
        <v>1016</v>
      </c>
      <c r="E621" s="3">
        <v>41535</v>
      </c>
      <c r="F621" s="2">
        <v>244</v>
      </c>
      <c r="G621" s="2">
        <v>11</v>
      </c>
      <c r="H621" s="2">
        <v>1</v>
      </c>
      <c r="I621" s="2">
        <v>2</v>
      </c>
      <c r="J621" s="2"/>
      <c r="K621" s="2"/>
      <c r="L621" s="2" t="s">
        <v>1161</v>
      </c>
      <c r="M621" s="2" t="s">
        <v>900</v>
      </c>
      <c r="N621" s="2" t="s">
        <v>890</v>
      </c>
      <c r="O621" s="2">
        <v>38380</v>
      </c>
      <c r="P621" s="2" t="s">
        <v>1182</v>
      </c>
      <c r="Q621" s="2" t="s">
        <v>1921</v>
      </c>
      <c r="R621" s="2" t="s">
        <v>863</v>
      </c>
      <c r="S621" s="2" t="s">
        <v>881</v>
      </c>
      <c r="T621" s="2" t="s">
        <v>85</v>
      </c>
      <c r="U621" s="2" t="s">
        <v>9</v>
      </c>
      <c r="V621" s="4">
        <v>4.3055555555555562E-2</v>
      </c>
      <c r="W621" s="2" t="s">
        <v>948</v>
      </c>
      <c r="X621">
        <f t="shared" si="90"/>
        <v>0</v>
      </c>
      <c r="Y621">
        <f t="shared" si="91"/>
        <v>1</v>
      </c>
      <c r="Z621">
        <f t="shared" si="92"/>
        <v>1</v>
      </c>
      <c r="AA621">
        <f t="shared" si="93"/>
        <v>0</v>
      </c>
      <c r="AB621">
        <f t="shared" si="94"/>
        <v>0</v>
      </c>
      <c r="AC621">
        <f t="shared" si="95"/>
        <v>1</v>
      </c>
      <c r="AD621">
        <f t="shared" si="96"/>
        <v>0</v>
      </c>
      <c r="AE621" t="str">
        <f t="shared" si="97"/>
        <v>Groupstage</v>
      </c>
      <c r="AF621" t="str">
        <f t="shared" si="98"/>
        <v>Home Team loses or draws</v>
      </c>
      <c r="AG621" t="str">
        <f t="shared" si="99"/>
        <v>Home Team loses or draws at Groupstage Game</v>
      </c>
    </row>
    <row r="622" spans="1:33" x14ac:dyDescent="0.2">
      <c r="A622" s="2">
        <v>2368453</v>
      </c>
      <c r="B622" s="2" t="s">
        <v>949</v>
      </c>
      <c r="C622" s="2">
        <v>2013</v>
      </c>
      <c r="D622" s="2" t="s">
        <v>1022</v>
      </c>
      <c r="E622" s="3">
        <v>41583</v>
      </c>
      <c r="F622" s="2">
        <v>281</v>
      </c>
      <c r="G622" s="2">
        <v>2410</v>
      </c>
      <c r="H622" s="2">
        <v>5</v>
      </c>
      <c r="I622" s="2">
        <v>2</v>
      </c>
      <c r="J622" s="2"/>
      <c r="K622" s="2"/>
      <c r="L622" s="2" t="s">
        <v>901</v>
      </c>
      <c r="M622" s="2" t="s">
        <v>904</v>
      </c>
      <c r="N622" s="2" t="s">
        <v>902</v>
      </c>
      <c r="O622" s="2">
        <v>38512</v>
      </c>
      <c r="P622" s="2" t="s">
        <v>1033</v>
      </c>
      <c r="Q622" s="2" t="s">
        <v>1922</v>
      </c>
      <c r="R622" s="2" t="s">
        <v>877</v>
      </c>
      <c r="S622" s="2" t="s">
        <v>863</v>
      </c>
      <c r="T622" s="2" t="s">
        <v>39</v>
      </c>
      <c r="U622" s="2" t="s">
        <v>130</v>
      </c>
      <c r="V622" s="4">
        <v>0.20972222222222223</v>
      </c>
      <c r="W622" s="2" t="s">
        <v>948</v>
      </c>
      <c r="X622">
        <f t="shared" si="90"/>
        <v>1</v>
      </c>
      <c r="Y622">
        <f t="shared" si="91"/>
        <v>0</v>
      </c>
      <c r="Z622">
        <f t="shared" si="92"/>
        <v>1</v>
      </c>
      <c r="AA622">
        <f t="shared" si="93"/>
        <v>1</v>
      </c>
      <c r="AB622">
        <f t="shared" si="94"/>
        <v>0</v>
      </c>
      <c r="AC622">
        <f t="shared" si="95"/>
        <v>0</v>
      </c>
      <c r="AD622">
        <f t="shared" si="96"/>
        <v>0</v>
      </c>
      <c r="AE622" t="str">
        <f t="shared" si="97"/>
        <v>Groupstage</v>
      </c>
      <c r="AF622" t="str">
        <f t="shared" si="98"/>
        <v>Home Team wins</v>
      </c>
      <c r="AG622" t="str">
        <f t="shared" si="99"/>
        <v>Home Team wins at Groupstage Game</v>
      </c>
    </row>
    <row r="623" spans="1:33" x14ac:dyDescent="0.2">
      <c r="A623" s="2">
        <v>2495294</v>
      </c>
      <c r="B623" s="2" t="s">
        <v>949</v>
      </c>
      <c r="C623" s="2">
        <v>2014</v>
      </c>
      <c r="D623" s="2" t="s">
        <v>946</v>
      </c>
      <c r="E623" s="3">
        <v>41912</v>
      </c>
      <c r="F623" s="2">
        <v>2410</v>
      </c>
      <c r="G623" s="2">
        <v>27</v>
      </c>
      <c r="H623" s="2">
        <v>0</v>
      </c>
      <c r="I623" s="2">
        <v>1</v>
      </c>
      <c r="J623" s="2"/>
      <c r="K623" s="2"/>
      <c r="L623" s="2" t="s">
        <v>904</v>
      </c>
      <c r="M623" s="2" t="s">
        <v>1019</v>
      </c>
      <c r="N623" s="2" t="s">
        <v>878</v>
      </c>
      <c r="O623" s="2"/>
      <c r="P623" s="2" t="s">
        <v>1026</v>
      </c>
      <c r="Q623" s="2" t="s">
        <v>1923</v>
      </c>
      <c r="R623" s="3">
        <v>36986</v>
      </c>
      <c r="S623" s="2" t="s">
        <v>1144</v>
      </c>
      <c r="T623" s="2" t="s">
        <v>130</v>
      </c>
      <c r="U623" s="2" t="s">
        <v>6</v>
      </c>
      <c r="V623" s="4">
        <v>6.9444444444444447E-4</v>
      </c>
      <c r="W623" s="2" t="s">
        <v>948</v>
      </c>
      <c r="X623">
        <f t="shared" si="90"/>
        <v>0</v>
      </c>
      <c r="Y623">
        <f t="shared" si="91"/>
        <v>1</v>
      </c>
      <c r="Z623">
        <f t="shared" si="92"/>
        <v>1</v>
      </c>
      <c r="AA623">
        <f t="shared" si="93"/>
        <v>0</v>
      </c>
      <c r="AB623">
        <f t="shared" si="94"/>
        <v>0</v>
      </c>
      <c r="AC623">
        <f t="shared" si="95"/>
        <v>1</v>
      </c>
      <c r="AD623">
        <f t="shared" si="96"/>
        <v>0</v>
      </c>
      <c r="AE623" t="str">
        <f t="shared" si="97"/>
        <v>Groupstage</v>
      </c>
      <c r="AF623" t="str">
        <f t="shared" si="98"/>
        <v>Home Team loses or draws</v>
      </c>
      <c r="AG623" t="str">
        <f t="shared" si="99"/>
        <v>Home Team loses or draws at Groupstage Game</v>
      </c>
    </row>
    <row r="624" spans="1:33" x14ac:dyDescent="0.2">
      <c r="A624" s="2">
        <v>2618563</v>
      </c>
      <c r="B624" s="2" t="s">
        <v>949</v>
      </c>
      <c r="C624" s="2">
        <v>2015</v>
      </c>
      <c r="D624" s="2" t="s">
        <v>950</v>
      </c>
      <c r="E624" s="3">
        <v>42276</v>
      </c>
      <c r="F624" s="2">
        <v>1041</v>
      </c>
      <c r="G624" s="2">
        <v>1049</v>
      </c>
      <c r="H624" s="2">
        <v>0</v>
      </c>
      <c r="I624" s="2">
        <v>1</v>
      </c>
      <c r="J624" s="2"/>
      <c r="K624" s="2"/>
      <c r="L624" s="2" t="s">
        <v>1055</v>
      </c>
      <c r="M624" s="2" t="s">
        <v>1158</v>
      </c>
      <c r="N624" s="2" t="s">
        <v>1062</v>
      </c>
      <c r="O624" s="2">
        <v>33534</v>
      </c>
      <c r="P624" s="2" t="s">
        <v>1130</v>
      </c>
      <c r="Q624" s="2" t="s">
        <v>1924</v>
      </c>
      <c r="R624" s="2" t="s">
        <v>886</v>
      </c>
      <c r="S624" s="2" t="s">
        <v>880</v>
      </c>
      <c r="T624" s="2" t="s">
        <v>125</v>
      </c>
      <c r="U624" s="2" t="s">
        <v>106</v>
      </c>
      <c r="V624" s="4">
        <v>6.9444444444444447E-4</v>
      </c>
      <c r="W624" s="2" t="s">
        <v>948</v>
      </c>
      <c r="X624">
        <f t="shared" si="90"/>
        <v>0</v>
      </c>
      <c r="Y624">
        <f t="shared" si="91"/>
        <v>1</v>
      </c>
      <c r="Z624">
        <f t="shared" si="92"/>
        <v>1</v>
      </c>
      <c r="AA624">
        <f t="shared" si="93"/>
        <v>0</v>
      </c>
      <c r="AB624">
        <f t="shared" si="94"/>
        <v>0</v>
      </c>
      <c r="AC624">
        <f t="shared" si="95"/>
        <v>1</v>
      </c>
      <c r="AD624">
        <f t="shared" si="96"/>
        <v>0</v>
      </c>
      <c r="AE624" t="str">
        <f t="shared" si="97"/>
        <v>Groupstage</v>
      </c>
      <c r="AF624" t="str">
        <f t="shared" si="98"/>
        <v>Home Team loses or draws</v>
      </c>
      <c r="AG624" t="str">
        <f t="shared" si="99"/>
        <v>Home Team loses or draws at Groupstage Game</v>
      </c>
    </row>
    <row r="625" spans="1:33" x14ac:dyDescent="0.2">
      <c r="A625" s="2">
        <v>2618570</v>
      </c>
      <c r="B625" s="2" t="s">
        <v>949</v>
      </c>
      <c r="C625" s="2">
        <v>2015</v>
      </c>
      <c r="D625" s="2" t="s">
        <v>1022</v>
      </c>
      <c r="E625" s="3">
        <v>42277</v>
      </c>
      <c r="F625" s="2">
        <v>18</v>
      </c>
      <c r="G625" s="2">
        <v>281</v>
      </c>
      <c r="H625" s="2">
        <v>1</v>
      </c>
      <c r="I625" s="2">
        <v>2</v>
      </c>
      <c r="J625" s="2"/>
      <c r="K625" s="2"/>
      <c r="L625" s="2" t="s">
        <v>1050</v>
      </c>
      <c r="M625" s="2" t="s">
        <v>901</v>
      </c>
      <c r="N625" s="2" t="s">
        <v>980</v>
      </c>
      <c r="O625" s="2">
        <v>46217</v>
      </c>
      <c r="P625" s="2" t="s">
        <v>1071</v>
      </c>
      <c r="Q625" s="2" t="s">
        <v>1925</v>
      </c>
      <c r="R625" s="2" t="s">
        <v>877</v>
      </c>
      <c r="S625" s="2" t="s">
        <v>863</v>
      </c>
      <c r="T625" s="2" t="s">
        <v>16</v>
      </c>
      <c r="U625" s="2" t="s">
        <v>39</v>
      </c>
      <c r="V625" s="4">
        <v>4.3055555555555562E-2</v>
      </c>
      <c r="W625" s="2" t="s">
        <v>948</v>
      </c>
      <c r="X625">
        <f t="shared" si="90"/>
        <v>0</v>
      </c>
      <c r="Y625">
        <f t="shared" si="91"/>
        <v>1</v>
      </c>
      <c r="Z625">
        <f t="shared" si="92"/>
        <v>1</v>
      </c>
      <c r="AA625">
        <f t="shared" si="93"/>
        <v>0</v>
      </c>
      <c r="AB625">
        <f t="shared" si="94"/>
        <v>0</v>
      </c>
      <c r="AC625">
        <f t="shared" si="95"/>
        <v>1</v>
      </c>
      <c r="AD625">
        <f t="shared" si="96"/>
        <v>0</v>
      </c>
      <c r="AE625" t="str">
        <f t="shared" si="97"/>
        <v>Groupstage</v>
      </c>
      <c r="AF625" t="str">
        <f t="shared" si="98"/>
        <v>Home Team loses or draws</v>
      </c>
      <c r="AG625" t="str">
        <f t="shared" si="99"/>
        <v>Home Team loses or draws at Groupstage Game</v>
      </c>
    </row>
    <row r="626" spans="1:33" x14ac:dyDescent="0.2">
      <c r="A626" s="2">
        <v>2618592</v>
      </c>
      <c r="B626" s="2" t="s">
        <v>949</v>
      </c>
      <c r="C626" s="2">
        <v>2015</v>
      </c>
      <c r="D626" s="2" t="s">
        <v>1022</v>
      </c>
      <c r="E626" s="3">
        <v>42298</v>
      </c>
      <c r="F626" s="2">
        <v>506</v>
      </c>
      <c r="G626" s="2">
        <v>18</v>
      </c>
      <c r="H626" s="2">
        <v>0</v>
      </c>
      <c r="I626" s="2">
        <v>0</v>
      </c>
      <c r="J626" s="2"/>
      <c r="K626" s="2"/>
      <c r="L626" s="2" t="s">
        <v>952</v>
      </c>
      <c r="M626" s="2" t="s">
        <v>1050</v>
      </c>
      <c r="N626" s="2" t="s">
        <v>1068</v>
      </c>
      <c r="O626" s="2">
        <v>41011</v>
      </c>
      <c r="P626" s="2" t="s">
        <v>686</v>
      </c>
      <c r="Q626" s="2" t="s">
        <v>1926</v>
      </c>
      <c r="R626" s="2" t="s">
        <v>892</v>
      </c>
      <c r="S626" s="2" t="s">
        <v>877</v>
      </c>
      <c r="T626" s="2" t="s">
        <v>5</v>
      </c>
      <c r="U626" s="2" t="s">
        <v>16</v>
      </c>
      <c r="V626" s="4">
        <v>0</v>
      </c>
      <c r="W626" s="2" t="s">
        <v>948</v>
      </c>
      <c r="X626">
        <f t="shared" si="90"/>
        <v>0</v>
      </c>
      <c r="Y626">
        <f t="shared" si="91"/>
        <v>1</v>
      </c>
      <c r="Z626">
        <f t="shared" si="92"/>
        <v>1</v>
      </c>
      <c r="AA626">
        <f t="shared" si="93"/>
        <v>0</v>
      </c>
      <c r="AB626">
        <f t="shared" si="94"/>
        <v>0</v>
      </c>
      <c r="AC626">
        <f t="shared" si="95"/>
        <v>1</v>
      </c>
      <c r="AD626">
        <f t="shared" si="96"/>
        <v>0</v>
      </c>
      <c r="AE626" t="str">
        <f t="shared" si="97"/>
        <v>Groupstage</v>
      </c>
      <c r="AF626" t="str">
        <f t="shared" si="98"/>
        <v>Home Team loses or draws</v>
      </c>
      <c r="AG626" t="str">
        <f t="shared" si="99"/>
        <v>Home Team loses or draws at Groupstage Game</v>
      </c>
    </row>
    <row r="627" spans="1:33" x14ac:dyDescent="0.2">
      <c r="A627" s="2">
        <v>2754929</v>
      </c>
      <c r="B627" s="2" t="s">
        <v>949</v>
      </c>
      <c r="C627" s="2">
        <v>2016</v>
      </c>
      <c r="D627" s="2" t="s">
        <v>950</v>
      </c>
      <c r="E627" s="3">
        <v>42661</v>
      </c>
      <c r="F627" s="2">
        <v>1041</v>
      </c>
      <c r="G627" s="2">
        <v>506</v>
      </c>
      <c r="H627" s="2">
        <v>0</v>
      </c>
      <c r="I627" s="2">
        <v>1</v>
      </c>
      <c r="J627" s="2"/>
      <c r="K627" s="2"/>
      <c r="L627" s="2" t="s">
        <v>1088</v>
      </c>
      <c r="M627" s="2" t="s">
        <v>952</v>
      </c>
      <c r="N627" s="2" t="s">
        <v>1115</v>
      </c>
      <c r="O627" s="2">
        <v>53907</v>
      </c>
      <c r="P627" s="2" t="s">
        <v>947</v>
      </c>
      <c r="Q627" s="2" t="s">
        <v>1927</v>
      </c>
      <c r="R627" s="2" t="s">
        <v>892</v>
      </c>
      <c r="S627" s="2" t="s">
        <v>892</v>
      </c>
      <c r="T627" s="2" t="s">
        <v>125</v>
      </c>
      <c r="U627" s="2" t="s">
        <v>5</v>
      </c>
      <c r="V627" s="4">
        <v>6.9444444444444447E-4</v>
      </c>
      <c r="W627" s="2" t="s">
        <v>948</v>
      </c>
      <c r="X627">
        <f t="shared" si="90"/>
        <v>0</v>
      </c>
      <c r="Y627">
        <f t="shared" si="91"/>
        <v>1</v>
      </c>
      <c r="Z627">
        <f t="shared" si="92"/>
        <v>1</v>
      </c>
      <c r="AA627">
        <f t="shared" si="93"/>
        <v>0</v>
      </c>
      <c r="AB627">
        <f t="shared" si="94"/>
        <v>0</v>
      </c>
      <c r="AC627">
        <f t="shared" si="95"/>
        <v>1</v>
      </c>
      <c r="AD627">
        <f t="shared" si="96"/>
        <v>0</v>
      </c>
      <c r="AE627" t="str">
        <f t="shared" si="97"/>
        <v>Groupstage</v>
      </c>
      <c r="AF627" t="str">
        <f t="shared" si="98"/>
        <v>Home Team loses or draws</v>
      </c>
      <c r="AG627" t="str">
        <f t="shared" si="99"/>
        <v>Home Team loses or draws at Groupstage Game</v>
      </c>
    </row>
    <row r="628" spans="1:33" x14ac:dyDescent="0.2">
      <c r="A628" s="2">
        <v>2917407</v>
      </c>
      <c r="B628" s="2" t="s">
        <v>949</v>
      </c>
      <c r="C628" s="2">
        <v>2017</v>
      </c>
      <c r="D628" s="2" t="s">
        <v>945</v>
      </c>
      <c r="E628" s="3">
        <v>43039</v>
      </c>
      <c r="F628" s="2">
        <v>583</v>
      </c>
      <c r="G628" s="2">
        <v>58</v>
      </c>
      <c r="H628" s="2">
        <v>5</v>
      </c>
      <c r="I628" s="2">
        <v>0</v>
      </c>
      <c r="J628" s="2"/>
      <c r="K628" s="2"/>
      <c r="L628" s="2" t="s">
        <v>1110</v>
      </c>
      <c r="M628" s="2" t="s">
        <v>1107</v>
      </c>
      <c r="N628" s="2" t="s">
        <v>1072</v>
      </c>
      <c r="O628" s="2">
        <v>46403</v>
      </c>
      <c r="P628" s="2" t="s">
        <v>1101</v>
      </c>
      <c r="Q628" s="2" t="s">
        <v>1928</v>
      </c>
      <c r="R628" s="2" t="s">
        <v>880</v>
      </c>
      <c r="S628" s="3">
        <v>37015</v>
      </c>
      <c r="T628" s="2" t="s">
        <v>40</v>
      </c>
      <c r="U628" s="2" t="s">
        <v>128</v>
      </c>
      <c r="V628" s="4">
        <v>0.20833333333333334</v>
      </c>
      <c r="W628" s="2" t="s">
        <v>948</v>
      </c>
      <c r="X628">
        <f t="shared" si="90"/>
        <v>1</v>
      </c>
      <c r="Y628">
        <f t="shared" si="91"/>
        <v>0</v>
      </c>
      <c r="Z628">
        <f t="shared" si="92"/>
        <v>1</v>
      </c>
      <c r="AA628">
        <f t="shared" si="93"/>
        <v>1</v>
      </c>
      <c r="AB628">
        <f t="shared" si="94"/>
        <v>0</v>
      </c>
      <c r="AC628">
        <f t="shared" si="95"/>
        <v>0</v>
      </c>
      <c r="AD628">
        <f t="shared" si="96"/>
        <v>0</v>
      </c>
      <c r="AE628" t="str">
        <f t="shared" si="97"/>
        <v>Groupstage</v>
      </c>
      <c r="AF628" t="str">
        <f t="shared" si="98"/>
        <v>Home Team wins</v>
      </c>
      <c r="AG628" t="str">
        <f t="shared" si="99"/>
        <v>Home Team wins at Groupstage Game</v>
      </c>
    </row>
    <row r="629" spans="1:33" x14ac:dyDescent="0.2">
      <c r="A629" s="2">
        <v>2385052</v>
      </c>
      <c r="B629" s="2" t="s">
        <v>949</v>
      </c>
      <c r="C629" s="2">
        <v>2013</v>
      </c>
      <c r="D629" s="2" t="s">
        <v>1082</v>
      </c>
      <c r="E629" s="3">
        <v>41709</v>
      </c>
      <c r="F629" s="2">
        <v>27</v>
      </c>
      <c r="G629" s="2">
        <v>11</v>
      </c>
      <c r="H629" s="2">
        <v>1</v>
      </c>
      <c r="I629" s="2">
        <v>1</v>
      </c>
      <c r="J629" s="2"/>
      <c r="K629" s="2"/>
      <c r="L629" s="2" t="s">
        <v>1019</v>
      </c>
      <c r="M629" s="2" t="s">
        <v>900</v>
      </c>
      <c r="N629" s="2" t="s">
        <v>1038</v>
      </c>
      <c r="O629" s="2">
        <v>68000</v>
      </c>
      <c r="P629" s="2" t="s">
        <v>1383</v>
      </c>
      <c r="Q629" s="2" t="s">
        <v>1929</v>
      </c>
      <c r="R629" s="2" t="s">
        <v>863</v>
      </c>
      <c r="S629" s="2" t="s">
        <v>863</v>
      </c>
      <c r="T629" s="2" t="s">
        <v>6</v>
      </c>
      <c r="U629" s="2" t="s">
        <v>9</v>
      </c>
      <c r="V629" s="4">
        <v>4.2361111111111106E-2</v>
      </c>
      <c r="W629" s="2" t="s">
        <v>948</v>
      </c>
      <c r="X629">
        <f t="shared" si="90"/>
        <v>0</v>
      </c>
      <c r="Y629">
        <f t="shared" si="91"/>
        <v>1</v>
      </c>
      <c r="Z629">
        <f t="shared" si="92"/>
        <v>0</v>
      </c>
      <c r="AA629">
        <f t="shared" si="93"/>
        <v>0</v>
      </c>
      <c r="AB629">
        <f t="shared" si="94"/>
        <v>0</v>
      </c>
      <c r="AC629">
        <f t="shared" si="95"/>
        <v>0</v>
      </c>
      <c r="AD629">
        <f t="shared" si="96"/>
        <v>1</v>
      </c>
      <c r="AE629" t="str">
        <f t="shared" si="97"/>
        <v>Knockout Game</v>
      </c>
      <c r="AF629" t="str">
        <f t="shared" si="98"/>
        <v>Home Team loses or draws</v>
      </c>
      <c r="AG629" t="str">
        <f t="shared" si="99"/>
        <v>Home Team loses or draws at Knockout Game</v>
      </c>
    </row>
    <row r="630" spans="1:33" x14ac:dyDescent="0.2">
      <c r="A630" s="2">
        <v>3252187</v>
      </c>
      <c r="B630" s="2" t="s">
        <v>949</v>
      </c>
      <c r="C630" s="2">
        <v>2019</v>
      </c>
      <c r="D630" s="2" t="s">
        <v>1147</v>
      </c>
      <c r="E630" s="3">
        <v>43760</v>
      </c>
      <c r="F630" s="2">
        <v>141</v>
      </c>
      <c r="G630" s="2">
        <v>418</v>
      </c>
      <c r="H630" s="2">
        <v>0</v>
      </c>
      <c r="I630" s="2">
        <v>1</v>
      </c>
      <c r="J630" s="2"/>
      <c r="K630" s="2"/>
      <c r="L630" s="2" t="s">
        <v>1123</v>
      </c>
      <c r="M630" s="2" t="s">
        <v>1180</v>
      </c>
      <c r="N630" s="2" t="s">
        <v>992</v>
      </c>
      <c r="O630" s="2">
        <v>48886</v>
      </c>
      <c r="P630" s="2" t="s">
        <v>1001</v>
      </c>
      <c r="Q630" s="2" t="s">
        <v>1930</v>
      </c>
      <c r="R630" s="2" t="s">
        <v>1073</v>
      </c>
      <c r="S630" s="2" t="s">
        <v>880</v>
      </c>
      <c r="T630" s="2" t="s">
        <v>12</v>
      </c>
      <c r="U630" s="2" t="s">
        <v>186</v>
      </c>
      <c r="V630" s="4">
        <v>6.9444444444444447E-4</v>
      </c>
      <c r="W630" s="2" t="s">
        <v>948</v>
      </c>
      <c r="X630">
        <f t="shared" si="90"/>
        <v>0</v>
      </c>
      <c r="Y630">
        <f t="shared" si="91"/>
        <v>1</v>
      </c>
      <c r="Z630">
        <f t="shared" si="92"/>
        <v>1</v>
      </c>
      <c r="AA630">
        <f t="shared" si="93"/>
        <v>0</v>
      </c>
      <c r="AB630">
        <f t="shared" si="94"/>
        <v>0</v>
      </c>
      <c r="AC630">
        <f t="shared" si="95"/>
        <v>1</v>
      </c>
      <c r="AD630">
        <f t="shared" si="96"/>
        <v>0</v>
      </c>
      <c r="AE630" t="str">
        <f t="shared" si="97"/>
        <v>Groupstage</v>
      </c>
      <c r="AF630" t="str">
        <f t="shared" si="98"/>
        <v>Home Team loses or draws</v>
      </c>
      <c r="AG630" t="str">
        <f t="shared" si="99"/>
        <v>Home Team loses or draws at Groupstage Game</v>
      </c>
    </row>
    <row r="631" spans="1:33" hidden="1" x14ac:dyDescent="0.2">
      <c r="A631" s="2">
        <v>3651039</v>
      </c>
      <c r="B631" s="2" t="s">
        <v>949</v>
      </c>
      <c r="C631" s="2">
        <v>2021</v>
      </c>
      <c r="D631" s="2" t="s">
        <v>945</v>
      </c>
      <c r="E631" s="3">
        <v>44454</v>
      </c>
      <c r="F631" s="2">
        <v>13</v>
      </c>
      <c r="G631" s="2">
        <v>720</v>
      </c>
      <c r="H631" s="2">
        <v>0</v>
      </c>
      <c r="I631" s="2">
        <v>0</v>
      </c>
      <c r="J631" s="2"/>
      <c r="K631" s="2"/>
      <c r="L631" s="2" t="s">
        <v>921</v>
      </c>
      <c r="M631" s="2" t="s">
        <v>799</v>
      </c>
      <c r="N631" s="2" t="s">
        <v>1127</v>
      </c>
      <c r="O631" s="2">
        <v>40098</v>
      </c>
      <c r="P631" s="2" t="s">
        <v>1169</v>
      </c>
      <c r="Q631" s="2" t="s">
        <v>1931</v>
      </c>
      <c r="R631" s="2" t="s">
        <v>877</v>
      </c>
      <c r="S631" s="2" t="s">
        <v>877</v>
      </c>
      <c r="T631" s="2" t="s">
        <v>113</v>
      </c>
      <c r="U631" s="2" t="s">
        <v>70</v>
      </c>
      <c r="V631" s="4">
        <v>0</v>
      </c>
      <c r="W631" s="2" t="s">
        <v>948</v>
      </c>
      <c r="X631">
        <f t="shared" si="90"/>
        <v>0</v>
      </c>
      <c r="Y631">
        <f t="shared" si="91"/>
        <v>1</v>
      </c>
      <c r="Z631">
        <f t="shared" si="92"/>
        <v>1</v>
      </c>
      <c r="AA631">
        <f t="shared" si="93"/>
        <v>0</v>
      </c>
      <c r="AB631">
        <f t="shared" si="94"/>
        <v>0</v>
      </c>
      <c r="AC631">
        <f t="shared" si="95"/>
        <v>1</v>
      </c>
      <c r="AD631">
        <f t="shared" si="96"/>
        <v>0</v>
      </c>
      <c r="AE631" t="str">
        <f t="shared" si="97"/>
        <v>Groupstage</v>
      </c>
      <c r="AF631" t="str">
        <f t="shared" si="98"/>
        <v>Home Team loses or draws</v>
      </c>
      <c r="AG631" t="str">
        <f t="shared" si="99"/>
        <v>Home Team loses or draws at Groupstage Game</v>
      </c>
    </row>
    <row r="632" spans="1:33" x14ac:dyDescent="0.2">
      <c r="A632" s="2">
        <v>2449283</v>
      </c>
      <c r="B632" s="2" t="s">
        <v>949</v>
      </c>
      <c r="C632" s="2">
        <v>2013</v>
      </c>
      <c r="D632" s="2" t="s">
        <v>1027</v>
      </c>
      <c r="E632" s="3">
        <v>41737</v>
      </c>
      <c r="F632" s="2">
        <v>16</v>
      </c>
      <c r="G632" s="2">
        <v>418</v>
      </c>
      <c r="H632" s="2">
        <v>2</v>
      </c>
      <c r="I632" s="2">
        <v>0</v>
      </c>
      <c r="J632" s="2"/>
      <c r="K632" s="2"/>
      <c r="L632" s="2" t="s">
        <v>861</v>
      </c>
      <c r="M632" s="2" t="s">
        <v>1089</v>
      </c>
      <c r="N632" s="2" t="s">
        <v>862</v>
      </c>
      <c r="O632" s="2">
        <v>65829</v>
      </c>
      <c r="P632" s="2" t="s">
        <v>1184</v>
      </c>
      <c r="Q632" s="2" t="s">
        <v>1932</v>
      </c>
      <c r="R632" s="2" t="s">
        <v>872</v>
      </c>
      <c r="S632" s="2" t="s">
        <v>880</v>
      </c>
      <c r="T632" s="2" t="s">
        <v>3</v>
      </c>
      <c r="U632" s="2" t="s">
        <v>186</v>
      </c>
      <c r="V632" s="4">
        <v>8.3333333333333329E-2</v>
      </c>
      <c r="W632" s="2" t="s">
        <v>948</v>
      </c>
      <c r="X632">
        <f t="shared" si="90"/>
        <v>1</v>
      </c>
      <c r="Y632">
        <f t="shared" si="91"/>
        <v>0</v>
      </c>
      <c r="Z632">
        <f t="shared" si="92"/>
        <v>0</v>
      </c>
      <c r="AA632">
        <f t="shared" si="93"/>
        <v>0</v>
      </c>
      <c r="AB632">
        <f t="shared" si="94"/>
        <v>1</v>
      </c>
      <c r="AC632">
        <f t="shared" si="95"/>
        <v>0</v>
      </c>
      <c r="AD632">
        <f t="shared" si="96"/>
        <v>0</v>
      </c>
      <c r="AE632" t="str">
        <f t="shared" si="97"/>
        <v>Knockout Game</v>
      </c>
      <c r="AF632" t="str">
        <f t="shared" si="98"/>
        <v>Home Team wins</v>
      </c>
      <c r="AG632" t="str">
        <f t="shared" si="99"/>
        <v>Home Team wins at Knockout Game</v>
      </c>
    </row>
    <row r="633" spans="1:33" x14ac:dyDescent="0.2">
      <c r="A633" s="2">
        <v>2495363</v>
      </c>
      <c r="B633" s="2" t="s">
        <v>949</v>
      </c>
      <c r="C633" s="2">
        <v>2014</v>
      </c>
      <c r="D633" s="2" t="s">
        <v>955</v>
      </c>
      <c r="E633" s="3">
        <v>41982</v>
      </c>
      <c r="F633" s="2">
        <v>294</v>
      </c>
      <c r="G633" s="2">
        <v>15</v>
      </c>
      <c r="H633" s="2">
        <v>0</v>
      </c>
      <c r="I633" s="2">
        <v>0</v>
      </c>
      <c r="J633" s="2"/>
      <c r="K633" s="2"/>
      <c r="L633" s="2" t="s">
        <v>990</v>
      </c>
      <c r="M633" s="2" t="s">
        <v>1178</v>
      </c>
      <c r="N633" s="2" t="s">
        <v>1069</v>
      </c>
      <c r="O633" s="2">
        <v>17564</v>
      </c>
      <c r="P633" s="2" t="s">
        <v>1240</v>
      </c>
      <c r="Q633" s="2" t="s">
        <v>1933</v>
      </c>
      <c r="R633" s="2" t="s">
        <v>983</v>
      </c>
      <c r="S633" s="2" t="s">
        <v>863</v>
      </c>
      <c r="T633" s="2" t="s">
        <v>53</v>
      </c>
      <c r="U633" s="2" t="s">
        <v>18</v>
      </c>
      <c r="V633" s="4">
        <v>0</v>
      </c>
      <c r="W633" s="2" t="s">
        <v>948</v>
      </c>
      <c r="X633">
        <f t="shared" si="90"/>
        <v>0</v>
      </c>
      <c r="Y633">
        <f t="shared" si="91"/>
        <v>1</v>
      </c>
      <c r="Z633">
        <f t="shared" si="92"/>
        <v>1</v>
      </c>
      <c r="AA633">
        <f t="shared" si="93"/>
        <v>0</v>
      </c>
      <c r="AB633">
        <f t="shared" si="94"/>
        <v>0</v>
      </c>
      <c r="AC633">
        <f t="shared" si="95"/>
        <v>1</v>
      </c>
      <c r="AD633">
        <f t="shared" si="96"/>
        <v>0</v>
      </c>
      <c r="AE633" t="str">
        <f t="shared" si="97"/>
        <v>Groupstage</v>
      </c>
      <c r="AF633" t="str">
        <f t="shared" si="98"/>
        <v>Home Team loses or draws</v>
      </c>
      <c r="AG633" t="str">
        <f t="shared" si="99"/>
        <v>Home Team loses or draws at Groupstage Game</v>
      </c>
    </row>
    <row r="634" spans="1:33" x14ac:dyDescent="0.2">
      <c r="A634" s="2">
        <v>2618639</v>
      </c>
      <c r="B634" s="2" t="s">
        <v>949</v>
      </c>
      <c r="C634" s="2">
        <v>2015</v>
      </c>
      <c r="D634" s="2" t="s">
        <v>1194</v>
      </c>
      <c r="E634" s="3">
        <v>42347</v>
      </c>
      <c r="F634" s="2">
        <v>631</v>
      </c>
      <c r="G634" s="2">
        <v>720</v>
      </c>
      <c r="H634" s="2">
        <v>2</v>
      </c>
      <c r="I634" s="2">
        <v>0</v>
      </c>
      <c r="J634" s="2"/>
      <c r="K634" s="2"/>
      <c r="L634" s="2" t="s">
        <v>896</v>
      </c>
      <c r="M634" s="2" t="s">
        <v>1179</v>
      </c>
      <c r="N634" s="2" t="s">
        <v>1012</v>
      </c>
      <c r="O634" s="2">
        <v>41096</v>
      </c>
      <c r="P634" s="2" t="s">
        <v>929</v>
      </c>
      <c r="Q634" s="2" t="s">
        <v>1934</v>
      </c>
      <c r="R634" s="2" t="s">
        <v>863</v>
      </c>
      <c r="S634" s="2" t="s">
        <v>892</v>
      </c>
      <c r="T634" s="2" t="s">
        <v>43</v>
      </c>
      <c r="U634" s="2" t="s">
        <v>70</v>
      </c>
      <c r="V634" s="4">
        <v>8.3333333333333329E-2</v>
      </c>
      <c r="W634" s="2" t="s">
        <v>948</v>
      </c>
      <c r="X634">
        <f t="shared" si="90"/>
        <v>1</v>
      </c>
      <c r="Y634">
        <f t="shared" si="91"/>
        <v>0</v>
      </c>
      <c r="Z634">
        <f t="shared" si="92"/>
        <v>1</v>
      </c>
      <c r="AA634">
        <f t="shared" si="93"/>
        <v>1</v>
      </c>
      <c r="AB634">
        <f t="shared" si="94"/>
        <v>0</v>
      </c>
      <c r="AC634">
        <f t="shared" si="95"/>
        <v>0</v>
      </c>
      <c r="AD634">
        <f t="shared" si="96"/>
        <v>0</v>
      </c>
      <c r="AE634" t="str">
        <f t="shared" si="97"/>
        <v>Groupstage</v>
      </c>
      <c r="AF634" t="str">
        <f t="shared" si="98"/>
        <v>Home Team wins</v>
      </c>
      <c r="AG634" t="str">
        <f t="shared" si="99"/>
        <v>Home Team wins at Groupstage Game</v>
      </c>
    </row>
    <row r="635" spans="1:33" x14ac:dyDescent="0.2">
      <c r="A635" s="2">
        <v>2754916</v>
      </c>
      <c r="B635" s="2" t="s">
        <v>949</v>
      </c>
      <c r="C635" s="2">
        <v>2016</v>
      </c>
      <c r="D635" s="2" t="s">
        <v>945</v>
      </c>
      <c r="E635" s="3">
        <v>42662</v>
      </c>
      <c r="F635" s="2">
        <v>6195</v>
      </c>
      <c r="G635" s="2">
        <v>114</v>
      </c>
      <c r="H635" s="2">
        <v>2</v>
      </c>
      <c r="I635" s="2">
        <v>3</v>
      </c>
      <c r="J635" s="2"/>
      <c r="K635" s="2"/>
      <c r="L635" s="2" t="s">
        <v>1065</v>
      </c>
      <c r="M635" s="2" t="s">
        <v>993</v>
      </c>
      <c r="N635" s="2" t="s">
        <v>1002</v>
      </c>
      <c r="O635" s="2">
        <v>28502</v>
      </c>
      <c r="P635" s="2" t="s">
        <v>907</v>
      </c>
      <c r="Q635" s="2" t="s">
        <v>1935</v>
      </c>
      <c r="R635" s="2" t="s">
        <v>880</v>
      </c>
      <c r="S635" s="2" t="s">
        <v>863</v>
      </c>
      <c r="T635" s="2" t="s">
        <v>115</v>
      </c>
      <c r="U635" s="2" t="s">
        <v>21</v>
      </c>
      <c r="V635" s="4">
        <v>8.5416666666666655E-2</v>
      </c>
      <c r="W635" s="2" t="s">
        <v>948</v>
      </c>
      <c r="X635">
        <f t="shared" si="90"/>
        <v>0</v>
      </c>
      <c r="Y635">
        <f t="shared" si="91"/>
        <v>1</v>
      </c>
      <c r="Z635">
        <f t="shared" si="92"/>
        <v>1</v>
      </c>
      <c r="AA635">
        <f t="shared" si="93"/>
        <v>0</v>
      </c>
      <c r="AB635">
        <f t="shared" si="94"/>
        <v>0</v>
      </c>
      <c r="AC635">
        <f t="shared" si="95"/>
        <v>1</v>
      </c>
      <c r="AD635">
        <f t="shared" si="96"/>
        <v>0</v>
      </c>
      <c r="AE635" t="str">
        <f t="shared" si="97"/>
        <v>Groupstage</v>
      </c>
      <c r="AF635" t="str">
        <f t="shared" si="98"/>
        <v>Home Team loses or draws</v>
      </c>
      <c r="AG635" t="str">
        <f t="shared" si="99"/>
        <v>Home Team loses or draws at Groupstage Game</v>
      </c>
    </row>
    <row r="636" spans="1:33" x14ac:dyDescent="0.2">
      <c r="A636" s="2">
        <v>2853591</v>
      </c>
      <c r="B636" s="2" t="s">
        <v>949</v>
      </c>
      <c r="C636" s="2">
        <v>2016</v>
      </c>
      <c r="D636" s="2" t="s">
        <v>972</v>
      </c>
      <c r="E636" s="3">
        <v>42889</v>
      </c>
      <c r="F636" s="2">
        <v>506</v>
      </c>
      <c r="G636" s="2">
        <v>418</v>
      </c>
      <c r="H636" s="2">
        <v>1</v>
      </c>
      <c r="I636" s="2">
        <v>4</v>
      </c>
      <c r="J636" s="2"/>
      <c r="K636" s="2"/>
      <c r="L636" s="2" t="s">
        <v>952</v>
      </c>
      <c r="M636" s="2" t="s">
        <v>1180</v>
      </c>
      <c r="N636" s="2" t="s">
        <v>1936</v>
      </c>
      <c r="O636" s="2">
        <v>65842</v>
      </c>
      <c r="P636" s="2" t="s">
        <v>985</v>
      </c>
      <c r="Q636" s="2" t="s">
        <v>1937</v>
      </c>
      <c r="R636" s="2" t="s">
        <v>863</v>
      </c>
      <c r="S636" s="2" t="s">
        <v>886</v>
      </c>
      <c r="T636" s="2" t="s">
        <v>5</v>
      </c>
      <c r="U636" s="2" t="s">
        <v>186</v>
      </c>
      <c r="V636" s="4">
        <v>4.4444444444444446E-2</v>
      </c>
      <c r="W636" s="2" t="s">
        <v>948</v>
      </c>
      <c r="X636">
        <f t="shared" si="90"/>
        <v>0</v>
      </c>
      <c r="Y636">
        <f t="shared" si="91"/>
        <v>1</v>
      </c>
      <c r="Z636">
        <f t="shared" si="92"/>
        <v>0</v>
      </c>
      <c r="AA636">
        <f t="shared" si="93"/>
        <v>0</v>
      </c>
      <c r="AB636">
        <f t="shared" si="94"/>
        <v>0</v>
      </c>
      <c r="AC636">
        <f t="shared" si="95"/>
        <v>0</v>
      </c>
      <c r="AD636">
        <f t="shared" si="96"/>
        <v>1</v>
      </c>
      <c r="AE636" t="str">
        <f t="shared" si="97"/>
        <v>Knockout Game</v>
      </c>
      <c r="AF636" t="str">
        <f t="shared" si="98"/>
        <v>Home Team loses or draws</v>
      </c>
      <c r="AG636" t="str">
        <f t="shared" si="99"/>
        <v>Home Team loses or draws at Knockout Game</v>
      </c>
    </row>
    <row r="637" spans="1:33" x14ac:dyDescent="0.2">
      <c r="A637" s="2">
        <v>2917378</v>
      </c>
      <c r="B637" s="2" t="s">
        <v>949</v>
      </c>
      <c r="C637" s="2">
        <v>2017</v>
      </c>
      <c r="D637" s="2" t="s">
        <v>1194</v>
      </c>
      <c r="E637" s="3">
        <v>43004</v>
      </c>
      <c r="F637" s="2">
        <v>162</v>
      </c>
      <c r="G637" s="2">
        <v>720</v>
      </c>
      <c r="H637" s="2">
        <v>0</v>
      </c>
      <c r="I637" s="2">
        <v>3</v>
      </c>
      <c r="J637" s="2"/>
      <c r="K637" s="2"/>
      <c r="L637" s="2" t="s">
        <v>1070</v>
      </c>
      <c r="M637" s="2" t="s">
        <v>799</v>
      </c>
      <c r="N637" s="2" t="s">
        <v>894</v>
      </c>
      <c r="O637" s="2">
        <v>11703</v>
      </c>
      <c r="P637" s="2" t="s">
        <v>1307</v>
      </c>
      <c r="Q637" s="2" t="s">
        <v>1938</v>
      </c>
      <c r="R637" s="2" t="s">
        <v>877</v>
      </c>
      <c r="S637" s="2" t="s">
        <v>863</v>
      </c>
      <c r="T637" s="2" t="s">
        <v>24</v>
      </c>
      <c r="U637" s="2" t="s">
        <v>70</v>
      </c>
      <c r="V637" s="4">
        <v>2.0833333333333333E-3</v>
      </c>
      <c r="W637" s="2" t="s">
        <v>948</v>
      </c>
      <c r="X637">
        <f t="shared" si="90"/>
        <v>0</v>
      </c>
      <c r="Y637">
        <f t="shared" si="91"/>
        <v>1</v>
      </c>
      <c r="Z637">
        <f t="shared" si="92"/>
        <v>1</v>
      </c>
      <c r="AA637">
        <f t="shared" si="93"/>
        <v>0</v>
      </c>
      <c r="AB637">
        <f t="shared" si="94"/>
        <v>0</v>
      </c>
      <c r="AC637">
        <f t="shared" si="95"/>
        <v>1</v>
      </c>
      <c r="AD637">
        <f t="shared" si="96"/>
        <v>0</v>
      </c>
      <c r="AE637" t="str">
        <f t="shared" si="97"/>
        <v>Groupstage</v>
      </c>
      <c r="AF637" t="str">
        <f t="shared" si="98"/>
        <v>Home Team loses or draws</v>
      </c>
      <c r="AG637" t="str">
        <f t="shared" si="99"/>
        <v>Home Team loses or draws at Groupstage Game</v>
      </c>
    </row>
    <row r="638" spans="1:33" x14ac:dyDescent="0.2">
      <c r="A638" s="2">
        <v>2452864</v>
      </c>
      <c r="B638" s="2" t="s">
        <v>949</v>
      </c>
      <c r="C638" s="2">
        <v>2013</v>
      </c>
      <c r="D638" s="2" t="s">
        <v>1036</v>
      </c>
      <c r="E638" s="3">
        <v>41758</v>
      </c>
      <c r="F638" s="2">
        <v>27</v>
      </c>
      <c r="G638" s="2">
        <v>418</v>
      </c>
      <c r="H638" s="2">
        <v>0</v>
      </c>
      <c r="I638" s="2">
        <v>4</v>
      </c>
      <c r="J638" s="2"/>
      <c r="K638" s="2"/>
      <c r="L638" s="2" t="s">
        <v>1019</v>
      </c>
      <c r="M638" s="2" t="s">
        <v>1089</v>
      </c>
      <c r="N638" s="2" t="s">
        <v>1038</v>
      </c>
      <c r="O638" s="2">
        <v>67812</v>
      </c>
      <c r="P638" s="2" t="s">
        <v>915</v>
      </c>
      <c r="Q638" s="2" t="s">
        <v>1939</v>
      </c>
      <c r="R638" s="2" t="s">
        <v>863</v>
      </c>
      <c r="S638" s="2" t="s">
        <v>877</v>
      </c>
      <c r="T638" s="2" t="s">
        <v>6</v>
      </c>
      <c r="U638" s="2" t="s">
        <v>186</v>
      </c>
      <c r="V638" s="4">
        <v>2.7777777777777779E-3</v>
      </c>
      <c r="W638" s="2" t="s">
        <v>948</v>
      </c>
      <c r="X638">
        <f t="shared" si="90"/>
        <v>0</v>
      </c>
      <c r="Y638">
        <f t="shared" si="91"/>
        <v>1</v>
      </c>
      <c r="Z638">
        <f t="shared" si="92"/>
        <v>0</v>
      </c>
      <c r="AA638">
        <f t="shared" si="93"/>
        <v>0</v>
      </c>
      <c r="AB638">
        <f t="shared" si="94"/>
        <v>0</v>
      </c>
      <c r="AC638">
        <f t="shared" si="95"/>
        <v>0</v>
      </c>
      <c r="AD638">
        <f t="shared" si="96"/>
        <v>1</v>
      </c>
      <c r="AE638" t="str">
        <f t="shared" si="97"/>
        <v>Knockout Game</v>
      </c>
      <c r="AF638" t="str">
        <f t="shared" si="98"/>
        <v>Home Team loses or draws</v>
      </c>
      <c r="AG638" t="str">
        <f t="shared" si="99"/>
        <v>Home Team loses or draws at Knockout Game</v>
      </c>
    </row>
    <row r="639" spans="1:33" x14ac:dyDescent="0.2">
      <c r="A639" s="2">
        <v>3252221</v>
      </c>
      <c r="B639" s="2" t="s">
        <v>949</v>
      </c>
      <c r="C639" s="2">
        <v>2019</v>
      </c>
      <c r="D639" s="2" t="s">
        <v>945</v>
      </c>
      <c r="E639" s="3">
        <v>43795</v>
      </c>
      <c r="F639" s="2">
        <v>148</v>
      </c>
      <c r="G639" s="2">
        <v>683</v>
      </c>
      <c r="H639" s="2">
        <v>4</v>
      </c>
      <c r="I639" s="2">
        <v>2</v>
      </c>
      <c r="J639" s="2"/>
      <c r="K639" s="2"/>
      <c r="L639" s="2" t="s">
        <v>896</v>
      </c>
      <c r="M639" s="2" t="s">
        <v>1054</v>
      </c>
      <c r="N639" s="2" t="s">
        <v>1325</v>
      </c>
      <c r="O639" s="2">
        <v>57024</v>
      </c>
      <c r="P639" s="2" t="s">
        <v>1248</v>
      </c>
      <c r="Q639" s="2" t="s">
        <v>1940</v>
      </c>
      <c r="R639" s="2" t="s">
        <v>863</v>
      </c>
      <c r="S639" s="2" t="s">
        <v>872</v>
      </c>
      <c r="T639" s="2" t="s">
        <v>41</v>
      </c>
      <c r="U639" s="2" t="s">
        <v>62</v>
      </c>
      <c r="V639" s="4">
        <v>0.16805555555555554</v>
      </c>
      <c r="W639" s="2" t="s">
        <v>948</v>
      </c>
      <c r="X639">
        <f t="shared" si="90"/>
        <v>1</v>
      </c>
      <c r="Y639">
        <f t="shared" si="91"/>
        <v>0</v>
      </c>
      <c r="Z639">
        <f t="shared" si="92"/>
        <v>1</v>
      </c>
      <c r="AA639">
        <f t="shared" si="93"/>
        <v>1</v>
      </c>
      <c r="AB639">
        <f t="shared" si="94"/>
        <v>0</v>
      </c>
      <c r="AC639">
        <f t="shared" si="95"/>
        <v>0</v>
      </c>
      <c r="AD639">
        <f t="shared" si="96"/>
        <v>0</v>
      </c>
      <c r="AE639" t="str">
        <f t="shared" si="97"/>
        <v>Groupstage</v>
      </c>
      <c r="AF639" t="str">
        <f t="shared" si="98"/>
        <v>Home Team wins</v>
      </c>
      <c r="AG639" t="str">
        <f t="shared" si="99"/>
        <v>Home Team wins at Groupstage Game</v>
      </c>
    </row>
    <row r="640" spans="1:33" hidden="1" x14ac:dyDescent="0.2">
      <c r="A640" s="2">
        <v>4171230</v>
      </c>
      <c r="B640" s="2" t="s">
        <v>949</v>
      </c>
      <c r="C640" s="2">
        <v>2023</v>
      </c>
      <c r="D640" s="2" t="s">
        <v>945</v>
      </c>
      <c r="E640" s="3">
        <v>45189</v>
      </c>
      <c r="F640" s="2">
        <v>368</v>
      </c>
      <c r="G640" s="2">
        <v>826</v>
      </c>
      <c r="H640" s="2">
        <v>1</v>
      </c>
      <c r="I640" s="2">
        <v>1</v>
      </c>
      <c r="J640" s="2"/>
      <c r="K640" s="2"/>
      <c r="L640" s="2" t="s">
        <v>1060</v>
      </c>
      <c r="M640" s="2" t="s">
        <v>1284</v>
      </c>
      <c r="N640" s="2" t="s">
        <v>1195</v>
      </c>
      <c r="O640" s="2">
        <v>33544</v>
      </c>
      <c r="P640" s="2" t="s">
        <v>1092</v>
      </c>
      <c r="Q640" s="2" t="s">
        <v>1941</v>
      </c>
      <c r="R640" s="2" t="s">
        <v>863</v>
      </c>
      <c r="S640" s="2" t="s">
        <v>910</v>
      </c>
      <c r="T640" s="2" t="s">
        <v>143</v>
      </c>
      <c r="U640" s="2" t="s">
        <v>199</v>
      </c>
      <c r="V640" s="4">
        <v>4.2361111111111106E-2</v>
      </c>
      <c r="W640" s="2" t="s">
        <v>948</v>
      </c>
      <c r="X640">
        <f t="shared" si="90"/>
        <v>0</v>
      </c>
      <c r="Y640">
        <f t="shared" si="91"/>
        <v>1</v>
      </c>
      <c r="Z640">
        <f t="shared" si="92"/>
        <v>1</v>
      </c>
      <c r="AA640">
        <f t="shared" si="93"/>
        <v>0</v>
      </c>
      <c r="AB640">
        <f t="shared" si="94"/>
        <v>0</v>
      </c>
      <c r="AC640">
        <f t="shared" si="95"/>
        <v>1</v>
      </c>
      <c r="AD640">
        <f t="shared" si="96"/>
        <v>0</v>
      </c>
      <c r="AE640" t="str">
        <f t="shared" si="97"/>
        <v>Groupstage</v>
      </c>
      <c r="AF640" t="str">
        <f t="shared" si="98"/>
        <v>Home Team loses or draws</v>
      </c>
      <c r="AG640" t="str">
        <f t="shared" si="99"/>
        <v>Home Team loses or draws at Groupstage Game</v>
      </c>
    </row>
    <row r="641" spans="1:33" x14ac:dyDescent="0.2">
      <c r="A641" s="2">
        <v>2560718</v>
      </c>
      <c r="B641" s="2" t="s">
        <v>949</v>
      </c>
      <c r="C641" s="2">
        <v>2014</v>
      </c>
      <c r="D641" s="2" t="s">
        <v>1036</v>
      </c>
      <c r="E641" s="3">
        <v>42137</v>
      </c>
      <c r="F641" s="2">
        <v>418</v>
      </c>
      <c r="G641" s="2">
        <v>506</v>
      </c>
      <c r="H641" s="2">
        <v>1</v>
      </c>
      <c r="I641" s="2">
        <v>1</v>
      </c>
      <c r="J641" s="2"/>
      <c r="K641" s="2"/>
      <c r="L641" s="2" t="s">
        <v>1089</v>
      </c>
      <c r="M641" s="2" t="s">
        <v>952</v>
      </c>
      <c r="N641" s="2" t="s">
        <v>1202</v>
      </c>
      <c r="O641" s="2">
        <v>80354</v>
      </c>
      <c r="P641" s="2" t="s">
        <v>1020</v>
      </c>
      <c r="Q641" s="2" t="s">
        <v>1942</v>
      </c>
      <c r="R641" s="2" t="s">
        <v>880</v>
      </c>
      <c r="S641" s="2" t="s">
        <v>886</v>
      </c>
      <c r="T641" s="2" t="s">
        <v>186</v>
      </c>
      <c r="U641" s="2" t="s">
        <v>5</v>
      </c>
      <c r="V641" s="4">
        <v>4.2361111111111106E-2</v>
      </c>
      <c r="W641" s="2" t="s">
        <v>948</v>
      </c>
      <c r="X641">
        <f t="shared" si="90"/>
        <v>0</v>
      </c>
      <c r="Y641">
        <f t="shared" si="91"/>
        <v>1</v>
      </c>
      <c r="Z641">
        <f t="shared" si="92"/>
        <v>0</v>
      </c>
      <c r="AA641">
        <f t="shared" si="93"/>
        <v>0</v>
      </c>
      <c r="AB641">
        <f t="shared" si="94"/>
        <v>0</v>
      </c>
      <c r="AC641">
        <f t="shared" si="95"/>
        <v>0</v>
      </c>
      <c r="AD641">
        <f t="shared" si="96"/>
        <v>1</v>
      </c>
      <c r="AE641" t="str">
        <f t="shared" si="97"/>
        <v>Knockout Game</v>
      </c>
      <c r="AF641" t="str">
        <f t="shared" si="98"/>
        <v>Home Team loses or draws</v>
      </c>
      <c r="AG641" t="str">
        <f t="shared" si="99"/>
        <v>Home Team loses or draws at Knockout Game</v>
      </c>
    </row>
    <row r="642" spans="1:33" x14ac:dyDescent="0.2">
      <c r="A642" s="2">
        <v>2645815</v>
      </c>
      <c r="B642" s="2" t="s">
        <v>949</v>
      </c>
      <c r="C642" s="2">
        <v>2015</v>
      </c>
      <c r="D642" s="2" t="s">
        <v>1082</v>
      </c>
      <c r="E642" s="3">
        <v>42437</v>
      </c>
      <c r="F642" s="2">
        <v>418</v>
      </c>
      <c r="G642" s="2">
        <v>12</v>
      </c>
      <c r="H642" s="2">
        <v>2</v>
      </c>
      <c r="I642" s="2">
        <v>0</v>
      </c>
      <c r="J642" s="2"/>
      <c r="K642" s="2"/>
      <c r="L642" s="2" t="s">
        <v>1180</v>
      </c>
      <c r="M642" s="2" t="s">
        <v>879</v>
      </c>
      <c r="N642" s="2" t="s">
        <v>1202</v>
      </c>
      <c r="O642" s="2">
        <v>78654</v>
      </c>
      <c r="P642" s="2" t="s">
        <v>947</v>
      </c>
      <c r="Q642" s="2" t="s">
        <v>1943</v>
      </c>
      <c r="R642" s="2" t="s">
        <v>880</v>
      </c>
      <c r="S642" s="2" t="s">
        <v>863</v>
      </c>
      <c r="T642" s="2" t="s">
        <v>186</v>
      </c>
      <c r="U642" s="2" t="s">
        <v>47</v>
      </c>
      <c r="V642" s="4">
        <v>8.3333333333333329E-2</v>
      </c>
      <c r="W642" s="2" t="s">
        <v>948</v>
      </c>
      <c r="X642">
        <f t="shared" si="90"/>
        <v>1</v>
      </c>
      <c r="Y642">
        <f t="shared" si="91"/>
        <v>0</v>
      </c>
      <c r="Z642">
        <f t="shared" si="92"/>
        <v>0</v>
      </c>
      <c r="AA642">
        <f t="shared" si="93"/>
        <v>0</v>
      </c>
      <c r="AB642">
        <f t="shared" si="94"/>
        <v>1</v>
      </c>
      <c r="AC642">
        <f t="shared" si="95"/>
        <v>0</v>
      </c>
      <c r="AD642">
        <f t="shared" si="96"/>
        <v>0</v>
      </c>
      <c r="AE642" t="str">
        <f t="shared" si="97"/>
        <v>Knockout Game</v>
      </c>
      <c r="AF642" t="str">
        <f t="shared" si="98"/>
        <v>Home Team wins</v>
      </c>
      <c r="AG642" t="str">
        <f t="shared" si="99"/>
        <v>Home Team wins at Knockout Game</v>
      </c>
    </row>
    <row r="643" spans="1:33" x14ac:dyDescent="0.2">
      <c r="A643" s="2">
        <v>2754904</v>
      </c>
      <c r="B643" s="2" t="s">
        <v>949</v>
      </c>
      <c r="C643" s="2">
        <v>2016</v>
      </c>
      <c r="D643" s="2" t="s">
        <v>950</v>
      </c>
      <c r="E643" s="3">
        <v>42640</v>
      </c>
      <c r="F643" s="2">
        <v>368</v>
      </c>
      <c r="G643" s="2">
        <v>1041</v>
      </c>
      <c r="H643" s="2">
        <v>1</v>
      </c>
      <c r="I643" s="2">
        <v>0</v>
      </c>
      <c r="J643" s="2"/>
      <c r="K643" s="2"/>
      <c r="L643" s="2" t="s">
        <v>1181</v>
      </c>
      <c r="M643" s="2" t="s">
        <v>1088</v>
      </c>
      <c r="N643" s="2" t="s">
        <v>1195</v>
      </c>
      <c r="O643" s="2">
        <v>36741</v>
      </c>
      <c r="P643" s="2" t="s">
        <v>975</v>
      </c>
      <c r="Q643" s="2" t="s">
        <v>1944</v>
      </c>
      <c r="R643" s="2" t="s">
        <v>870</v>
      </c>
      <c r="S643" s="2" t="s">
        <v>892</v>
      </c>
      <c r="T643" s="2" t="s">
        <v>143</v>
      </c>
      <c r="U643" s="2" t="s">
        <v>125</v>
      </c>
      <c r="V643" s="4">
        <v>4.1666666666666664E-2</v>
      </c>
      <c r="W643" s="2" t="s">
        <v>948</v>
      </c>
      <c r="X643">
        <f t="shared" ref="X643:X706" si="100">IF(H643&gt;I643, 1,0)</f>
        <v>1</v>
      </c>
      <c r="Y643">
        <f t="shared" ref="Y643:Y706" si="101">IF(X643=1,0,1)</f>
        <v>0</v>
      </c>
      <c r="Z643">
        <f t="shared" ref="Z643:Z706" si="102">IF(ISNUMBER(SEARCH("Group",D643)), 1, 0)</f>
        <v>1</v>
      </c>
      <c r="AA643">
        <f t="shared" ref="AA643:AA706" si="103">IF(X643=1,IF(Z643=1,1,0),0)</f>
        <v>1</v>
      </c>
      <c r="AB643">
        <f t="shared" ref="AB643:AB706" si="104">IF(X643=1,IF(Z643=0,1,0),0)</f>
        <v>0</v>
      </c>
      <c r="AC643">
        <f t="shared" ref="AC643:AC706" si="105">IF(Y643=1,IF(Z643=1,1,0),0)</f>
        <v>0</v>
      </c>
      <c r="AD643">
        <f t="shared" ref="AD643:AD706" si="106">IF(Y643=1,IF(Z643=0,1,0),0)</f>
        <v>0</v>
      </c>
      <c r="AE643" t="str">
        <f t="shared" ref="AE643:AE706" si="107">IF(Z643=1, "Groupstage", "Knockout Game")</f>
        <v>Groupstage</v>
      </c>
      <c r="AF643" t="str">
        <f t="shared" ref="AF643:AF706" si="108">IF(X643=1, "Home Team wins", "Home Team loses or draws")</f>
        <v>Home Team wins</v>
      </c>
      <c r="AG643" t="str">
        <f t="shared" ref="AG643:AG706" si="109">IF(AA643=1, "Home Team wins at Groupstage Game", IF(AB643=1, "Home Team wins at Knockout Game", IF(AC643=1, "Home Team loses or draws at Groupstage Game", "Home Team loses or draws at Knockout Game")))</f>
        <v>Home Team wins at Groupstage Game</v>
      </c>
    </row>
    <row r="644" spans="1:33" x14ac:dyDescent="0.2">
      <c r="A644" s="2">
        <v>2849342</v>
      </c>
      <c r="B644" s="2" t="s">
        <v>949</v>
      </c>
      <c r="C644" s="2">
        <v>2016</v>
      </c>
      <c r="D644" s="2" t="s">
        <v>962</v>
      </c>
      <c r="E644" s="3">
        <v>42857</v>
      </c>
      <c r="F644" s="2">
        <v>418</v>
      </c>
      <c r="G644" s="2">
        <v>13</v>
      </c>
      <c r="H644" s="2">
        <v>3</v>
      </c>
      <c r="I644" s="2">
        <v>0</v>
      </c>
      <c r="J644" s="2"/>
      <c r="K644" s="2"/>
      <c r="L644" s="2" t="s">
        <v>1180</v>
      </c>
      <c r="M644" s="2" t="s">
        <v>921</v>
      </c>
      <c r="N644" s="2" t="s">
        <v>1202</v>
      </c>
      <c r="O644" s="2">
        <v>77609</v>
      </c>
      <c r="P644" s="2" t="s">
        <v>897</v>
      </c>
      <c r="Q644" s="2" t="s">
        <v>1945</v>
      </c>
      <c r="R644" s="2" t="s">
        <v>886</v>
      </c>
      <c r="S644" s="2" t="s">
        <v>877</v>
      </c>
      <c r="T644" s="2" t="s">
        <v>186</v>
      </c>
      <c r="U644" s="2" t="s">
        <v>113</v>
      </c>
      <c r="V644" s="4">
        <v>0.125</v>
      </c>
      <c r="W644" s="2" t="s">
        <v>948</v>
      </c>
      <c r="X644">
        <f t="shared" si="100"/>
        <v>1</v>
      </c>
      <c r="Y644">
        <f t="shared" si="101"/>
        <v>0</v>
      </c>
      <c r="Z644">
        <f t="shared" si="102"/>
        <v>0</v>
      </c>
      <c r="AA644">
        <f t="shared" si="103"/>
        <v>0</v>
      </c>
      <c r="AB644">
        <f t="shared" si="104"/>
        <v>1</v>
      </c>
      <c r="AC644">
        <f t="shared" si="105"/>
        <v>0</v>
      </c>
      <c r="AD644">
        <f t="shared" si="106"/>
        <v>0</v>
      </c>
      <c r="AE644" t="str">
        <f t="shared" si="107"/>
        <v>Knockout Game</v>
      </c>
      <c r="AF644" t="str">
        <f t="shared" si="108"/>
        <v>Home Team wins</v>
      </c>
      <c r="AG644" t="str">
        <f t="shared" si="109"/>
        <v>Home Team wins at Knockout Game</v>
      </c>
    </row>
    <row r="645" spans="1:33" x14ac:dyDescent="0.2">
      <c r="A645" s="2">
        <v>2367039</v>
      </c>
      <c r="B645" s="2" t="s">
        <v>949</v>
      </c>
      <c r="C645" s="2">
        <v>2013</v>
      </c>
      <c r="D645" s="2" t="s">
        <v>1194</v>
      </c>
      <c r="E645" s="3">
        <v>41569</v>
      </c>
      <c r="F645" s="2">
        <v>14</v>
      </c>
      <c r="G645" s="2">
        <v>13</v>
      </c>
      <c r="H645" s="2">
        <v>0</v>
      </c>
      <c r="I645" s="2">
        <v>3</v>
      </c>
      <c r="J645" s="2"/>
      <c r="K645" s="2"/>
      <c r="L645" s="2" t="s">
        <v>1229</v>
      </c>
      <c r="M645" s="2" t="s">
        <v>921</v>
      </c>
      <c r="N645" s="2" t="s">
        <v>1217</v>
      </c>
      <c r="O645" s="2">
        <v>45654</v>
      </c>
      <c r="P645" s="2" t="s">
        <v>1001</v>
      </c>
      <c r="Q645" s="2" t="s">
        <v>1946</v>
      </c>
      <c r="R645" s="2" t="s">
        <v>863</v>
      </c>
      <c r="S645" s="2" t="s">
        <v>863</v>
      </c>
      <c r="T645" s="2"/>
      <c r="U645" s="2" t="s">
        <v>113</v>
      </c>
      <c r="V645" s="4">
        <v>2.0833333333333333E-3</v>
      </c>
      <c r="W645" s="2" t="s">
        <v>948</v>
      </c>
      <c r="X645">
        <f t="shared" si="100"/>
        <v>0</v>
      </c>
      <c r="Y645">
        <f t="shared" si="101"/>
        <v>1</v>
      </c>
      <c r="Z645">
        <f t="shared" si="102"/>
        <v>1</v>
      </c>
      <c r="AA645">
        <f t="shared" si="103"/>
        <v>0</v>
      </c>
      <c r="AB645">
        <f t="shared" si="104"/>
        <v>0</v>
      </c>
      <c r="AC645">
        <f t="shared" si="105"/>
        <v>1</v>
      </c>
      <c r="AD645">
        <f t="shared" si="106"/>
        <v>0</v>
      </c>
      <c r="AE645" t="str">
        <f t="shared" si="107"/>
        <v>Groupstage</v>
      </c>
      <c r="AF645" t="str">
        <f t="shared" si="108"/>
        <v>Home Team loses or draws</v>
      </c>
      <c r="AG645" t="str">
        <f t="shared" si="109"/>
        <v>Home Team loses or draws at Groupstage Game</v>
      </c>
    </row>
    <row r="646" spans="1:33" x14ac:dyDescent="0.2">
      <c r="A646" s="2">
        <v>2368463</v>
      </c>
      <c r="B646" s="2" t="s">
        <v>949</v>
      </c>
      <c r="C646" s="2">
        <v>2013</v>
      </c>
      <c r="D646" s="2" t="s">
        <v>946</v>
      </c>
      <c r="E646" s="3">
        <v>41604</v>
      </c>
      <c r="F646" s="2">
        <v>301</v>
      </c>
      <c r="G646" s="2">
        <v>33</v>
      </c>
      <c r="H646" s="2">
        <v>0</v>
      </c>
      <c r="I646" s="2">
        <v>0</v>
      </c>
      <c r="J646" s="2"/>
      <c r="K646" s="2"/>
      <c r="L646" s="2" t="s">
        <v>1246</v>
      </c>
      <c r="M646" s="2" t="s">
        <v>866</v>
      </c>
      <c r="N646" s="2" t="s">
        <v>1251</v>
      </c>
      <c r="O646" s="2">
        <v>50633</v>
      </c>
      <c r="P646" s="2" t="s">
        <v>975</v>
      </c>
      <c r="Q646" s="2" t="s">
        <v>1947</v>
      </c>
      <c r="R646" s="2" t="s">
        <v>863</v>
      </c>
      <c r="S646" s="2" t="s">
        <v>863</v>
      </c>
      <c r="T646" s="2"/>
      <c r="U646" s="2" t="s">
        <v>7</v>
      </c>
      <c r="V646" s="4">
        <v>0</v>
      </c>
      <c r="W646" s="2" t="s">
        <v>948</v>
      </c>
      <c r="X646">
        <f t="shared" si="100"/>
        <v>0</v>
      </c>
      <c r="Y646">
        <f t="shared" si="101"/>
        <v>1</v>
      </c>
      <c r="Z646">
        <f t="shared" si="102"/>
        <v>1</v>
      </c>
      <c r="AA646">
        <f t="shared" si="103"/>
        <v>0</v>
      </c>
      <c r="AB646">
        <f t="shared" si="104"/>
        <v>0</v>
      </c>
      <c r="AC646">
        <f t="shared" si="105"/>
        <v>1</v>
      </c>
      <c r="AD646">
        <f t="shared" si="106"/>
        <v>0</v>
      </c>
      <c r="AE646" t="str">
        <f t="shared" si="107"/>
        <v>Groupstage</v>
      </c>
      <c r="AF646" t="str">
        <f t="shared" si="108"/>
        <v>Home Team loses or draws</v>
      </c>
      <c r="AG646" t="str">
        <f t="shared" si="109"/>
        <v>Home Team loses or draws at Groupstage Game</v>
      </c>
    </row>
    <row r="647" spans="1:33" x14ac:dyDescent="0.2">
      <c r="A647" s="2">
        <v>2618545</v>
      </c>
      <c r="B647" s="2" t="s">
        <v>949</v>
      </c>
      <c r="C647" s="2">
        <v>2015</v>
      </c>
      <c r="D647" s="2" t="s">
        <v>1016</v>
      </c>
      <c r="E647" s="3">
        <v>42263</v>
      </c>
      <c r="F647" s="2">
        <v>419</v>
      </c>
      <c r="G647" s="2">
        <v>11</v>
      </c>
      <c r="H647" s="2">
        <v>2</v>
      </c>
      <c r="I647" s="2">
        <v>1</v>
      </c>
      <c r="J647" s="2"/>
      <c r="K647" s="2"/>
      <c r="L647" s="2" t="s">
        <v>1232</v>
      </c>
      <c r="M647" s="2" t="s">
        <v>900</v>
      </c>
      <c r="N647" s="2" t="s">
        <v>1230</v>
      </c>
      <c r="O647" s="2">
        <v>17840</v>
      </c>
      <c r="P647" s="2" t="s">
        <v>1169</v>
      </c>
      <c r="Q647" s="2" t="s">
        <v>1948</v>
      </c>
      <c r="R647" s="2" t="s">
        <v>872</v>
      </c>
      <c r="S647" s="2" t="s">
        <v>863</v>
      </c>
      <c r="T647" s="2"/>
      <c r="U647" s="2" t="s">
        <v>9</v>
      </c>
      <c r="V647" s="4">
        <v>8.4027777777777771E-2</v>
      </c>
      <c r="W647" s="2" t="s">
        <v>948</v>
      </c>
      <c r="X647">
        <f t="shared" si="100"/>
        <v>1</v>
      </c>
      <c r="Y647">
        <f t="shared" si="101"/>
        <v>0</v>
      </c>
      <c r="Z647">
        <f t="shared" si="102"/>
        <v>1</v>
      </c>
      <c r="AA647">
        <f t="shared" si="103"/>
        <v>1</v>
      </c>
      <c r="AB647">
        <f t="shared" si="104"/>
        <v>0</v>
      </c>
      <c r="AC647">
        <f t="shared" si="105"/>
        <v>0</v>
      </c>
      <c r="AD647">
        <f t="shared" si="106"/>
        <v>0</v>
      </c>
      <c r="AE647" t="str">
        <f t="shared" si="107"/>
        <v>Groupstage</v>
      </c>
      <c r="AF647" t="str">
        <f t="shared" si="108"/>
        <v>Home Team wins</v>
      </c>
      <c r="AG647" t="str">
        <f t="shared" si="109"/>
        <v>Home Team wins at Groupstage Game</v>
      </c>
    </row>
    <row r="648" spans="1:33" x14ac:dyDescent="0.2">
      <c r="A648" s="2">
        <v>2618578</v>
      </c>
      <c r="B648" s="2" t="s">
        <v>949</v>
      </c>
      <c r="C648" s="2">
        <v>2015</v>
      </c>
      <c r="D648" s="2" t="s">
        <v>946</v>
      </c>
      <c r="E648" s="3">
        <v>42297</v>
      </c>
      <c r="F648" s="2">
        <v>713</v>
      </c>
      <c r="G648" s="2">
        <v>131</v>
      </c>
      <c r="H648" s="2">
        <v>0</v>
      </c>
      <c r="I648" s="2">
        <v>2</v>
      </c>
      <c r="J648" s="2"/>
      <c r="K648" s="2"/>
      <c r="L648" s="2" t="s">
        <v>1241</v>
      </c>
      <c r="M648" s="2" t="s">
        <v>918</v>
      </c>
      <c r="N648" s="2" t="s">
        <v>1242</v>
      </c>
      <c r="O648" s="2">
        <v>13074</v>
      </c>
      <c r="P648" s="2" t="s">
        <v>914</v>
      </c>
      <c r="Q648" s="2" t="s">
        <v>1949</v>
      </c>
      <c r="R648" s="2" t="s">
        <v>863</v>
      </c>
      <c r="S648" s="2" t="s">
        <v>880</v>
      </c>
      <c r="T648" s="2"/>
      <c r="U648" s="2" t="s">
        <v>105</v>
      </c>
      <c r="V648" s="4">
        <v>1.3888888888888889E-3</v>
      </c>
      <c r="W648" s="2" t="s">
        <v>948</v>
      </c>
      <c r="X648">
        <f t="shared" si="100"/>
        <v>0</v>
      </c>
      <c r="Y648">
        <f t="shared" si="101"/>
        <v>1</v>
      </c>
      <c r="Z648">
        <f t="shared" si="102"/>
        <v>1</v>
      </c>
      <c r="AA648">
        <f t="shared" si="103"/>
        <v>0</v>
      </c>
      <c r="AB648">
        <f t="shared" si="104"/>
        <v>0</v>
      </c>
      <c r="AC648">
        <f t="shared" si="105"/>
        <v>1</v>
      </c>
      <c r="AD648">
        <f t="shared" si="106"/>
        <v>0</v>
      </c>
      <c r="AE648" t="str">
        <f t="shared" si="107"/>
        <v>Groupstage</v>
      </c>
      <c r="AF648" t="str">
        <f t="shared" si="108"/>
        <v>Home Team loses or draws</v>
      </c>
      <c r="AG648" t="str">
        <f t="shared" si="109"/>
        <v>Home Team loses or draws at Groupstage Game</v>
      </c>
    </row>
    <row r="649" spans="1:33" x14ac:dyDescent="0.2">
      <c r="A649" s="2">
        <v>2262163</v>
      </c>
      <c r="B649" s="2" t="s">
        <v>949</v>
      </c>
      <c r="C649" s="2">
        <v>2012</v>
      </c>
      <c r="D649" s="2" t="s">
        <v>1194</v>
      </c>
      <c r="E649" s="3">
        <v>41184</v>
      </c>
      <c r="F649" s="2">
        <v>232</v>
      </c>
      <c r="G649" s="2">
        <v>371</v>
      </c>
      <c r="H649" s="2">
        <v>2</v>
      </c>
      <c r="I649" s="2">
        <v>3</v>
      </c>
      <c r="J649" s="2"/>
      <c r="K649" s="2"/>
      <c r="L649" s="2" t="s">
        <v>1110</v>
      </c>
      <c r="M649" s="2" t="s">
        <v>951</v>
      </c>
      <c r="N649" s="2"/>
      <c r="O649" s="2">
        <v>43351</v>
      </c>
      <c r="P649" s="2" t="s">
        <v>1162</v>
      </c>
      <c r="Q649" s="2" t="s">
        <v>1950</v>
      </c>
      <c r="R649" s="2"/>
      <c r="S649" s="2"/>
      <c r="T649" s="2" t="s">
        <v>64</v>
      </c>
      <c r="U649" s="2" t="s">
        <v>46</v>
      </c>
      <c r="V649" s="4">
        <v>8.5416666666666655E-2</v>
      </c>
      <c r="W649" s="2" t="s">
        <v>948</v>
      </c>
      <c r="X649">
        <f t="shared" si="100"/>
        <v>0</v>
      </c>
      <c r="Y649">
        <f t="shared" si="101"/>
        <v>1</v>
      </c>
      <c r="Z649">
        <f t="shared" si="102"/>
        <v>1</v>
      </c>
      <c r="AA649">
        <f t="shared" si="103"/>
        <v>0</v>
      </c>
      <c r="AB649">
        <f t="shared" si="104"/>
        <v>0</v>
      </c>
      <c r="AC649">
        <f t="shared" si="105"/>
        <v>1</v>
      </c>
      <c r="AD649">
        <f t="shared" si="106"/>
        <v>0</v>
      </c>
      <c r="AE649" t="str">
        <f t="shared" si="107"/>
        <v>Groupstage</v>
      </c>
      <c r="AF649" t="str">
        <f t="shared" si="108"/>
        <v>Home Team loses or draws</v>
      </c>
      <c r="AG649" t="str">
        <f t="shared" si="109"/>
        <v>Home Team loses or draws at Groupstage Game</v>
      </c>
    </row>
    <row r="650" spans="1:33" x14ac:dyDescent="0.2">
      <c r="A650" s="2">
        <v>2262208</v>
      </c>
      <c r="B650" s="2" t="s">
        <v>949</v>
      </c>
      <c r="C650" s="2">
        <v>2012</v>
      </c>
      <c r="D650" s="2" t="s">
        <v>1194</v>
      </c>
      <c r="E650" s="3">
        <v>41220</v>
      </c>
      <c r="F650" s="2">
        <v>294</v>
      </c>
      <c r="G650" s="2">
        <v>232</v>
      </c>
      <c r="H650" s="2">
        <v>2</v>
      </c>
      <c r="I650" s="2">
        <v>0</v>
      </c>
      <c r="J650" s="2"/>
      <c r="K650" s="2"/>
      <c r="L650" s="2" t="s">
        <v>990</v>
      </c>
      <c r="M650" s="2" t="s">
        <v>1110</v>
      </c>
      <c r="N650" s="2" t="s">
        <v>1069</v>
      </c>
      <c r="O650" s="2">
        <v>36448</v>
      </c>
      <c r="P650" s="2" t="s">
        <v>987</v>
      </c>
      <c r="Q650" s="2" t="s">
        <v>1951</v>
      </c>
      <c r="R650" s="2"/>
      <c r="S650" s="2"/>
      <c r="T650" s="2" t="s">
        <v>53</v>
      </c>
      <c r="U650" s="2" t="s">
        <v>64</v>
      </c>
      <c r="V650" s="4">
        <v>8.3333333333333329E-2</v>
      </c>
      <c r="W650" s="2" t="s">
        <v>948</v>
      </c>
      <c r="X650">
        <f t="shared" si="100"/>
        <v>1</v>
      </c>
      <c r="Y650">
        <f t="shared" si="101"/>
        <v>0</v>
      </c>
      <c r="Z650">
        <f t="shared" si="102"/>
        <v>1</v>
      </c>
      <c r="AA650">
        <f t="shared" si="103"/>
        <v>1</v>
      </c>
      <c r="AB650">
        <f t="shared" si="104"/>
        <v>0</v>
      </c>
      <c r="AC650">
        <f t="shared" si="105"/>
        <v>0</v>
      </c>
      <c r="AD650">
        <f t="shared" si="106"/>
        <v>0</v>
      </c>
      <c r="AE650" t="str">
        <f t="shared" si="107"/>
        <v>Groupstage</v>
      </c>
      <c r="AF650" t="str">
        <f t="shared" si="108"/>
        <v>Home Team wins</v>
      </c>
      <c r="AG650" t="str">
        <f t="shared" si="109"/>
        <v>Home Team wins at Groupstage Game</v>
      </c>
    </row>
    <row r="651" spans="1:33" x14ac:dyDescent="0.2">
      <c r="A651" s="2">
        <v>2262223</v>
      </c>
      <c r="B651" s="2" t="s">
        <v>949</v>
      </c>
      <c r="C651" s="2">
        <v>2012</v>
      </c>
      <c r="D651" s="2" t="s">
        <v>945</v>
      </c>
      <c r="E651" s="3">
        <v>41234</v>
      </c>
      <c r="F651" s="2">
        <v>11</v>
      </c>
      <c r="G651" s="2">
        <v>969</v>
      </c>
      <c r="H651" s="2">
        <v>2</v>
      </c>
      <c r="I651" s="2">
        <v>0</v>
      </c>
      <c r="J651" s="2"/>
      <c r="K651" s="2"/>
      <c r="L651" s="2" t="s">
        <v>900</v>
      </c>
      <c r="M651" s="2" t="s">
        <v>885</v>
      </c>
      <c r="N651" s="2" t="s">
        <v>978</v>
      </c>
      <c r="O651" s="2">
        <v>59670</v>
      </c>
      <c r="P651" s="2" t="s">
        <v>933</v>
      </c>
      <c r="Q651" s="2" t="s">
        <v>1952</v>
      </c>
      <c r="R651" s="2"/>
      <c r="S651" s="2"/>
      <c r="T651" s="2" t="s">
        <v>9</v>
      </c>
      <c r="U651" s="2" t="s">
        <v>82</v>
      </c>
      <c r="V651" s="4">
        <v>8.3333333333333329E-2</v>
      </c>
      <c r="W651" s="2" t="s">
        <v>948</v>
      </c>
      <c r="X651">
        <f t="shared" si="100"/>
        <v>1</v>
      </c>
      <c r="Y651">
        <f t="shared" si="101"/>
        <v>0</v>
      </c>
      <c r="Z651">
        <f t="shared" si="102"/>
        <v>1</v>
      </c>
      <c r="AA651">
        <f t="shared" si="103"/>
        <v>1</v>
      </c>
      <c r="AB651">
        <f t="shared" si="104"/>
        <v>0</v>
      </c>
      <c r="AC651">
        <f t="shared" si="105"/>
        <v>0</v>
      </c>
      <c r="AD651">
        <f t="shared" si="106"/>
        <v>0</v>
      </c>
      <c r="AE651" t="str">
        <f t="shared" si="107"/>
        <v>Groupstage</v>
      </c>
      <c r="AF651" t="str">
        <f t="shared" si="108"/>
        <v>Home Team wins</v>
      </c>
      <c r="AG651" t="str">
        <f t="shared" si="109"/>
        <v>Home Team wins at Groupstage Game</v>
      </c>
    </row>
    <row r="652" spans="1:33" x14ac:dyDescent="0.2">
      <c r="A652" s="2">
        <v>2262224</v>
      </c>
      <c r="B652" s="2" t="s">
        <v>949</v>
      </c>
      <c r="C652" s="2">
        <v>2012</v>
      </c>
      <c r="D652" s="2" t="s">
        <v>955</v>
      </c>
      <c r="E652" s="3">
        <v>41234</v>
      </c>
      <c r="F652" s="2">
        <v>58</v>
      </c>
      <c r="G652" s="2">
        <v>5</v>
      </c>
      <c r="H652" s="2">
        <v>1</v>
      </c>
      <c r="I652" s="2">
        <v>3</v>
      </c>
      <c r="J652" s="2"/>
      <c r="K652" s="2"/>
      <c r="L652" s="2" t="s">
        <v>956</v>
      </c>
      <c r="M652" s="2" t="s">
        <v>952</v>
      </c>
      <c r="N652" s="2" t="s">
        <v>1029</v>
      </c>
      <c r="O652" s="2">
        <v>19803</v>
      </c>
      <c r="P652" s="2" t="s">
        <v>1184</v>
      </c>
      <c r="Q652" s="2" t="s">
        <v>1953</v>
      </c>
      <c r="R652" s="2"/>
      <c r="S652" s="2"/>
      <c r="T652" s="2" t="s">
        <v>128</v>
      </c>
      <c r="U652" s="2" t="s">
        <v>52</v>
      </c>
      <c r="V652" s="4">
        <v>4.3750000000000004E-2</v>
      </c>
      <c r="W652" s="2" t="s">
        <v>948</v>
      </c>
      <c r="X652">
        <f t="shared" si="100"/>
        <v>0</v>
      </c>
      <c r="Y652">
        <f t="shared" si="101"/>
        <v>1</v>
      </c>
      <c r="Z652">
        <f t="shared" si="102"/>
        <v>1</v>
      </c>
      <c r="AA652">
        <f t="shared" si="103"/>
        <v>0</v>
      </c>
      <c r="AB652">
        <f t="shared" si="104"/>
        <v>0</v>
      </c>
      <c r="AC652">
        <f t="shared" si="105"/>
        <v>1</v>
      </c>
      <c r="AD652">
        <f t="shared" si="106"/>
        <v>0</v>
      </c>
      <c r="AE652" t="str">
        <f t="shared" si="107"/>
        <v>Groupstage</v>
      </c>
      <c r="AF652" t="str">
        <f t="shared" si="108"/>
        <v>Home Team loses or draws</v>
      </c>
      <c r="AG652" t="str">
        <f t="shared" si="109"/>
        <v>Home Team loses or draws at Groupstage Game</v>
      </c>
    </row>
    <row r="653" spans="1:33" x14ac:dyDescent="0.2">
      <c r="A653" s="2">
        <v>2301904</v>
      </c>
      <c r="B653" s="2" t="s">
        <v>949</v>
      </c>
      <c r="C653" s="2">
        <v>2012</v>
      </c>
      <c r="D653" s="2" t="s">
        <v>1027</v>
      </c>
      <c r="E653" s="3">
        <v>41374</v>
      </c>
      <c r="F653" s="2">
        <v>506</v>
      </c>
      <c r="G653" s="2">
        <v>27</v>
      </c>
      <c r="H653" s="2">
        <v>0</v>
      </c>
      <c r="I653" s="2">
        <v>2</v>
      </c>
      <c r="J653" s="2"/>
      <c r="K653" s="2"/>
      <c r="L653" s="2" t="s">
        <v>942</v>
      </c>
      <c r="M653" s="2" t="s">
        <v>1117</v>
      </c>
      <c r="N653" s="2" t="s">
        <v>1068</v>
      </c>
      <c r="O653" s="2">
        <v>40823</v>
      </c>
      <c r="P653" s="2" t="s">
        <v>1033</v>
      </c>
      <c r="Q653" s="2" t="s">
        <v>1954</v>
      </c>
      <c r="R653" s="2"/>
      <c r="S653" s="2"/>
      <c r="T653" s="2" t="s">
        <v>5</v>
      </c>
      <c r="U653" s="2" t="s">
        <v>6</v>
      </c>
      <c r="V653" s="4">
        <v>1.3888888888888889E-3</v>
      </c>
      <c r="W653" s="2" t="s">
        <v>948</v>
      </c>
      <c r="X653">
        <f t="shared" si="100"/>
        <v>0</v>
      </c>
      <c r="Y653">
        <f t="shared" si="101"/>
        <v>1</v>
      </c>
      <c r="Z653">
        <f t="shared" si="102"/>
        <v>0</v>
      </c>
      <c r="AA653">
        <f t="shared" si="103"/>
        <v>0</v>
      </c>
      <c r="AB653">
        <f t="shared" si="104"/>
        <v>0</v>
      </c>
      <c r="AC653">
        <f t="shared" si="105"/>
        <v>0</v>
      </c>
      <c r="AD653">
        <f t="shared" si="106"/>
        <v>1</v>
      </c>
      <c r="AE653" t="str">
        <f t="shared" si="107"/>
        <v>Knockout Game</v>
      </c>
      <c r="AF653" t="str">
        <f t="shared" si="108"/>
        <v>Home Team loses or draws</v>
      </c>
      <c r="AG653" t="str">
        <f t="shared" si="109"/>
        <v>Home Team loses or draws at Knockout Game</v>
      </c>
    </row>
    <row r="654" spans="1:33" x14ac:dyDescent="0.2">
      <c r="A654" s="2">
        <v>3097985</v>
      </c>
      <c r="B654" s="2" t="s">
        <v>949</v>
      </c>
      <c r="C654" s="2">
        <v>2018</v>
      </c>
      <c r="D654" s="2" t="s">
        <v>1022</v>
      </c>
      <c r="E654" s="3">
        <v>43376</v>
      </c>
      <c r="F654" s="2">
        <v>932</v>
      </c>
      <c r="G654" s="2">
        <v>33</v>
      </c>
      <c r="H654" s="2">
        <v>0</v>
      </c>
      <c r="I654" s="2">
        <v>1</v>
      </c>
      <c r="J654" s="2"/>
      <c r="K654" s="2"/>
      <c r="L654" s="2" t="s">
        <v>1400</v>
      </c>
      <c r="M654" s="2" t="s">
        <v>1116</v>
      </c>
      <c r="N654" s="2" t="s">
        <v>906</v>
      </c>
      <c r="O654" s="2">
        <v>21471</v>
      </c>
      <c r="P654" s="2" t="s">
        <v>1007</v>
      </c>
      <c r="Q654" s="2" t="s">
        <v>1955</v>
      </c>
      <c r="R654" s="2" t="s">
        <v>863</v>
      </c>
      <c r="S654" s="2" t="s">
        <v>863</v>
      </c>
      <c r="T654" s="2" t="s">
        <v>132</v>
      </c>
      <c r="U654" s="2" t="s">
        <v>7</v>
      </c>
      <c r="V654" s="4">
        <v>6.9444444444444447E-4</v>
      </c>
      <c r="W654" s="2" t="s">
        <v>948</v>
      </c>
      <c r="X654">
        <f t="shared" si="100"/>
        <v>0</v>
      </c>
      <c r="Y654">
        <f t="shared" si="101"/>
        <v>1</v>
      </c>
      <c r="Z654">
        <f t="shared" si="102"/>
        <v>1</v>
      </c>
      <c r="AA654">
        <f t="shared" si="103"/>
        <v>0</v>
      </c>
      <c r="AB654">
        <f t="shared" si="104"/>
        <v>0</v>
      </c>
      <c r="AC654">
        <f t="shared" si="105"/>
        <v>1</v>
      </c>
      <c r="AD654">
        <f t="shared" si="106"/>
        <v>0</v>
      </c>
      <c r="AE654" t="str">
        <f t="shared" si="107"/>
        <v>Groupstage</v>
      </c>
      <c r="AF654" t="str">
        <f t="shared" si="108"/>
        <v>Home Team loses or draws</v>
      </c>
      <c r="AG654" t="str">
        <f t="shared" si="109"/>
        <v>Home Team loses or draws at Groupstage Game</v>
      </c>
    </row>
    <row r="655" spans="1:33" x14ac:dyDescent="0.2">
      <c r="A655" s="2">
        <v>3097994</v>
      </c>
      <c r="B655" s="2" t="s">
        <v>949</v>
      </c>
      <c r="C655" s="2">
        <v>2018</v>
      </c>
      <c r="D655" s="2" t="s">
        <v>950</v>
      </c>
      <c r="E655" s="3">
        <v>43375</v>
      </c>
      <c r="F655" s="2">
        <v>985</v>
      </c>
      <c r="G655" s="2">
        <v>1049</v>
      </c>
      <c r="H655" s="2">
        <v>0</v>
      </c>
      <c r="I655" s="2">
        <v>0</v>
      </c>
      <c r="J655" s="2"/>
      <c r="K655" s="2"/>
      <c r="L655" s="2" t="s">
        <v>896</v>
      </c>
      <c r="M655" s="2" t="s">
        <v>923</v>
      </c>
      <c r="N655" s="2" t="s">
        <v>1075</v>
      </c>
      <c r="O655" s="2">
        <v>73569</v>
      </c>
      <c r="P655" s="2" t="s">
        <v>1307</v>
      </c>
      <c r="Q655" s="2" t="s">
        <v>1956</v>
      </c>
      <c r="R655" s="2" t="s">
        <v>880</v>
      </c>
      <c r="S655" s="3">
        <v>37350</v>
      </c>
      <c r="T655" s="2" t="s">
        <v>31</v>
      </c>
      <c r="U655" s="2" t="s">
        <v>106</v>
      </c>
      <c r="V655" s="4">
        <v>0</v>
      </c>
      <c r="W655" s="2" t="s">
        <v>948</v>
      </c>
      <c r="X655">
        <f t="shared" si="100"/>
        <v>0</v>
      </c>
      <c r="Y655">
        <f t="shared" si="101"/>
        <v>1</v>
      </c>
      <c r="Z655">
        <f t="shared" si="102"/>
        <v>1</v>
      </c>
      <c r="AA655">
        <f t="shared" si="103"/>
        <v>0</v>
      </c>
      <c r="AB655">
        <f t="shared" si="104"/>
        <v>0</v>
      </c>
      <c r="AC655">
        <f t="shared" si="105"/>
        <v>1</v>
      </c>
      <c r="AD655">
        <f t="shared" si="106"/>
        <v>0</v>
      </c>
      <c r="AE655" t="str">
        <f t="shared" si="107"/>
        <v>Groupstage</v>
      </c>
      <c r="AF655" t="str">
        <f t="shared" si="108"/>
        <v>Home Team loses or draws</v>
      </c>
      <c r="AG655" t="str">
        <f t="shared" si="109"/>
        <v>Home Team loses or draws at Groupstage Game</v>
      </c>
    </row>
    <row r="656" spans="1:33" x14ac:dyDescent="0.2">
      <c r="A656" s="2">
        <v>3098006</v>
      </c>
      <c r="B656" s="2" t="s">
        <v>949</v>
      </c>
      <c r="C656" s="2">
        <v>2018</v>
      </c>
      <c r="D656" s="2" t="s">
        <v>1016</v>
      </c>
      <c r="E656" s="3">
        <v>43396</v>
      </c>
      <c r="F656" s="2">
        <v>533</v>
      </c>
      <c r="G656" s="2">
        <v>1041</v>
      </c>
      <c r="H656" s="2">
        <v>3</v>
      </c>
      <c r="I656" s="2">
        <v>3</v>
      </c>
      <c r="J656" s="2"/>
      <c r="K656" s="2"/>
      <c r="L656" s="2" t="s">
        <v>1051</v>
      </c>
      <c r="M656" s="2" t="s">
        <v>1088</v>
      </c>
      <c r="N656" s="2" t="s">
        <v>1093</v>
      </c>
      <c r="O656" s="2">
        <v>24144</v>
      </c>
      <c r="P656" s="2" t="s">
        <v>1023</v>
      </c>
      <c r="Q656" s="2" t="s">
        <v>1957</v>
      </c>
      <c r="R656" s="3">
        <v>37714</v>
      </c>
      <c r="S656" s="2" t="s">
        <v>880</v>
      </c>
      <c r="T656" s="2" t="s">
        <v>22</v>
      </c>
      <c r="U656" s="2" t="s">
        <v>125</v>
      </c>
      <c r="V656" s="4">
        <v>0.12708333333333333</v>
      </c>
      <c r="W656" s="2" t="s">
        <v>948</v>
      </c>
      <c r="X656">
        <f t="shared" si="100"/>
        <v>0</v>
      </c>
      <c r="Y656">
        <f t="shared" si="101"/>
        <v>1</v>
      </c>
      <c r="Z656">
        <f t="shared" si="102"/>
        <v>1</v>
      </c>
      <c r="AA656">
        <f t="shared" si="103"/>
        <v>0</v>
      </c>
      <c r="AB656">
        <f t="shared" si="104"/>
        <v>0</v>
      </c>
      <c r="AC656">
        <f t="shared" si="105"/>
        <v>1</v>
      </c>
      <c r="AD656">
        <f t="shared" si="106"/>
        <v>0</v>
      </c>
      <c r="AE656" t="str">
        <f t="shared" si="107"/>
        <v>Groupstage</v>
      </c>
      <c r="AF656" t="str">
        <f t="shared" si="108"/>
        <v>Home Team loses or draws</v>
      </c>
      <c r="AG656" t="str">
        <f t="shared" si="109"/>
        <v>Home Team loses or draws at Groupstage Game</v>
      </c>
    </row>
    <row r="657" spans="1:33" x14ac:dyDescent="0.2">
      <c r="A657" s="2">
        <v>3098031</v>
      </c>
      <c r="B657" s="2" t="s">
        <v>949</v>
      </c>
      <c r="C657" s="2">
        <v>2018</v>
      </c>
      <c r="D657" s="2" t="s">
        <v>955</v>
      </c>
      <c r="E657" s="3">
        <v>43432</v>
      </c>
      <c r="F657" s="2">
        <v>583</v>
      </c>
      <c r="G657" s="2">
        <v>31</v>
      </c>
      <c r="H657" s="2">
        <v>2</v>
      </c>
      <c r="I657" s="2">
        <v>1</v>
      </c>
      <c r="J657" s="2"/>
      <c r="K657" s="2"/>
      <c r="L657" s="2" t="s">
        <v>868</v>
      </c>
      <c r="M657" s="2" t="s">
        <v>861</v>
      </c>
      <c r="N657" s="2" t="s">
        <v>1072</v>
      </c>
      <c r="O657" s="2">
        <v>46880</v>
      </c>
      <c r="P657" s="2" t="s">
        <v>947</v>
      </c>
      <c r="Q657" s="2" t="s">
        <v>1958</v>
      </c>
      <c r="R657" s="2" t="s">
        <v>877</v>
      </c>
      <c r="S657" s="2" t="s">
        <v>880</v>
      </c>
      <c r="T657" s="2" t="s">
        <v>40</v>
      </c>
      <c r="U657" s="2" t="s">
        <v>38</v>
      </c>
      <c r="V657" s="4">
        <v>8.4027777777777771E-2</v>
      </c>
      <c r="W657" s="2" t="s">
        <v>948</v>
      </c>
      <c r="X657">
        <f t="shared" si="100"/>
        <v>1</v>
      </c>
      <c r="Y657">
        <f t="shared" si="101"/>
        <v>0</v>
      </c>
      <c r="Z657">
        <f t="shared" si="102"/>
        <v>1</v>
      </c>
      <c r="AA657">
        <f t="shared" si="103"/>
        <v>1</v>
      </c>
      <c r="AB657">
        <f t="shared" si="104"/>
        <v>0</v>
      </c>
      <c r="AC657">
        <f t="shared" si="105"/>
        <v>0</v>
      </c>
      <c r="AD657">
        <f t="shared" si="106"/>
        <v>0</v>
      </c>
      <c r="AE657" t="str">
        <f t="shared" si="107"/>
        <v>Groupstage</v>
      </c>
      <c r="AF657" t="str">
        <f t="shared" si="108"/>
        <v>Home Team wins</v>
      </c>
      <c r="AG657" t="str">
        <f t="shared" si="109"/>
        <v>Home Team wins at Groupstage Game</v>
      </c>
    </row>
    <row r="658" spans="1:33" x14ac:dyDescent="0.2">
      <c r="A658" s="2">
        <v>3167761</v>
      </c>
      <c r="B658" s="2" t="s">
        <v>949</v>
      </c>
      <c r="C658" s="2">
        <v>2018</v>
      </c>
      <c r="D658" s="2" t="s">
        <v>966</v>
      </c>
      <c r="E658" s="3">
        <v>43565</v>
      </c>
      <c r="F658" s="2">
        <v>610</v>
      </c>
      <c r="G658" s="2">
        <v>506</v>
      </c>
      <c r="H658" s="2">
        <v>1</v>
      </c>
      <c r="I658" s="2">
        <v>1</v>
      </c>
      <c r="J658" s="2"/>
      <c r="K658" s="2"/>
      <c r="L658" s="2" t="s">
        <v>1168</v>
      </c>
      <c r="M658" s="2" t="s">
        <v>952</v>
      </c>
      <c r="N658" s="2" t="s">
        <v>1017</v>
      </c>
      <c r="O658" s="2">
        <v>50390</v>
      </c>
      <c r="P658" s="2" t="s">
        <v>1097</v>
      </c>
      <c r="Q658" s="2" t="s">
        <v>1959</v>
      </c>
      <c r="R658" s="2" t="s">
        <v>881</v>
      </c>
      <c r="S658" s="2" t="s">
        <v>880</v>
      </c>
      <c r="T658" s="2" t="s">
        <v>26</v>
      </c>
      <c r="U658" s="2" t="s">
        <v>5</v>
      </c>
      <c r="V658" s="4">
        <v>4.2361111111111106E-2</v>
      </c>
      <c r="W658" s="2" t="s">
        <v>948</v>
      </c>
      <c r="X658">
        <f t="shared" si="100"/>
        <v>0</v>
      </c>
      <c r="Y658">
        <f t="shared" si="101"/>
        <v>1</v>
      </c>
      <c r="Z658">
        <f t="shared" si="102"/>
        <v>0</v>
      </c>
      <c r="AA658">
        <f t="shared" si="103"/>
        <v>0</v>
      </c>
      <c r="AB658">
        <f t="shared" si="104"/>
        <v>0</v>
      </c>
      <c r="AC658">
        <f t="shared" si="105"/>
        <v>0</v>
      </c>
      <c r="AD658">
        <f t="shared" si="106"/>
        <v>1</v>
      </c>
      <c r="AE658" t="str">
        <f t="shared" si="107"/>
        <v>Knockout Game</v>
      </c>
      <c r="AF658" t="str">
        <f t="shared" si="108"/>
        <v>Home Team loses or draws</v>
      </c>
      <c r="AG658" t="str">
        <f t="shared" si="109"/>
        <v>Home Team loses or draws at Knockout Game</v>
      </c>
    </row>
    <row r="659" spans="1:33" x14ac:dyDescent="0.2">
      <c r="A659" s="2">
        <v>3177022</v>
      </c>
      <c r="B659" s="2" t="s">
        <v>949</v>
      </c>
      <c r="C659" s="2">
        <v>2018</v>
      </c>
      <c r="D659" s="2" t="s">
        <v>962</v>
      </c>
      <c r="E659" s="3">
        <v>43586</v>
      </c>
      <c r="F659" s="2">
        <v>131</v>
      </c>
      <c r="G659" s="2">
        <v>31</v>
      </c>
      <c r="H659" s="2">
        <v>3</v>
      </c>
      <c r="I659" s="2">
        <v>0</v>
      </c>
      <c r="J659" s="2"/>
      <c r="K659" s="2"/>
      <c r="L659" s="2" t="s">
        <v>917</v>
      </c>
      <c r="M659" s="2" t="s">
        <v>861</v>
      </c>
      <c r="N659" s="2" t="s">
        <v>1084</v>
      </c>
      <c r="O659" s="2">
        <v>98299</v>
      </c>
      <c r="P659" s="2" t="s">
        <v>928</v>
      </c>
      <c r="Q659" s="2" t="s">
        <v>1960</v>
      </c>
      <c r="R659" s="2" t="s">
        <v>880</v>
      </c>
      <c r="S659" s="2" t="s">
        <v>886</v>
      </c>
      <c r="T659" s="2" t="s">
        <v>105</v>
      </c>
      <c r="U659" s="2" t="s">
        <v>38</v>
      </c>
      <c r="V659" s="4">
        <v>0.125</v>
      </c>
      <c r="W659" s="2" t="s">
        <v>948</v>
      </c>
      <c r="X659">
        <f t="shared" si="100"/>
        <v>1</v>
      </c>
      <c r="Y659">
        <f t="shared" si="101"/>
        <v>0</v>
      </c>
      <c r="Z659">
        <f t="shared" si="102"/>
        <v>0</v>
      </c>
      <c r="AA659">
        <f t="shared" si="103"/>
        <v>0</v>
      </c>
      <c r="AB659">
        <f t="shared" si="104"/>
        <v>1</v>
      </c>
      <c r="AC659">
        <f t="shared" si="105"/>
        <v>0</v>
      </c>
      <c r="AD659">
        <f t="shared" si="106"/>
        <v>0</v>
      </c>
      <c r="AE659" t="str">
        <f t="shared" si="107"/>
        <v>Knockout Game</v>
      </c>
      <c r="AF659" t="str">
        <f t="shared" si="108"/>
        <v>Home Team wins</v>
      </c>
      <c r="AG659" t="str">
        <f t="shared" si="109"/>
        <v>Home Team wins at Knockout Game</v>
      </c>
    </row>
    <row r="660" spans="1:33" x14ac:dyDescent="0.2">
      <c r="A660" s="2">
        <v>3252177</v>
      </c>
      <c r="B660" s="2" t="s">
        <v>949</v>
      </c>
      <c r="C660" s="2">
        <v>2019</v>
      </c>
      <c r="D660" s="2" t="s">
        <v>950</v>
      </c>
      <c r="E660" s="3">
        <v>43740</v>
      </c>
      <c r="F660" s="2">
        <v>1049</v>
      </c>
      <c r="G660" s="2">
        <v>610</v>
      </c>
      <c r="H660" s="2">
        <v>0</v>
      </c>
      <c r="I660" s="2">
        <v>3</v>
      </c>
      <c r="J660" s="2"/>
      <c r="K660" s="2"/>
      <c r="L660" s="2" t="s">
        <v>1267</v>
      </c>
      <c r="M660" s="2" t="s">
        <v>1168</v>
      </c>
      <c r="N660" s="2" t="s">
        <v>1098</v>
      </c>
      <c r="O660" s="2">
        <v>44659</v>
      </c>
      <c r="P660" s="2" t="s">
        <v>1001</v>
      </c>
      <c r="Q660" s="2" t="s">
        <v>1961</v>
      </c>
      <c r="R660" s="2" t="s">
        <v>877</v>
      </c>
      <c r="S660" s="2" t="s">
        <v>881</v>
      </c>
      <c r="T660" s="2" t="s">
        <v>106</v>
      </c>
      <c r="U660" s="2" t="s">
        <v>26</v>
      </c>
      <c r="V660" s="4">
        <v>2.0833333333333333E-3</v>
      </c>
      <c r="W660" s="2" t="s">
        <v>948</v>
      </c>
      <c r="X660">
        <f t="shared" si="100"/>
        <v>0</v>
      </c>
      <c r="Y660">
        <f t="shared" si="101"/>
        <v>1</v>
      </c>
      <c r="Z660">
        <f t="shared" si="102"/>
        <v>1</v>
      </c>
      <c r="AA660">
        <f t="shared" si="103"/>
        <v>0</v>
      </c>
      <c r="AB660">
        <f t="shared" si="104"/>
        <v>0</v>
      </c>
      <c r="AC660">
        <f t="shared" si="105"/>
        <v>1</v>
      </c>
      <c r="AD660">
        <f t="shared" si="106"/>
        <v>0</v>
      </c>
      <c r="AE660" t="str">
        <f t="shared" si="107"/>
        <v>Groupstage</v>
      </c>
      <c r="AF660" t="str">
        <f t="shared" si="108"/>
        <v>Home Team loses or draws</v>
      </c>
      <c r="AG660" t="str">
        <f t="shared" si="109"/>
        <v>Home Team loses or draws at Groupstage Game</v>
      </c>
    </row>
    <row r="661" spans="1:33" x14ac:dyDescent="0.2">
      <c r="A661" s="2">
        <v>3252201</v>
      </c>
      <c r="B661" s="2" t="s">
        <v>949</v>
      </c>
      <c r="C661" s="2">
        <v>2019</v>
      </c>
      <c r="D661" s="2" t="s">
        <v>950</v>
      </c>
      <c r="E661" s="3">
        <v>43761</v>
      </c>
      <c r="F661" s="2">
        <v>1082</v>
      </c>
      <c r="G661" s="2">
        <v>1049</v>
      </c>
      <c r="H661" s="2">
        <v>1</v>
      </c>
      <c r="I661" s="2">
        <v>1</v>
      </c>
      <c r="J661" s="2"/>
      <c r="K661" s="2"/>
      <c r="L661" s="2" t="s">
        <v>882</v>
      </c>
      <c r="M661" s="2" t="s">
        <v>1267</v>
      </c>
      <c r="N661" s="2" t="s">
        <v>1143</v>
      </c>
      <c r="O661" s="2">
        <v>47488</v>
      </c>
      <c r="P661" s="2" t="s">
        <v>871</v>
      </c>
      <c r="Q661" s="2" t="s">
        <v>1962</v>
      </c>
      <c r="R661" s="3">
        <v>36986</v>
      </c>
      <c r="S661" s="3">
        <v>37350</v>
      </c>
      <c r="T661" s="2" t="s">
        <v>139</v>
      </c>
      <c r="U661" s="2" t="s">
        <v>106</v>
      </c>
      <c r="V661" s="4">
        <v>4.2361111111111106E-2</v>
      </c>
      <c r="W661" s="2" t="s">
        <v>948</v>
      </c>
      <c r="X661">
        <f t="shared" si="100"/>
        <v>0</v>
      </c>
      <c r="Y661">
        <f t="shared" si="101"/>
        <v>1</v>
      </c>
      <c r="Z661">
        <f t="shared" si="102"/>
        <v>1</v>
      </c>
      <c r="AA661">
        <f t="shared" si="103"/>
        <v>0</v>
      </c>
      <c r="AB661">
        <f t="shared" si="104"/>
        <v>0</v>
      </c>
      <c r="AC661">
        <f t="shared" si="105"/>
        <v>1</v>
      </c>
      <c r="AD661">
        <f t="shared" si="106"/>
        <v>0</v>
      </c>
      <c r="AE661" t="str">
        <f t="shared" si="107"/>
        <v>Groupstage</v>
      </c>
      <c r="AF661" t="str">
        <f>IF(X661=1, "Home Team wins", "Home Team loses or draws")</f>
        <v>Home Team loses or draws</v>
      </c>
      <c r="AG661" t="str">
        <f t="shared" si="109"/>
        <v>Home Team loses or draws at Groupstage Game</v>
      </c>
    </row>
    <row r="662" spans="1:33" x14ac:dyDescent="0.2">
      <c r="A662" s="2">
        <v>3291929</v>
      </c>
      <c r="B662" s="2" t="s">
        <v>949</v>
      </c>
      <c r="C662" s="2">
        <v>2019</v>
      </c>
      <c r="D662" s="2" t="s">
        <v>1030</v>
      </c>
      <c r="E662" s="3">
        <v>43880</v>
      </c>
      <c r="F662" s="2">
        <v>800</v>
      </c>
      <c r="G662" s="2">
        <v>1049</v>
      </c>
      <c r="H662" s="2">
        <v>4</v>
      </c>
      <c r="I662" s="2">
        <v>1</v>
      </c>
      <c r="J662" s="2"/>
      <c r="K662" s="2"/>
      <c r="L662" s="2" t="s">
        <v>999</v>
      </c>
      <c r="M662" s="2" t="s">
        <v>1267</v>
      </c>
      <c r="N662" s="2" t="s">
        <v>941</v>
      </c>
      <c r="O662" s="2">
        <v>44236</v>
      </c>
      <c r="P662" s="2" t="s">
        <v>973</v>
      </c>
      <c r="Q662" s="2" t="s">
        <v>1963</v>
      </c>
      <c r="R662" s="2" t="s">
        <v>1073</v>
      </c>
      <c r="S662" s="2" t="s">
        <v>877</v>
      </c>
      <c r="T662" s="2" t="s">
        <v>89</v>
      </c>
      <c r="U662" s="2" t="s">
        <v>106</v>
      </c>
      <c r="V662" s="4">
        <v>0.1673611111111111</v>
      </c>
      <c r="W662" s="2" t="s">
        <v>948</v>
      </c>
      <c r="X662">
        <f t="shared" si="100"/>
        <v>1</v>
      </c>
      <c r="Y662">
        <f t="shared" si="101"/>
        <v>0</v>
      </c>
      <c r="Z662">
        <f t="shared" si="102"/>
        <v>0</v>
      </c>
      <c r="AA662">
        <f t="shared" si="103"/>
        <v>0</v>
      </c>
      <c r="AB662">
        <f t="shared" si="104"/>
        <v>1</v>
      </c>
      <c r="AC662">
        <f t="shared" si="105"/>
        <v>0</v>
      </c>
      <c r="AD662">
        <f t="shared" si="106"/>
        <v>0</v>
      </c>
      <c r="AE662" t="str">
        <f t="shared" si="107"/>
        <v>Knockout Game</v>
      </c>
      <c r="AF662" t="str">
        <f t="shared" si="108"/>
        <v>Home Team wins</v>
      </c>
      <c r="AG662" t="str">
        <f t="shared" si="109"/>
        <v>Home Team wins at Knockout Game</v>
      </c>
    </row>
    <row r="663" spans="1:33" hidden="1" x14ac:dyDescent="0.2">
      <c r="A663" s="2">
        <v>3461747</v>
      </c>
      <c r="B663" s="2" t="s">
        <v>949</v>
      </c>
      <c r="C663" s="2">
        <v>2020</v>
      </c>
      <c r="D663" s="2" t="s">
        <v>950</v>
      </c>
      <c r="E663" s="3">
        <v>44132</v>
      </c>
      <c r="F663" s="2">
        <v>6890</v>
      </c>
      <c r="G663" s="2">
        <v>583</v>
      </c>
      <c r="H663" s="2">
        <v>0</v>
      </c>
      <c r="I663" s="2">
        <v>2</v>
      </c>
      <c r="J663" s="2"/>
      <c r="K663" s="2"/>
      <c r="L663" s="2" t="s">
        <v>932</v>
      </c>
      <c r="M663" s="2" t="s">
        <v>868</v>
      </c>
      <c r="N663" s="2" t="s">
        <v>994</v>
      </c>
      <c r="O663" s="2"/>
      <c r="P663" s="2" t="s">
        <v>1225</v>
      </c>
      <c r="Q663" s="2" t="s">
        <v>1964</v>
      </c>
      <c r="R663" s="2" t="s">
        <v>872</v>
      </c>
      <c r="S663" s="2" t="s">
        <v>877</v>
      </c>
      <c r="T663" s="2" t="s">
        <v>61</v>
      </c>
      <c r="U663" s="2" t="s">
        <v>40</v>
      </c>
      <c r="V663" s="4">
        <v>1.3888888888888889E-3</v>
      </c>
      <c r="W663" s="2" t="s">
        <v>948</v>
      </c>
      <c r="X663">
        <f t="shared" si="100"/>
        <v>0</v>
      </c>
      <c r="Y663">
        <f t="shared" si="101"/>
        <v>1</v>
      </c>
      <c r="Z663">
        <f t="shared" si="102"/>
        <v>1</v>
      </c>
      <c r="AA663">
        <f t="shared" si="103"/>
        <v>0</v>
      </c>
      <c r="AB663">
        <f t="shared" si="104"/>
        <v>0</v>
      </c>
      <c r="AC663">
        <f t="shared" si="105"/>
        <v>1</v>
      </c>
      <c r="AD663">
        <f t="shared" si="106"/>
        <v>0</v>
      </c>
      <c r="AE663" t="str">
        <f t="shared" si="107"/>
        <v>Groupstage</v>
      </c>
      <c r="AF663" t="str">
        <f t="shared" si="108"/>
        <v>Home Team loses or draws</v>
      </c>
      <c r="AG663" t="str">
        <f t="shared" si="109"/>
        <v>Home Team loses or draws at Groupstage Game</v>
      </c>
    </row>
    <row r="664" spans="1:33" hidden="1" x14ac:dyDescent="0.2">
      <c r="A664" s="2">
        <v>3461751</v>
      </c>
      <c r="B664" s="2" t="s">
        <v>949</v>
      </c>
      <c r="C664" s="2">
        <v>2020</v>
      </c>
      <c r="D664" s="2" t="s">
        <v>945</v>
      </c>
      <c r="E664" s="3">
        <v>44138</v>
      </c>
      <c r="F664" s="2">
        <v>660</v>
      </c>
      <c r="G664" s="2">
        <v>18</v>
      </c>
      <c r="H664" s="2">
        <v>0</v>
      </c>
      <c r="I664" s="2">
        <v>6</v>
      </c>
      <c r="J664" s="2"/>
      <c r="K664" s="2"/>
      <c r="L664" s="2" t="s">
        <v>1152</v>
      </c>
      <c r="M664" s="2" t="s">
        <v>1275</v>
      </c>
      <c r="N664" s="2" t="s">
        <v>1276</v>
      </c>
      <c r="O664" s="2"/>
      <c r="P664" s="2" t="s">
        <v>974</v>
      </c>
      <c r="Q664" s="2" t="s">
        <v>1965</v>
      </c>
      <c r="R664" s="2" t="s">
        <v>880</v>
      </c>
      <c r="S664" s="2" t="s">
        <v>863</v>
      </c>
      <c r="T664" s="2" t="s">
        <v>133</v>
      </c>
      <c r="U664" s="2" t="s">
        <v>16</v>
      </c>
      <c r="V664" s="4">
        <v>4.1666666666666666E-3</v>
      </c>
      <c r="W664" s="2" t="s">
        <v>948</v>
      </c>
      <c r="X664">
        <f t="shared" si="100"/>
        <v>0</v>
      </c>
      <c r="Y664">
        <f t="shared" si="101"/>
        <v>1</v>
      </c>
      <c r="Z664">
        <f t="shared" si="102"/>
        <v>1</v>
      </c>
      <c r="AA664">
        <f t="shared" si="103"/>
        <v>0</v>
      </c>
      <c r="AB664">
        <f t="shared" si="104"/>
        <v>0</v>
      </c>
      <c r="AC664">
        <f t="shared" si="105"/>
        <v>1</v>
      </c>
      <c r="AD664">
        <f t="shared" si="106"/>
        <v>0</v>
      </c>
      <c r="AE664" t="str">
        <f t="shared" si="107"/>
        <v>Groupstage</v>
      </c>
      <c r="AF664" t="str">
        <f t="shared" si="108"/>
        <v>Home Team loses or draws</v>
      </c>
      <c r="AG664" t="str">
        <f t="shared" si="109"/>
        <v>Home Team loses or draws at Groupstage Game</v>
      </c>
    </row>
    <row r="665" spans="1:33" hidden="1" x14ac:dyDescent="0.2">
      <c r="A665" s="2">
        <v>3461771</v>
      </c>
      <c r="B665" s="2" t="s">
        <v>949</v>
      </c>
      <c r="C665" s="2">
        <v>2020</v>
      </c>
      <c r="D665" s="2" t="s">
        <v>1022</v>
      </c>
      <c r="E665" s="3">
        <v>44160</v>
      </c>
      <c r="F665" s="2">
        <v>31</v>
      </c>
      <c r="G665" s="2">
        <v>800</v>
      </c>
      <c r="H665" s="2">
        <v>0</v>
      </c>
      <c r="I665" s="2">
        <v>2</v>
      </c>
      <c r="J665" s="2"/>
      <c r="K665" s="2"/>
      <c r="L665" s="2" t="s">
        <v>861</v>
      </c>
      <c r="M665" s="2" t="s">
        <v>999</v>
      </c>
      <c r="N665" s="2" t="s">
        <v>1009</v>
      </c>
      <c r="O665" s="2"/>
      <c r="P665" s="2" t="s">
        <v>1097</v>
      </c>
      <c r="Q665" s="2" t="s">
        <v>1966</v>
      </c>
      <c r="R665" s="2" t="s">
        <v>880</v>
      </c>
      <c r="S665" s="2" t="s">
        <v>1073</v>
      </c>
      <c r="T665" s="2" t="s">
        <v>38</v>
      </c>
      <c r="U665" s="2" t="s">
        <v>89</v>
      </c>
      <c r="V665" s="4">
        <v>1.3888888888888889E-3</v>
      </c>
      <c r="W665" s="2" t="s">
        <v>948</v>
      </c>
      <c r="X665">
        <f t="shared" si="100"/>
        <v>0</v>
      </c>
      <c r="Y665">
        <f t="shared" si="101"/>
        <v>1</v>
      </c>
      <c r="Z665">
        <f t="shared" si="102"/>
        <v>1</v>
      </c>
      <c r="AA665">
        <f t="shared" si="103"/>
        <v>0</v>
      </c>
      <c r="AB665">
        <f t="shared" si="104"/>
        <v>0</v>
      </c>
      <c r="AC665">
        <f t="shared" si="105"/>
        <v>1</v>
      </c>
      <c r="AD665">
        <f t="shared" si="106"/>
        <v>0</v>
      </c>
      <c r="AE665" t="str">
        <f t="shared" si="107"/>
        <v>Groupstage</v>
      </c>
      <c r="AF665" t="str">
        <f t="shared" si="108"/>
        <v>Home Team loses or draws</v>
      </c>
      <c r="AG665" t="str">
        <f t="shared" si="109"/>
        <v>Home Team loses or draws at Groupstage Game</v>
      </c>
    </row>
    <row r="666" spans="1:33" hidden="1" x14ac:dyDescent="0.2">
      <c r="A666" s="2">
        <v>3461774</v>
      </c>
      <c r="B666" s="2" t="s">
        <v>949</v>
      </c>
      <c r="C666" s="2">
        <v>2020</v>
      </c>
      <c r="D666" s="2" t="s">
        <v>946</v>
      </c>
      <c r="E666" s="3">
        <v>44159</v>
      </c>
      <c r="F666" s="2">
        <v>273</v>
      </c>
      <c r="G666" s="2">
        <v>631</v>
      </c>
      <c r="H666" s="2">
        <v>1</v>
      </c>
      <c r="I666" s="2">
        <v>2</v>
      </c>
      <c r="J666" s="2"/>
      <c r="K666" s="2"/>
      <c r="L666" s="2" t="s">
        <v>1256</v>
      </c>
      <c r="M666" s="2" t="s">
        <v>44</v>
      </c>
      <c r="N666" s="2" t="s">
        <v>887</v>
      </c>
      <c r="O666" s="2"/>
      <c r="P666" s="2" t="s">
        <v>928</v>
      </c>
      <c r="Q666" s="2" t="s">
        <v>1967</v>
      </c>
      <c r="R666" s="2" t="s">
        <v>880</v>
      </c>
      <c r="S666" s="2" t="s">
        <v>880</v>
      </c>
      <c r="T666" s="2" t="s">
        <v>60</v>
      </c>
      <c r="U666" s="2" t="s">
        <v>43</v>
      </c>
      <c r="V666" s="4">
        <v>4.3055555555555562E-2</v>
      </c>
      <c r="W666" s="2" t="s">
        <v>948</v>
      </c>
      <c r="X666">
        <f t="shared" si="100"/>
        <v>0</v>
      </c>
      <c r="Y666">
        <f t="shared" si="101"/>
        <v>1</v>
      </c>
      <c r="Z666">
        <f t="shared" si="102"/>
        <v>1</v>
      </c>
      <c r="AA666">
        <f t="shared" si="103"/>
        <v>0</v>
      </c>
      <c r="AB666">
        <f t="shared" si="104"/>
        <v>0</v>
      </c>
      <c r="AC666">
        <f t="shared" si="105"/>
        <v>1</v>
      </c>
      <c r="AD666">
        <f t="shared" si="106"/>
        <v>0</v>
      </c>
      <c r="AE666" t="str">
        <f t="shared" si="107"/>
        <v>Groupstage</v>
      </c>
      <c r="AF666" t="str">
        <f t="shared" si="108"/>
        <v>Home Team loses or draws</v>
      </c>
      <c r="AG666" t="str">
        <f t="shared" si="109"/>
        <v>Home Team loses or draws at Groupstage Game</v>
      </c>
    </row>
    <row r="667" spans="1:33" hidden="1" x14ac:dyDescent="0.2">
      <c r="A667" s="2">
        <v>3461775</v>
      </c>
      <c r="B667" s="2" t="s">
        <v>949</v>
      </c>
      <c r="C667" s="2">
        <v>2020</v>
      </c>
      <c r="D667" s="2" t="s">
        <v>1016</v>
      </c>
      <c r="E667" s="3">
        <v>44159</v>
      </c>
      <c r="F667" s="2">
        <v>16</v>
      </c>
      <c r="G667" s="2">
        <v>2282</v>
      </c>
      <c r="H667" s="2">
        <v>3</v>
      </c>
      <c r="I667" s="2">
        <v>0</v>
      </c>
      <c r="J667" s="2"/>
      <c r="K667" s="2"/>
      <c r="L667" s="2" t="s">
        <v>874</v>
      </c>
      <c r="M667" s="2" t="s">
        <v>1207</v>
      </c>
      <c r="N667" s="2" t="s">
        <v>862</v>
      </c>
      <c r="O667" s="2"/>
      <c r="P667" s="2" t="s">
        <v>1250</v>
      </c>
      <c r="Q667" s="2" t="s">
        <v>1968</v>
      </c>
      <c r="R667" s="2" t="s">
        <v>863</v>
      </c>
      <c r="S667" s="3">
        <v>37379</v>
      </c>
      <c r="T667" s="2" t="s">
        <v>3</v>
      </c>
      <c r="U667" s="2" t="s">
        <v>45</v>
      </c>
      <c r="V667" s="4">
        <v>0.125</v>
      </c>
      <c r="W667" s="2" t="s">
        <v>948</v>
      </c>
      <c r="X667">
        <f t="shared" si="100"/>
        <v>1</v>
      </c>
      <c r="Y667">
        <f t="shared" si="101"/>
        <v>0</v>
      </c>
      <c r="Z667">
        <f t="shared" si="102"/>
        <v>1</v>
      </c>
      <c r="AA667">
        <f t="shared" si="103"/>
        <v>1</v>
      </c>
      <c r="AB667">
        <f t="shared" si="104"/>
        <v>0</v>
      </c>
      <c r="AC667">
        <f t="shared" si="105"/>
        <v>0</v>
      </c>
      <c r="AD667">
        <f t="shared" si="106"/>
        <v>0</v>
      </c>
      <c r="AE667" t="str">
        <f t="shared" si="107"/>
        <v>Groupstage</v>
      </c>
      <c r="AF667" t="str">
        <f t="shared" si="108"/>
        <v>Home Team wins</v>
      </c>
      <c r="AG667" t="str">
        <f t="shared" si="109"/>
        <v>Home Team wins at Groupstage Game</v>
      </c>
    </row>
    <row r="668" spans="1:33" hidden="1" x14ac:dyDescent="0.2">
      <c r="A668" s="2">
        <v>3461783</v>
      </c>
      <c r="B668" s="2" t="s">
        <v>949</v>
      </c>
      <c r="C668" s="2">
        <v>2020</v>
      </c>
      <c r="D668" s="2" t="s">
        <v>1022</v>
      </c>
      <c r="E668" s="3">
        <v>44166</v>
      </c>
      <c r="F668" s="2">
        <v>800</v>
      </c>
      <c r="G668" s="2">
        <v>865</v>
      </c>
      <c r="H668" s="2">
        <v>1</v>
      </c>
      <c r="I668" s="2">
        <v>1</v>
      </c>
      <c r="J668" s="2"/>
      <c r="K668" s="2"/>
      <c r="L668" s="2" t="s">
        <v>999</v>
      </c>
      <c r="M668" s="2" t="s">
        <v>1268</v>
      </c>
      <c r="N668" s="2" t="s">
        <v>1064</v>
      </c>
      <c r="O668" s="2"/>
      <c r="P668" s="2" t="s">
        <v>961</v>
      </c>
      <c r="Q668" s="2" t="s">
        <v>1969</v>
      </c>
      <c r="R668" s="2" t="s">
        <v>1073</v>
      </c>
      <c r="S668" s="3">
        <v>36986</v>
      </c>
      <c r="T668" s="2" t="s">
        <v>89</v>
      </c>
      <c r="U668" s="2" t="s">
        <v>167</v>
      </c>
      <c r="V668" s="4">
        <v>4.2361111111111106E-2</v>
      </c>
      <c r="W668" s="2" t="s">
        <v>948</v>
      </c>
      <c r="X668">
        <f t="shared" si="100"/>
        <v>0</v>
      </c>
      <c r="Y668">
        <f t="shared" si="101"/>
        <v>1</v>
      </c>
      <c r="Z668">
        <f t="shared" si="102"/>
        <v>1</v>
      </c>
      <c r="AA668">
        <f t="shared" si="103"/>
        <v>0</v>
      </c>
      <c r="AB668">
        <f t="shared" si="104"/>
        <v>0</v>
      </c>
      <c r="AC668">
        <f t="shared" si="105"/>
        <v>1</v>
      </c>
      <c r="AD668">
        <f t="shared" si="106"/>
        <v>0</v>
      </c>
      <c r="AE668" t="str">
        <f t="shared" si="107"/>
        <v>Groupstage</v>
      </c>
      <c r="AF668" t="str">
        <f t="shared" si="108"/>
        <v>Home Team loses or draws</v>
      </c>
      <c r="AG668" t="str">
        <f t="shared" si="109"/>
        <v>Home Team loses or draws at Groupstage Game</v>
      </c>
    </row>
    <row r="669" spans="1:33" hidden="1" x14ac:dyDescent="0.2">
      <c r="A669" s="2">
        <v>3461815</v>
      </c>
      <c r="B669" s="2" t="s">
        <v>949</v>
      </c>
      <c r="C669" s="2">
        <v>2020</v>
      </c>
      <c r="D669" s="2" t="s">
        <v>1022</v>
      </c>
      <c r="E669" s="3">
        <v>44174</v>
      </c>
      <c r="F669" s="2">
        <v>865</v>
      </c>
      <c r="G669" s="2">
        <v>31</v>
      </c>
      <c r="H669" s="2">
        <v>1</v>
      </c>
      <c r="I669" s="2">
        <v>1</v>
      </c>
      <c r="J669" s="2"/>
      <c r="K669" s="2"/>
      <c r="L669" s="2" t="s">
        <v>1268</v>
      </c>
      <c r="M669" s="2" t="s">
        <v>861</v>
      </c>
      <c r="N669" s="2" t="s">
        <v>1048</v>
      </c>
      <c r="O669" s="2">
        <v>147</v>
      </c>
      <c r="P669" s="2" t="s">
        <v>1255</v>
      </c>
      <c r="Q669" s="2" t="s">
        <v>1970</v>
      </c>
      <c r="R669" s="2" t="s">
        <v>863</v>
      </c>
      <c r="S669" s="2" t="s">
        <v>880</v>
      </c>
      <c r="T669" s="2" t="s">
        <v>167</v>
      </c>
      <c r="U669" s="2" t="s">
        <v>38</v>
      </c>
      <c r="V669" s="4">
        <v>4.2361111111111106E-2</v>
      </c>
      <c r="W669" s="2" t="s">
        <v>948</v>
      </c>
      <c r="X669">
        <f t="shared" si="100"/>
        <v>0</v>
      </c>
      <c r="Y669">
        <f t="shared" si="101"/>
        <v>1</v>
      </c>
      <c r="Z669">
        <f t="shared" si="102"/>
        <v>1</v>
      </c>
      <c r="AA669">
        <f t="shared" si="103"/>
        <v>0</v>
      </c>
      <c r="AB669">
        <f t="shared" si="104"/>
        <v>0</v>
      </c>
      <c r="AC669">
        <f t="shared" si="105"/>
        <v>1</v>
      </c>
      <c r="AD669">
        <f t="shared" si="106"/>
        <v>0</v>
      </c>
      <c r="AE669" t="str">
        <f t="shared" si="107"/>
        <v>Groupstage</v>
      </c>
      <c r="AF669" t="str">
        <f t="shared" si="108"/>
        <v>Home Team loses or draws</v>
      </c>
      <c r="AG669" t="str">
        <f t="shared" si="109"/>
        <v>Home Team loses or draws at Groupstage Game</v>
      </c>
    </row>
    <row r="670" spans="1:33" hidden="1" x14ac:dyDescent="0.2">
      <c r="A670" s="2">
        <v>3461823</v>
      </c>
      <c r="B670" s="2" t="s">
        <v>949</v>
      </c>
      <c r="C670" s="2">
        <v>2020</v>
      </c>
      <c r="D670" s="2" t="s">
        <v>950</v>
      </c>
      <c r="E670" s="3">
        <v>44173</v>
      </c>
      <c r="F670" s="2">
        <v>23826</v>
      </c>
      <c r="G670" s="2">
        <v>985</v>
      </c>
      <c r="H670" s="2">
        <v>3</v>
      </c>
      <c r="I670" s="2">
        <v>2</v>
      </c>
      <c r="J670" s="2"/>
      <c r="K670" s="2"/>
      <c r="L670" s="2" t="s">
        <v>1051</v>
      </c>
      <c r="M670" s="2" t="s">
        <v>1174</v>
      </c>
      <c r="N670" s="2" t="s">
        <v>1091</v>
      </c>
      <c r="O670" s="2"/>
      <c r="P670" s="2" t="s">
        <v>1099</v>
      </c>
      <c r="Q670" s="2" t="s">
        <v>1971</v>
      </c>
      <c r="R670" s="2" t="s">
        <v>910</v>
      </c>
      <c r="S670" s="2" t="s">
        <v>1073</v>
      </c>
      <c r="T670" s="2" t="s">
        <v>138</v>
      </c>
      <c r="U670" s="2" t="s">
        <v>31</v>
      </c>
      <c r="V670" s="4">
        <v>0.12638888888888888</v>
      </c>
      <c r="W670" s="2" t="s">
        <v>948</v>
      </c>
      <c r="X670">
        <f t="shared" si="100"/>
        <v>1</v>
      </c>
      <c r="Y670">
        <f t="shared" si="101"/>
        <v>0</v>
      </c>
      <c r="Z670">
        <f t="shared" si="102"/>
        <v>1</v>
      </c>
      <c r="AA670">
        <f t="shared" si="103"/>
        <v>1</v>
      </c>
      <c r="AB670">
        <f t="shared" si="104"/>
        <v>0</v>
      </c>
      <c r="AC670">
        <f t="shared" si="105"/>
        <v>0</v>
      </c>
      <c r="AD670">
        <f t="shared" si="106"/>
        <v>0</v>
      </c>
      <c r="AE670" t="str">
        <f t="shared" si="107"/>
        <v>Groupstage</v>
      </c>
      <c r="AF670" t="str">
        <f t="shared" si="108"/>
        <v>Home Team wins</v>
      </c>
      <c r="AG670" t="str">
        <f t="shared" si="109"/>
        <v>Home Team wins at Groupstage Game</v>
      </c>
    </row>
    <row r="671" spans="1:33" hidden="1" x14ac:dyDescent="0.2">
      <c r="A671" s="2">
        <v>3496457</v>
      </c>
      <c r="B671" s="2" t="s">
        <v>949</v>
      </c>
      <c r="C671" s="2">
        <v>2020</v>
      </c>
      <c r="D671" s="2" t="s">
        <v>1082</v>
      </c>
      <c r="E671" s="3">
        <v>44272</v>
      </c>
      <c r="F671" s="2">
        <v>27</v>
      </c>
      <c r="G671" s="2">
        <v>398</v>
      </c>
      <c r="H671" s="2">
        <v>2</v>
      </c>
      <c r="I671" s="2">
        <v>1</v>
      </c>
      <c r="J671" s="2"/>
      <c r="K671" s="2"/>
      <c r="L671" s="2" t="s">
        <v>1266</v>
      </c>
      <c r="M671" s="2" t="s">
        <v>1067</v>
      </c>
      <c r="N671" s="2" t="s">
        <v>1038</v>
      </c>
      <c r="O671" s="2"/>
      <c r="P671" s="2" t="s">
        <v>1309</v>
      </c>
      <c r="Q671" s="2" t="s">
        <v>1972</v>
      </c>
      <c r="R671" s="2" t="s">
        <v>863</v>
      </c>
      <c r="S671" s="2" t="s">
        <v>892</v>
      </c>
      <c r="T671" s="2" t="s">
        <v>6</v>
      </c>
      <c r="U671" s="2" t="s">
        <v>2</v>
      </c>
      <c r="V671" s="4">
        <v>8.4027777777777771E-2</v>
      </c>
      <c r="W671" s="2" t="s">
        <v>948</v>
      </c>
      <c r="X671">
        <f t="shared" si="100"/>
        <v>1</v>
      </c>
      <c r="Y671">
        <f t="shared" si="101"/>
        <v>0</v>
      </c>
      <c r="Z671">
        <f t="shared" si="102"/>
        <v>0</v>
      </c>
      <c r="AA671">
        <f t="shared" si="103"/>
        <v>0</v>
      </c>
      <c r="AB671">
        <f t="shared" si="104"/>
        <v>1</v>
      </c>
      <c r="AC671">
        <f t="shared" si="105"/>
        <v>0</v>
      </c>
      <c r="AD671">
        <f t="shared" si="106"/>
        <v>0</v>
      </c>
      <c r="AE671" t="str">
        <f t="shared" si="107"/>
        <v>Knockout Game</v>
      </c>
      <c r="AF671" t="str">
        <f t="shared" si="108"/>
        <v>Home Team wins</v>
      </c>
      <c r="AG671" t="str">
        <f t="shared" si="109"/>
        <v>Home Team wins at Knockout Game</v>
      </c>
    </row>
    <row r="672" spans="1:33" hidden="1" x14ac:dyDescent="0.2">
      <c r="A672" s="2">
        <v>3651119</v>
      </c>
      <c r="B672" s="2" t="s">
        <v>949</v>
      </c>
      <c r="C672" s="2">
        <v>2021</v>
      </c>
      <c r="D672" s="2" t="s">
        <v>945</v>
      </c>
      <c r="E672" s="3">
        <v>44524</v>
      </c>
      <c r="F672" s="2">
        <v>13</v>
      </c>
      <c r="G672" s="2">
        <v>5</v>
      </c>
      <c r="H672" s="2">
        <v>0</v>
      </c>
      <c r="I672" s="2">
        <v>1</v>
      </c>
      <c r="J672" s="2"/>
      <c r="K672" s="2"/>
      <c r="L672" s="2" t="s">
        <v>921</v>
      </c>
      <c r="M672" s="2" t="s">
        <v>1000</v>
      </c>
      <c r="N672" s="2" t="s">
        <v>1127</v>
      </c>
      <c r="O672" s="2">
        <v>61019</v>
      </c>
      <c r="P672" s="2" t="s">
        <v>1307</v>
      </c>
      <c r="Q672" s="2" t="s">
        <v>1973</v>
      </c>
      <c r="R672" s="2" t="s">
        <v>1039</v>
      </c>
      <c r="S672" s="2" t="s">
        <v>863</v>
      </c>
      <c r="T672" s="2" t="s">
        <v>113</v>
      </c>
      <c r="U672" s="2" t="s">
        <v>52</v>
      </c>
      <c r="V672" s="4">
        <v>6.9444444444444447E-4</v>
      </c>
      <c r="W672" s="2" t="s">
        <v>948</v>
      </c>
      <c r="X672">
        <f t="shared" si="100"/>
        <v>0</v>
      </c>
      <c r="Y672">
        <f t="shared" si="101"/>
        <v>1</v>
      </c>
      <c r="Z672">
        <f t="shared" si="102"/>
        <v>1</v>
      </c>
      <c r="AA672">
        <f t="shared" si="103"/>
        <v>0</v>
      </c>
      <c r="AB672">
        <f t="shared" si="104"/>
        <v>0</v>
      </c>
      <c r="AC672">
        <f t="shared" si="105"/>
        <v>1</v>
      </c>
      <c r="AD672">
        <f t="shared" si="106"/>
        <v>0</v>
      </c>
      <c r="AE672" t="str">
        <f t="shared" si="107"/>
        <v>Groupstage</v>
      </c>
      <c r="AF672" t="str">
        <f t="shared" si="108"/>
        <v>Home Team loses or draws</v>
      </c>
      <c r="AG672" t="str">
        <f t="shared" si="109"/>
        <v>Home Team loses or draws at Groupstage Game</v>
      </c>
    </row>
    <row r="673" spans="1:33" hidden="1" x14ac:dyDescent="0.2">
      <c r="A673" s="2">
        <v>3714218</v>
      </c>
      <c r="B673" s="2" t="s">
        <v>949</v>
      </c>
      <c r="C673" s="2">
        <v>2021</v>
      </c>
      <c r="D673" s="2" t="s">
        <v>1030</v>
      </c>
      <c r="E673" s="3">
        <v>44615</v>
      </c>
      <c r="F673" s="2">
        <v>13</v>
      </c>
      <c r="G673" s="2">
        <v>985</v>
      </c>
      <c r="H673" s="2">
        <v>1</v>
      </c>
      <c r="I673" s="2">
        <v>1</v>
      </c>
      <c r="J673" s="2"/>
      <c r="K673" s="2"/>
      <c r="L673" s="2" t="s">
        <v>921</v>
      </c>
      <c r="M673" s="2" t="s">
        <v>1258</v>
      </c>
      <c r="N673" s="2" t="s">
        <v>1127</v>
      </c>
      <c r="O673" s="2">
        <v>63273</v>
      </c>
      <c r="P673" s="2" t="s">
        <v>1169</v>
      </c>
      <c r="Q673" s="2" t="s">
        <v>1974</v>
      </c>
      <c r="R673" s="2" t="s">
        <v>892</v>
      </c>
      <c r="S673" s="2" t="s">
        <v>863</v>
      </c>
      <c r="T673" s="2" t="s">
        <v>113</v>
      </c>
      <c r="U673" s="2" t="s">
        <v>31</v>
      </c>
      <c r="V673" s="4">
        <v>4.2361111111111106E-2</v>
      </c>
      <c r="W673" s="2" t="s">
        <v>948</v>
      </c>
      <c r="X673">
        <f t="shared" si="100"/>
        <v>0</v>
      </c>
      <c r="Y673">
        <f t="shared" si="101"/>
        <v>1</v>
      </c>
      <c r="Z673">
        <f t="shared" si="102"/>
        <v>0</v>
      </c>
      <c r="AA673">
        <f t="shared" si="103"/>
        <v>0</v>
      </c>
      <c r="AB673">
        <f t="shared" si="104"/>
        <v>0</v>
      </c>
      <c r="AC673">
        <f t="shared" si="105"/>
        <v>0</v>
      </c>
      <c r="AD673">
        <f t="shared" si="106"/>
        <v>1</v>
      </c>
      <c r="AE673" t="str">
        <f t="shared" si="107"/>
        <v>Knockout Game</v>
      </c>
      <c r="AF673" t="str">
        <f t="shared" si="108"/>
        <v>Home Team loses or draws</v>
      </c>
      <c r="AG673" t="str">
        <f t="shared" si="109"/>
        <v>Home Team loses or draws at Knockout Game</v>
      </c>
    </row>
    <row r="674" spans="1:33" hidden="1" x14ac:dyDescent="0.2">
      <c r="A674" s="2">
        <v>3714219</v>
      </c>
      <c r="B674" s="2" t="s">
        <v>949</v>
      </c>
      <c r="C674" s="2">
        <v>2021</v>
      </c>
      <c r="D674" s="2" t="s">
        <v>1030</v>
      </c>
      <c r="E674" s="3">
        <v>44614</v>
      </c>
      <c r="F674" s="2">
        <v>1050</v>
      </c>
      <c r="G674" s="2">
        <v>506</v>
      </c>
      <c r="H674" s="2">
        <v>1</v>
      </c>
      <c r="I674" s="2">
        <v>1</v>
      </c>
      <c r="J674" s="2"/>
      <c r="K674" s="2"/>
      <c r="L674" s="2" t="s">
        <v>1110</v>
      </c>
      <c r="M674" s="2" t="s">
        <v>952</v>
      </c>
      <c r="N674" s="2" t="s">
        <v>924</v>
      </c>
      <c r="O674" s="2">
        <v>17686</v>
      </c>
      <c r="P674" s="2" t="s">
        <v>982</v>
      </c>
      <c r="Q674" s="2" t="s">
        <v>1975</v>
      </c>
      <c r="R674" s="2" t="s">
        <v>863</v>
      </c>
      <c r="S674" s="2" t="s">
        <v>892</v>
      </c>
      <c r="T674" s="2" t="s">
        <v>91</v>
      </c>
      <c r="U674" s="2" t="s">
        <v>5</v>
      </c>
      <c r="V674" s="4">
        <v>4.2361111111111106E-2</v>
      </c>
      <c r="W674" s="2" t="s">
        <v>948</v>
      </c>
      <c r="X674">
        <f t="shared" si="100"/>
        <v>0</v>
      </c>
      <c r="Y674">
        <f t="shared" si="101"/>
        <v>1</v>
      </c>
      <c r="Z674">
        <f t="shared" si="102"/>
        <v>0</v>
      </c>
      <c r="AA674">
        <f t="shared" si="103"/>
        <v>0</v>
      </c>
      <c r="AB674">
        <f t="shared" si="104"/>
        <v>0</v>
      </c>
      <c r="AC674">
        <f t="shared" si="105"/>
        <v>0</v>
      </c>
      <c r="AD674">
        <f t="shared" si="106"/>
        <v>1</v>
      </c>
      <c r="AE674" t="str">
        <f t="shared" si="107"/>
        <v>Knockout Game</v>
      </c>
      <c r="AF674" t="str">
        <f t="shared" si="108"/>
        <v>Home Team loses or draws</v>
      </c>
      <c r="AG674" t="str">
        <f t="shared" si="109"/>
        <v>Home Team loses or draws at Knockout Game</v>
      </c>
    </row>
    <row r="675" spans="1:33" hidden="1" x14ac:dyDescent="0.2">
      <c r="A675" s="2">
        <v>3773451</v>
      </c>
      <c r="B675" s="2" t="s">
        <v>949</v>
      </c>
      <c r="C675" s="2">
        <v>2021</v>
      </c>
      <c r="D675" s="2" t="s">
        <v>1027</v>
      </c>
      <c r="E675" s="3">
        <v>44664</v>
      </c>
      <c r="F675" s="2">
        <v>31</v>
      </c>
      <c r="G675" s="2">
        <v>294</v>
      </c>
      <c r="H675" s="2">
        <v>3</v>
      </c>
      <c r="I675" s="2">
        <v>3</v>
      </c>
      <c r="J675" s="2"/>
      <c r="K675" s="2"/>
      <c r="L675" s="2" t="s">
        <v>861</v>
      </c>
      <c r="M675" s="2" t="s">
        <v>1322</v>
      </c>
      <c r="N675" s="2" t="s">
        <v>1009</v>
      </c>
      <c r="O675" s="2">
        <v>51373</v>
      </c>
      <c r="P675" s="2" t="s">
        <v>974</v>
      </c>
      <c r="Q675" s="2" t="s">
        <v>1976</v>
      </c>
      <c r="R675" s="2" t="s">
        <v>880</v>
      </c>
      <c r="S675" s="2" t="s">
        <v>863</v>
      </c>
      <c r="T675" s="2" t="s">
        <v>38</v>
      </c>
      <c r="U675" s="2" t="s">
        <v>53</v>
      </c>
      <c r="V675" s="4">
        <v>0.12708333333333333</v>
      </c>
      <c r="W675" s="2" t="s">
        <v>948</v>
      </c>
      <c r="X675">
        <f t="shared" si="100"/>
        <v>0</v>
      </c>
      <c r="Y675">
        <f t="shared" si="101"/>
        <v>1</v>
      </c>
      <c r="Z675">
        <f t="shared" si="102"/>
        <v>0</v>
      </c>
      <c r="AA675">
        <f t="shared" si="103"/>
        <v>0</v>
      </c>
      <c r="AB675">
        <f t="shared" si="104"/>
        <v>0</v>
      </c>
      <c r="AC675">
        <f t="shared" si="105"/>
        <v>0</v>
      </c>
      <c r="AD675">
        <f t="shared" si="106"/>
        <v>1</v>
      </c>
      <c r="AE675" t="str">
        <f t="shared" si="107"/>
        <v>Knockout Game</v>
      </c>
      <c r="AF675" t="str">
        <f t="shared" si="108"/>
        <v>Home Team loses or draws</v>
      </c>
      <c r="AG675" t="str">
        <f t="shared" si="109"/>
        <v>Home Team loses or draws at Knockout Game</v>
      </c>
    </row>
    <row r="676" spans="1:33" hidden="1" x14ac:dyDescent="0.2">
      <c r="A676" s="2">
        <v>3796967</v>
      </c>
      <c r="B676" s="2" t="s">
        <v>949</v>
      </c>
      <c r="C676" s="2">
        <v>2021</v>
      </c>
      <c r="D676" s="2" t="s">
        <v>962</v>
      </c>
      <c r="E676" s="3">
        <v>44678</v>
      </c>
      <c r="F676" s="2">
        <v>31</v>
      </c>
      <c r="G676" s="2">
        <v>1050</v>
      </c>
      <c r="H676" s="2">
        <v>2</v>
      </c>
      <c r="I676" s="2">
        <v>0</v>
      </c>
      <c r="J676" s="2"/>
      <c r="K676" s="2"/>
      <c r="L676" s="2" t="s">
        <v>861</v>
      </c>
      <c r="M676" s="2" t="s">
        <v>1110</v>
      </c>
      <c r="N676" s="2" t="s">
        <v>1009</v>
      </c>
      <c r="O676" s="2">
        <v>51586</v>
      </c>
      <c r="P676" s="2" t="s">
        <v>947</v>
      </c>
      <c r="Q676" s="2" t="s">
        <v>1977</v>
      </c>
      <c r="R676" s="2" t="s">
        <v>880</v>
      </c>
      <c r="S676" s="2" t="s">
        <v>877</v>
      </c>
      <c r="T676" s="2" t="s">
        <v>38</v>
      </c>
      <c r="U676" s="2" t="s">
        <v>91</v>
      </c>
      <c r="V676" s="4">
        <v>8.3333333333333329E-2</v>
      </c>
      <c r="W676" s="2" t="s">
        <v>948</v>
      </c>
      <c r="X676">
        <f t="shared" si="100"/>
        <v>1</v>
      </c>
      <c r="Y676">
        <f t="shared" si="101"/>
        <v>0</v>
      </c>
      <c r="Z676">
        <f t="shared" si="102"/>
        <v>0</v>
      </c>
      <c r="AA676">
        <f t="shared" si="103"/>
        <v>0</v>
      </c>
      <c r="AB676">
        <f t="shared" si="104"/>
        <v>1</v>
      </c>
      <c r="AC676">
        <f t="shared" si="105"/>
        <v>0</v>
      </c>
      <c r="AD676">
        <f t="shared" si="106"/>
        <v>0</v>
      </c>
      <c r="AE676" t="str">
        <f t="shared" si="107"/>
        <v>Knockout Game</v>
      </c>
      <c r="AF676" t="str">
        <f t="shared" si="108"/>
        <v>Home Team wins</v>
      </c>
      <c r="AG676" t="str">
        <f t="shared" si="109"/>
        <v>Home Team wins at Knockout Game</v>
      </c>
    </row>
    <row r="677" spans="1:33" hidden="1" x14ac:dyDescent="0.2">
      <c r="A677" s="2">
        <v>3913723</v>
      </c>
      <c r="B677" s="2" t="s">
        <v>949</v>
      </c>
      <c r="C677" s="2">
        <v>2022</v>
      </c>
      <c r="D677" s="2" t="s">
        <v>950</v>
      </c>
      <c r="E677" s="3">
        <v>44818</v>
      </c>
      <c r="F677" s="2">
        <v>506</v>
      </c>
      <c r="G677" s="2">
        <v>294</v>
      </c>
      <c r="H677" s="2">
        <v>1</v>
      </c>
      <c r="I677" s="2">
        <v>2</v>
      </c>
      <c r="J677" s="2"/>
      <c r="K677" s="2"/>
      <c r="L677" s="2" t="s">
        <v>952</v>
      </c>
      <c r="M677" s="2" t="s">
        <v>1178</v>
      </c>
      <c r="N677" s="2" t="s">
        <v>1068</v>
      </c>
      <c r="O677" s="2">
        <v>34015</v>
      </c>
      <c r="P677" s="2" t="s">
        <v>988</v>
      </c>
      <c r="Q677" s="2" t="s">
        <v>1978</v>
      </c>
      <c r="R677" s="2" t="s">
        <v>892</v>
      </c>
      <c r="S677" s="2" t="s">
        <v>863</v>
      </c>
      <c r="T677" s="2" t="s">
        <v>5</v>
      </c>
      <c r="U677" s="2" t="s">
        <v>53</v>
      </c>
      <c r="V677" s="4">
        <v>4.3055555555555562E-2</v>
      </c>
      <c r="W677" s="2" t="s">
        <v>948</v>
      </c>
      <c r="X677">
        <f t="shared" si="100"/>
        <v>0</v>
      </c>
      <c r="Y677">
        <f t="shared" si="101"/>
        <v>1</v>
      </c>
      <c r="Z677">
        <f t="shared" si="102"/>
        <v>1</v>
      </c>
      <c r="AA677">
        <f t="shared" si="103"/>
        <v>0</v>
      </c>
      <c r="AB677">
        <f t="shared" si="104"/>
        <v>0</v>
      </c>
      <c r="AC677">
        <f t="shared" si="105"/>
        <v>1</v>
      </c>
      <c r="AD677">
        <f t="shared" si="106"/>
        <v>0</v>
      </c>
      <c r="AE677" t="str">
        <f t="shared" si="107"/>
        <v>Groupstage</v>
      </c>
      <c r="AF677" t="str">
        <f t="shared" si="108"/>
        <v>Home Team loses or draws</v>
      </c>
      <c r="AG677" t="str">
        <f t="shared" si="109"/>
        <v>Home Team loses or draws at Groupstage Game</v>
      </c>
    </row>
    <row r="678" spans="1:33" hidden="1" x14ac:dyDescent="0.2">
      <c r="A678" s="2">
        <v>3956691</v>
      </c>
      <c r="B678" s="2" t="s">
        <v>949</v>
      </c>
      <c r="C678" s="2">
        <v>2022</v>
      </c>
      <c r="D678" s="2" t="s">
        <v>1082</v>
      </c>
      <c r="E678" s="3">
        <v>44993</v>
      </c>
      <c r="F678" s="2">
        <v>27</v>
      </c>
      <c r="G678" s="2">
        <v>583</v>
      </c>
      <c r="H678" s="2">
        <v>2</v>
      </c>
      <c r="I678" s="2">
        <v>0</v>
      </c>
      <c r="J678" s="2"/>
      <c r="K678" s="2"/>
      <c r="L678" s="2" t="s">
        <v>1051</v>
      </c>
      <c r="M678" s="2" t="s">
        <v>882</v>
      </c>
      <c r="N678" s="2" t="s">
        <v>1038</v>
      </c>
      <c r="O678" s="2">
        <v>75000</v>
      </c>
      <c r="P678" s="2" t="s">
        <v>1001</v>
      </c>
      <c r="Q678" s="2" t="s">
        <v>1979</v>
      </c>
      <c r="R678" s="2" t="s">
        <v>910</v>
      </c>
      <c r="S678" s="2" t="s">
        <v>892</v>
      </c>
      <c r="T678" s="2" t="s">
        <v>6</v>
      </c>
      <c r="U678" s="2" t="s">
        <v>40</v>
      </c>
      <c r="V678" s="4">
        <v>8.3333333333333329E-2</v>
      </c>
      <c r="W678" s="2" t="s">
        <v>948</v>
      </c>
      <c r="X678">
        <f t="shared" si="100"/>
        <v>1</v>
      </c>
      <c r="Y678">
        <f t="shared" si="101"/>
        <v>0</v>
      </c>
      <c r="Z678">
        <f t="shared" si="102"/>
        <v>0</v>
      </c>
      <c r="AA678">
        <f t="shared" si="103"/>
        <v>0</v>
      </c>
      <c r="AB678">
        <f t="shared" si="104"/>
        <v>1</v>
      </c>
      <c r="AC678">
        <f t="shared" si="105"/>
        <v>0</v>
      </c>
      <c r="AD678">
        <f t="shared" si="106"/>
        <v>0</v>
      </c>
      <c r="AE678" t="str">
        <f t="shared" si="107"/>
        <v>Knockout Game</v>
      </c>
      <c r="AF678" t="str">
        <f t="shared" si="108"/>
        <v>Home Team wins</v>
      </c>
      <c r="AG678" t="str">
        <f t="shared" si="109"/>
        <v>Home Team wins at Knockout Game</v>
      </c>
    </row>
    <row r="679" spans="1:33" x14ac:dyDescent="0.2">
      <c r="A679" s="2">
        <v>2754190</v>
      </c>
      <c r="B679" s="2" t="s">
        <v>949</v>
      </c>
      <c r="C679" s="2">
        <v>2016</v>
      </c>
      <c r="D679" s="2" t="s">
        <v>950</v>
      </c>
      <c r="E679" s="3">
        <v>42627</v>
      </c>
      <c r="F679" s="2">
        <v>506</v>
      </c>
      <c r="G679" s="2">
        <v>368</v>
      </c>
      <c r="H679" s="2">
        <v>0</v>
      </c>
      <c r="I679" s="2">
        <v>0</v>
      </c>
      <c r="J679" s="2"/>
      <c r="K679" s="2"/>
      <c r="L679" s="2" t="s">
        <v>952</v>
      </c>
      <c r="M679" s="2" t="s">
        <v>1181</v>
      </c>
      <c r="N679" s="2" t="s">
        <v>1068</v>
      </c>
      <c r="O679" s="2">
        <v>33261</v>
      </c>
      <c r="P679" s="2" t="s">
        <v>871</v>
      </c>
      <c r="Q679" s="2" t="s">
        <v>1980</v>
      </c>
      <c r="R679" s="2" t="s">
        <v>892</v>
      </c>
      <c r="S679" s="2" t="s">
        <v>886</v>
      </c>
      <c r="T679" s="2" t="s">
        <v>5</v>
      </c>
      <c r="U679" s="2" t="s">
        <v>143</v>
      </c>
      <c r="V679" s="4">
        <v>0</v>
      </c>
      <c r="W679" s="2" t="s">
        <v>948</v>
      </c>
      <c r="X679">
        <f t="shared" si="100"/>
        <v>0</v>
      </c>
      <c r="Y679">
        <f t="shared" si="101"/>
        <v>1</v>
      </c>
      <c r="Z679">
        <f t="shared" si="102"/>
        <v>1</v>
      </c>
      <c r="AA679">
        <f t="shared" si="103"/>
        <v>0</v>
      </c>
      <c r="AB679">
        <f t="shared" si="104"/>
        <v>0</v>
      </c>
      <c r="AC679">
        <f t="shared" si="105"/>
        <v>1</v>
      </c>
      <c r="AD679">
        <f t="shared" si="106"/>
        <v>0</v>
      </c>
      <c r="AE679" t="str">
        <f t="shared" si="107"/>
        <v>Groupstage</v>
      </c>
      <c r="AF679" t="str">
        <f t="shared" si="108"/>
        <v>Home Team loses or draws</v>
      </c>
      <c r="AG679" t="str">
        <f t="shared" si="109"/>
        <v>Home Team loses or draws at Groupstage Game</v>
      </c>
    </row>
    <row r="680" spans="1:33" x14ac:dyDescent="0.2">
      <c r="A680" s="2">
        <v>2262242</v>
      </c>
      <c r="B680" s="2" t="s">
        <v>949</v>
      </c>
      <c r="C680" s="2">
        <v>2012</v>
      </c>
      <c r="D680" s="2" t="s">
        <v>950</v>
      </c>
      <c r="E680" s="3">
        <v>41248</v>
      </c>
      <c r="F680" s="2">
        <v>985</v>
      </c>
      <c r="G680" s="2">
        <v>7769</v>
      </c>
      <c r="H680" s="2">
        <v>0</v>
      </c>
      <c r="I680" s="2">
        <v>1</v>
      </c>
      <c r="J680" s="2"/>
      <c r="K680" s="2"/>
      <c r="L680" s="2" t="s">
        <v>1164</v>
      </c>
      <c r="M680" s="2" t="s">
        <v>180</v>
      </c>
      <c r="N680" s="2" t="s">
        <v>1075</v>
      </c>
      <c r="O680" s="2">
        <v>71521</v>
      </c>
      <c r="P680" s="2" t="s">
        <v>1001</v>
      </c>
      <c r="Q680" s="2" t="s">
        <v>1981</v>
      </c>
      <c r="R680" s="2"/>
      <c r="S680" s="2"/>
      <c r="T680" s="2" t="s">
        <v>31</v>
      </c>
      <c r="U680" s="2"/>
      <c r="V680" s="4">
        <v>6.9444444444444447E-4</v>
      </c>
      <c r="W680" s="2" t="s">
        <v>948</v>
      </c>
      <c r="X680">
        <f t="shared" si="100"/>
        <v>0</v>
      </c>
      <c r="Y680">
        <f t="shared" si="101"/>
        <v>1</v>
      </c>
      <c r="Z680">
        <f t="shared" si="102"/>
        <v>1</v>
      </c>
      <c r="AA680">
        <f t="shared" si="103"/>
        <v>0</v>
      </c>
      <c r="AB680">
        <f t="shared" si="104"/>
        <v>0</v>
      </c>
      <c r="AC680">
        <f t="shared" si="105"/>
        <v>1</v>
      </c>
      <c r="AD680">
        <f t="shared" si="106"/>
        <v>0</v>
      </c>
      <c r="AE680" t="str">
        <f t="shared" si="107"/>
        <v>Groupstage</v>
      </c>
      <c r="AF680" t="str">
        <f t="shared" si="108"/>
        <v>Home Team loses or draws</v>
      </c>
      <c r="AG680" t="str">
        <f t="shared" si="109"/>
        <v>Home Team loses or draws at Groupstage Game</v>
      </c>
    </row>
    <row r="681" spans="1:33" x14ac:dyDescent="0.2">
      <c r="A681" s="2">
        <v>3098039</v>
      </c>
      <c r="B681" s="2" t="s">
        <v>949</v>
      </c>
      <c r="C681" s="2">
        <v>2018</v>
      </c>
      <c r="D681" s="2" t="s">
        <v>1194</v>
      </c>
      <c r="E681" s="3">
        <v>43431</v>
      </c>
      <c r="F681" s="2">
        <v>2410</v>
      </c>
      <c r="G681" s="2">
        <v>941</v>
      </c>
      <c r="H681" s="2">
        <v>1</v>
      </c>
      <c r="I681" s="2">
        <v>2</v>
      </c>
      <c r="J681" s="2"/>
      <c r="K681" s="2"/>
      <c r="L681" s="2" t="s">
        <v>1103</v>
      </c>
      <c r="M681" s="2" t="s">
        <v>1231</v>
      </c>
      <c r="N681" s="2" t="s">
        <v>1170</v>
      </c>
      <c r="O681" s="2">
        <v>52892</v>
      </c>
      <c r="P681" s="2" t="s">
        <v>1057</v>
      </c>
      <c r="Q681" s="2" t="s">
        <v>1982</v>
      </c>
      <c r="R681" s="2" t="s">
        <v>1053</v>
      </c>
      <c r="S681" s="2" t="s">
        <v>863</v>
      </c>
      <c r="T681" s="2" t="s">
        <v>130</v>
      </c>
      <c r="U681" s="2"/>
      <c r="V681" s="4">
        <v>4.3055555555555562E-2</v>
      </c>
      <c r="W681" s="2" t="s">
        <v>948</v>
      </c>
      <c r="X681">
        <f t="shared" si="100"/>
        <v>0</v>
      </c>
      <c r="Y681">
        <f t="shared" si="101"/>
        <v>1</v>
      </c>
      <c r="Z681">
        <f t="shared" si="102"/>
        <v>1</v>
      </c>
      <c r="AA681">
        <f t="shared" si="103"/>
        <v>0</v>
      </c>
      <c r="AB681">
        <f t="shared" si="104"/>
        <v>0</v>
      </c>
      <c r="AC681">
        <f t="shared" si="105"/>
        <v>1</v>
      </c>
      <c r="AD681">
        <f t="shared" si="106"/>
        <v>0</v>
      </c>
      <c r="AE681" t="str">
        <f t="shared" si="107"/>
        <v>Groupstage</v>
      </c>
      <c r="AF681" t="str">
        <f t="shared" si="108"/>
        <v>Home Team loses or draws</v>
      </c>
      <c r="AG681" t="str">
        <f t="shared" si="109"/>
        <v>Home Team loses or draws at Groupstage Game</v>
      </c>
    </row>
    <row r="682" spans="1:33" x14ac:dyDescent="0.2">
      <c r="A682" s="2">
        <v>3252245</v>
      </c>
      <c r="B682" s="2" t="s">
        <v>949</v>
      </c>
      <c r="C682" s="2">
        <v>2019</v>
      </c>
      <c r="D682" s="2" t="s">
        <v>945</v>
      </c>
      <c r="E682" s="3">
        <v>43810</v>
      </c>
      <c r="F682" s="2">
        <v>683</v>
      </c>
      <c r="G682" s="2">
        <v>159</v>
      </c>
      <c r="H682" s="2">
        <v>1</v>
      </c>
      <c r="I682" s="2">
        <v>0</v>
      </c>
      <c r="J682" s="2"/>
      <c r="K682" s="2"/>
      <c r="L682" s="2" t="s">
        <v>1054</v>
      </c>
      <c r="M682" s="2" t="s">
        <v>1109</v>
      </c>
      <c r="N682" s="2" t="s">
        <v>936</v>
      </c>
      <c r="O682" s="2">
        <v>31898</v>
      </c>
      <c r="P682" s="2" t="s">
        <v>1001</v>
      </c>
      <c r="Q682" s="2" t="s">
        <v>1983</v>
      </c>
      <c r="R682" s="2" t="s">
        <v>880</v>
      </c>
      <c r="S682" s="2" t="s">
        <v>863</v>
      </c>
      <c r="T682" s="2" t="s">
        <v>62</v>
      </c>
      <c r="U682" s="2"/>
      <c r="V682" s="4">
        <v>4.1666666666666664E-2</v>
      </c>
      <c r="W682" s="2" t="s">
        <v>948</v>
      </c>
      <c r="X682">
        <f t="shared" si="100"/>
        <v>1</v>
      </c>
      <c r="Y682">
        <f t="shared" si="101"/>
        <v>0</v>
      </c>
      <c r="Z682">
        <f t="shared" si="102"/>
        <v>1</v>
      </c>
      <c r="AA682">
        <f t="shared" si="103"/>
        <v>1</v>
      </c>
      <c r="AB682">
        <f t="shared" si="104"/>
        <v>0</v>
      </c>
      <c r="AC682">
        <f t="shared" si="105"/>
        <v>0</v>
      </c>
      <c r="AD682">
        <f t="shared" si="106"/>
        <v>0</v>
      </c>
      <c r="AE682" t="str">
        <f t="shared" si="107"/>
        <v>Groupstage</v>
      </c>
      <c r="AF682" t="str">
        <f t="shared" si="108"/>
        <v>Home Team wins</v>
      </c>
      <c r="AG682" t="str">
        <f t="shared" si="109"/>
        <v>Home Team wins at Groupstage Game</v>
      </c>
    </row>
    <row r="683" spans="1:33" hidden="1" x14ac:dyDescent="0.2">
      <c r="A683" s="2">
        <v>3651095</v>
      </c>
      <c r="B683" s="2" t="s">
        <v>949</v>
      </c>
      <c r="C683" s="2">
        <v>2021</v>
      </c>
      <c r="D683" s="2" t="s">
        <v>1016</v>
      </c>
      <c r="E683" s="3">
        <v>44502</v>
      </c>
      <c r="F683" s="2">
        <v>1050</v>
      </c>
      <c r="G683" s="2">
        <v>452</v>
      </c>
      <c r="H683" s="2">
        <v>2</v>
      </c>
      <c r="I683" s="2">
        <v>0</v>
      </c>
      <c r="J683" s="2"/>
      <c r="K683" s="2"/>
      <c r="L683" s="2" t="s">
        <v>1110</v>
      </c>
      <c r="M683" s="2" t="s">
        <v>1119</v>
      </c>
      <c r="N683" s="2" t="s">
        <v>924</v>
      </c>
      <c r="O683" s="2">
        <v>14890</v>
      </c>
      <c r="P683" s="2" t="s">
        <v>974</v>
      </c>
      <c r="Q683" s="2" t="s">
        <v>1984</v>
      </c>
      <c r="R683" s="2" t="s">
        <v>877</v>
      </c>
      <c r="S683" s="2" t="s">
        <v>863</v>
      </c>
      <c r="T683" s="2" t="s">
        <v>91</v>
      </c>
      <c r="U683" s="2"/>
      <c r="V683" s="4">
        <v>8.3333333333333329E-2</v>
      </c>
      <c r="W683" s="2" t="s">
        <v>948</v>
      </c>
      <c r="X683">
        <f t="shared" si="100"/>
        <v>1</v>
      </c>
      <c r="Y683">
        <f t="shared" si="101"/>
        <v>0</v>
      </c>
      <c r="Z683">
        <f t="shared" si="102"/>
        <v>1</v>
      </c>
      <c r="AA683">
        <f t="shared" si="103"/>
        <v>1</v>
      </c>
      <c r="AB683">
        <f t="shared" si="104"/>
        <v>0</v>
      </c>
      <c r="AC683">
        <f t="shared" si="105"/>
        <v>0</v>
      </c>
      <c r="AD683">
        <f t="shared" si="106"/>
        <v>0</v>
      </c>
      <c r="AE683" t="str">
        <f t="shared" si="107"/>
        <v>Groupstage</v>
      </c>
      <c r="AF683" t="str">
        <f t="shared" si="108"/>
        <v>Home Team wins</v>
      </c>
      <c r="AG683" t="str">
        <f t="shared" si="109"/>
        <v>Home Team wins at Groupstage Game</v>
      </c>
    </row>
    <row r="684" spans="1:33" hidden="1" x14ac:dyDescent="0.2">
      <c r="A684" s="2">
        <v>3651097</v>
      </c>
      <c r="B684" s="2" t="s">
        <v>949</v>
      </c>
      <c r="C684" s="2">
        <v>2021</v>
      </c>
      <c r="D684" s="2" t="s">
        <v>1194</v>
      </c>
      <c r="E684" s="3">
        <v>44502</v>
      </c>
      <c r="F684" s="2">
        <v>82</v>
      </c>
      <c r="G684" s="2">
        <v>409</v>
      </c>
      <c r="H684" s="2">
        <v>2</v>
      </c>
      <c r="I684" s="2">
        <v>1</v>
      </c>
      <c r="J684" s="2"/>
      <c r="K684" s="2"/>
      <c r="L684" s="2" t="s">
        <v>1118</v>
      </c>
      <c r="M684" s="2" t="s">
        <v>313</v>
      </c>
      <c r="N684" s="2" t="s">
        <v>989</v>
      </c>
      <c r="O684" s="2">
        <v>16112</v>
      </c>
      <c r="P684" s="2" t="s">
        <v>1142</v>
      </c>
      <c r="Q684" s="2" t="s">
        <v>1985</v>
      </c>
      <c r="R684" s="3">
        <v>37714</v>
      </c>
      <c r="S684" s="2" t="s">
        <v>886</v>
      </c>
      <c r="T684" s="2" t="s">
        <v>29</v>
      </c>
      <c r="U684" s="2"/>
      <c r="V684" s="4">
        <v>8.4027777777777771E-2</v>
      </c>
      <c r="W684" s="2" t="s">
        <v>948</v>
      </c>
      <c r="X684">
        <f t="shared" si="100"/>
        <v>1</v>
      </c>
      <c r="Y684">
        <f t="shared" si="101"/>
        <v>0</v>
      </c>
      <c r="Z684">
        <f t="shared" si="102"/>
        <v>1</v>
      </c>
      <c r="AA684">
        <f t="shared" si="103"/>
        <v>1</v>
      </c>
      <c r="AB684">
        <f t="shared" si="104"/>
        <v>0</v>
      </c>
      <c r="AC684">
        <f t="shared" si="105"/>
        <v>0</v>
      </c>
      <c r="AD684">
        <f t="shared" si="106"/>
        <v>0</v>
      </c>
      <c r="AE684" t="str">
        <f t="shared" si="107"/>
        <v>Groupstage</v>
      </c>
      <c r="AF684" t="str">
        <f t="shared" si="108"/>
        <v>Home Team wins</v>
      </c>
      <c r="AG684" t="str">
        <f t="shared" si="109"/>
        <v>Home Team wins at Groupstage Game</v>
      </c>
    </row>
    <row r="685" spans="1:33" x14ac:dyDescent="0.2">
      <c r="A685" s="2">
        <v>2618579</v>
      </c>
      <c r="B685" s="2" t="s">
        <v>949</v>
      </c>
      <c r="C685" s="2">
        <v>2015</v>
      </c>
      <c r="D685" s="2" t="s">
        <v>946</v>
      </c>
      <c r="E685" s="3">
        <v>42297</v>
      </c>
      <c r="F685" s="2">
        <v>15</v>
      </c>
      <c r="G685" s="2">
        <v>12</v>
      </c>
      <c r="H685" s="2">
        <v>4</v>
      </c>
      <c r="I685" s="2">
        <v>4</v>
      </c>
      <c r="J685" s="2"/>
      <c r="K685" s="2"/>
      <c r="L685" s="2" t="s">
        <v>1178</v>
      </c>
      <c r="M685" s="2" t="s">
        <v>963</v>
      </c>
      <c r="N685" s="2" t="s">
        <v>1191</v>
      </c>
      <c r="O685" s="2">
        <v>30000</v>
      </c>
      <c r="P685" s="2" t="s">
        <v>1076</v>
      </c>
      <c r="Q685" s="2" t="s">
        <v>1986</v>
      </c>
      <c r="R685" s="2" t="s">
        <v>877</v>
      </c>
      <c r="S685" s="2" t="s">
        <v>880</v>
      </c>
      <c r="T685" s="2" t="s">
        <v>18</v>
      </c>
      <c r="U685" s="2" t="s">
        <v>47</v>
      </c>
      <c r="V685" s="4">
        <v>0.16944444444444443</v>
      </c>
      <c r="W685" s="2" t="s">
        <v>948</v>
      </c>
      <c r="X685">
        <f t="shared" si="100"/>
        <v>0</v>
      </c>
      <c r="Y685">
        <f t="shared" si="101"/>
        <v>1</v>
      </c>
      <c r="Z685">
        <f t="shared" si="102"/>
        <v>1</v>
      </c>
      <c r="AA685">
        <f t="shared" si="103"/>
        <v>0</v>
      </c>
      <c r="AB685">
        <f t="shared" si="104"/>
        <v>0</v>
      </c>
      <c r="AC685">
        <f t="shared" si="105"/>
        <v>1</v>
      </c>
      <c r="AD685">
        <f t="shared" si="106"/>
        <v>0</v>
      </c>
      <c r="AE685" t="str">
        <f t="shared" si="107"/>
        <v>Groupstage</v>
      </c>
      <c r="AF685" t="str">
        <f t="shared" si="108"/>
        <v>Home Team loses or draws</v>
      </c>
      <c r="AG685" t="str">
        <f t="shared" si="109"/>
        <v>Home Team loses or draws at Groupstage Game</v>
      </c>
    </row>
    <row r="686" spans="1:33" x14ac:dyDescent="0.2">
      <c r="A686" s="2">
        <v>2805638</v>
      </c>
      <c r="B686" s="2" t="s">
        <v>949</v>
      </c>
      <c r="C686" s="2">
        <v>2016</v>
      </c>
      <c r="D686" s="2" t="s">
        <v>1030</v>
      </c>
      <c r="E686" s="3">
        <v>42781</v>
      </c>
      <c r="F686" s="2">
        <v>418</v>
      </c>
      <c r="G686" s="2">
        <v>6195</v>
      </c>
      <c r="H686" s="2">
        <v>3</v>
      </c>
      <c r="I686" s="2">
        <v>1</v>
      </c>
      <c r="J686" s="2"/>
      <c r="K686" s="2"/>
      <c r="L686" s="2" t="s">
        <v>1180</v>
      </c>
      <c r="M686" s="2" t="s">
        <v>1065</v>
      </c>
      <c r="N686" s="2" t="s">
        <v>1202</v>
      </c>
      <c r="O686" s="2">
        <v>78000</v>
      </c>
      <c r="P686" s="2" t="s">
        <v>1184</v>
      </c>
      <c r="Q686" s="2" t="s">
        <v>1987</v>
      </c>
      <c r="R686" s="2" t="s">
        <v>880</v>
      </c>
      <c r="S686" s="2" t="s">
        <v>880</v>
      </c>
      <c r="T686" s="2" t="s">
        <v>186</v>
      </c>
      <c r="U686" s="2" t="s">
        <v>115</v>
      </c>
      <c r="V686" s="4">
        <v>0.12569444444444444</v>
      </c>
      <c r="W686" s="2" t="s">
        <v>948</v>
      </c>
      <c r="X686">
        <f t="shared" si="100"/>
        <v>1</v>
      </c>
      <c r="Y686">
        <f t="shared" si="101"/>
        <v>0</v>
      </c>
      <c r="Z686">
        <f t="shared" si="102"/>
        <v>0</v>
      </c>
      <c r="AA686">
        <f t="shared" si="103"/>
        <v>0</v>
      </c>
      <c r="AB686">
        <f t="shared" si="104"/>
        <v>1</v>
      </c>
      <c r="AC686">
        <f t="shared" si="105"/>
        <v>0</v>
      </c>
      <c r="AD686">
        <f t="shared" si="106"/>
        <v>0</v>
      </c>
      <c r="AE686" t="str">
        <f t="shared" si="107"/>
        <v>Knockout Game</v>
      </c>
      <c r="AF686" t="str">
        <f t="shared" si="108"/>
        <v>Home Team wins</v>
      </c>
      <c r="AG686" t="str">
        <f t="shared" si="109"/>
        <v>Home Team wins at Knockout Game</v>
      </c>
    </row>
    <row r="687" spans="1:33" x14ac:dyDescent="0.2">
      <c r="A687" s="2">
        <v>3098030</v>
      </c>
      <c r="B687" s="2" t="s">
        <v>949</v>
      </c>
      <c r="C687" s="2">
        <v>2018</v>
      </c>
      <c r="D687" s="2" t="s">
        <v>945</v>
      </c>
      <c r="E687" s="3">
        <v>43432</v>
      </c>
      <c r="F687" s="2">
        <v>148</v>
      </c>
      <c r="G687" s="2">
        <v>46</v>
      </c>
      <c r="H687" s="2">
        <v>1</v>
      </c>
      <c r="I687" s="2">
        <v>0</v>
      </c>
      <c r="J687" s="2"/>
      <c r="K687" s="2"/>
      <c r="L687" s="2" t="s">
        <v>899</v>
      </c>
      <c r="M687" s="2" t="s">
        <v>879</v>
      </c>
      <c r="N687" s="2" t="s">
        <v>968</v>
      </c>
      <c r="O687" s="2">
        <v>57132</v>
      </c>
      <c r="P687" s="2" t="s">
        <v>1332</v>
      </c>
      <c r="Q687" s="2" t="s">
        <v>1988</v>
      </c>
      <c r="R687" s="2" t="s">
        <v>863</v>
      </c>
      <c r="S687" s="2" t="s">
        <v>863</v>
      </c>
      <c r="T687" s="2" t="s">
        <v>41</v>
      </c>
      <c r="U687" s="2" t="s">
        <v>19</v>
      </c>
      <c r="V687" s="4">
        <v>4.1666666666666664E-2</v>
      </c>
      <c r="W687" s="2" t="s">
        <v>948</v>
      </c>
      <c r="X687">
        <f t="shared" si="100"/>
        <v>1</v>
      </c>
      <c r="Y687">
        <f t="shared" si="101"/>
        <v>0</v>
      </c>
      <c r="Z687">
        <f t="shared" si="102"/>
        <v>1</v>
      </c>
      <c r="AA687">
        <f t="shared" si="103"/>
        <v>1</v>
      </c>
      <c r="AB687">
        <f t="shared" si="104"/>
        <v>0</v>
      </c>
      <c r="AC687">
        <f t="shared" si="105"/>
        <v>0</v>
      </c>
      <c r="AD687">
        <f t="shared" si="106"/>
        <v>0</v>
      </c>
      <c r="AE687" t="str">
        <f t="shared" si="107"/>
        <v>Groupstage</v>
      </c>
      <c r="AF687" t="str">
        <f t="shared" si="108"/>
        <v>Home Team wins</v>
      </c>
      <c r="AG687" t="str">
        <f t="shared" si="109"/>
        <v>Home Team wins at Groupstage Game</v>
      </c>
    </row>
    <row r="688" spans="1:33" x14ac:dyDescent="0.2">
      <c r="A688" s="2">
        <v>3135811</v>
      </c>
      <c r="B688" s="2" t="s">
        <v>949</v>
      </c>
      <c r="C688" s="2">
        <v>2018</v>
      </c>
      <c r="D688" s="2" t="s">
        <v>1082</v>
      </c>
      <c r="E688" s="3">
        <v>43530</v>
      </c>
      <c r="F688" s="2">
        <v>720</v>
      </c>
      <c r="G688" s="2">
        <v>12</v>
      </c>
      <c r="H688" s="2">
        <v>3</v>
      </c>
      <c r="I688" s="2">
        <v>1</v>
      </c>
      <c r="J688" s="2"/>
      <c r="K688" s="2"/>
      <c r="L688" s="2" t="s">
        <v>799</v>
      </c>
      <c r="M688" s="2" t="s">
        <v>1129</v>
      </c>
      <c r="N688" s="2" t="s">
        <v>1192</v>
      </c>
      <c r="O688" s="2">
        <v>49209</v>
      </c>
      <c r="P688" s="2" t="s">
        <v>1332</v>
      </c>
      <c r="Q688" s="2" t="s">
        <v>1989</v>
      </c>
      <c r="R688" s="2" t="s">
        <v>877</v>
      </c>
      <c r="S688" s="3">
        <v>36986</v>
      </c>
      <c r="T688" s="2" t="s">
        <v>70</v>
      </c>
      <c r="U688" s="2" t="s">
        <v>47</v>
      </c>
      <c r="V688" s="4">
        <v>0.12569444444444444</v>
      </c>
      <c r="W688" s="2" t="s">
        <v>948</v>
      </c>
      <c r="X688">
        <f t="shared" si="100"/>
        <v>1</v>
      </c>
      <c r="Y688">
        <f t="shared" si="101"/>
        <v>0</v>
      </c>
      <c r="Z688">
        <f t="shared" si="102"/>
        <v>0</v>
      </c>
      <c r="AA688">
        <f t="shared" si="103"/>
        <v>0</v>
      </c>
      <c r="AB688">
        <f t="shared" si="104"/>
        <v>1</v>
      </c>
      <c r="AC688">
        <f t="shared" si="105"/>
        <v>0</v>
      </c>
      <c r="AD688">
        <f t="shared" si="106"/>
        <v>0</v>
      </c>
      <c r="AE688" t="str">
        <f t="shared" si="107"/>
        <v>Knockout Game</v>
      </c>
      <c r="AF688" t="str">
        <f t="shared" si="108"/>
        <v>Home Team wins</v>
      </c>
      <c r="AG688" t="str">
        <f t="shared" si="109"/>
        <v>Home Team wins at Knockout Game</v>
      </c>
    </row>
    <row r="689" spans="1:33" x14ac:dyDescent="0.2">
      <c r="A689" s="2">
        <v>3167765</v>
      </c>
      <c r="B689" s="2" t="s">
        <v>949</v>
      </c>
      <c r="C689" s="2">
        <v>2018</v>
      </c>
      <c r="D689" s="2" t="s">
        <v>966</v>
      </c>
      <c r="E689" s="3">
        <v>43564</v>
      </c>
      <c r="F689" s="2">
        <v>148</v>
      </c>
      <c r="G689" s="2">
        <v>281</v>
      </c>
      <c r="H689" s="2">
        <v>1</v>
      </c>
      <c r="I689" s="2">
        <v>0</v>
      </c>
      <c r="J689" s="2"/>
      <c r="K689" s="2"/>
      <c r="L689" s="2" t="s">
        <v>899</v>
      </c>
      <c r="M689" s="2" t="s">
        <v>1019</v>
      </c>
      <c r="N689" s="2" t="s">
        <v>1325</v>
      </c>
      <c r="O689" s="2">
        <v>60044</v>
      </c>
      <c r="P689" s="2" t="s">
        <v>928</v>
      </c>
      <c r="Q689" s="2" t="s">
        <v>1990</v>
      </c>
      <c r="R689" s="2" t="s">
        <v>863</v>
      </c>
      <c r="S689" s="2" t="s">
        <v>863</v>
      </c>
      <c r="T689" s="2" t="s">
        <v>41</v>
      </c>
      <c r="U689" s="2" t="s">
        <v>39</v>
      </c>
      <c r="V689" s="4">
        <v>4.1666666666666664E-2</v>
      </c>
      <c r="W689" s="2" t="s">
        <v>948</v>
      </c>
      <c r="X689">
        <f t="shared" si="100"/>
        <v>1</v>
      </c>
      <c r="Y689">
        <f t="shared" si="101"/>
        <v>0</v>
      </c>
      <c r="Z689">
        <f t="shared" si="102"/>
        <v>0</v>
      </c>
      <c r="AA689">
        <f t="shared" si="103"/>
        <v>0</v>
      </c>
      <c r="AB689">
        <f t="shared" si="104"/>
        <v>1</v>
      </c>
      <c r="AC689">
        <f t="shared" si="105"/>
        <v>0</v>
      </c>
      <c r="AD689">
        <f t="shared" si="106"/>
        <v>0</v>
      </c>
      <c r="AE689" t="str">
        <f t="shared" si="107"/>
        <v>Knockout Game</v>
      </c>
      <c r="AF689" t="str">
        <f t="shared" si="108"/>
        <v>Home Team wins</v>
      </c>
      <c r="AG689" t="str">
        <f t="shared" si="109"/>
        <v>Home Team wins at Knockout Game</v>
      </c>
    </row>
    <row r="690" spans="1:33" hidden="1" x14ac:dyDescent="0.2">
      <c r="A690" s="2">
        <v>3796968</v>
      </c>
      <c r="B690" s="2" t="s">
        <v>949</v>
      </c>
      <c r="C690" s="2">
        <v>2021</v>
      </c>
      <c r="D690" s="2" t="s">
        <v>1036</v>
      </c>
      <c r="E690" s="3">
        <v>44685</v>
      </c>
      <c r="F690" s="2">
        <v>418</v>
      </c>
      <c r="G690" s="2">
        <v>281</v>
      </c>
      <c r="H690" s="2">
        <v>3</v>
      </c>
      <c r="I690" s="2">
        <v>1</v>
      </c>
      <c r="J690" s="2"/>
      <c r="K690" s="2"/>
      <c r="L690" s="2" t="s">
        <v>1089</v>
      </c>
      <c r="M690" s="2" t="s">
        <v>1019</v>
      </c>
      <c r="N690" s="2" t="s">
        <v>1202</v>
      </c>
      <c r="O690" s="2">
        <v>61416</v>
      </c>
      <c r="P690" s="2" t="s">
        <v>1001</v>
      </c>
      <c r="Q690" s="2" t="s">
        <v>1991</v>
      </c>
      <c r="R690" s="2" t="s">
        <v>863</v>
      </c>
      <c r="S690" s="2" t="s">
        <v>880</v>
      </c>
      <c r="T690" s="2" t="s">
        <v>186</v>
      </c>
      <c r="U690" s="2" t="s">
        <v>39</v>
      </c>
      <c r="V690" s="4">
        <v>0.12569444444444444</v>
      </c>
      <c r="W690" s="2" t="s">
        <v>948</v>
      </c>
      <c r="X690">
        <f t="shared" si="100"/>
        <v>1</v>
      </c>
      <c r="Y690">
        <f t="shared" si="101"/>
        <v>0</v>
      </c>
      <c r="Z690">
        <f t="shared" si="102"/>
        <v>0</v>
      </c>
      <c r="AA690">
        <f t="shared" si="103"/>
        <v>0</v>
      </c>
      <c r="AB690">
        <f t="shared" si="104"/>
        <v>1</v>
      </c>
      <c r="AC690">
        <f t="shared" si="105"/>
        <v>0</v>
      </c>
      <c r="AD690">
        <f t="shared" si="106"/>
        <v>0</v>
      </c>
      <c r="AE690" t="str">
        <f t="shared" si="107"/>
        <v>Knockout Game</v>
      </c>
      <c r="AF690" t="str">
        <f t="shared" si="108"/>
        <v>Home Team wins</v>
      </c>
      <c r="AG690" t="str">
        <f t="shared" si="109"/>
        <v>Home Team wins at Knockout Game</v>
      </c>
    </row>
    <row r="691" spans="1:33" hidden="1" x14ac:dyDescent="0.2">
      <c r="A691" s="2">
        <v>3911830</v>
      </c>
      <c r="B691" s="2" t="s">
        <v>949</v>
      </c>
      <c r="C691" s="2">
        <v>2022</v>
      </c>
      <c r="D691" s="2" t="s">
        <v>1016</v>
      </c>
      <c r="E691" s="3">
        <v>44867</v>
      </c>
      <c r="F691" s="2">
        <v>418</v>
      </c>
      <c r="G691" s="2">
        <v>371</v>
      </c>
      <c r="H691" s="2">
        <v>5</v>
      </c>
      <c r="I691" s="2">
        <v>1</v>
      </c>
      <c r="J691" s="2"/>
      <c r="K691" s="2"/>
      <c r="L691" s="2" t="s">
        <v>1089</v>
      </c>
      <c r="M691" s="2" t="s">
        <v>1294</v>
      </c>
      <c r="N691" s="2" t="s">
        <v>1202</v>
      </c>
      <c r="O691" s="2">
        <v>52511</v>
      </c>
      <c r="P691" s="2" t="s">
        <v>1274</v>
      </c>
      <c r="Q691" s="2" t="s">
        <v>1992</v>
      </c>
      <c r="R691" s="2" t="s">
        <v>880</v>
      </c>
      <c r="S691" s="2" t="s">
        <v>1045</v>
      </c>
      <c r="T691" s="2" t="s">
        <v>186</v>
      </c>
      <c r="U691" s="2" t="s">
        <v>46</v>
      </c>
      <c r="V691" s="4">
        <v>0.20902777777777778</v>
      </c>
      <c r="W691" s="2" t="s">
        <v>948</v>
      </c>
      <c r="X691">
        <f t="shared" si="100"/>
        <v>1</v>
      </c>
      <c r="Y691">
        <f t="shared" si="101"/>
        <v>0</v>
      </c>
      <c r="Z691">
        <f t="shared" si="102"/>
        <v>1</v>
      </c>
      <c r="AA691">
        <f t="shared" si="103"/>
        <v>1</v>
      </c>
      <c r="AB691">
        <f t="shared" si="104"/>
        <v>0</v>
      </c>
      <c r="AC691">
        <f t="shared" si="105"/>
        <v>0</v>
      </c>
      <c r="AD691">
        <f t="shared" si="106"/>
        <v>0</v>
      </c>
      <c r="AE691" t="str">
        <f t="shared" si="107"/>
        <v>Groupstage</v>
      </c>
      <c r="AF691" t="str">
        <f t="shared" si="108"/>
        <v>Home Team wins</v>
      </c>
      <c r="AG691" t="str">
        <f t="shared" si="109"/>
        <v>Home Team wins at Groupstage Game</v>
      </c>
    </row>
    <row r="692" spans="1:33" x14ac:dyDescent="0.2">
      <c r="A692" s="2">
        <v>2262166</v>
      </c>
      <c r="B692" s="2" t="s">
        <v>949</v>
      </c>
      <c r="C692" s="2">
        <v>2012</v>
      </c>
      <c r="D692" s="2" t="s">
        <v>1016</v>
      </c>
      <c r="E692" s="3">
        <v>41184</v>
      </c>
      <c r="F692" s="2">
        <v>713</v>
      </c>
      <c r="G692" s="2">
        <v>27</v>
      </c>
      <c r="H692" s="2">
        <v>3</v>
      </c>
      <c r="I692" s="2">
        <v>1</v>
      </c>
      <c r="J692" s="2"/>
      <c r="K692" s="2"/>
      <c r="L692" s="2" t="s">
        <v>1103</v>
      </c>
      <c r="M692" s="2" t="s">
        <v>1117</v>
      </c>
      <c r="N692" s="2" t="s">
        <v>1159</v>
      </c>
      <c r="O692" s="2">
        <v>24636</v>
      </c>
      <c r="P692" s="2" t="s">
        <v>1137</v>
      </c>
      <c r="Q692" s="2" t="s">
        <v>1993</v>
      </c>
      <c r="R692" s="2"/>
      <c r="S692" s="2"/>
      <c r="T692" s="2"/>
      <c r="U692" s="2" t="s">
        <v>6</v>
      </c>
      <c r="V692" s="4">
        <v>0.12569444444444444</v>
      </c>
      <c r="W692" s="2" t="s">
        <v>948</v>
      </c>
      <c r="X692">
        <f t="shared" si="100"/>
        <v>1</v>
      </c>
      <c r="Y692">
        <f t="shared" si="101"/>
        <v>0</v>
      </c>
      <c r="Z692">
        <f t="shared" si="102"/>
        <v>1</v>
      </c>
      <c r="AA692">
        <f t="shared" si="103"/>
        <v>1</v>
      </c>
      <c r="AB692">
        <f t="shared" si="104"/>
        <v>0</v>
      </c>
      <c r="AC692">
        <f t="shared" si="105"/>
        <v>0</v>
      </c>
      <c r="AD692">
        <f t="shared" si="106"/>
        <v>0</v>
      </c>
      <c r="AE692" t="str">
        <f t="shared" si="107"/>
        <v>Groupstage</v>
      </c>
      <c r="AF692" t="str">
        <f t="shared" si="108"/>
        <v>Home Team wins</v>
      </c>
      <c r="AG692" t="str">
        <f t="shared" si="109"/>
        <v>Home Team wins at Groupstage Game</v>
      </c>
    </row>
    <row r="693" spans="1:33" x14ac:dyDescent="0.2">
      <c r="A693" s="2">
        <v>3252172</v>
      </c>
      <c r="B693" s="2" t="s">
        <v>949</v>
      </c>
      <c r="C693" s="2">
        <v>2019</v>
      </c>
      <c r="D693" s="2" t="s">
        <v>1016</v>
      </c>
      <c r="E693" s="3">
        <v>43740</v>
      </c>
      <c r="F693" s="2">
        <v>62</v>
      </c>
      <c r="G693" s="2">
        <v>16</v>
      </c>
      <c r="H693" s="2">
        <v>0</v>
      </c>
      <c r="I693" s="2">
        <v>2</v>
      </c>
      <c r="J693" s="2"/>
      <c r="K693" s="2"/>
      <c r="L693" s="2" t="s">
        <v>1336</v>
      </c>
      <c r="M693" s="2" t="s">
        <v>874</v>
      </c>
      <c r="N693" s="2" t="s">
        <v>1245</v>
      </c>
      <c r="O693" s="2">
        <v>20617</v>
      </c>
      <c r="P693" s="2" t="s">
        <v>928</v>
      </c>
      <c r="Q693" s="2" t="s">
        <v>1994</v>
      </c>
      <c r="R693" s="2" t="s">
        <v>863</v>
      </c>
      <c r="S693" s="2" t="s">
        <v>863</v>
      </c>
      <c r="T693" s="2"/>
      <c r="U693" s="2" t="s">
        <v>3</v>
      </c>
      <c r="V693" s="4">
        <v>1.3888888888888889E-3</v>
      </c>
      <c r="W693" s="2" t="s">
        <v>948</v>
      </c>
      <c r="X693">
        <f t="shared" si="100"/>
        <v>0</v>
      </c>
      <c r="Y693">
        <f t="shared" si="101"/>
        <v>1</v>
      </c>
      <c r="Z693">
        <f t="shared" si="102"/>
        <v>1</v>
      </c>
      <c r="AA693">
        <f t="shared" si="103"/>
        <v>0</v>
      </c>
      <c r="AB693">
        <f t="shared" si="104"/>
        <v>0</v>
      </c>
      <c r="AC693">
        <f t="shared" si="105"/>
        <v>1</v>
      </c>
      <c r="AD693">
        <f t="shared" si="106"/>
        <v>0</v>
      </c>
      <c r="AE693" t="str">
        <f t="shared" si="107"/>
        <v>Groupstage</v>
      </c>
      <c r="AF693" t="str">
        <f t="shared" si="108"/>
        <v>Home Team loses or draws</v>
      </c>
      <c r="AG693" t="str">
        <f t="shared" si="109"/>
        <v>Home Team loses or draws at Groupstage Game</v>
      </c>
    </row>
    <row r="694" spans="1:33" hidden="1" x14ac:dyDescent="0.2">
      <c r="A694" s="2">
        <v>3651073</v>
      </c>
      <c r="B694" s="2" t="s">
        <v>949</v>
      </c>
      <c r="C694" s="2">
        <v>2021</v>
      </c>
      <c r="D694" s="2" t="s">
        <v>1194</v>
      </c>
      <c r="E694" s="3">
        <v>44468</v>
      </c>
      <c r="F694" s="2">
        <v>409</v>
      </c>
      <c r="G694" s="2">
        <v>1082</v>
      </c>
      <c r="H694" s="2">
        <v>2</v>
      </c>
      <c r="I694" s="2">
        <v>1</v>
      </c>
      <c r="J694" s="2"/>
      <c r="K694" s="2"/>
      <c r="L694" s="2" t="s">
        <v>313</v>
      </c>
      <c r="M694" s="2" t="s">
        <v>884</v>
      </c>
      <c r="N694" s="2" t="s">
        <v>1236</v>
      </c>
      <c r="O694" s="2">
        <v>24207</v>
      </c>
      <c r="P694" s="2" t="s">
        <v>1259</v>
      </c>
      <c r="Q694" s="2" t="s">
        <v>1995</v>
      </c>
      <c r="R694" s="2" t="s">
        <v>886</v>
      </c>
      <c r="S694" s="3">
        <v>37350</v>
      </c>
      <c r="T694" s="2"/>
      <c r="U694" s="2" t="s">
        <v>139</v>
      </c>
      <c r="V694" s="4">
        <v>8.4027777777777771E-2</v>
      </c>
      <c r="W694" s="2" t="s">
        <v>948</v>
      </c>
      <c r="X694">
        <f t="shared" si="100"/>
        <v>1</v>
      </c>
      <c r="Y694">
        <f t="shared" si="101"/>
        <v>0</v>
      </c>
      <c r="Z694">
        <f t="shared" si="102"/>
        <v>1</v>
      </c>
      <c r="AA694">
        <f t="shared" si="103"/>
        <v>1</v>
      </c>
      <c r="AB694">
        <f t="shared" si="104"/>
        <v>0</v>
      </c>
      <c r="AC694">
        <f t="shared" si="105"/>
        <v>0</v>
      </c>
      <c r="AD694">
        <f t="shared" si="106"/>
        <v>0</v>
      </c>
      <c r="AE694" t="str">
        <f t="shared" si="107"/>
        <v>Groupstage</v>
      </c>
      <c r="AF694" t="str">
        <f t="shared" si="108"/>
        <v>Home Team wins</v>
      </c>
      <c r="AG694" t="str">
        <f t="shared" si="109"/>
        <v>Home Team wins at Groupstage Game</v>
      </c>
    </row>
    <row r="695" spans="1:33" x14ac:dyDescent="0.2">
      <c r="A695" s="2">
        <v>3098052</v>
      </c>
      <c r="B695" s="2" t="s">
        <v>949</v>
      </c>
      <c r="C695" s="2">
        <v>2018</v>
      </c>
      <c r="D695" s="2" t="s">
        <v>946</v>
      </c>
      <c r="E695" s="3">
        <v>43446</v>
      </c>
      <c r="F695" s="2">
        <v>610</v>
      </c>
      <c r="G695" s="2">
        <v>27</v>
      </c>
      <c r="H695" s="2">
        <v>3</v>
      </c>
      <c r="I695" s="2">
        <v>3</v>
      </c>
      <c r="J695" s="2"/>
      <c r="K695" s="2"/>
      <c r="L695" s="2" t="s">
        <v>1168</v>
      </c>
      <c r="M695" s="2" t="s">
        <v>1090</v>
      </c>
      <c r="N695" s="2" t="s">
        <v>1017</v>
      </c>
      <c r="O695" s="2">
        <v>52244</v>
      </c>
      <c r="P695" s="2" t="s">
        <v>1071</v>
      </c>
      <c r="Q695" s="2" t="s">
        <v>1996</v>
      </c>
      <c r="R695" s="2" t="s">
        <v>881</v>
      </c>
      <c r="S695" s="2" t="s">
        <v>863</v>
      </c>
      <c r="T695" s="2" t="s">
        <v>26</v>
      </c>
      <c r="U695" s="2" t="s">
        <v>6</v>
      </c>
      <c r="V695" s="4">
        <v>0.12708333333333333</v>
      </c>
      <c r="W695" s="2" t="s">
        <v>948</v>
      </c>
      <c r="X695">
        <f t="shared" si="100"/>
        <v>0</v>
      </c>
      <c r="Y695">
        <f t="shared" si="101"/>
        <v>1</v>
      </c>
      <c r="Z695">
        <f t="shared" si="102"/>
        <v>1</v>
      </c>
      <c r="AA695">
        <f t="shared" si="103"/>
        <v>0</v>
      </c>
      <c r="AB695">
        <f t="shared" si="104"/>
        <v>0</v>
      </c>
      <c r="AC695">
        <f t="shared" si="105"/>
        <v>1</v>
      </c>
      <c r="AD695">
        <f t="shared" si="106"/>
        <v>0</v>
      </c>
      <c r="AE695" t="str">
        <f t="shared" si="107"/>
        <v>Groupstage</v>
      </c>
      <c r="AF695" t="str">
        <f t="shared" si="108"/>
        <v>Home Team loses or draws</v>
      </c>
      <c r="AG695" t="str">
        <f t="shared" si="109"/>
        <v>Home Team loses or draws at Groupstage Game</v>
      </c>
    </row>
    <row r="696" spans="1:33" x14ac:dyDescent="0.2">
      <c r="A696" s="2">
        <v>3135813</v>
      </c>
      <c r="B696" s="2" t="s">
        <v>949</v>
      </c>
      <c r="C696" s="2">
        <v>2018</v>
      </c>
      <c r="D696" s="2" t="s">
        <v>1082</v>
      </c>
      <c r="E696" s="3">
        <v>43537</v>
      </c>
      <c r="F696" s="2">
        <v>27</v>
      </c>
      <c r="G696" s="2">
        <v>31</v>
      </c>
      <c r="H696" s="2">
        <v>1</v>
      </c>
      <c r="I696" s="2">
        <v>3</v>
      </c>
      <c r="J696" s="2"/>
      <c r="K696" s="2"/>
      <c r="L696" s="2" t="s">
        <v>1090</v>
      </c>
      <c r="M696" s="2" t="s">
        <v>861</v>
      </c>
      <c r="N696" s="2" t="s">
        <v>1038</v>
      </c>
      <c r="O696" s="2">
        <v>75000</v>
      </c>
      <c r="P696" s="2" t="s">
        <v>1001</v>
      </c>
      <c r="Q696" s="2" t="s">
        <v>1997</v>
      </c>
      <c r="R696" s="2" t="s">
        <v>863</v>
      </c>
      <c r="S696" s="2" t="s">
        <v>880</v>
      </c>
      <c r="T696" s="2" t="s">
        <v>6</v>
      </c>
      <c r="U696" s="2" t="s">
        <v>38</v>
      </c>
      <c r="V696" s="4">
        <v>4.3750000000000004E-2</v>
      </c>
      <c r="W696" s="2" t="s">
        <v>948</v>
      </c>
      <c r="X696">
        <f t="shared" si="100"/>
        <v>0</v>
      </c>
      <c r="Y696">
        <f t="shared" si="101"/>
        <v>1</v>
      </c>
      <c r="Z696">
        <f t="shared" si="102"/>
        <v>0</v>
      </c>
      <c r="AA696">
        <f t="shared" si="103"/>
        <v>0</v>
      </c>
      <c r="AB696">
        <f t="shared" si="104"/>
        <v>0</v>
      </c>
      <c r="AC696">
        <f t="shared" si="105"/>
        <v>0</v>
      </c>
      <c r="AD696">
        <f t="shared" si="106"/>
        <v>1</v>
      </c>
      <c r="AE696" t="str">
        <f t="shared" si="107"/>
        <v>Knockout Game</v>
      </c>
      <c r="AF696" t="str">
        <f t="shared" si="108"/>
        <v>Home Team loses or draws</v>
      </c>
      <c r="AG696" t="str">
        <f t="shared" si="109"/>
        <v>Home Team loses or draws at Knockout Game</v>
      </c>
    </row>
    <row r="697" spans="1:33" x14ac:dyDescent="0.2">
      <c r="A697" s="2">
        <v>3291927</v>
      </c>
      <c r="B697" s="2" t="s">
        <v>949</v>
      </c>
      <c r="C697" s="2">
        <v>2019</v>
      </c>
      <c r="D697" s="2" t="s">
        <v>1030</v>
      </c>
      <c r="E697" s="3">
        <v>43879</v>
      </c>
      <c r="F697" s="2">
        <v>16</v>
      </c>
      <c r="G697" s="2">
        <v>583</v>
      </c>
      <c r="H697" s="2">
        <v>2</v>
      </c>
      <c r="I697" s="2">
        <v>1</v>
      </c>
      <c r="J697" s="2"/>
      <c r="K697" s="2"/>
      <c r="L697" s="2" t="s">
        <v>874</v>
      </c>
      <c r="M697" s="2" t="s">
        <v>868</v>
      </c>
      <c r="N697" s="2" t="s">
        <v>862</v>
      </c>
      <c r="O697" s="2">
        <v>66099</v>
      </c>
      <c r="P697" s="2" t="s">
        <v>1099</v>
      </c>
      <c r="Q697" s="2" t="s">
        <v>1998</v>
      </c>
      <c r="R697" s="3">
        <v>37714</v>
      </c>
      <c r="S697" s="3">
        <v>37714</v>
      </c>
      <c r="T697" s="2" t="s">
        <v>3</v>
      </c>
      <c r="U697" s="2" t="s">
        <v>40</v>
      </c>
      <c r="V697" s="4">
        <v>8.4027777777777771E-2</v>
      </c>
      <c r="W697" s="2" t="s">
        <v>948</v>
      </c>
      <c r="X697">
        <f t="shared" si="100"/>
        <v>1</v>
      </c>
      <c r="Y697">
        <f t="shared" si="101"/>
        <v>0</v>
      </c>
      <c r="Z697">
        <f t="shared" si="102"/>
        <v>0</v>
      </c>
      <c r="AA697">
        <f t="shared" si="103"/>
        <v>0</v>
      </c>
      <c r="AB697">
        <f t="shared" si="104"/>
        <v>1</v>
      </c>
      <c r="AC697">
        <f t="shared" si="105"/>
        <v>0</v>
      </c>
      <c r="AD697">
        <f t="shared" si="106"/>
        <v>0</v>
      </c>
      <c r="AE697" t="str">
        <f t="shared" si="107"/>
        <v>Knockout Game</v>
      </c>
      <c r="AF697" t="str">
        <f t="shared" si="108"/>
        <v>Home Team wins</v>
      </c>
      <c r="AG697" t="str">
        <f t="shared" si="109"/>
        <v>Home Team wins at Knockout Game</v>
      </c>
    </row>
    <row r="698" spans="1:33" x14ac:dyDescent="0.2">
      <c r="A698" s="2">
        <v>3395237</v>
      </c>
      <c r="B698" s="2" t="s">
        <v>949</v>
      </c>
      <c r="C698" s="2">
        <v>2019</v>
      </c>
      <c r="D698" s="2" t="s">
        <v>1032</v>
      </c>
      <c r="E698" s="3">
        <v>44055</v>
      </c>
      <c r="F698" s="2">
        <v>800</v>
      </c>
      <c r="G698" s="2">
        <v>583</v>
      </c>
      <c r="H698" s="2">
        <v>1</v>
      </c>
      <c r="I698" s="2">
        <v>2</v>
      </c>
      <c r="J698" s="2"/>
      <c r="K698" s="2"/>
      <c r="L698" s="2" t="s">
        <v>999</v>
      </c>
      <c r="M698" s="2" t="s">
        <v>868</v>
      </c>
      <c r="N698" s="2" t="s">
        <v>1069</v>
      </c>
      <c r="O698" s="2"/>
      <c r="P698" s="2" t="s">
        <v>1007</v>
      </c>
      <c r="Q698" s="2" t="s">
        <v>1999</v>
      </c>
      <c r="R698" s="2" t="s">
        <v>910</v>
      </c>
      <c r="S698" s="2" t="s">
        <v>880</v>
      </c>
      <c r="T698" s="2" t="s">
        <v>89</v>
      </c>
      <c r="U698" s="2" t="s">
        <v>40</v>
      </c>
      <c r="V698" s="4">
        <v>4.3055555555555562E-2</v>
      </c>
      <c r="W698" s="2" t="s">
        <v>948</v>
      </c>
      <c r="X698">
        <f t="shared" si="100"/>
        <v>0</v>
      </c>
      <c r="Y698">
        <f t="shared" si="101"/>
        <v>1</v>
      </c>
      <c r="Z698">
        <f t="shared" si="102"/>
        <v>0</v>
      </c>
      <c r="AA698">
        <f t="shared" si="103"/>
        <v>0</v>
      </c>
      <c r="AB698">
        <f t="shared" si="104"/>
        <v>0</v>
      </c>
      <c r="AC698">
        <f t="shared" si="105"/>
        <v>0</v>
      </c>
      <c r="AD698">
        <f t="shared" si="106"/>
        <v>1</v>
      </c>
      <c r="AE698" t="str">
        <f t="shared" si="107"/>
        <v>Knockout Game</v>
      </c>
      <c r="AF698" t="str">
        <f t="shared" si="108"/>
        <v>Home Team loses or draws</v>
      </c>
      <c r="AG698" t="str">
        <f t="shared" si="109"/>
        <v>Home Team loses or draws at Knockout Game</v>
      </c>
    </row>
    <row r="699" spans="1:33" hidden="1" x14ac:dyDescent="0.2">
      <c r="A699" s="2">
        <v>3461735</v>
      </c>
      <c r="B699" s="2" t="s">
        <v>949</v>
      </c>
      <c r="C699" s="2">
        <v>2020</v>
      </c>
      <c r="D699" s="2" t="s">
        <v>945</v>
      </c>
      <c r="E699" s="3">
        <v>44131</v>
      </c>
      <c r="F699" s="2">
        <v>660</v>
      </c>
      <c r="G699" s="2">
        <v>46</v>
      </c>
      <c r="H699" s="2">
        <v>0</v>
      </c>
      <c r="I699" s="2">
        <v>0</v>
      </c>
      <c r="J699" s="2"/>
      <c r="K699" s="2"/>
      <c r="L699" s="2" t="s">
        <v>1152</v>
      </c>
      <c r="M699" s="2" t="s">
        <v>942</v>
      </c>
      <c r="N699" s="2" t="s">
        <v>1276</v>
      </c>
      <c r="O699" s="2"/>
      <c r="P699" s="2" t="s">
        <v>1248</v>
      </c>
      <c r="Q699" s="2" t="s">
        <v>2000</v>
      </c>
      <c r="R699" s="2" t="s">
        <v>863</v>
      </c>
      <c r="S699" s="2" t="s">
        <v>892</v>
      </c>
      <c r="T699" s="2" t="s">
        <v>133</v>
      </c>
      <c r="U699" s="2" t="s">
        <v>19</v>
      </c>
      <c r="V699" s="4">
        <v>0</v>
      </c>
      <c r="W699" s="2" t="s">
        <v>948</v>
      </c>
      <c r="X699">
        <f t="shared" si="100"/>
        <v>0</v>
      </c>
      <c r="Y699">
        <f t="shared" si="101"/>
        <v>1</v>
      </c>
      <c r="Z699">
        <f t="shared" si="102"/>
        <v>1</v>
      </c>
      <c r="AA699">
        <f t="shared" si="103"/>
        <v>0</v>
      </c>
      <c r="AB699">
        <f t="shared" si="104"/>
        <v>0</v>
      </c>
      <c r="AC699">
        <f t="shared" si="105"/>
        <v>1</v>
      </c>
      <c r="AD699">
        <f t="shared" si="106"/>
        <v>0</v>
      </c>
      <c r="AE699" t="str">
        <f t="shared" si="107"/>
        <v>Groupstage</v>
      </c>
      <c r="AF699" t="str">
        <f t="shared" si="108"/>
        <v>Home Team loses or draws</v>
      </c>
      <c r="AG699" t="str">
        <f t="shared" si="109"/>
        <v>Home Team loses or draws at Groupstage Game</v>
      </c>
    </row>
    <row r="700" spans="1:33" hidden="1" x14ac:dyDescent="0.2">
      <c r="A700" s="2">
        <v>3461756</v>
      </c>
      <c r="B700" s="2" t="s">
        <v>949</v>
      </c>
      <c r="C700" s="2">
        <v>2020</v>
      </c>
      <c r="D700" s="2" t="s">
        <v>1022</v>
      </c>
      <c r="E700" s="3">
        <v>44138</v>
      </c>
      <c r="F700" s="2">
        <v>800</v>
      </c>
      <c r="G700" s="2">
        <v>31</v>
      </c>
      <c r="H700" s="2">
        <v>0</v>
      </c>
      <c r="I700" s="2">
        <v>5</v>
      </c>
      <c r="J700" s="2"/>
      <c r="K700" s="2"/>
      <c r="L700" s="2" t="s">
        <v>999</v>
      </c>
      <c r="M700" s="2" t="s">
        <v>861</v>
      </c>
      <c r="N700" s="2" t="s">
        <v>1064</v>
      </c>
      <c r="O700" s="2"/>
      <c r="P700" s="2" t="s">
        <v>1169</v>
      </c>
      <c r="Q700" s="2" t="s">
        <v>2001</v>
      </c>
      <c r="R700" s="3">
        <v>37320</v>
      </c>
      <c r="S700" s="2" t="s">
        <v>880</v>
      </c>
      <c r="T700" s="2" t="s">
        <v>89</v>
      </c>
      <c r="U700" s="2" t="s">
        <v>38</v>
      </c>
      <c r="V700" s="4">
        <v>3.472222222222222E-3</v>
      </c>
      <c r="W700" s="2" t="s">
        <v>948</v>
      </c>
      <c r="X700">
        <f t="shared" si="100"/>
        <v>0</v>
      </c>
      <c r="Y700">
        <f t="shared" si="101"/>
        <v>1</v>
      </c>
      <c r="Z700">
        <f t="shared" si="102"/>
        <v>1</v>
      </c>
      <c r="AA700">
        <f t="shared" si="103"/>
        <v>0</v>
      </c>
      <c r="AB700">
        <f t="shared" si="104"/>
        <v>0</v>
      </c>
      <c r="AC700">
        <f t="shared" si="105"/>
        <v>1</v>
      </c>
      <c r="AD700">
        <f t="shared" si="106"/>
        <v>0</v>
      </c>
      <c r="AE700" t="str">
        <f t="shared" si="107"/>
        <v>Groupstage</v>
      </c>
      <c r="AF700" t="str">
        <f t="shared" si="108"/>
        <v>Home Team loses or draws</v>
      </c>
      <c r="AG700" t="str">
        <f t="shared" si="109"/>
        <v>Home Team loses or draws at Groupstage Game</v>
      </c>
    </row>
    <row r="701" spans="1:33" hidden="1" x14ac:dyDescent="0.2">
      <c r="A701" s="2">
        <v>3651061</v>
      </c>
      <c r="B701" s="2" t="s">
        <v>949</v>
      </c>
      <c r="C701" s="2">
        <v>2021</v>
      </c>
      <c r="D701" s="2" t="s">
        <v>1147</v>
      </c>
      <c r="E701" s="3">
        <v>44467</v>
      </c>
      <c r="F701" s="2">
        <v>583</v>
      </c>
      <c r="G701" s="2">
        <v>281</v>
      </c>
      <c r="H701" s="2">
        <v>2</v>
      </c>
      <c r="I701" s="2">
        <v>0</v>
      </c>
      <c r="J701" s="2"/>
      <c r="K701" s="2"/>
      <c r="L701" s="2" t="s">
        <v>899</v>
      </c>
      <c r="M701" s="2" t="s">
        <v>1019</v>
      </c>
      <c r="N701" s="2" t="s">
        <v>1072</v>
      </c>
      <c r="O701" s="2">
        <v>47350</v>
      </c>
      <c r="P701" s="2" t="s">
        <v>1097</v>
      </c>
      <c r="Q701" s="2" t="s">
        <v>2002</v>
      </c>
      <c r="R701" s="2" t="s">
        <v>880</v>
      </c>
      <c r="S701" s="2" t="s">
        <v>880</v>
      </c>
      <c r="T701" s="2" t="s">
        <v>40</v>
      </c>
      <c r="U701" s="2" t="s">
        <v>39</v>
      </c>
      <c r="V701" s="4">
        <v>8.3333333333333329E-2</v>
      </c>
      <c r="W701" s="2" t="s">
        <v>948</v>
      </c>
      <c r="X701">
        <f t="shared" si="100"/>
        <v>1</v>
      </c>
      <c r="Y701">
        <f t="shared" si="101"/>
        <v>0</v>
      </c>
      <c r="Z701">
        <f t="shared" si="102"/>
        <v>1</v>
      </c>
      <c r="AA701">
        <f t="shared" si="103"/>
        <v>1</v>
      </c>
      <c r="AB701">
        <f t="shared" si="104"/>
        <v>0</v>
      </c>
      <c r="AC701">
        <f t="shared" si="105"/>
        <v>0</v>
      </c>
      <c r="AD701">
        <f t="shared" si="106"/>
        <v>0</v>
      </c>
      <c r="AE701" t="str">
        <f t="shared" si="107"/>
        <v>Groupstage</v>
      </c>
      <c r="AF701" t="str">
        <f t="shared" si="108"/>
        <v>Home Team wins</v>
      </c>
      <c r="AG701" t="str">
        <f t="shared" si="109"/>
        <v>Home Team wins at Groupstage Game</v>
      </c>
    </row>
    <row r="702" spans="1:33" hidden="1" x14ac:dyDescent="0.2">
      <c r="A702" s="2">
        <v>3913739</v>
      </c>
      <c r="B702" s="2" t="s">
        <v>949</v>
      </c>
      <c r="C702" s="2">
        <v>2022</v>
      </c>
      <c r="D702" s="2" t="s">
        <v>950</v>
      </c>
      <c r="E702" s="3">
        <v>44845</v>
      </c>
      <c r="F702" s="2">
        <v>583</v>
      </c>
      <c r="G702" s="2">
        <v>294</v>
      </c>
      <c r="H702" s="2">
        <v>1</v>
      </c>
      <c r="I702" s="2">
        <v>1</v>
      </c>
      <c r="J702" s="2"/>
      <c r="K702" s="2"/>
      <c r="L702" s="2" t="s">
        <v>882</v>
      </c>
      <c r="M702" s="2" t="s">
        <v>1178</v>
      </c>
      <c r="N702" s="2" t="s">
        <v>1072</v>
      </c>
      <c r="O702" s="2">
        <v>46435</v>
      </c>
      <c r="P702" s="2" t="s">
        <v>973</v>
      </c>
      <c r="Q702" s="2" t="s">
        <v>2003</v>
      </c>
      <c r="R702" s="3">
        <v>37714</v>
      </c>
      <c r="S702" s="2" t="s">
        <v>863</v>
      </c>
      <c r="T702" s="2" t="s">
        <v>40</v>
      </c>
      <c r="U702" s="2" t="s">
        <v>53</v>
      </c>
      <c r="V702" s="4">
        <v>4.2361111111111106E-2</v>
      </c>
      <c r="W702" s="2" t="s">
        <v>948</v>
      </c>
      <c r="X702">
        <f t="shared" si="100"/>
        <v>0</v>
      </c>
      <c r="Y702">
        <f t="shared" si="101"/>
        <v>1</v>
      </c>
      <c r="Z702">
        <f t="shared" si="102"/>
        <v>1</v>
      </c>
      <c r="AA702">
        <f t="shared" si="103"/>
        <v>0</v>
      </c>
      <c r="AB702">
        <f t="shared" si="104"/>
        <v>0</v>
      </c>
      <c r="AC702">
        <f t="shared" si="105"/>
        <v>1</v>
      </c>
      <c r="AD702">
        <f t="shared" si="106"/>
        <v>0</v>
      </c>
      <c r="AE702" t="str">
        <f t="shared" si="107"/>
        <v>Groupstage</v>
      </c>
      <c r="AF702" t="str">
        <f t="shared" si="108"/>
        <v>Home Team loses or draws</v>
      </c>
      <c r="AG702" t="str">
        <f t="shared" si="109"/>
        <v>Home Team loses or draws at Groupstage Game</v>
      </c>
    </row>
    <row r="703" spans="1:33" hidden="1" x14ac:dyDescent="0.2">
      <c r="A703" s="2">
        <v>4171222</v>
      </c>
      <c r="B703" s="2" t="s">
        <v>949</v>
      </c>
      <c r="C703" s="2">
        <v>2023</v>
      </c>
      <c r="D703" s="2" t="s">
        <v>1147</v>
      </c>
      <c r="E703" s="3">
        <v>45202</v>
      </c>
      <c r="F703" s="2">
        <v>190</v>
      </c>
      <c r="G703" s="2">
        <v>27</v>
      </c>
      <c r="H703" s="2">
        <v>1</v>
      </c>
      <c r="I703" s="2">
        <v>2</v>
      </c>
      <c r="J703" s="2"/>
      <c r="K703" s="2"/>
      <c r="L703" s="2" t="s">
        <v>1291</v>
      </c>
      <c r="M703" s="2" t="s">
        <v>868</v>
      </c>
      <c r="N703" s="2" t="s">
        <v>997</v>
      </c>
      <c r="O703" s="2">
        <v>35690</v>
      </c>
      <c r="P703" s="2" t="s">
        <v>1279</v>
      </c>
      <c r="Q703" s="2" t="s">
        <v>2004</v>
      </c>
      <c r="R703" s="2" t="s">
        <v>880</v>
      </c>
      <c r="S703" s="2" t="s">
        <v>863</v>
      </c>
      <c r="T703" s="2" t="s">
        <v>23</v>
      </c>
      <c r="U703" s="2" t="s">
        <v>6</v>
      </c>
      <c r="V703" s="4">
        <v>4.3055555555555562E-2</v>
      </c>
      <c r="W703" s="2" t="s">
        <v>948</v>
      </c>
      <c r="X703">
        <f t="shared" si="100"/>
        <v>0</v>
      </c>
      <c r="Y703">
        <f t="shared" si="101"/>
        <v>1</v>
      </c>
      <c r="Z703">
        <f t="shared" si="102"/>
        <v>1</v>
      </c>
      <c r="AA703">
        <f t="shared" si="103"/>
        <v>0</v>
      </c>
      <c r="AB703">
        <f t="shared" si="104"/>
        <v>0</v>
      </c>
      <c r="AC703">
        <f t="shared" si="105"/>
        <v>1</v>
      </c>
      <c r="AD703">
        <f t="shared" si="106"/>
        <v>0</v>
      </c>
      <c r="AE703" t="str">
        <f t="shared" si="107"/>
        <v>Groupstage</v>
      </c>
      <c r="AF703" t="str">
        <f t="shared" si="108"/>
        <v>Home Team loses or draws</v>
      </c>
      <c r="AG703" t="str">
        <f t="shared" si="109"/>
        <v>Home Team loses or draws at Groupstage Game</v>
      </c>
    </row>
    <row r="704" spans="1:33" hidden="1" x14ac:dyDescent="0.2">
      <c r="A704" s="2">
        <v>4171257</v>
      </c>
      <c r="B704" s="2" t="s">
        <v>949</v>
      </c>
      <c r="C704" s="2">
        <v>2023</v>
      </c>
      <c r="D704" s="2" t="s">
        <v>955</v>
      </c>
      <c r="E704" s="3">
        <v>45223</v>
      </c>
      <c r="F704" s="2">
        <v>89</v>
      </c>
      <c r="G704" s="2">
        <v>6195</v>
      </c>
      <c r="H704" s="2">
        <v>0</v>
      </c>
      <c r="I704" s="2">
        <v>1</v>
      </c>
      <c r="J704" s="2"/>
      <c r="K704" s="2"/>
      <c r="L704" s="2" t="s">
        <v>1218</v>
      </c>
      <c r="M704" s="2" t="s">
        <v>963</v>
      </c>
      <c r="N704" s="2" t="s">
        <v>867</v>
      </c>
      <c r="O704" s="2">
        <v>72062</v>
      </c>
      <c r="P704" s="2" t="s">
        <v>1295</v>
      </c>
      <c r="Q704" s="2" t="s">
        <v>2005</v>
      </c>
      <c r="R704" s="2" t="s">
        <v>892</v>
      </c>
      <c r="S704" s="2" t="s">
        <v>880</v>
      </c>
      <c r="T704" s="2" t="s">
        <v>175</v>
      </c>
      <c r="U704" s="2" t="s">
        <v>115</v>
      </c>
      <c r="V704" s="4">
        <v>6.9444444444444447E-4</v>
      </c>
      <c r="W704" s="2" t="s">
        <v>948</v>
      </c>
      <c r="X704">
        <f t="shared" si="100"/>
        <v>0</v>
      </c>
      <c r="Y704">
        <f t="shared" si="101"/>
        <v>1</v>
      </c>
      <c r="Z704">
        <f t="shared" si="102"/>
        <v>1</v>
      </c>
      <c r="AA704">
        <f t="shared" si="103"/>
        <v>0</v>
      </c>
      <c r="AB704">
        <f t="shared" si="104"/>
        <v>0</v>
      </c>
      <c r="AC704">
        <f t="shared" si="105"/>
        <v>1</v>
      </c>
      <c r="AD704">
        <f t="shared" si="106"/>
        <v>0</v>
      </c>
      <c r="AE704" t="str">
        <f t="shared" si="107"/>
        <v>Groupstage</v>
      </c>
      <c r="AF704" t="str">
        <f t="shared" si="108"/>
        <v>Home Team loses or draws</v>
      </c>
      <c r="AG704" t="str">
        <f t="shared" si="109"/>
        <v>Home Team loses or draws at Groupstage Game</v>
      </c>
    </row>
    <row r="705" spans="1:33" hidden="1" x14ac:dyDescent="0.2">
      <c r="A705" s="2">
        <v>4171273</v>
      </c>
      <c r="B705" s="2" t="s">
        <v>949</v>
      </c>
      <c r="C705" s="2">
        <v>2023</v>
      </c>
      <c r="D705" s="2" t="s">
        <v>946</v>
      </c>
      <c r="E705" s="3">
        <v>45224</v>
      </c>
      <c r="F705" s="2">
        <v>234</v>
      </c>
      <c r="G705" s="2">
        <v>398</v>
      </c>
      <c r="H705" s="2">
        <v>3</v>
      </c>
      <c r="I705" s="2">
        <v>1</v>
      </c>
      <c r="J705" s="2"/>
      <c r="K705" s="2"/>
      <c r="L705" s="2" t="s">
        <v>80</v>
      </c>
      <c r="M705" s="2" t="s">
        <v>1065</v>
      </c>
      <c r="N705" s="2" t="s">
        <v>977</v>
      </c>
      <c r="O705" s="2">
        <v>44031</v>
      </c>
      <c r="P705" s="2" t="s">
        <v>1092</v>
      </c>
      <c r="Q705" s="2" t="s">
        <v>2006</v>
      </c>
      <c r="R705" s="2" t="s">
        <v>881</v>
      </c>
      <c r="S705" s="2" t="s">
        <v>880</v>
      </c>
      <c r="T705" s="2" t="s">
        <v>71</v>
      </c>
      <c r="U705" s="2" t="s">
        <v>2</v>
      </c>
      <c r="V705" s="4">
        <v>0.12569444444444444</v>
      </c>
      <c r="W705" s="2" t="s">
        <v>948</v>
      </c>
      <c r="X705">
        <f t="shared" si="100"/>
        <v>1</v>
      </c>
      <c r="Y705">
        <f t="shared" si="101"/>
        <v>0</v>
      </c>
      <c r="Z705">
        <f t="shared" si="102"/>
        <v>1</v>
      </c>
      <c r="AA705">
        <f t="shared" si="103"/>
        <v>1</v>
      </c>
      <c r="AB705">
        <f t="shared" si="104"/>
        <v>0</v>
      </c>
      <c r="AC705">
        <f t="shared" si="105"/>
        <v>0</v>
      </c>
      <c r="AD705">
        <f t="shared" si="106"/>
        <v>0</v>
      </c>
      <c r="AE705" t="str">
        <f t="shared" si="107"/>
        <v>Groupstage</v>
      </c>
      <c r="AF705" t="str">
        <f t="shared" si="108"/>
        <v>Home Team wins</v>
      </c>
      <c r="AG705" t="str">
        <f t="shared" si="109"/>
        <v>Home Team wins at Groupstage Game</v>
      </c>
    </row>
    <row r="706" spans="1:33" hidden="1" x14ac:dyDescent="0.2">
      <c r="A706" s="2">
        <v>4171274</v>
      </c>
      <c r="B706" s="2" t="s">
        <v>949</v>
      </c>
      <c r="C706" s="2">
        <v>2023</v>
      </c>
      <c r="D706" s="2" t="s">
        <v>946</v>
      </c>
      <c r="E706" s="3">
        <v>45188</v>
      </c>
      <c r="F706" s="2">
        <v>234</v>
      </c>
      <c r="G706" s="2">
        <v>371</v>
      </c>
      <c r="H706" s="2">
        <v>2</v>
      </c>
      <c r="I706" s="2">
        <v>0</v>
      </c>
      <c r="J706" s="2"/>
      <c r="K706" s="2"/>
      <c r="L706" s="2" t="s">
        <v>80</v>
      </c>
      <c r="M706" s="2" t="s">
        <v>1008</v>
      </c>
      <c r="N706" s="2" t="s">
        <v>977</v>
      </c>
      <c r="O706" s="2">
        <v>44008</v>
      </c>
      <c r="P706" s="2" t="s">
        <v>1295</v>
      </c>
      <c r="Q706" s="2" t="s">
        <v>2007</v>
      </c>
      <c r="R706" s="2" t="s">
        <v>881</v>
      </c>
      <c r="S706" s="2" t="s">
        <v>880</v>
      </c>
      <c r="T706" s="2" t="s">
        <v>71</v>
      </c>
      <c r="U706" s="2" t="s">
        <v>46</v>
      </c>
      <c r="V706" s="4">
        <v>8.3333333333333329E-2</v>
      </c>
      <c r="W706" s="2" t="s">
        <v>948</v>
      </c>
      <c r="X706">
        <f t="shared" si="100"/>
        <v>1</v>
      </c>
      <c r="Y706">
        <f t="shared" si="101"/>
        <v>0</v>
      </c>
      <c r="Z706">
        <f t="shared" si="102"/>
        <v>1</v>
      </c>
      <c r="AA706">
        <f t="shared" si="103"/>
        <v>1</v>
      </c>
      <c r="AB706">
        <f t="shared" si="104"/>
        <v>0</v>
      </c>
      <c r="AC706">
        <f t="shared" si="105"/>
        <v>0</v>
      </c>
      <c r="AD706">
        <f t="shared" si="106"/>
        <v>0</v>
      </c>
      <c r="AE706" t="str">
        <f t="shared" si="107"/>
        <v>Groupstage</v>
      </c>
      <c r="AF706" t="str">
        <f t="shared" si="108"/>
        <v>Home Team wins</v>
      </c>
      <c r="AG706" t="str">
        <f t="shared" si="109"/>
        <v>Home Team wins at Groupstage Game</v>
      </c>
    </row>
    <row r="707" spans="1:33" hidden="1" x14ac:dyDescent="0.2">
      <c r="A707" s="2">
        <v>4171289</v>
      </c>
      <c r="B707" s="2" t="s">
        <v>949</v>
      </c>
      <c r="C707" s="2">
        <v>2023</v>
      </c>
      <c r="D707" s="2" t="s">
        <v>1016</v>
      </c>
      <c r="E707" s="3">
        <v>45237</v>
      </c>
      <c r="F707" s="2">
        <v>16</v>
      </c>
      <c r="G707" s="2">
        <v>762</v>
      </c>
      <c r="H707" s="2">
        <v>2</v>
      </c>
      <c r="I707" s="2">
        <v>0</v>
      </c>
      <c r="J707" s="2"/>
      <c r="K707" s="2"/>
      <c r="L707" s="2" t="s">
        <v>1292</v>
      </c>
      <c r="M707" s="2" t="s">
        <v>1040</v>
      </c>
      <c r="N707" s="2" t="s">
        <v>862</v>
      </c>
      <c r="O707" s="2">
        <v>81365</v>
      </c>
      <c r="P707" s="2" t="s">
        <v>1031</v>
      </c>
      <c r="Q707" s="2" t="s">
        <v>2008</v>
      </c>
      <c r="R707" s="2" t="s">
        <v>863</v>
      </c>
      <c r="S707" s="2" t="s">
        <v>880</v>
      </c>
      <c r="T707" s="2" t="s">
        <v>3</v>
      </c>
      <c r="U707" s="2" t="s">
        <v>94</v>
      </c>
      <c r="V707" s="4">
        <v>8.3333333333333329E-2</v>
      </c>
      <c r="W707" s="2" t="s">
        <v>948</v>
      </c>
      <c r="X707">
        <f t="shared" ref="X707:X770" si="110">IF(H707&gt;I707, 1,0)</f>
        <v>1</v>
      </c>
      <c r="Y707">
        <f t="shared" ref="Y707:Y770" si="111">IF(X707=1,0,1)</f>
        <v>0</v>
      </c>
      <c r="Z707">
        <f t="shared" ref="Z707:Z770" si="112">IF(ISNUMBER(SEARCH("Group",D707)), 1, 0)</f>
        <v>1</v>
      </c>
      <c r="AA707">
        <f t="shared" ref="AA707:AA770" si="113">IF(X707=1,IF(Z707=1,1,0),0)</f>
        <v>1</v>
      </c>
      <c r="AB707">
        <f t="shared" ref="AB707:AB770" si="114">IF(X707=1,IF(Z707=0,1,0),0)</f>
        <v>0</v>
      </c>
      <c r="AC707">
        <f t="shared" ref="AC707:AC770" si="115">IF(Y707=1,IF(Z707=1,1,0),0)</f>
        <v>0</v>
      </c>
      <c r="AD707">
        <f t="shared" ref="AD707:AD770" si="116">IF(Y707=1,IF(Z707=0,1,0),0)</f>
        <v>0</v>
      </c>
      <c r="AE707" t="str">
        <f t="shared" ref="AE707:AE770" si="117">IF(Z707=1, "Groupstage", "Knockout Game")</f>
        <v>Groupstage</v>
      </c>
      <c r="AF707" t="str">
        <f t="shared" ref="AF707:AF770" si="118">IF(X707=1, "Home Team wins", "Home Team loses or draws")</f>
        <v>Home Team wins</v>
      </c>
      <c r="AG707" t="str">
        <f t="shared" ref="AG707:AG770" si="119">IF(AA707=1, "Home Team wins at Groupstage Game", IF(AB707=1, "Home Team wins at Knockout Game", IF(AC707=1, "Home Team loses or draws at Groupstage Game", "Home Team loses or draws at Knockout Game")))</f>
        <v>Home Team wins at Groupstage Game</v>
      </c>
    </row>
    <row r="708" spans="1:33" hidden="1" x14ac:dyDescent="0.2">
      <c r="A708" s="2">
        <v>4174054</v>
      </c>
      <c r="B708" s="2" t="s">
        <v>949</v>
      </c>
      <c r="C708" s="2">
        <v>2023</v>
      </c>
      <c r="D708" s="2" t="s">
        <v>950</v>
      </c>
      <c r="E708" s="3">
        <v>45188</v>
      </c>
      <c r="F708" s="2">
        <v>131</v>
      </c>
      <c r="G708" s="2">
        <v>1096</v>
      </c>
      <c r="H708" s="2">
        <v>5</v>
      </c>
      <c r="I708" s="2">
        <v>0</v>
      </c>
      <c r="J708" s="2"/>
      <c r="K708" s="2"/>
      <c r="L708" s="2" t="s">
        <v>111</v>
      </c>
      <c r="M708" s="2" t="s">
        <v>58</v>
      </c>
      <c r="N708" s="2" t="s">
        <v>1351</v>
      </c>
      <c r="O708" s="2">
        <v>40989</v>
      </c>
      <c r="P708" s="2" t="s">
        <v>1238</v>
      </c>
      <c r="Q708" s="2" t="s">
        <v>2009</v>
      </c>
      <c r="R708" s="2" t="s">
        <v>880</v>
      </c>
      <c r="S708" s="2" t="s">
        <v>863</v>
      </c>
      <c r="T708" s="2" t="s">
        <v>105</v>
      </c>
      <c r="U708" s="2" t="s">
        <v>76</v>
      </c>
      <c r="V708" s="4">
        <v>0.20833333333333334</v>
      </c>
      <c r="W708" s="2" t="s">
        <v>948</v>
      </c>
      <c r="X708">
        <f t="shared" si="110"/>
        <v>1</v>
      </c>
      <c r="Y708">
        <f t="shared" si="111"/>
        <v>0</v>
      </c>
      <c r="Z708">
        <f t="shared" si="112"/>
        <v>1</v>
      </c>
      <c r="AA708">
        <f t="shared" si="113"/>
        <v>1</v>
      </c>
      <c r="AB708">
        <f t="shared" si="114"/>
        <v>0</v>
      </c>
      <c r="AC708">
        <f t="shared" si="115"/>
        <v>0</v>
      </c>
      <c r="AD708">
        <f t="shared" si="116"/>
        <v>0</v>
      </c>
      <c r="AE708" t="str">
        <f t="shared" si="117"/>
        <v>Groupstage</v>
      </c>
      <c r="AF708" t="str">
        <f t="shared" si="118"/>
        <v>Home Team wins</v>
      </c>
      <c r="AG708" t="str">
        <f t="shared" si="119"/>
        <v>Home Team wins at Groupstage Game</v>
      </c>
    </row>
    <row r="709" spans="1:33" hidden="1" x14ac:dyDescent="0.2">
      <c r="A709" s="2">
        <v>4243699</v>
      </c>
      <c r="B709" s="2" t="s">
        <v>949</v>
      </c>
      <c r="C709" s="2">
        <v>2023</v>
      </c>
      <c r="D709" s="2" t="s">
        <v>1082</v>
      </c>
      <c r="E709" s="3">
        <v>45364</v>
      </c>
      <c r="F709" s="2">
        <v>13</v>
      </c>
      <c r="G709" s="2">
        <v>46</v>
      </c>
      <c r="H709" s="2">
        <v>5</v>
      </c>
      <c r="I709" s="2">
        <v>3</v>
      </c>
      <c r="J709" s="2"/>
      <c r="K709" s="2"/>
      <c r="L709" s="2" t="s">
        <v>921</v>
      </c>
      <c r="M709" s="2" t="s">
        <v>1067</v>
      </c>
      <c r="N709" s="2" t="s">
        <v>1127</v>
      </c>
      <c r="O709" s="2">
        <v>69196</v>
      </c>
      <c r="P709" s="2" t="s">
        <v>947</v>
      </c>
      <c r="Q709" s="2" t="s">
        <v>2010</v>
      </c>
      <c r="R709" s="2" t="s">
        <v>892</v>
      </c>
      <c r="S709" s="2" t="s">
        <v>892</v>
      </c>
      <c r="T709" s="2" t="s">
        <v>113</v>
      </c>
      <c r="U709" s="2" t="s">
        <v>19</v>
      </c>
      <c r="V709" s="4">
        <v>0.21041666666666667</v>
      </c>
      <c r="W709" s="2" t="s">
        <v>948</v>
      </c>
      <c r="X709">
        <f t="shared" si="110"/>
        <v>1</v>
      </c>
      <c r="Y709">
        <f t="shared" si="111"/>
        <v>0</v>
      </c>
      <c r="Z709">
        <f t="shared" si="112"/>
        <v>0</v>
      </c>
      <c r="AA709">
        <f t="shared" si="113"/>
        <v>0</v>
      </c>
      <c r="AB709">
        <f t="shared" si="114"/>
        <v>1</v>
      </c>
      <c r="AC709">
        <f t="shared" si="115"/>
        <v>0</v>
      </c>
      <c r="AD709">
        <f t="shared" si="116"/>
        <v>0</v>
      </c>
      <c r="AE709" t="str">
        <f t="shared" si="117"/>
        <v>Knockout Game</v>
      </c>
      <c r="AF709" t="str">
        <f t="shared" si="118"/>
        <v>Home Team wins</v>
      </c>
      <c r="AG709" t="str">
        <f t="shared" si="119"/>
        <v>Home Team wins at Knockout Game</v>
      </c>
    </row>
    <row r="710" spans="1:33" x14ac:dyDescent="0.2">
      <c r="A710" s="2">
        <v>2367097</v>
      </c>
      <c r="B710" s="2" t="s">
        <v>949</v>
      </c>
      <c r="C710" s="2">
        <v>2013</v>
      </c>
      <c r="D710" s="2" t="s">
        <v>1194</v>
      </c>
      <c r="E710" s="3">
        <v>41535</v>
      </c>
      <c r="F710" s="2">
        <v>13</v>
      </c>
      <c r="G710" s="2">
        <v>964</v>
      </c>
      <c r="H710" s="2">
        <v>3</v>
      </c>
      <c r="I710" s="2">
        <v>1</v>
      </c>
      <c r="J710" s="2"/>
      <c r="K710" s="2"/>
      <c r="L710" s="2" t="s">
        <v>921</v>
      </c>
      <c r="M710" s="2" t="s">
        <v>879</v>
      </c>
      <c r="N710" s="2" t="s">
        <v>922</v>
      </c>
      <c r="O710" s="2">
        <v>33855</v>
      </c>
      <c r="P710" s="2" t="s">
        <v>1026</v>
      </c>
      <c r="Q710" s="2" t="s">
        <v>2011</v>
      </c>
      <c r="R710" s="2" t="s">
        <v>863</v>
      </c>
      <c r="S710" s="3">
        <v>36986</v>
      </c>
      <c r="T710" s="2" t="s">
        <v>113</v>
      </c>
      <c r="U710" s="2" t="s">
        <v>158</v>
      </c>
      <c r="V710" s="4">
        <v>0.12569444444444444</v>
      </c>
      <c r="W710" s="2" t="s">
        <v>948</v>
      </c>
      <c r="X710">
        <f t="shared" si="110"/>
        <v>1</v>
      </c>
      <c r="Y710">
        <f t="shared" si="111"/>
        <v>0</v>
      </c>
      <c r="Z710">
        <f t="shared" si="112"/>
        <v>1</v>
      </c>
      <c r="AA710">
        <f t="shared" si="113"/>
        <v>1</v>
      </c>
      <c r="AB710">
        <f t="shared" si="114"/>
        <v>0</v>
      </c>
      <c r="AC710">
        <f t="shared" si="115"/>
        <v>0</v>
      </c>
      <c r="AD710">
        <f t="shared" si="116"/>
        <v>0</v>
      </c>
      <c r="AE710" t="str">
        <f t="shared" si="117"/>
        <v>Groupstage</v>
      </c>
      <c r="AF710" t="str">
        <f t="shared" si="118"/>
        <v>Home Team wins</v>
      </c>
      <c r="AG710" t="str">
        <f t="shared" si="119"/>
        <v>Home Team wins at Groupstage Game</v>
      </c>
    </row>
    <row r="711" spans="1:33" x14ac:dyDescent="0.2">
      <c r="A711" s="2">
        <v>2367101</v>
      </c>
      <c r="B711" s="2" t="s">
        <v>949</v>
      </c>
      <c r="C711" s="2">
        <v>2013</v>
      </c>
      <c r="D711" s="2" t="s">
        <v>950</v>
      </c>
      <c r="E711" s="3">
        <v>41548</v>
      </c>
      <c r="F711" s="2">
        <v>610</v>
      </c>
      <c r="G711" s="2">
        <v>5</v>
      </c>
      <c r="H711" s="2">
        <v>1</v>
      </c>
      <c r="I711" s="2">
        <v>1</v>
      </c>
      <c r="J711" s="2"/>
      <c r="K711" s="2"/>
      <c r="L711" s="2" t="s">
        <v>970</v>
      </c>
      <c r="M711" s="2" t="s">
        <v>952</v>
      </c>
      <c r="N711" s="2" t="s">
        <v>1017</v>
      </c>
      <c r="O711" s="2">
        <v>51692</v>
      </c>
      <c r="P711" s="2" t="s">
        <v>1020</v>
      </c>
      <c r="Q711" s="2" t="s">
        <v>2012</v>
      </c>
      <c r="R711" s="2" t="s">
        <v>880</v>
      </c>
      <c r="S711" s="2" t="s">
        <v>886</v>
      </c>
      <c r="T711" s="2" t="s">
        <v>26</v>
      </c>
      <c r="U711" s="2" t="s">
        <v>52</v>
      </c>
      <c r="V711" s="4">
        <v>4.2361111111111106E-2</v>
      </c>
      <c r="W711" s="2" t="s">
        <v>948</v>
      </c>
      <c r="X711">
        <f t="shared" si="110"/>
        <v>0</v>
      </c>
      <c r="Y711">
        <f t="shared" si="111"/>
        <v>1</v>
      </c>
      <c r="Z711">
        <f t="shared" si="112"/>
        <v>1</v>
      </c>
      <c r="AA711">
        <f t="shared" si="113"/>
        <v>0</v>
      </c>
      <c r="AB711">
        <f t="shared" si="114"/>
        <v>0</v>
      </c>
      <c r="AC711">
        <f t="shared" si="115"/>
        <v>1</v>
      </c>
      <c r="AD711">
        <f t="shared" si="116"/>
        <v>0</v>
      </c>
      <c r="AE711" t="str">
        <f t="shared" si="117"/>
        <v>Groupstage</v>
      </c>
      <c r="AF711" t="str">
        <f t="shared" si="118"/>
        <v>Home Team loses or draws</v>
      </c>
      <c r="AG711" t="str">
        <f t="shared" si="119"/>
        <v>Home Team loses or draws at Groupstage Game</v>
      </c>
    </row>
    <row r="712" spans="1:33" x14ac:dyDescent="0.2">
      <c r="A712" s="2">
        <v>2367108</v>
      </c>
      <c r="B712" s="2" t="s">
        <v>949</v>
      </c>
      <c r="C712" s="2">
        <v>2013</v>
      </c>
      <c r="D712" s="2" t="s">
        <v>1022</v>
      </c>
      <c r="E712" s="3">
        <v>41549</v>
      </c>
      <c r="F712" s="2">
        <v>281</v>
      </c>
      <c r="G712" s="2">
        <v>27</v>
      </c>
      <c r="H712" s="2">
        <v>1</v>
      </c>
      <c r="I712" s="2">
        <v>3</v>
      </c>
      <c r="J712" s="2"/>
      <c r="K712" s="2"/>
      <c r="L712" s="2" t="s">
        <v>901</v>
      </c>
      <c r="M712" s="2" t="s">
        <v>1019</v>
      </c>
      <c r="N712" s="2" t="s">
        <v>902</v>
      </c>
      <c r="O712" s="2">
        <v>45200</v>
      </c>
      <c r="P712" s="2" t="s">
        <v>928</v>
      </c>
      <c r="Q712" s="2" t="s">
        <v>2013</v>
      </c>
      <c r="R712" s="2" t="s">
        <v>898</v>
      </c>
      <c r="S712" s="2" t="s">
        <v>872</v>
      </c>
      <c r="T712" s="2" t="s">
        <v>39</v>
      </c>
      <c r="U712" s="2" t="s">
        <v>6</v>
      </c>
      <c r="V712" s="4">
        <v>4.3750000000000004E-2</v>
      </c>
      <c r="W712" s="2" t="s">
        <v>948</v>
      </c>
      <c r="X712">
        <f t="shared" si="110"/>
        <v>0</v>
      </c>
      <c r="Y712">
        <f t="shared" si="111"/>
        <v>1</v>
      </c>
      <c r="Z712">
        <f t="shared" si="112"/>
        <v>1</v>
      </c>
      <c r="AA712">
        <f t="shared" si="113"/>
        <v>0</v>
      </c>
      <c r="AB712">
        <f t="shared" si="114"/>
        <v>0</v>
      </c>
      <c r="AC712">
        <f t="shared" si="115"/>
        <v>1</v>
      </c>
      <c r="AD712">
        <f t="shared" si="116"/>
        <v>0</v>
      </c>
      <c r="AE712" t="str">
        <f t="shared" si="117"/>
        <v>Groupstage</v>
      </c>
      <c r="AF712" t="str">
        <f t="shared" si="118"/>
        <v>Home Team loses or draws</v>
      </c>
      <c r="AG712" t="str">
        <f t="shared" si="119"/>
        <v>Home Team loses or draws at Groupstage Game</v>
      </c>
    </row>
    <row r="713" spans="1:33" x14ac:dyDescent="0.2">
      <c r="A713" s="2">
        <v>2367113</v>
      </c>
      <c r="B713" s="2" t="s">
        <v>949</v>
      </c>
      <c r="C713" s="2">
        <v>2013</v>
      </c>
      <c r="D713" s="2" t="s">
        <v>955</v>
      </c>
      <c r="E713" s="3">
        <v>41549</v>
      </c>
      <c r="F713" s="2">
        <v>583</v>
      </c>
      <c r="G713" s="2">
        <v>294</v>
      </c>
      <c r="H713" s="2">
        <v>3</v>
      </c>
      <c r="I713" s="2">
        <v>0</v>
      </c>
      <c r="J713" s="2"/>
      <c r="K713" s="2"/>
      <c r="L713" s="2" t="s">
        <v>891</v>
      </c>
      <c r="M713" s="2" t="s">
        <v>990</v>
      </c>
      <c r="N713" s="2" t="s">
        <v>1072</v>
      </c>
      <c r="O713" s="2">
        <v>44732</v>
      </c>
      <c r="P713" s="2" t="s">
        <v>943</v>
      </c>
      <c r="Q713" s="2" t="s">
        <v>2014</v>
      </c>
      <c r="R713" s="2" t="s">
        <v>880</v>
      </c>
      <c r="S713" s="2" t="s">
        <v>877</v>
      </c>
      <c r="T713" s="2" t="s">
        <v>40</v>
      </c>
      <c r="U713" s="2" t="s">
        <v>53</v>
      </c>
      <c r="V713" s="4">
        <v>0.125</v>
      </c>
      <c r="W713" s="2" t="s">
        <v>948</v>
      </c>
      <c r="X713">
        <f t="shared" si="110"/>
        <v>1</v>
      </c>
      <c r="Y713">
        <f t="shared" si="111"/>
        <v>0</v>
      </c>
      <c r="Z713">
        <f t="shared" si="112"/>
        <v>1</v>
      </c>
      <c r="AA713">
        <f t="shared" si="113"/>
        <v>1</v>
      </c>
      <c r="AB713">
        <f t="shared" si="114"/>
        <v>0</v>
      </c>
      <c r="AC713">
        <f t="shared" si="115"/>
        <v>0</v>
      </c>
      <c r="AD713">
        <f t="shared" si="116"/>
        <v>0</v>
      </c>
      <c r="AE713" t="str">
        <f t="shared" si="117"/>
        <v>Groupstage</v>
      </c>
      <c r="AF713" t="str">
        <f t="shared" si="118"/>
        <v>Home Team wins</v>
      </c>
      <c r="AG713" t="str">
        <f t="shared" si="119"/>
        <v>Home Team wins at Groupstage Game</v>
      </c>
    </row>
    <row r="714" spans="1:33" x14ac:dyDescent="0.2">
      <c r="A714" s="2">
        <v>2368438</v>
      </c>
      <c r="B714" s="2" t="s">
        <v>949</v>
      </c>
      <c r="C714" s="2">
        <v>2013</v>
      </c>
      <c r="D714" s="2" t="s">
        <v>1022</v>
      </c>
      <c r="E714" s="3">
        <v>41570</v>
      </c>
      <c r="F714" s="2">
        <v>2410</v>
      </c>
      <c r="G714" s="2">
        <v>281</v>
      </c>
      <c r="H714" s="2">
        <v>1</v>
      </c>
      <c r="I714" s="2">
        <v>2</v>
      </c>
      <c r="J714" s="2"/>
      <c r="K714" s="2"/>
      <c r="L714" s="2" t="s">
        <v>904</v>
      </c>
      <c r="M714" s="2" t="s">
        <v>901</v>
      </c>
      <c r="N714" s="2" t="s">
        <v>878</v>
      </c>
      <c r="O714" s="2">
        <v>15000</v>
      </c>
      <c r="P714" s="2" t="s">
        <v>1169</v>
      </c>
      <c r="Q714" s="2" t="s">
        <v>2015</v>
      </c>
      <c r="R714" s="2" t="s">
        <v>863</v>
      </c>
      <c r="S714" s="2" t="s">
        <v>863</v>
      </c>
      <c r="T714" s="2" t="s">
        <v>130</v>
      </c>
      <c r="U714" s="2" t="s">
        <v>39</v>
      </c>
      <c r="V714" s="4">
        <v>4.3055555555555562E-2</v>
      </c>
      <c r="W714" s="2" t="s">
        <v>948</v>
      </c>
      <c r="X714">
        <f t="shared" si="110"/>
        <v>0</v>
      </c>
      <c r="Y714">
        <f t="shared" si="111"/>
        <v>1</v>
      </c>
      <c r="Z714">
        <f t="shared" si="112"/>
        <v>1</v>
      </c>
      <c r="AA714">
        <f t="shared" si="113"/>
        <v>0</v>
      </c>
      <c r="AB714">
        <f t="shared" si="114"/>
        <v>0</v>
      </c>
      <c r="AC714">
        <f t="shared" si="115"/>
        <v>1</v>
      </c>
      <c r="AD714">
        <f t="shared" si="116"/>
        <v>0</v>
      </c>
      <c r="AE714" t="str">
        <f t="shared" si="117"/>
        <v>Groupstage</v>
      </c>
      <c r="AF714" t="str">
        <f t="shared" si="118"/>
        <v>Home Team loses or draws</v>
      </c>
      <c r="AG714" t="str">
        <f t="shared" si="119"/>
        <v>Home Team loses or draws at Groupstage Game</v>
      </c>
    </row>
    <row r="715" spans="1:33" x14ac:dyDescent="0.2">
      <c r="A715" s="2">
        <v>2368449</v>
      </c>
      <c r="B715" s="2" t="s">
        <v>949</v>
      </c>
      <c r="C715" s="2">
        <v>2013</v>
      </c>
      <c r="D715" s="2" t="s">
        <v>945</v>
      </c>
      <c r="E715" s="3">
        <v>41583</v>
      </c>
      <c r="F715" s="2">
        <v>190</v>
      </c>
      <c r="G715" s="2">
        <v>141</v>
      </c>
      <c r="H715" s="2">
        <v>1</v>
      </c>
      <c r="I715" s="2">
        <v>0</v>
      </c>
      <c r="J715" s="2"/>
      <c r="K715" s="2"/>
      <c r="L715" s="2" t="s">
        <v>1136</v>
      </c>
      <c r="M715" s="2" t="s">
        <v>958</v>
      </c>
      <c r="N715" s="2" t="s">
        <v>997</v>
      </c>
      <c r="O715" s="2">
        <v>36204</v>
      </c>
      <c r="P715" s="2" t="s">
        <v>897</v>
      </c>
      <c r="Q715" s="2" t="s">
        <v>2016</v>
      </c>
      <c r="R715" s="3">
        <v>37350</v>
      </c>
      <c r="S715" s="2" t="s">
        <v>877</v>
      </c>
      <c r="T715" s="2" t="s">
        <v>23</v>
      </c>
      <c r="U715" s="2" t="s">
        <v>12</v>
      </c>
      <c r="V715" s="4">
        <v>4.1666666666666664E-2</v>
      </c>
      <c r="W715" s="2" t="s">
        <v>948</v>
      </c>
      <c r="X715">
        <f t="shared" si="110"/>
        <v>1</v>
      </c>
      <c r="Y715">
        <f t="shared" si="111"/>
        <v>0</v>
      </c>
      <c r="Z715">
        <f t="shared" si="112"/>
        <v>1</v>
      </c>
      <c r="AA715">
        <f t="shared" si="113"/>
        <v>1</v>
      </c>
      <c r="AB715">
        <f t="shared" si="114"/>
        <v>0</v>
      </c>
      <c r="AC715">
        <f t="shared" si="115"/>
        <v>0</v>
      </c>
      <c r="AD715">
        <f t="shared" si="116"/>
        <v>0</v>
      </c>
      <c r="AE715" t="str">
        <f t="shared" si="117"/>
        <v>Groupstage</v>
      </c>
      <c r="AF715" t="str">
        <f t="shared" si="118"/>
        <v>Home Team wins</v>
      </c>
      <c r="AG715" t="str">
        <f t="shared" si="119"/>
        <v>Home Team wins at Groupstage Game</v>
      </c>
    </row>
    <row r="716" spans="1:33" x14ac:dyDescent="0.2">
      <c r="A716" s="2">
        <v>2385043</v>
      </c>
      <c r="B716" s="2" t="s">
        <v>949</v>
      </c>
      <c r="C716" s="2">
        <v>2013</v>
      </c>
      <c r="D716" s="2" t="s">
        <v>1030</v>
      </c>
      <c r="E716" s="3">
        <v>41695</v>
      </c>
      <c r="F716" s="2">
        <v>964</v>
      </c>
      <c r="G716" s="2">
        <v>16</v>
      </c>
      <c r="H716" s="2">
        <v>2</v>
      </c>
      <c r="I716" s="2">
        <v>4</v>
      </c>
      <c r="J716" s="2"/>
      <c r="K716" s="2"/>
      <c r="L716" s="2" t="s">
        <v>879</v>
      </c>
      <c r="M716" s="2" t="s">
        <v>861</v>
      </c>
      <c r="N716" s="2" t="s">
        <v>1150</v>
      </c>
      <c r="O716" s="2">
        <v>15099</v>
      </c>
      <c r="P716" s="2" t="s">
        <v>1026</v>
      </c>
      <c r="Q716" s="2" t="s">
        <v>2017</v>
      </c>
      <c r="R716" s="2" t="s">
        <v>863</v>
      </c>
      <c r="S716" s="2" t="s">
        <v>863</v>
      </c>
      <c r="T716" s="2" t="s">
        <v>158</v>
      </c>
      <c r="U716" s="2" t="s">
        <v>3</v>
      </c>
      <c r="V716" s="4">
        <v>8.6111111111111124E-2</v>
      </c>
      <c r="W716" s="2" t="s">
        <v>948</v>
      </c>
      <c r="X716">
        <f t="shared" si="110"/>
        <v>0</v>
      </c>
      <c r="Y716">
        <f t="shared" si="111"/>
        <v>1</v>
      </c>
      <c r="Z716">
        <f t="shared" si="112"/>
        <v>0</v>
      </c>
      <c r="AA716">
        <f t="shared" si="113"/>
        <v>0</v>
      </c>
      <c r="AB716">
        <f t="shared" si="114"/>
        <v>0</v>
      </c>
      <c r="AC716">
        <f t="shared" si="115"/>
        <v>0</v>
      </c>
      <c r="AD716">
        <f t="shared" si="116"/>
        <v>1</v>
      </c>
      <c r="AE716" t="str">
        <f t="shared" si="117"/>
        <v>Knockout Game</v>
      </c>
      <c r="AF716" t="str">
        <f t="shared" si="118"/>
        <v>Home Team loses or draws</v>
      </c>
      <c r="AG716" t="str">
        <f t="shared" si="119"/>
        <v>Home Team loses or draws at Knockout Game</v>
      </c>
    </row>
    <row r="717" spans="1:33" x14ac:dyDescent="0.2">
      <c r="A717" s="2">
        <v>2495328</v>
      </c>
      <c r="B717" s="2" t="s">
        <v>949</v>
      </c>
      <c r="C717" s="2">
        <v>2014</v>
      </c>
      <c r="D717" s="2" t="s">
        <v>1147</v>
      </c>
      <c r="E717" s="3">
        <v>41947</v>
      </c>
      <c r="F717" s="2">
        <v>506</v>
      </c>
      <c r="G717" s="2">
        <v>683</v>
      </c>
      <c r="H717" s="2">
        <v>3</v>
      </c>
      <c r="I717" s="2">
        <v>2</v>
      </c>
      <c r="J717" s="2"/>
      <c r="K717" s="2"/>
      <c r="L717" s="2" t="s">
        <v>952</v>
      </c>
      <c r="M717" s="2" t="s">
        <v>140</v>
      </c>
      <c r="N717" s="2" t="s">
        <v>1068</v>
      </c>
      <c r="O717" s="2">
        <v>39091</v>
      </c>
      <c r="P717" s="2" t="s">
        <v>897</v>
      </c>
      <c r="Q717" s="2" t="s">
        <v>2018</v>
      </c>
      <c r="R717" s="2" t="s">
        <v>886</v>
      </c>
      <c r="S717" s="2" t="s">
        <v>863</v>
      </c>
      <c r="T717" s="2" t="s">
        <v>5</v>
      </c>
      <c r="U717" s="2" t="s">
        <v>62</v>
      </c>
      <c r="V717" s="4">
        <v>0.12638888888888888</v>
      </c>
      <c r="W717" s="2" t="s">
        <v>948</v>
      </c>
      <c r="X717">
        <f t="shared" si="110"/>
        <v>1</v>
      </c>
      <c r="Y717">
        <f t="shared" si="111"/>
        <v>0</v>
      </c>
      <c r="Z717">
        <f t="shared" si="112"/>
        <v>1</v>
      </c>
      <c r="AA717">
        <f t="shared" si="113"/>
        <v>1</v>
      </c>
      <c r="AB717">
        <f t="shared" si="114"/>
        <v>0</v>
      </c>
      <c r="AC717">
        <f t="shared" si="115"/>
        <v>0</v>
      </c>
      <c r="AD717">
        <f t="shared" si="116"/>
        <v>0</v>
      </c>
      <c r="AE717" t="str">
        <f t="shared" si="117"/>
        <v>Groupstage</v>
      </c>
      <c r="AF717" t="str">
        <f t="shared" si="118"/>
        <v>Home Team wins</v>
      </c>
      <c r="AG717" t="str">
        <f t="shared" si="119"/>
        <v>Home Team wins at Groupstage Game</v>
      </c>
    </row>
    <row r="718" spans="1:33" x14ac:dyDescent="0.2">
      <c r="A718" s="2">
        <v>2495347</v>
      </c>
      <c r="B718" s="2" t="s">
        <v>949</v>
      </c>
      <c r="C718" s="2">
        <v>2014</v>
      </c>
      <c r="D718" s="2" t="s">
        <v>1194</v>
      </c>
      <c r="E718" s="3">
        <v>41968</v>
      </c>
      <c r="F718" s="2">
        <v>33</v>
      </c>
      <c r="G718" s="2">
        <v>631</v>
      </c>
      <c r="H718" s="2">
        <v>0</v>
      </c>
      <c r="I718" s="2">
        <v>5</v>
      </c>
      <c r="J718" s="2"/>
      <c r="K718" s="2"/>
      <c r="L718" s="2" t="s">
        <v>984</v>
      </c>
      <c r="M718" s="2" t="s">
        <v>896</v>
      </c>
      <c r="N718" s="2" t="s">
        <v>875</v>
      </c>
      <c r="O718" s="2">
        <v>54442</v>
      </c>
      <c r="P718" s="2" t="s">
        <v>1020</v>
      </c>
      <c r="Q718" s="2" t="s">
        <v>2019</v>
      </c>
      <c r="R718" s="2" t="s">
        <v>870</v>
      </c>
      <c r="S718" s="2" t="s">
        <v>880</v>
      </c>
      <c r="T718" s="2" t="s">
        <v>7</v>
      </c>
      <c r="U718" s="2" t="s">
        <v>43</v>
      </c>
      <c r="V718" s="4">
        <v>3.472222222222222E-3</v>
      </c>
      <c r="W718" s="2" t="s">
        <v>948</v>
      </c>
      <c r="X718">
        <f t="shared" si="110"/>
        <v>0</v>
      </c>
      <c r="Y718">
        <f t="shared" si="111"/>
        <v>1</v>
      </c>
      <c r="Z718">
        <f t="shared" si="112"/>
        <v>1</v>
      </c>
      <c r="AA718">
        <f t="shared" si="113"/>
        <v>0</v>
      </c>
      <c r="AB718">
        <f t="shared" si="114"/>
        <v>0</v>
      </c>
      <c r="AC718">
        <f t="shared" si="115"/>
        <v>1</v>
      </c>
      <c r="AD718">
        <f t="shared" si="116"/>
        <v>0</v>
      </c>
      <c r="AE718" t="str">
        <f t="shared" si="117"/>
        <v>Groupstage</v>
      </c>
      <c r="AF718" t="str">
        <f t="shared" si="118"/>
        <v>Home Team loses or draws</v>
      </c>
      <c r="AG718" t="str">
        <f t="shared" si="119"/>
        <v>Home Team loses or draws at Groupstage Game</v>
      </c>
    </row>
    <row r="719" spans="1:33" x14ac:dyDescent="0.2">
      <c r="A719" s="2">
        <v>2618550</v>
      </c>
      <c r="B719" s="2" t="s">
        <v>949</v>
      </c>
      <c r="C719" s="2">
        <v>2015</v>
      </c>
      <c r="D719" s="2" t="s">
        <v>950</v>
      </c>
      <c r="E719" s="3">
        <v>42263</v>
      </c>
      <c r="F719" s="2">
        <v>157</v>
      </c>
      <c r="G719" s="2">
        <v>1041</v>
      </c>
      <c r="H719" s="2">
        <v>1</v>
      </c>
      <c r="I719" s="2">
        <v>1</v>
      </c>
      <c r="J719" s="2"/>
      <c r="K719" s="2"/>
      <c r="L719" s="2" t="s">
        <v>1107</v>
      </c>
      <c r="M719" s="2" t="s">
        <v>1055</v>
      </c>
      <c r="N719" s="2" t="s">
        <v>1108</v>
      </c>
      <c r="O719" s="2">
        <v>19601</v>
      </c>
      <c r="P719" s="2" t="s">
        <v>1026</v>
      </c>
      <c r="Q719" s="2" t="s">
        <v>2020</v>
      </c>
      <c r="R719" s="3">
        <v>37379</v>
      </c>
      <c r="S719" s="2" t="s">
        <v>886</v>
      </c>
      <c r="T719" s="2" t="s">
        <v>121</v>
      </c>
      <c r="U719" s="2" t="s">
        <v>125</v>
      </c>
      <c r="V719" s="4">
        <v>4.2361111111111106E-2</v>
      </c>
      <c r="W719" s="2" t="s">
        <v>948</v>
      </c>
      <c r="X719">
        <f t="shared" si="110"/>
        <v>0</v>
      </c>
      <c r="Y719">
        <f t="shared" si="111"/>
        <v>1</v>
      </c>
      <c r="Z719">
        <f t="shared" si="112"/>
        <v>1</v>
      </c>
      <c r="AA719">
        <f t="shared" si="113"/>
        <v>0</v>
      </c>
      <c r="AB719">
        <f t="shared" si="114"/>
        <v>0</v>
      </c>
      <c r="AC719">
        <f t="shared" si="115"/>
        <v>1</v>
      </c>
      <c r="AD719">
        <f t="shared" si="116"/>
        <v>0</v>
      </c>
      <c r="AE719" t="str">
        <f t="shared" si="117"/>
        <v>Groupstage</v>
      </c>
      <c r="AF719" t="str">
        <f t="shared" si="118"/>
        <v>Home Team loses or draws</v>
      </c>
      <c r="AG719" t="str">
        <f t="shared" si="119"/>
        <v>Home Team loses or draws at Groupstage Game</v>
      </c>
    </row>
    <row r="720" spans="1:33" x14ac:dyDescent="0.2">
      <c r="A720" s="2">
        <v>2754182</v>
      </c>
      <c r="B720" s="2" t="s">
        <v>949</v>
      </c>
      <c r="C720" s="2">
        <v>2016</v>
      </c>
      <c r="D720" s="2" t="s">
        <v>955</v>
      </c>
      <c r="E720" s="3">
        <v>42627</v>
      </c>
      <c r="F720" s="2">
        <v>281</v>
      </c>
      <c r="G720" s="2">
        <v>18</v>
      </c>
      <c r="H720" s="2">
        <v>4</v>
      </c>
      <c r="I720" s="2">
        <v>0</v>
      </c>
      <c r="J720" s="2"/>
      <c r="K720" s="2"/>
      <c r="L720" s="2" t="s">
        <v>1019</v>
      </c>
      <c r="M720" s="2" t="s">
        <v>1050</v>
      </c>
      <c r="N720" s="2" t="s">
        <v>902</v>
      </c>
      <c r="O720" s="2">
        <v>30270</v>
      </c>
      <c r="P720" s="2" t="s">
        <v>928</v>
      </c>
      <c r="Q720" s="2" t="s">
        <v>2021</v>
      </c>
      <c r="R720" s="2" t="s">
        <v>872</v>
      </c>
      <c r="S720" s="3">
        <v>37379</v>
      </c>
      <c r="T720" s="2" t="s">
        <v>39</v>
      </c>
      <c r="U720" s="2" t="s">
        <v>16</v>
      </c>
      <c r="V720" s="4">
        <v>0.16666666666666666</v>
      </c>
      <c r="W720" s="2" t="s">
        <v>948</v>
      </c>
      <c r="X720">
        <f t="shared" si="110"/>
        <v>1</v>
      </c>
      <c r="Y720">
        <f t="shared" si="111"/>
        <v>0</v>
      </c>
      <c r="Z720">
        <f t="shared" si="112"/>
        <v>1</v>
      </c>
      <c r="AA720">
        <f t="shared" si="113"/>
        <v>1</v>
      </c>
      <c r="AB720">
        <f t="shared" si="114"/>
        <v>0</v>
      </c>
      <c r="AC720">
        <f t="shared" si="115"/>
        <v>0</v>
      </c>
      <c r="AD720">
        <f t="shared" si="116"/>
        <v>0</v>
      </c>
      <c r="AE720" t="str">
        <f t="shared" si="117"/>
        <v>Groupstage</v>
      </c>
      <c r="AF720" t="str">
        <f t="shared" si="118"/>
        <v>Home Team wins</v>
      </c>
      <c r="AG720" t="str">
        <f t="shared" si="119"/>
        <v>Home Team wins at Groupstage Game</v>
      </c>
    </row>
    <row r="721" spans="1:33" x14ac:dyDescent="0.2">
      <c r="A721" s="2">
        <v>2755733</v>
      </c>
      <c r="B721" s="2" t="s">
        <v>949</v>
      </c>
      <c r="C721" s="2">
        <v>2016</v>
      </c>
      <c r="D721" s="2" t="s">
        <v>1022</v>
      </c>
      <c r="E721" s="3">
        <v>42710</v>
      </c>
      <c r="F721" s="2">
        <v>27</v>
      </c>
      <c r="G721" s="2">
        <v>13</v>
      </c>
      <c r="H721" s="2">
        <v>1</v>
      </c>
      <c r="I721" s="2">
        <v>0</v>
      </c>
      <c r="J721" s="2"/>
      <c r="K721" s="2"/>
      <c r="L721" s="2" t="s">
        <v>1089</v>
      </c>
      <c r="M721" s="2" t="s">
        <v>921</v>
      </c>
      <c r="N721" s="2" t="s">
        <v>1038</v>
      </c>
      <c r="O721" s="2">
        <v>70000</v>
      </c>
      <c r="P721" s="2" t="s">
        <v>1071</v>
      </c>
      <c r="Q721" s="2" t="s">
        <v>2022</v>
      </c>
      <c r="R721" s="2" t="s">
        <v>880</v>
      </c>
      <c r="S721" s="3">
        <v>37350</v>
      </c>
      <c r="T721" s="2" t="s">
        <v>6</v>
      </c>
      <c r="U721" s="2" t="s">
        <v>113</v>
      </c>
      <c r="V721" s="4">
        <v>4.1666666666666664E-2</v>
      </c>
      <c r="W721" s="2" t="s">
        <v>948</v>
      </c>
      <c r="X721">
        <f t="shared" si="110"/>
        <v>1</v>
      </c>
      <c r="Y721">
        <f t="shared" si="111"/>
        <v>0</v>
      </c>
      <c r="Z721">
        <f t="shared" si="112"/>
        <v>1</v>
      </c>
      <c r="AA721">
        <f t="shared" si="113"/>
        <v>1</v>
      </c>
      <c r="AB721">
        <f t="shared" si="114"/>
        <v>0</v>
      </c>
      <c r="AC721">
        <f t="shared" si="115"/>
        <v>0</v>
      </c>
      <c r="AD721">
        <f t="shared" si="116"/>
        <v>0</v>
      </c>
      <c r="AE721" t="str">
        <f t="shared" si="117"/>
        <v>Groupstage</v>
      </c>
      <c r="AF721" t="str">
        <f t="shared" si="118"/>
        <v>Home Team wins</v>
      </c>
      <c r="AG721" t="str">
        <f t="shared" si="119"/>
        <v>Home Team wins at Groupstage Game</v>
      </c>
    </row>
    <row r="722" spans="1:33" x14ac:dyDescent="0.2">
      <c r="A722" s="2">
        <v>2840935</v>
      </c>
      <c r="B722" s="2" t="s">
        <v>949</v>
      </c>
      <c r="C722" s="2">
        <v>2016</v>
      </c>
      <c r="D722" s="2" t="s">
        <v>966</v>
      </c>
      <c r="E722" s="3">
        <v>42837</v>
      </c>
      <c r="F722" s="2">
        <v>13</v>
      </c>
      <c r="G722" s="2">
        <v>1003</v>
      </c>
      <c r="H722" s="2">
        <v>1</v>
      </c>
      <c r="I722" s="2">
        <v>0</v>
      </c>
      <c r="J722" s="2"/>
      <c r="K722" s="2"/>
      <c r="L722" s="2" t="s">
        <v>921</v>
      </c>
      <c r="M722" s="2" t="s">
        <v>1360</v>
      </c>
      <c r="N722" s="2" t="s">
        <v>922</v>
      </c>
      <c r="O722" s="2">
        <v>51423</v>
      </c>
      <c r="P722" s="2" t="s">
        <v>1020</v>
      </c>
      <c r="Q722" s="2" t="s">
        <v>2023</v>
      </c>
      <c r="R722" s="2" t="s">
        <v>877</v>
      </c>
      <c r="S722" s="2" t="s">
        <v>898</v>
      </c>
      <c r="T722" s="2" t="s">
        <v>113</v>
      </c>
      <c r="U722" s="2" t="s">
        <v>35</v>
      </c>
      <c r="V722" s="4">
        <v>4.1666666666666664E-2</v>
      </c>
      <c r="W722" s="2" t="s">
        <v>948</v>
      </c>
      <c r="X722">
        <f t="shared" si="110"/>
        <v>1</v>
      </c>
      <c r="Y722">
        <f t="shared" si="111"/>
        <v>0</v>
      </c>
      <c r="Z722">
        <f t="shared" si="112"/>
        <v>0</v>
      </c>
      <c r="AA722">
        <f t="shared" si="113"/>
        <v>0</v>
      </c>
      <c r="AB722">
        <f t="shared" si="114"/>
        <v>1</v>
      </c>
      <c r="AC722">
        <f t="shared" si="115"/>
        <v>0</v>
      </c>
      <c r="AD722">
        <f t="shared" si="116"/>
        <v>0</v>
      </c>
      <c r="AE722" t="str">
        <f t="shared" si="117"/>
        <v>Knockout Game</v>
      </c>
      <c r="AF722" t="str">
        <f t="shared" si="118"/>
        <v>Home Team wins</v>
      </c>
      <c r="AG722" t="str">
        <f t="shared" si="119"/>
        <v>Home Team wins at Knockout Game</v>
      </c>
    </row>
    <row r="723" spans="1:33" x14ac:dyDescent="0.2">
      <c r="A723" s="2">
        <v>2917359</v>
      </c>
      <c r="B723" s="2" t="s">
        <v>949</v>
      </c>
      <c r="C723" s="2">
        <v>2017</v>
      </c>
      <c r="D723" s="2" t="s">
        <v>945</v>
      </c>
      <c r="E723" s="3">
        <v>42990</v>
      </c>
      <c r="F723" s="2">
        <v>27</v>
      </c>
      <c r="G723" s="2">
        <v>58</v>
      </c>
      <c r="H723" s="2">
        <v>3</v>
      </c>
      <c r="I723" s="2">
        <v>0</v>
      </c>
      <c r="J723" s="2"/>
      <c r="K723" s="2"/>
      <c r="L723" s="2" t="s">
        <v>1089</v>
      </c>
      <c r="M723" s="2" t="s">
        <v>1106</v>
      </c>
      <c r="N723" s="2" t="s">
        <v>1038</v>
      </c>
      <c r="O723" s="2">
        <v>70000</v>
      </c>
      <c r="P723" s="2" t="s">
        <v>938</v>
      </c>
      <c r="Q723" s="2" t="s">
        <v>2024</v>
      </c>
      <c r="R723" s="2" t="s">
        <v>863</v>
      </c>
      <c r="S723" s="3">
        <v>36986</v>
      </c>
      <c r="T723" s="2" t="s">
        <v>6</v>
      </c>
      <c r="U723" s="2" t="s">
        <v>128</v>
      </c>
      <c r="V723" s="4">
        <v>0.125</v>
      </c>
      <c r="W723" s="2" t="s">
        <v>948</v>
      </c>
      <c r="X723">
        <f t="shared" si="110"/>
        <v>1</v>
      </c>
      <c r="Y723">
        <f t="shared" si="111"/>
        <v>0</v>
      </c>
      <c r="Z723">
        <f t="shared" si="112"/>
        <v>1</v>
      </c>
      <c r="AA723">
        <f t="shared" si="113"/>
        <v>1</v>
      </c>
      <c r="AB723">
        <f t="shared" si="114"/>
        <v>0</v>
      </c>
      <c r="AC723">
        <f t="shared" si="115"/>
        <v>0</v>
      </c>
      <c r="AD723">
        <f t="shared" si="116"/>
        <v>0</v>
      </c>
      <c r="AE723" t="str">
        <f t="shared" si="117"/>
        <v>Groupstage</v>
      </c>
      <c r="AF723" t="str">
        <f t="shared" si="118"/>
        <v>Home Team wins</v>
      </c>
      <c r="AG723" t="str">
        <f t="shared" si="119"/>
        <v>Home Team wins at Groupstage Game</v>
      </c>
    </row>
    <row r="724" spans="1:33" x14ac:dyDescent="0.2">
      <c r="A724" s="2">
        <v>2917412</v>
      </c>
      <c r="B724" s="2" t="s">
        <v>949</v>
      </c>
      <c r="C724" s="2">
        <v>2017</v>
      </c>
      <c r="D724" s="2" t="s">
        <v>1022</v>
      </c>
      <c r="E724" s="3">
        <v>43039</v>
      </c>
      <c r="F724" s="2">
        <v>683</v>
      </c>
      <c r="G724" s="2">
        <v>131</v>
      </c>
      <c r="H724" s="2">
        <v>0</v>
      </c>
      <c r="I724" s="2">
        <v>0</v>
      </c>
      <c r="J724" s="2"/>
      <c r="K724" s="2"/>
      <c r="L724" s="2" t="s">
        <v>935</v>
      </c>
      <c r="M724" s="2" t="s">
        <v>917</v>
      </c>
      <c r="N724" s="2" t="s">
        <v>936</v>
      </c>
      <c r="O724" s="2">
        <v>31600</v>
      </c>
      <c r="P724" s="2" t="s">
        <v>1007</v>
      </c>
      <c r="Q724" s="2" t="s">
        <v>2025</v>
      </c>
      <c r="R724" s="2" t="s">
        <v>872</v>
      </c>
      <c r="S724" s="2" t="s">
        <v>877</v>
      </c>
      <c r="T724" s="2" t="s">
        <v>62</v>
      </c>
      <c r="U724" s="2" t="s">
        <v>105</v>
      </c>
      <c r="V724" s="4">
        <v>0</v>
      </c>
      <c r="W724" s="2" t="s">
        <v>948</v>
      </c>
      <c r="X724">
        <f t="shared" si="110"/>
        <v>0</v>
      </c>
      <c r="Y724">
        <f t="shared" si="111"/>
        <v>1</v>
      </c>
      <c r="Z724">
        <f t="shared" si="112"/>
        <v>1</v>
      </c>
      <c r="AA724">
        <f t="shared" si="113"/>
        <v>0</v>
      </c>
      <c r="AB724">
        <f t="shared" si="114"/>
        <v>0</v>
      </c>
      <c r="AC724">
        <f t="shared" si="115"/>
        <v>1</v>
      </c>
      <c r="AD724">
        <f t="shared" si="116"/>
        <v>0</v>
      </c>
      <c r="AE724" t="str">
        <f t="shared" si="117"/>
        <v>Groupstage</v>
      </c>
      <c r="AF724" t="str">
        <f t="shared" si="118"/>
        <v>Home Team loses or draws</v>
      </c>
      <c r="AG724" t="str">
        <f t="shared" si="119"/>
        <v>Home Team loses or draws at Groupstage Game</v>
      </c>
    </row>
    <row r="725" spans="1:33" x14ac:dyDescent="0.2">
      <c r="A725" s="2">
        <v>2917431</v>
      </c>
      <c r="B725" s="2" t="s">
        <v>949</v>
      </c>
      <c r="C725" s="2">
        <v>2017</v>
      </c>
      <c r="D725" s="2" t="s">
        <v>1016</v>
      </c>
      <c r="E725" s="3">
        <v>43060</v>
      </c>
      <c r="F725" s="2">
        <v>281</v>
      </c>
      <c r="G725" s="2">
        <v>234</v>
      </c>
      <c r="H725" s="2">
        <v>1</v>
      </c>
      <c r="I725" s="2">
        <v>0</v>
      </c>
      <c r="J725" s="2"/>
      <c r="K725" s="2"/>
      <c r="L725" s="2" t="s">
        <v>1019</v>
      </c>
      <c r="M725" s="2" t="s">
        <v>1056</v>
      </c>
      <c r="N725" s="2" t="s">
        <v>902</v>
      </c>
      <c r="O725" s="2">
        <v>43548</v>
      </c>
      <c r="P725" s="2" t="s">
        <v>1250</v>
      </c>
      <c r="Q725" s="2" t="s">
        <v>2026</v>
      </c>
      <c r="R725" s="2" t="s">
        <v>880</v>
      </c>
      <c r="S725" s="2" t="s">
        <v>880</v>
      </c>
      <c r="T725" s="2" t="s">
        <v>39</v>
      </c>
      <c r="U725" s="2" t="s">
        <v>71</v>
      </c>
      <c r="V725" s="4">
        <v>4.1666666666666664E-2</v>
      </c>
      <c r="W725" s="2" t="s">
        <v>948</v>
      </c>
      <c r="X725">
        <f t="shared" si="110"/>
        <v>1</v>
      </c>
      <c r="Y725">
        <f t="shared" si="111"/>
        <v>0</v>
      </c>
      <c r="Z725">
        <f t="shared" si="112"/>
        <v>1</v>
      </c>
      <c r="AA725">
        <f t="shared" si="113"/>
        <v>1</v>
      </c>
      <c r="AB725">
        <f t="shared" si="114"/>
        <v>0</v>
      </c>
      <c r="AC725">
        <f t="shared" si="115"/>
        <v>0</v>
      </c>
      <c r="AD725">
        <f t="shared" si="116"/>
        <v>0</v>
      </c>
      <c r="AE725" t="str">
        <f t="shared" si="117"/>
        <v>Groupstage</v>
      </c>
      <c r="AF725" t="str">
        <f t="shared" si="118"/>
        <v>Home Team wins</v>
      </c>
      <c r="AG725" t="str">
        <f t="shared" si="119"/>
        <v>Home Team wins at Groupstage Game</v>
      </c>
    </row>
    <row r="726" spans="1:33" hidden="1" x14ac:dyDescent="0.2">
      <c r="A726" s="2">
        <v>3496460</v>
      </c>
      <c r="B726" s="2" t="s">
        <v>949</v>
      </c>
      <c r="C726" s="2">
        <v>2020</v>
      </c>
      <c r="D726" s="2" t="s">
        <v>1082</v>
      </c>
      <c r="E726" s="3">
        <v>44264</v>
      </c>
      <c r="F726" s="2">
        <v>506</v>
      </c>
      <c r="G726" s="2">
        <v>720</v>
      </c>
      <c r="H726" s="2">
        <v>3</v>
      </c>
      <c r="I726" s="2">
        <v>2</v>
      </c>
      <c r="J726" s="2"/>
      <c r="K726" s="2"/>
      <c r="L726" s="2" t="s">
        <v>90</v>
      </c>
      <c r="M726" s="2" t="s">
        <v>799</v>
      </c>
      <c r="N726" s="2" t="s">
        <v>1068</v>
      </c>
      <c r="O726" s="2"/>
      <c r="P726" s="2" t="s">
        <v>928</v>
      </c>
      <c r="Q726" s="2" t="s">
        <v>2027</v>
      </c>
      <c r="R726" s="2" t="s">
        <v>877</v>
      </c>
      <c r="S726" s="2" t="s">
        <v>877</v>
      </c>
      <c r="T726" s="2" t="s">
        <v>5</v>
      </c>
      <c r="U726" s="2" t="s">
        <v>70</v>
      </c>
      <c r="V726" s="4">
        <v>0.12638888888888888</v>
      </c>
      <c r="W726" s="2" t="s">
        <v>948</v>
      </c>
      <c r="X726">
        <f t="shared" si="110"/>
        <v>1</v>
      </c>
      <c r="Y726">
        <f t="shared" si="111"/>
        <v>0</v>
      </c>
      <c r="Z726">
        <f t="shared" si="112"/>
        <v>0</v>
      </c>
      <c r="AA726">
        <f t="shared" si="113"/>
        <v>0</v>
      </c>
      <c r="AB726">
        <f t="shared" si="114"/>
        <v>1</v>
      </c>
      <c r="AC726">
        <f t="shared" si="115"/>
        <v>0</v>
      </c>
      <c r="AD726">
        <f t="shared" si="116"/>
        <v>0</v>
      </c>
      <c r="AE726" t="str">
        <f t="shared" si="117"/>
        <v>Knockout Game</v>
      </c>
      <c r="AF726" t="str">
        <f t="shared" si="118"/>
        <v>Home Team wins</v>
      </c>
      <c r="AG726" t="str">
        <f t="shared" si="119"/>
        <v>Home Team wins at Knockout Game</v>
      </c>
    </row>
    <row r="727" spans="1:33" hidden="1" x14ac:dyDescent="0.2">
      <c r="A727" s="2">
        <v>3956698</v>
      </c>
      <c r="B727" s="2" t="s">
        <v>949</v>
      </c>
      <c r="C727" s="2">
        <v>2022</v>
      </c>
      <c r="D727" s="2" t="s">
        <v>1030</v>
      </c>
      <c r="E727" s="3">
        <v>44979</v>
      </c>
      <c r="F727" s="2">
        <v>46</v>
      </c>
      <c r="G727" s="2">
        <v>720</v>
      </c>
      <c r="H727" s="2">
        <v>1</v>
      </c>
      <c r="I727" s="2">
        <v>0</v>
      </c>
      <c r="J727" s="2"/>
      <c r="K727" s="2"/>
      <c r="L727" s="2" t="s">
        <v>1067</v>
      </c>
      <c r="M727" s="2" t="s">
        <v>799</v>
      </c>
      <c r="N727" s="2" t="s">
        <v>941</v>
      </c>
      <c r="O727" s="2">
        <v>75374</v>
      </c>
      <c r="P727" s="2" t="s">
        <v>1302</v>
      </c>
      <c r="Q727" s="2" t="s">
        <v>2028</v>
      </c>
      <c r="R727" s="2" t="s">
        <v>892</v>
      </c>
      <c r="S727" s="2" t="s">
        <v>863</v>
      </c>
      <c r="T727" s="2" t="s">
        <v>19</v>
      </c>
      <c r="U727" s="2" t="s">
        <v>70</v>
      </c>
      <c r="V727" s="4">
        <v>4.1666666666666664E-2</v>
      </c>
      <c r="W727" s="2" t="s">
        <v>948</v>
      </c>
      <c r="X727">
        <f t="shared" si="110"/>
        <v>1</v>
      </c>
      <c r="Y727">
        <f t="shared" si="111"/>
        <v>0</v>
      </c>
      <c r="Z727">
        <f t="shared" si="112"/>
        <v>0</v>
      </c>
      <c r="AA727">
        <f t="shared" si="113"/>
        <v>0</v>
      </c>
      <c r="AB727">
        <f t="shared" si="114"/>
        <v>1</v>
      </c>
      <c r="AC727">
        <f t="shared" si="115"/>
        <v>0</v>
      </c>
      <c r="AD727">
        <f t="shared" si="116"/>
        <v>0</v>
      </c>
      <c r="AE727" t="str">
        <f t="shared" si="117"/>
        <v>Knockout Game</v>
      </c>
      <c r="AF727" t="str">
        <f t="shared" si="118"/>
        <v>Home Team wins</v>
      </c>
      <c r="AG727" t="str">
        <f t="shared" si="119"/>
        <v>Home Team wins at Knockout Game</v>
      </c>
    </row>
    <row r="728" spans="1:33" hidden="1" x14ac:dyDescent="0.2">
      <c r="A728" s="2">
        <v>4171316</v>
      </c>
      <c r="B728" s="2" t="s">
        <v>949</v>
      </c>
      <c r="C728" s="2">
        <v>2023</v>
      </c>
      <c r="D728" s="2" t="s">
        <v>950</v>
      </c>
      <c r="E728" s="3">
        <v>45258</v>
      </c>
      <c r="F728" s="2">
        <v>131</v>
      </c>
      <c r="G728" s="2">
        <v>720</v>
      </c>
      <c r="H728" s="2">
        <v>2</v>
      </c>
      <c r="I728" s="2">
        <v>1</v>
      </c>
      <c r="J728" s="2"/>
      <c r="K728" s="2"/>
      <c r="L728" s="2" t="s">
        <v>111</v>
      </c>
      <c r="M728" s="2" t="s">
        <v>799</v>
      </c>
      <c r="N728" s="2" t="s">
        <v>1351</v>
      </c>
      <c r="O728" s="2">
        <v>43533</v>
      </c>
      <c r="P728" s="2" t="s">
        <v>1001</v>
      </c>
      <c r="Q728" s="2" t="s">
        <v>2029</v>
      </c>
      <c r="R728" s="2" t="s">
        <v>880</v>
      </c>
      <c r="S728" s="2" t="s">
        <v>877</v>
      </c>
      <c r="T728" s="2" t="s">
        <v>105</v>
      </c>
      <c r="U728" s="2" t="s">
        <v>70</v>
      </c>
      <c r="V728" s="4">
        <v>8.4027777777777771E-2</v>
      </c>
      <c r="W728" s="2" t="s">
        <v>948</v>
      </c>
      <c r="X728">
        <f t="shared" si="110"/>
        <v>1</v>
      </c>
      <c r="Y728">
        <f t="shared" si="111"/>
        <v>0</v>
      </c>
      <c r="Z728">
        <f t="shared" si="112"/>
        <v>1</v>
      </c>
      <c r="AA728">
        <f t="shared" si="113"/>
        <v>1</v>
      </c>
      <c r="AB728">
        <f t="shared" si="114"/>
        <v>0</v>
      </c>
      <c r="AC728">
        <f t="shared" si="115"/>
        <v>0</v>
      </c>
      <c r="AD728">
        <f t="shared" si="116"/>
        <v>0</v>
      </c>
      <c r="AE728" t="str">
        <f t="shared" si="117"/>
        <v>Groupstage</v>
      </c>
      <c r="AF728" t="str">
        <f t="shared" si="118"/>
        <v>Home Team wins</v>
      </c>
      <c r="AG728" t="str">
        <f t="shared" si="119"/>
        <v>Home Team wins at Groupstage Game</v>
      </c>
    </row>
    <row r="729" spans="1:33" x14ac:dyDescent="0.2">
      <c r="A729" s="2">
        <v>2754900</v>
      </c>
      <c r="B729" s="2" t="s">
        <v>949</v>
      </c>
      <c r="C729" s="2">
        <v>2016</v>
      </c>
      <c r="D729" s="2" t="s">
        <v>1016</v>
      </c>
      <c r="E729" s="3">
        <v>42640</v>
      </c>
      <c r="F729" s="2">
        <v>16</v>
      </c>
      <c r="G729" s="2">
        <v>418</v>
      </c>
      <c r="H729" s="2">
        <v>2</v>
      </c>
      <c r="I729" s="2">
        <v>2</v>
      </c>
      <c r="J729" s="2"/>
      <c r="K729" s="2"/>
      <c r="L729" s="2" t="s">
        <v>868</v>
      </c>
      <c r="M729" s="2" t="s">
        <v>1180</v>
      </c>
      <c r="N729" s="2" t="s">
        <v>862</v>
      </c>
      <c r="O729" s="2">
        <v>65849</v>
      </c>
      <c r="P729" s="2" t="s">
        <v>1010</v>
      </c>
      <c r="Q729" s="2" t="s">
        <v>2030</v>
      </c>
      <c r="R729" s="2" t="s">
        <v>872</v>
      </c>
      <c r="S729" s="2" t="s">
        <v>880</v>
      </c>
      <c r="T729" s="2" t="s">
        <v>3</v>
      </c>
      <c r="U729" s="2" t="s">
        <v>186</v>
      </c>
      <c r="V729" s="4">
        <v>8.4722222222222213E-2</v>
      </c>
      <c r="W729" s="2" t="s">
        <v>948</v>
      </c>
      <c r="X729">
        <f t="shared" si="110"/>
        <v>0</v>
      </c>
      <c r="Y729">
        <f t="shared" si="111"/>
        <v>1</v>
      </c>
      <c r="Z729">
        <f t="shared" si="112"/>
        <v>1</v>
      </c>
      <c r="AA729">
        <f t="shared" si="113"/>
        <v>0</v>
      </c>
      <c r="AB729">
        <f t="shared" si="114"/>
        <v>0</v>
      </c>
      <c r="AC729">
        <f t="shared" si="115"/>
        <v>1</v>
      </c>
      <c r="AD729">
        <f t="shared" si="116"/>
        <v>0</v>
      </c>
      <c r="AE729" t="str">
        <f t="shared" si="117"/>
        <v>Groupstage</v>
      </c>
      <c r="AF729" t="str">
        <f t="shared" si="118"/>
        <v>Home Team loses or draws</v>
      </c>
      <c r="AG729" t="str">
        <f t="shared" si="119"/>
        <v>Home Team loses or draws at Groupstage Game</v>
      </c>
    </row>
    <row r="730" spans="1:33" x14ac:dyDescent="0.2">
      <c r="A730" s="2">
        <v>2917449</v>
      </c>
      <c r="B730" s="2" t="s">
        <v>949</v>
      </c>
      <c r="C730" s="2">
        <v>2017</v>
      </c>
      <c r="D730" s="2" t="s">
        <v>1194</v>
      </c>
      <c r="E730" s="3">
        <v>43075</v>
      </c>
      <c r="F730" s="2">
        <v>23826</v>
      </c>
      <c r="G730" s="2">
        <v>114</v>
      </c>
      <c r="H730" s="2">
        <v>1</v>
      </c>
      <c r="I730" s="2">
        <v>2</v>
      </c>
      <c r="J730" s="2"/>
      <c r="K730" s="2"/>
      <c r="L730" s="2" t="s">
        <v>1046</v>
      </c>
      <c r="M730" s="2" t="s">
        <v>993</v>
      </c>
      <c r="N730" s="2" t="s">
        <v>1091</v>
      </c>
      <c r="O730" s="2">
        <v>42558</v>
      </c>
      <c r="P730" s="2" t="s">
        <v>1076</v>
      </c>
      <c r="Q730" s="2" t="s">
        <v>2031</v>
      </c>
      <c r="R730" s="2" t="s">
        <v>880</v>
      </c>
      <c r="S730" s="2" t="s">
        <v>863</v>
      </c>
      <c r="T730" s="2" t="s">
        <v>138</v>
      </c>
      <c r="U730" s="2" t="s">
        <v>21</v>
      </c>
      <c r="V730" s="4">
        <v>4.3055555555555562E-2</v>
      </c>
      <c r="W730" s="2" t="s">
        <v>948</v>
      </c>
      <c r="X730">
        <f t="shared" si="110"/>
        <v>0</v>
      </c>
      <c r="Y730">
        <f t="shared" si="111"/>
        <v>1</v>
      </c>
      <c r="Z730">
        <f t="shared" si="112"/>
        <v>1</v>
      </c>
      <c r="AA730">
        <f t="shared" si="113"/>
        <v>0</v>
      </c>
      <c r="AB730">
        <f t="shared" si="114"/>
        <v>0</v>
      </c>
      <c r="AC730">
        <f t="shared" si="115"/>
        <v>1</v>
      </c>
      <c r="AD730">
        <f t="shared" si="116"/>
        <v>0</v>
      </c>
      <c r="AE730" t="str">
        <f t="shared" si="117"/>
        <v>Groupstage</v>
      </c>
      <c r="AF730" t="str">
        <f t="shared" si="118"/>
        <v>Home Team loses or draws</v>
      </c>
      <c r="AG730" t="str">
        <f t="shared" si="119"/>
        <v>Home Team loses or draws at Groupstage Game</v>
      </c>
    </row>
    <row r="731" spans="1:33" hidden="1" x14ac:dyDescent="0.2">
      <c r="A731" s="2">
        <v>3461806</v>
      </c>
      <c r="B731" s="2" t="s">
        <v>949</v>
      </c>
      <c r="C731" s="2">
        <v>2020</v>
      </c>
      <c r="D731" s="2" t="s">
        <v>955</v>
      </c>
      <c r="E731" s="3">
        <v>44166</v>
      </c>
      <c r="F731" s="2">
        <v>720</v>
      </c>
      <c r="G731" s="2">
        <v>281</v>
      </c>
      <c r="H731" s="2">
        <v>0</v>
      </c>
      <c r="I731" s="2">
        <v>0</v>
      </c>
      <c r="J731" s="2"/>
      <c r="K731" s="2"/>
      <c r="L731" s="2" t="s">
        <v>799</v>
      </c>
      <c r="M731" s="2" t="s">
        <v>1019</v>
      </c>
      <c r="N731" s="2" t="s">
        <v>1192</v>
      </c>
      <c r="O731" s="2"/>
      <c r="P731" s="2" t="s">
        <v>928</v>
      </c>
      <c r="Q731" s="2" t="s">
        <v>2032</v>
      </c>
      <c r="R731" s="3">
        <v>36986</v>
      </c>
      <c r="S731" s="2" t="s">
        <v>863</v>
      </c>
      <c r="T731" s="2" t="s">
        <v>70</v>
      </c>
      <c r="U731" s="2" t="s">
        <v>39</v>
      </c>
      <c r="V731" s="4">
        <v>0</v>
      </c>
      <c r="W731" s="2" t="s">
        <v>948</v>
      </c>
      <c r="X731">
        <f t="shared" si="110"/>
        <v>0</v>
      </c>
      <c r="Y731">
        <f t="shared" si="111"/>
        <v>1</v>
      </c>
      <c r="Z731">
        <f t="shared" si="112"/>
        <v>1</v>
      </c>
      <c r="AA731">
        <f t="shared" si="113"/>
        <v>0</v>
      </c>
      <c r="AB731">
        <f t="shared" si="114"/>
        <v>0</v>
      </c>
      <c r="AC731">
        <f t="shared" si="115"/>
        <v>1</v>
      </c>
      <c r="AD731">
        <f t="shared" si="116"/>
        <v>0</v>
      </c>
      <c r="AE731" t="str">
        <f t="shared" si="117"/>
        <v>Groupstage</v>
      </c>
      <c r="AF731" t="str">
        <f t="shared" si="118"/>
        <v>Home Team loses or draws</v>
      </c>
      <c r="AG731" t="str">
        <f t="shared" si="119"/>
        <v>Home Team loses or draws at Groupstage Game</v>
      </c>
    </row>
    <row r="732" spans="1:33" x14ac:dyDescent="0.2">
      <c r="A732" s="2">
        <v>2385050</v>
      </c>
      <c r="B732" s="2" t="s">
        <v>949</v>
      </c>
      <c r="C732" s="2">
        <v>2013</v>
      </c>
      <c r="D732" s="2" t="s">
        <v>1082</v>
      </c>
      <c r="E732" s="3">
        <v>41716</v>
      </c>
      <c r="F732" s="2">
        <v>418</v>
      </c>
      <c r="G732" s="2">
        <v>33</v>
      </c>
      <c r="H732" s="2">
        <v>3</v>
      </c>
      <c r="I732" s="2">
        <v>1</v>
      </c>
      <c r="J732" s="2"/>
      <c r="K732" s="2"/>
      <c r="L732" s="2" t="s">
        <v>1089</v>
      </c>
      <c r="M732" s="2" t="s">
        <v>866</v>
      </c>
      <c r="N732" s="2" t="s">
        <v>1202</v>
      </c>
      <c r="O732" s="2">
        <v>65148</v>
      </c>
      <c r="P732" s="2" t="s">
        <v>907</v>
      </c>
      <c r="Q732" s="2" t="s">
        <v>2033</v>
      </c>
      <c r="R732" s="2" t="s">
        <v>880</v>
      </c>
      <c r="S732" s="2" t="s">
        <v>863</v>
      </c>
      <c r="T732" s="2" t="s">
        <v>186</v>
      </c>
      <c r="U732" s="2" t="s">
        <v>7</v>
      </c>
      <c r="V732" s="4">
        <v>0.12569444444444444</v>
      </c>
      <c r="W732" s="2" t="s">
        <v>948</v>
      </c>
      <c r="X732">
        <f t="shared" si="110"/>
        <v>1</v>
      </c>
      <c r="Y732">
        <f t="shared" si="111"/>
        <v>0</v>
      </c>
      <c r="Z732">
        <f t="shared" si="112"/>
        <v>0</v>
      </c>
      <c r="AA732">
        <f t="shared" si="113"/>
        <v>0</v>
      </c>
      <c r="AB732">
        <f t="shared" si="114"/>
        <v>1</v>
      </c>
      <c r="AC732">
        <f t="shared" si="115"/>
        <v>0</v>
      </c>
      <c r="AD732">
        <f t="shared" si="116"/>
        <v>0</v>
      </c>
      <c r="AE732" t="str">
        <f t="shared" si="117"/>
        <v>Knockout Game</v>
      </c>
      <c r="AF732" t="str">
        <f t="shared" si="118"/>
        <v>Home Team wins</v>
      </c>
      <c r="AG732" t="str">
        <f t="shared" si="119"/>
        <v>Home Team wins at Knockout Game</v>
      </c>
    </row>
    <row r="733" spans="1:33" x14ac:dyDescent="0.2">
      <c r="A733" s="2">
        <v>2675297</v>
      </c>
      <c r="B733" s="2" t="s">
        <v>949</v>
      </c>
      <c r="C733" s="2">
        <v>2015</v>
      </c>
      <c r="D733" s="2" t="s">
        <v>1027</v>
      </c>
      <c r="E733" s="3">
        <v>42472</v>
      </c>
      <c r="F733" s="2">
        <v>418</v>
      </c>
      <c r="G733" s="2">
        <v>82</v>
      </c>
      <c r="H733" s="2">
        <v>3</v>
      </c>
      <c r="I733" s="2">
        <v>0</v>
      </c>
      <c r="J733" s="2"/>
      <c r="K733" s="2"/>
      <c r="L733" s="2" t="s">
        <v>1180</v>
      </c>
      <c r="M733" s="2" t="s">
        <v>873</v>
      </c>
      <c r="N733" s="2" t="s">
        <v>1202</v>
      </c>
      <c r="O733" s="2">
        <v>76684</v>
      </c>
      <c r="P733" s="2" t="s">
        <v>1076</v>
      </c>
      <c r="Q733" s="2" t="s">
        <v>2034</v>
      </c>
      <c r="R733" s="2" t="s">
        <v>880</v>
      </c>
      <c r="S733" s="2" t="s">
        <v>880</v>
      </c>
      <c r="T733" s="2" t="s">
        <v>186</v>
      </c>
      <c r="U733" s="2" t="s">
        <v>29</v>
      </c>
      <c r="V733" s="4">
        <v>0.125</v>
      </c>
      <c r="W733" s="2" t="s">
        <v>948</v>
      </c>
      <c r="X733">
        <f t="shared" si="110"/>
        <v>1</v>
      </c>
      <c r="Y733">
        <f t="shared" si="111"/>
        <v>0</v>
      </c>
      <c r="Z733">
        <f t="shared" si="112"/>
        <v>0</v>
      </c>
      <c r="AA733">
        <f t="shared" si="113"/>
        <v>0</v>
      </c>
      <c r="AB733">
        <f t="shared" si="114"/>
        <v>1</v>
      </c>
      <c r="AC733">
        <f t="shared" si="115"/>
        <v>0</v>
      </c>
      <c r="AD733">
        <f t="shared" si="116"/>
        <v>0</v>
      </c>
      <c r="AE733" t="str">
        <f t="shared" si="117"/>
        <v>Knockout Game</v>
      </c>
      <c r="AF733" t="str">
        <f t="shared" si="118"/>
        <v>Home Team wins</v>
      </c>
      <c r="AG733" t="str">
        <f t="shared" si="119"/>
        <v>Home Team wins at Knockout Game</v>
      </c>
    </row>
    <row r="734" spans="1:33" x14ac:dyDescent="0.2">
      <c r="A734" s="2">
        <v>2917387</v>
      </c>
      <c r="B734" s="2" t="s">
        <v>949</v>
      </c>
      <c r="C734" s="2">
        <v>2017</v>
      </c>
      <c r="D734" s="2" t="s">
        <v>1022</v>
      </c>
      <c r="E734" s="3">
        <v>43005</v>
      </c>
      <c r="F734" s="2">
        <v>336</v>
      </c>
      <c r="G734" s="2">
        <v>131</v>
      </c>
      <c r="H734" s="2">
        <v>0</v>
      </c>
      <c r="I734" s="2">
        <v>1</v>
      </c>
      <c r="J734" s="2"/>
      <c r="K734" s="2"/>
      <c r="L734" s="2" t="s">
        <v>990</v>
      </c>
      <c r="M734" s="2" t="s">
        <v>917</v>
      </c>
      <c r="N734" s="2" t="s">
        <v>1196</v>
      </c>
      <c r="O734" s="2">
        <v>48575</v>
      </c>
      <c r="P734" s="2" t="s">
        <v>1169</v>
      </c>
      <c r="Q734" s="2" t="s">
        <v>2035</v>
      </c>
      <c r="R734" s="2" t="s">
        <v>898</v>
      </c>
      <c r="S734" s="2" t="s">
        <v>877</v>
      </c>
      <c r="T734" s="2" t="s">
        <v>87</v>
      </c>
      <c r="U734" s="2" t="s">
        <v>105</v>
      </c>
      <c r="V734" s="4">
        <v>6.9444444444444447E-4</v>
      </c>
      <c r="W734" s="2" t="s">
        <v>948</v>
      </c>
      <c r="X734">
        <f t="shared" si="110"/>
        <v>0</v>
      </c>
      <c r="Y734">
        <f t="shared" si="111"/>
        <v>1</v>
      </c>
      <c r="Z734">
        <f t="shared" si="112"/>
        <v>1</v>
      </c>
      <c r="AA734">
        <f t="shared" si="113"/>
        <v>0</v>
      </c>
      <c r="AB734">
        <f t="shared" si="114"/>
        <v>0</v>
      </c>
      <c r="AC734">
        <f t="shared" si="115"/>
        <v>1</v>
      </c>
      <c r="AD734">
        <f t="shared" si="116"/>
        <v>0</v>
      </c>
      <c r="AE734" t="str">
        <f t="shared" si="117"/>
        <v>Groupstage</v>
      </c>
      <c r="AF734" t="str">
        <f t="shared" si="118"/>
        <v>Home Team loses or draws</v>
      </c>
      <c r="AG734" t="str">
        <f t="shared" si="119"/>
        <v>Home Team loses or draws at Groupstage Game</v>
      </c>
    </row>
    <row r="735" spans="1:33" x14ac:dyDescent="0.2">
      <c r="A735" s="2">
        <v>3098009</v>
      </c>
      <c r="B735" s="2" t="s">
        <v>949</v>
      </c>
      <c r="C735" s="2">
        <v>2018</v>
      </c>
      <c r="D735" s="2" t="s">
        <v>950</v>
      </c>
      <c r="E735" s="3">
        <v>43396</v>
      </c>
      <c r="F735" s="2">
        <v>452</v>
      </c>
      <c r="G735" s="2">
        <v>1049</v>
      </c>
      <c r="H735" s="2">
        <v>1</v>
      </c>
      <c r="I735" s="2">
        <v>1</v>
      </c>
      <c r="J735" s="2"/>
      <c r="K735" s="2"/>
      <c r="L735" s="2" t="s">
        <v>1318</v>
      </c>
      <c r="M735" s="2" t="s">
        <v>923</v>
      </c>
      <c r="N735" s="2" t="s">
        <v>1212</v>
      </c>
      <c r="O735" s="2">
        <v>31120</v>
      </c>
      <c r="P735" s="2" t="s">
        <v>1281</v>
      </c>
      <c r="Q735" s="2" t="s">
        <v>2036</v>
      </c>
      <c r="R735" s="2" t="s">
        <v>877</v>
      </c>
      <c r="S735" s="2" t="s">
        <v>877</v>
      </c>
      <c r="T735" s="2"/>
      <c r="U735" s="2" t="s">
        <v>106</v>
      </c>
      <c r="V735" s="4">
        <v>4.2361111111111106E-2</v>
      </c>
      <c r="W735" s="2" t="s">
        <v>948</v>
      </c>
      <c r="X735">
        <f t="shared" si="110"/>
        <v>0</v>
      </c>
      <c r="Y735">
        <f t="shared" si="111"/>
        <v>1</v>
      </c>
      <c r="Z735">
        <f t="shared" si="112"/>
        <v>1</v>
      </c>
      <c r="AA735">
        <f t="shared" si="113"/>
        <v>0</v>
      </c>
      <c r="AB735">
        <f t="shared" si="114"/>
        <v>0</v>
      </c>
      <c r="AC735">
        <f t="shared" si="115"/>
        <v>1</v>
      </c>
      <c r="AD735">
        <f t="shared" si="116"/>
        <v>0</v>
      </c>
      <c r="AE735" t="str">
        <f t="shared" si="117"/>
        <v>Groupstage</v>
      </c>
      <c r="AF735" t="str">
        <f t="shared" si="118"/>
        <v>Home Team loses or draws</v>
      </c>
      <c r="AG735" t="str">
        <f t="shared" si="119"/>
        <v>Home Team loses or draws at Groupstage Game</v>
      </c>
    </row>
    <row r="736" spans="1:33" hidden="1" x14ac:dyDescent="0.2">
      <c r="A736" s="2">
        <v>4171321</v>
      </c>
      <c r="B736" s="2" t="s">
        <v>949</v>
      </c>
      <c r="C736" s="2">
        <v>2023</v>
      </c>
      <c r="D736" s="2" t="s">
        <v>1194</v>
      </c>
      <c r="E736" s="3">
        <v>45273</v>
      </c>
      <c r="F736" s="2">
        <v>159</v>
      </c>
      <c r="G736" s="2">
        <v>281</v>
      </c>
      <c r="H736" s="2">
        <v>2</v>
      </c>
      <c r="I736" s="2">
        <v>3</v>
      </c>
      <c r="J736" s="2"/>
      <c r="K736" s="2"/>
      <c r="L736" s="2" t="s">
        <v>1224</v>
      </c>
      <c r="M736" s="2" t="s">
        <v>1019</v>
      </c>
      <c r="N736" s="2" t="s">
        <v>1340</v>
      </c>
      <c r="O736" s="2">
        <v>49443</v>
      </c>
      <c r="P736" s="2" t="s">
        <v>1395</v>
      </c>
      <c r="Q736" s="2" t="s">
        <v>2037</v>
      </c>
      <c r="R736" s="3">
        <v>37320</v>
      </c>
      <c r="S736" s="2" t="s">
        <v>863</v>
      </c>
      <c r="T736" s="2"/>
      <c r="U736" s="2" t="s">
        <v>39</v>
      </c>
      <c r="V736" s="4">
        <v>8.5416666666666655E-2</v>
      </c>
      <c r="W736" s="2" t="s">
        <v>948</v>
      </c>
      <c r="X736">
        <f t="shared" si="110"/>
        <v>0</v>
      </c>
      <c r="Y736">
        <f t="shared" si="111"/>
        <v>1</v>
      </c>
      <c r="Z736">
        <f t="shared" si="112"/>
        <v>1</v>
      </c>
      <c r="AA736">
        <f t="shared" si="113"/>
        <v>0</v>
      </c>
      <c r="AB736">
        <f t="shared" si="114"/>
        <v>0</v>
      </c>
      <c r="AC736">
        <f t="shared" si="115"/>
        <v>1</v>
      </c>
      <c r="AD736">
        <f t="shared" si="116"/>
        <v>0</v>
      </c>
      <c r="AE736" t="str">
        <f t="shared" si="117"/>
        <v>Groupstage</v>
      </c>
      <c r="AF736" t="str">
        <f t="shared" si="118"/>
        <v>Home Team loses or draws</v>
      </c>
      <c r="AG736" t="str">
        <f t="shared" si="119"/>
        <v>Home Team loses or draws at Groupstage Game</v>
      </c>
    </row>
    <row r="737" spans="1:33" x14ac:dyDescent="0.2">
      <c r="A737" s="2">
        <v>2367111</v>
      </c>
      <c r="B737" s="2" t="s">
        <v>949</v>
      </c>
      <c r="C737" s="2">
        <v>2013</v>
      </c>
      <c r="D737" s="2" t="s">
        <v>945</v>
      </c>
      <c r="E737" s="3">
        <v>41549</v>
      </c>
      <c r="F737" s="2">
        <v>506</v>
      </c>
      <c r="G737" s="2">
        <v>141</v>
      </c>
      <c r="H737" s="2">
        <v>2</v>
      </c>
      <c r="I737" s="2">
        <v>2</v>
      </c>
      <c r="J737" s="2"/>
      <c r="K737" s="2"/>
      <c r="L737" s="2" t="s">
        <v>942</v>
      </c>
      <c r="M737" s="2" t="s">
        <v>958</v>
      </c>
      <c r="N737" s="2" t="s">
        <v>1068</v>
      </c>
      <c r="O737" s="2">
        <v>33466</v>
      </c>
      <c r="P737" s="2" t="s">
        <v>1076</v>
      </c>
      <c r="Q737" s="2" t="s">
        <v>2038</v>
      </c>
      <c r="R737" s="2" t="s">
        <v>892</v>
      </c>
      <c r="S737" s="2" t="s">
        <v>863</v>
      </c>
      <c r="T737" s="2" t="s">
        <v>5</v>
      </c>
      <c r="U737" s="2" t="s">
        <v>12</v>
      </c>
      <c r="V737" s="4">
        <v>8.4722222222222213E-2</v>
      </c>
      <c r="W737" s="2" t="s">
        <v>948</v>
      </c>
      <c r="X737">
        <f t="shared" si="110"/>
        <v>0</v>
      </c>
      <c r="Y737">
        <f t="shared" si="111"/>
        <v>1</v>
      </c>
      <c r="Z737">
        <f t="shared" si="112"/>
        <v>1</v>
      </c>
      <c r="AA737">
        <f t="shared" si="113"/>
        <v>0</v>
      </c>
      <c r="AB737">
        <f t="shared" si="114"/>
        <v>0</v>
      </c>
      <c r="AC737">
        <f t="shared" si="115"/>
        <v>1</v>
      </c>
      <c r="AD737">
        <f t="shared" si="116"/>
        <v>0</v>
      </c>
      <c r="AE737" t="str">
        <f t="shared" si="117"/>
        <v>Groupstage</v>
      </c>
      <c r="AF737" t="str">
        <f t="shared" si="118"/>
        <v>Home Team loses or draws</v>
      </c>
      <c r="AG737" t="str">
        <f t="shared" si="119"/>
        <v>Home Team loses or draws at Groupstage Game</v>
      </c>
    </row>
    <row r="738" spans="1:33" x14ac:dyDescent="0.2">
      <c r="A738" s="2">
        <v>2368450</v>
      </c>
      <c r="B738" s="2" t="s">
        <v>949</v>
      </c>
      <c r="C738" s="2">
        <v>2013</v>
      </c>
      <c r="D738" s="2" t="s">
        <v>955</v>
      </c>
      <c r="E738" s="3">
        <v>41583</v>
      </c>
      <c r="F738" s="2">
        <v>683</v>
      </c>
      <c r="G738" s="2">
        <v>294</v>
      </c>
      <c r="H738" s="2">
        <v>1</v>
      </c>
      <c r="I738" s="2">
        <v>0</v>
      </c>
      <c r="J738" s="2"/>
      <c r="K738" s="2"/>
      <c r="L738" s="2" t="s">
        <v>140</v>
      </c>
      <c r="M738" s="2" t="s">
        <v>990</v>
      </c>
      <c r="N738" s="2" t="s">
        <v>936</v>
      </c>
      <c r="O738" s="2">
        <v>31461</v>
      </c>
      <c r="P738" s="2" t="s">
        <v>1184</v>
      </c>
      <c r="Q738" s="2" t="s">
        <v>2039</v>
      </c>
      <c r="R738" s="2" t="s">
        <v>898</v>
      </c>
      <c r="S738" s="2" t="s">
        <v>872</v>
      </c>
      <c r="T738" s="2" t="s">
        <v>62</v>
      </c>
      <c r="U738" s="2" t="s">
        <v>53</v>
      </c>
      <c r="V738" s="4">
        <v>4.1666666666666664E-2</v>
      </c>
      <c r="W738" s="2" t="s">
        <v>948</v>
      </c>
      <c r="X738">
        <f t="shared" si="110"/>
        <v>1</v>
      </c>
      <c r="Y738">
        <f t="shared" si="111"/>
        <v>0</v>
      </c>
      <c r="Z738">
        <f t="shared" si="112"/>
        <v>1</v>
      </c>
      <c r="AA738">
        <f t="shared" si="113"/>
        <v>1</v>
      </c>
      <c r="AB738">
        <f t="shared" si="114"/>
        <v>0</v>
      </c>
      <c r="AC738">
        <f t="shared" si="115"/>
        <v>0</v>
      </c>
      <c r="AD738">
        <f t="shared" si="116"/>
        <v>0</v>
      </c>
      <c r="AE738" t="str">
        <f t="shared" si="117"/>
        <v>Groupstage</v>
      </c>
      <c r="AF738" t="str">
        <f t="shared" si="118"/>
        <v>Home Team wins</v>
      </c>
      <c r="AG738" t="str">
        <f t="shared" si="119"/>
        <v>Home Team wins at Groupstage Game</v>
      </c>
    </row>
    <row r="739" spans="1:33" x14ac:dyDescent="0.2">
      <c r="A739" s="2">
        <v>2755719</v>
      </c>
      <c r="B739" s="2" t="s">
        <v>949</v>
      </c>
      <c r="C739" s="2">
        <v>2016</v>
      </c>
      <c r="D739" s="2" t="s">
        <v>1147</v>
      </c>
      <c r="E739" s="3">
        <v>42697</v>
      </c>
      <c r="F739" s="2">
        <v>11</v>
      </c>
      <c r="G739" s="2">
        <v>583</v>
      </c>
      <c r="H739" s="2">
        <v>2</v>
      </c>
      <c r="I739" s="2">
        <v>2</v>
      </c>
      <c r="J739" s="2"/>
      <c r="K739" s="2"/>
      <c r="L739" s="2" t="s">
        <v>900</v>
      </c>
      <c r="M739" s="2" t="s">
        <v>1110</v>
      </c>
      <c r="N739" s="2" t="s">
        <v>978</v>
      </c>
      <c r="O739" s="2">
        <v>59628</v>
      </c>
      <c r="P739" s="2" t="s">
        <v>985</v>
      </c>
      <c r="Q739" s="2" t="s">
        <v>2040</v>
      </c>
      <c r="R739" s="2" t="s">
        <v>863</v>
      </c>
      <c r="S739" s="2" t="s">
        <v>872</v>
      </c>
      <c r="T739" s="2" t="s">
        <v>9</v>
      </c>
      <c r="U739" s="2" t="s">
        <v>40</v>
      </c>
      <c r="V739" s="4">
        <v>8.4722222222222213E-2</v>
      </c>
      <c r="W739" s="2" t="s">
        <v>948</v>
      </c>
      <c r="X739">
        <f t="shared" si="110"/>
        <v>0</v>
      </c>
      <c r="Y739">
        <f t="shared" si="111"/>
        <v>1</v>
      </c>
      <c r="Z739">
        <f t="shared" si="112"/>
        <v>1</v>
      </c>
      <c r="AA739">
        <f t="shared" si="113"/>
        <v>0</v>
      </c>
      <c r="AB739">
        <f t="shared" si="114"/>
        <v>0</v>
      </c>
      <c r="AC739">
        <f t="shared" si="115"/>
        <v>1</v>
      </c>
      <c r="AD739">
        <f t="shared" si="116"/>
        <v>0</v>
      </c>
      <c r="AE739" t="str">
        <f t="shared" si="117"/>
        <v>Groupstage</v>
      </c>
      <c r="AF739" t="str">
        <f t="shared" si="118"/>
        <v>Home Team loses or draws</v>
      </c>
      <c r="AG739" t="str">
        <f t="shared" si="119"/>
        <v>Home Team loses or draws at Groupstage Game</v>
      </c>
    </row>
    <row r="740" spans="1:33" x14ac:dyDescent="0.2">
      <c r="A740" s="2">
        <v>2262168</v>
      </c>
      <c r="B740" s="2" t="s">
        <v>949</v>
      </c>
      <c r="C740" s="2">
        <v>2012</v>
      </c>
      <c r="D740" s="2" t="s">
        <v>1194</v>
      </c>
      <c r="E740" s="3">
        <v>41184</v>
      </c>
      <c r="F740" s="2">
        <v>294</v>
      </c>
      <c r="G740" s="2">
        <v>131</v>
      </c>
      <c r="H740" s="2">
        <v>0</v>
      </c>
      <c r="I740" s="2">
        <v>2</v>
      </c>
      <c r="J740" s="2"/>
      <c r="K740" s="2"/>
      <c r="L740" s="2" t="s">
        <v>990</v>
      </c>
      <c r="M740" s="2" t="s">
        <v>1165</v>
      </c>
      <c r="N740" s="2" t="s">
        <v>1069</v>
      </c>
      <c r="O740" s="2">
        <v>63847</v>
      </c>
      <c r="P740" s="2" t="s">
        <v>929</v>
      </c>
      <c r="Q740" s="2" t="s">
        <v>2041</v>
      </c>
      <c r="R740" s="2"/>
      <c r="S740" s="2"/>
      <c r="T740" s="2" t="s">
        <v>53</v>
      </c>
      <c r="U740" s="2" t="s">
        <v>105</v>
      </c>
      <c r="V740" s="4">
        <v>1.3888888888888889E-3</v>
      </c>
      <c r="W740" s="2" t="s">
        <v>948</v>
      </c>
      <c r="X740">
        <f t="shared" si="110"/>
        <v>0</v>
      </c>
      <c r="Y740">
        <f t="shared" si="111"/>
        <v>1</v>
      </c>
      <c r="Z740">
        <f t="shared" si="112"/>
        <v>1</v>
      </c>
      <c r="AA740">
        <f t="shared" si="113"/>
        <v>0</v>
      </c>
      <c r="AB740">
        <f t="shared" si="114"/>
        <v>0</v>
      </c>
      <c r="AC740">
        <f t="shared" si="115"/>
        <v>1</v>
      </c>
      <c r="AD740">
        <f t="shared" si="116"/>
        <v>0</v>
      </c>
      <c r="AE740" t="str">
        <f t="shared" si="117"/>
        <v>Groupstage</v>
      </c>
      <c r="AF740" t="str">
        <f t="shared" si="118"/>
        <v>Home Team loses or draws</v>
      </c>
      <c r="AG740" t="str">
        <f t="shared" si="119"/>
        <v>Home Team loses or draws at Groupstage Game</v>
      </c>
    </row>
    <row r="741" spans="1:33" x14ac:dyDescent="0.2">
      <c r="A741" s="2">
        <v>2262197</v>
      </c>
      <c r="B741" s="2" t="s">
        <v>949</v>
      </c>
      <c r="C741" s="2">
        <v>2012</v>
      </c>
      <c r="D741" s="2" t="s">
        <v>945</v>
      </c>
      <c r="E741" s="3">
        <v>41219</v>
      </c>
      <c r="F741" s="2">
        <v>33</v>
      </c>
      <c r="G741" s="2">
        <v>11</v>
      </c>
      <c r="H741" s="2">
        <v>2</v>
      </c>
      <c r="I741" s="2">
        <v>2</v>
      </c>
      <c r="J741" s="2"/>
      <c r="K741" s="2"/>
      <c r="L741" s="2" t="s">
        <v>1049</v>
      </c>
      <c r="M741" s="2" t="s">
        <v>900</v>
      </c>
      <c r="N741" s="2" t="s">
        <v>875</v>
      </c>
      <c r="O741" s="2">
        <v>54142</v>
      </c>
      <c r="P741" s="2" t="s">
        <v>943</v>
      </c>
      <c r="Q741" s="2" t="s">
        <v>2042</v>
      </c>
      <c r="R741" s="2"/>
      <c r="S741" s="2"/>
      <c r="T741" s="2" t="s">
        <v>7</v>
      </c>
      <c r="U741" s="2" t="s">
        <v>9</v>
      </c>
      <c r="V741" s="4">
        <v>8.4722222222222213E-2</v>
      </c>
      <c r="W741" s="2" t="s">
        <v>948</v>
      </c>
      <c r="X741">
        <f t="shared" si="110"/>
        <v>0</v>
      </c>
      <c r="Y741">
        <f t="shared" si="111"/>
        <v>1</v>
      </c>
      <c r="Z741">
        <f t="shared" si="112"/>
        <v>1</v>
      </c>
      <c r="AA741">
        <f t="shared" si="113"/>
        <v>0</v>
      </c>
      <c r="AB741">
        <f t="shared" si="114"/>
        <v>0</v>
      </c>
      <c r="AC741">
        <f t="shared" si="115"/>
        <v>1</v>
      </c>
      <c r="AD741">
        <f t="shared" si="116"/>
        <v>0</v>
      </c>
      <c r="AE741" t="str">
        <f t="shared" si="117"/>
        <v>Groupstage</v>
      </c>
      <c r="AF741" t="str">
        <f t="shared" si="118"/>
        <v>Home Team loses or draws</v>
      </c>
      <c r="AG741" t="str">
        <f t="shared" si="119"/>
        <v>Home Team loses or draws at Groupstage Game</v>
      </c>
    </row>
    <row r="742" spans="1:33" x14ac:dyDescent="0.2">
      <c r="A742" s="2">
        <v>2262201</v>
      </c>
      <c r="B742" s="2" t="s">
        <v>949</v>
      </c>
      <c r="C742" s="2">
        <v>2012</v>
      </c>
      <c r="D742" s="2" t="s">
        <v>1022</v>
      </c>
      <c r="E742" s="3">
        <v>41219</v>
      </c>
      <c r="F742" s="2">
        <v>281</v>
      </c>
      <c r="G742" s="2">
        <v>610</v>
      </c>
      <c r="H742" s="2">
        <v>2</v>
      </c>
      <c r="I742" s="2">
        <v>2</v>
      </c>
      <c r="J742" s="2"/>
      <c r="K742" s="2"/>
      <c r="L742" s="2" t="s">
        <v>958</v>
      </c>
      <c r="M742" s="2" t="s">
        <v>970</v>
      </c>
      <c r="N742" s="2" t="s">
        <v>902</v>
      </c>
      <c r="O742" s="2">
        <v>40222</v>
      </c>
      <c r="P742" s="2" t="s">
        <v>1035</v>
      </c>
      <c r="Q742" s="2" t="s">
        <v>2043</v>
      </c>
      <c r="R742" s="2"/>
      <c r="S742" s="2"/>
      <c r="T742" s="2" t="s">
        <v>39</v>
      </c>
      <c r="U742" s="2" t="s">
        <v>26</v>
      </c>
      <c r="V742" s="4">
        <v>8.4722222222222213E-2</v>
      </c>
      <c r="W742" s="2" t="s">
        <v>948</v>
      </c>
      <c r="X742">
        <f t="shared" si="110"/>
        <v>0</v>
      </c>
      <c r="Y742">
        <f t="shared" si="111"/>
        <v>1</v>
      </c>
      <c r="Z742">
        <f t="shared" si="112"/>
        <v>1</v>
      </c>
      <c r="AA742">
        <f t="shared" si="113"/>
        <v>0</v>
      </c>
      <c r="AB742">
        <f t="shared" si="114"/>
        <v>0</v>
      </c>
      <c r="AC742">
        <f t="shared" si="115"/>
        <v>1</v>
      </c>
      <c r="AD742">
        <f t="shared" si="116"/>
        <v>0</v>
      </c>
      <c r="AE742" t="str">
        <f t="shared" si="117"/>
        <v>Groupstage</v>
      </c>
      <c r="AF742" t="str">
        <f t="shared" si="118"/>
        <v>Home Team loses or draws</v>
      </c>
      <c r="AG742" t="str">
        <f t="shared" si="119"/>
        <v>Home Team loses or draws at Groupstage Game</v>
      </c>
    </row>
    <row r="743" spans="1:33" x14ac:dyDescent="0.2">
      <c r="A743" s="2">
        <v>2262217</v>
      </c>
      <c r="B743" s="2" t="s">
        <v>949</v>
      </c>
      <c r="C743" s="2">
        <v>2012</v>
      </c>
      <c r="D743" s="2" t="s">
        <v>950</v>
      </c>
      <c r="E743" s="3">
        <v>41233</v>
      </c>
      <c r="F743" s="2">
        <v>141</v>
      </c>
      <c r="G743" s="2">
        <v>985</v>
      </c>
      <c r="H743" s="2">
        <v>1</v>
      </c>
      <c r="I743" s="2">
        <v>0</v>
      </c>
      <c r="J743" s="2"/>
      <c r="K743" s="2"/>
      <c r="L743" s="2" t="s">
        <v>1123</v>
      </c>
      <c r="M743" s="2" t="s">
        <v>1164</v>
      </c>
      <c r="N743" s="2" t="s">
        <v>959</v>
      </c>
      <c r="O743" s="2">
        <v>50278</v>
      </c>
      <c r="P743" s="2" t="s">
        <v>1033</v>
      </c>
      <c r="Q743" s="2" t="s">
        <v>2044</v>
      </c>
      <c r="R743" s="2"/>
      <c r="S743" s="2"/>
      <c r="T743" s="2" t="s">
        <v>12</v>
      </c>
      <c r="U743" s="2" t="s">
        <v>31</v>
      </c>
      <c r="V743" s="4">
        <v>4.1666666666666664E-2</v>
      </c>
      <c r="W743" s="2" t="s">
        <v>948</v>
      </c>
      <c r="X743">
        <f t="shared" si="110"/>
        <v>1</v>
      </c>
      <c r="Y743">
        <f t="shared" si="111"/>
        <v>0</v>
      </c>
      <c r="Z743">
        <f t="shared" si="112"/>
        <v>1</v>
      </c>
      <c r="AA743">
        <f t="shared" si="113"/>
        <v>1</v>
      </c>
      <c r="AB743">
        <f t="shared" si="114"/>
        <v>0</v>
      </c>
      <c r="AC743">
        <f t="shared" si="115"/>
        <v>0</v>
      </c>
      <c r="AD743">
        <f t="shared" si="116"/>
        <v>0</v>
      </c>
      <c r="AE743" t="str">
        <f t="shared" si="117"/>
        <v>Groupstage</v>
      </c>
      <c r="AF743" t="str">
        <f t="shared" si="118"/>
        <v>Home Team wins</v>
      </c>
      <c r="AG743" t="str">
        <f t="shared" si="119"/>
        <v>Home Team wins at Groupstage Game</v>
      </c>
    </row>
    <row r="744" spans="1:33" x14ac:dyDescent="0.2">
      <c r="A744" s="2">
        <v>2262232</v>
      </c>
      <c r="B744" s="2" t="s">
        <v>949</v>
      </c>
      <c r="C744" s="2">
        <v>2012</v>
      </c>
      <c r="D744" s="2" t="s">
        <v>955</v>
      </c>
      <c r="E744" s="3">
        <v>41247</v>
      </c>
      <c r="F744" s="2">
        <v>1084</v>
      </c>
      <c r="G744" s="2">
        <v>58</v>
      </c>
      <c r="H744" s="2">
        <v>2</v>
      </c>
      <c r="I744" s="2">
        <v>2</v>
      </c>
      <c r="J744" s="2"/>
      <c r="K744" s="2"/>
      <c r="L744" s="2" t="s">
        <v>901</v>
      </c>
      <c r="M744" s="2" t="s">
        <v>956</v>
      </c>
      <c r="N744" s="2" t="s">
        <v>995</v>
      </c>
      <c r="O744" s="2">
        <v>21769</v>
      </c>
      <c r="P744" s="2" t="s">
        <v>871</v>
      </c>
      <c r="Q744" s="2" t="s">
        <v>2045</v>
      </c>
      <c r="R744" s="2"/>
      <c r="S744" s="2"/>
      <c r="T744" s="2" t="s">
        <v>11</v>
      </c>
      <c r="U744" s="2" t="s">
        <v>128</v>
      </c>
      <c r="V744" s="4">
        <v>8.4722222222222213E-2</v>
      </c>
      <c r="W744" s="2" t="s">
        <v>948</v>
      </c>
      <c r="X744">
        <f t="shared" si="110"/>
        <v>0</v>
      </c>
      <c r="Y744">
        <f t="shared" si="111"/>
        <v>1</v>
      </c>
      <c r="Z744">
        <f t="shared" si="112"/>
        <v>1</v>
      </c>
      <c r="AA744">
        <f t="shared" si="113"/>
        <v>0</v>
      </c>
      <c r="AB744">
        <f t="shared" si="114"/>
        <v>0</v>
      </c>
      <c r="AC744">
        <f t="shared" si="115"/>
        <v>1</v>
      </c>
      <c r="AD744">
        <f t="shared" si="116"/>
        <v>0</v>
      </c>
      <c r="AE744" t="str">
        <f t="shared" si="117"/>
        <v>Groupstage</v>
      </c>
      <c r="AF744" t="str">
        <f t="shared" si="118"/>
        <v>Home Team loses or draws</v>
      </c>
      <c r="AG744" t="str">
        <f t="shared" si="119"/>
        <v>Home Team loses or draws at Groupstage Game</v>
      </c>
    </row>
    <row r="745" spans="1:33" x14ac:dyDescent="0.2">
      <c r="A745" s="2">
        <v>2284449</v>
      </c>
      <c r="B745" s="2" t="s">
        <v>949</v>
      </c>
      <c r="C745" s="2">
        <v>2012</v>
      </c>
      <c r="D745" s="2" t="s">
        <v>1082</v>
      </c>
      <c r="E745" s="3">
        <v>41345</v>
      </c>
      <c r="F745" s="2">
        <v>131</v>
      </c>
      <c r="G745" s="2">
        <v>5</v>
      </c>
      <c r="H745" s="2">
        <v>4</v>
      </c>
      <c r="I745" s="2">
        <v>0</v>
      </c>
      <c r="J745" s="2"/>
      <c r="K745" s="2"/>
      <c r="L745" s="2" t="s">
        <v>1562</v>
      </c>
      <c r="M745" s="2" t="s">
        <v>952</v>
      </c>
      <c r="N745" s="2" t="s">
        <v>1084</v>
      </c>
      <c r="O745" s="2">
        <v>94944</v>
      </c>
      <c r="P745" s="2" t="s">
        <v>1076</v>
      </c>
      <c r="Q745" s="2" t="s">
        <v>2046</v>
      </c>
      <c r="R745" s="2"/>
      <c r="S745" s="2"/>
      <c r="T745" s="2" t="s">
        <v>105</v>
      </c>
      <c r="U745" s="2" t="s">
        <v>52</v>
      </c>
      <c r="V745" s="4">
        <v>0.16666666666666666</v>
      </c>
      <c r="W745" s="2" t="s">
        <v>948</v>
      </c>
      <c r="X745">
        <f t="shared" si="110"/>
        <v>1</v>
      </c>
      <c r="Y745">
        <f t="shared" si="111"/>
        <v>0</v>
      </c>
      <c r="Z745">
        <f t="shared" si="112"/>
        <v>0</v>
      </c>
      <c r="AA745">
        <f t="shared" si="113"/>
        <v>0</v>
      </c>
      <c r="AB745">
        <f t="shared" si="114"/>
        <v>1</v>
      </c>
      <c r="AC745">
        <f t="shared" si="115"/>
        <v>0</v>
      </c>
      <c r="AD745">
        <f t="shared" si="116"/>
        <v>0</v>
      </c>
      <c r="AE745" t="str">
        <f t="shared" si="117"/>
        <v>Knockout Game</v>
      </c>
      <c r="AF745" t="str">
        <f t="shared" si="118"/>
        <v>Home Team wins</v>
      </c>
      <c r="AG745" t="str">
        <f t="shared" si="119"/>
        <v>Home Team wins at Knockout Game</v>
      </c>
    </row>
    <row r="746" spans="1:33" x14ac:dyDescent="0.2">
      <c r="A746" s="2">
        <v>2301900</v>
      </c>
      <c r="B746" s="2" t="s">
        <v>949</v>
      </c>
      <c r="C746" s="2">
        <v>2012</v>
      </c>
      <c r="D746" s="2" t="s">
        <v>966</v>
      </c>
      <c r="E746" s="3">
        <v>41366</v>
      </c>
      <c r="F746" s="2">
        <v>27</v>
      </c>
      <c r="G746" s="2">
        <v>506</v>
      </c>
      <c r="H746" s="2">
        <v>2</v>
      </c>
      <c r="I746" s="2">
        <v>0</v>
      </c>
      <c r="J746" s="2"/>
      <c r="K746" s="2"/>
      <c r="L746" s="2" t="s">
        <v>1117</v>
      </c>
      <c r="M746" s="2" t="s">
        <v>942</v>
      </c>
      <c r="N746" s="2" t="s">
        <v>1038</v>
      </c>
      <c r="O746" s="2">
        <v>68000</v>
      </c>
      <c r="P746" s="2" t="s">
        <v>1010</v>
      </c>
      <c r="Q746" s="2" t="s">
        <v>2047</v>
      </c>
      <c r="R746" s="2"/>
      <c r="S746" s="2"/>
      <c r="T746" s="2" t="s">
        <v>6</v>
      </c>
      <c r="U746" s="2" t="s">
        <v>5</v>
      </c>
      <c r="V746" s="4">
        <v>8.3333333333333329E-2</v>
      </c>
      <c r="W746" s="2" t="s">
        <v>948</v>
      </c>
      <c r="X746">
        <f t="shared" si="110"/>
        <v>1</v>
      </c>
      <c r="Y746">
        <f t="shared" si="111"/>
        <v>0</v>
      </c>
      <c r="Z746">
        <f t="shared" si="112"/>
        <v>0</v>
      </c>
      <c r="AA746">
        <f t="shared" si="113"/>
        <v>0</v>
      </c>
      <c r="AB746">
        <f t="shared" si="114"/>
        <v>1</v>
      </c>
      <c r="AC746">
        <f t="shared" si="115"/>
        <v>0</v>
      </c>
      <c r="AD746">
        <f t="shared" si="116"/>
        <v>0</v>
      </c>
      <c r="AE746" t="str">
        <f t="shared" si="117"/>
        <v>Knockout Game</v>
      </c>
      <c r="AF746" t="str">
        <f t="shared" si="118"/>
        <v>Home Team wins</v>
      </c>
      <c r="AG746" t="str">
        <f t="shared" si="119"/>
        <v>Home Team wins at Knockout Game</v>
      </c>
    </row>
    <row r="747" spans="1:33" x14ac:dyDescent="0.2">
      <c r="A747" s="2">
        <v>2312111</v>
      </c>
      <c r="B747" s="2" t="s">
        <v>949</v>
      </c>
      <c r="C747" s="2">
        <v>2012</v>
      </c>
      <c r="D747" s="2" t="s">
        <v>1036</v>
      </c>
      <c r="E747" s="3">
        <v>41395</v>
      </c>
      <c r="F747" s="2">
        <v>131</v>
      </c>
      <c r="G747" s="2">
        <v>27</v>
      </c>
      <c r="H747" s="2">
        <v>0</v>
      </c>
      <c r="I747" s="2">
        <v>3</v>
      </c>
      <c r="J747" s="2"/>
      <c r="K747" s="2"/>
      <c r="L747" s="2" t="s">
        <v>1165</v>
      </c>
      <c r="M747" s="2" t="s">
        <v>1117</v>
      </c>
      <c r="N747" s="2" t="s">
        <v>1084</v>
      </c>
      <c r="O747" s="2">
        <v>95877</v>
      </c>
      <c r="P747" s="2" t="s">
        <v>1184</v>
      </c>
      <c r="Q747" s="2" t="s">
        <v>2048</v>
      </c>
      <c r="R747" s="2"/>
      <c r="S747" s="2"/>
      <c r="T747" s="2" t="s">
        <v>105</v>
      </c>
      <c r="U747" s="2" t="s">
        <v>6</v>
      </c>
      <c r="V747" s="4">
        <v>2.0833333333333333E-3</v>
      </c>
      <c r="W747" s="2" t="s">
        <v>948</v>
      </c>
      <c r="X747">
        <f t="shared" si="110"/>
        <v>0</v>
      </c>
      <c r="Y747">
        <f t="shared" si="111"/>
        <v>1</v>
      </c>
      <c r="Z747">
        <f t="shared" si="112"/>
        <v>0</v>
      </c>
      <c r="AA747">
        <f t="shared" si="113"/>
        <v>0</v>
      </c>
      <c r="AB747">
        <f t="shared" si="114"/>
        <v>0</v>
      </c>
      <c r="AC747">
        <f t="shared" si="115"/>
        <v>0</v>
      </c>
      <c r="AD747">
        <f t="shared" si="116"/>
        <v>1</v>
      </c>
      <c r="AE747" t="str">
        <f t="shared" si="117"/>
        <v>Knockout Game</v>
      </c>
      <c r="AF747" t="str">
        <f t="shared" si="118"/>
        <v>Home Team loses or draws</v>
      </c>
      <c r="AG747" t="str">
        <f t="shared" si="119"/>
        <v>Home Team loses or draws at Knockout Game</v>
      </c>
    </row>
    <row r="748" spans="1:33" x14ac:dyDescent="0.2">
      <c r="A748" s="2">
        <v>2314690</v>
      </c>
      <c r="B748" s="2" t="s">
        <v>949</v>
      </c>
      <c r="C748" s="2">
        <v>2012</v>
      </c>
      <c r="D748" s="2" t="s">
        <v>972</v>
      </c>
      <c r="E748" s="3">
        <v>41419</v>
      </c>
      <c r="F748" s="2">
        <v>16</v>
      </c>
      <c r="G748" s="2">
        <v>27</v>
      </c>
      <c r="H748" s="2">
        <v>1</v>
      </c>
      <c r="I748" s="2">
        <v>2</v>
      </c>
      <c r="J748" s="2"/>
      <c r="K748" s="2"/>
      <c r="L748" s="2" t="s">
        <v>861</v>
      </c>
      <c r="M748" s="2" t="s">
        <v>1117</v>
      </c>
      <c r="N748" s="2" t="s">
        <v>968</v>
      </c>
      <c r="O748" s="2">
        <v>86298</v>
      </c>
      <c r="P748" s="2" t="s">
        <v>943</v>
      </c>
      <c r="Q748" s="2" t="s">
        <v>2049</v>
      </c>
      <c r="R748" s="2"/>
      <c r="S748" s="2"/>
      <c r="T748" s="2" t="s">
        <v>3</v>
      </c>
      <c r="U748" s="2" t="s">
        <v>6</v>
      </c>
      <c r="V748" s="4">
        <v>4.3055555555555562E-2</v>
      </c>
      <c r="W748" s="2" t="s">
        <v>948</v>
      </c>
      <c r="X748">
        <f t="shared" si="110"/>
        <v>0</v>
      </c>
      <c r="Y748">
        <f t="shared" si="111"/>
        <v>1</v>
      </c>
      <c r="Z748">
        <f t="shared" si="112"/>
        <v>0</v>
      </c>
      <c r="AA748">
        <f t="shared" si="113"/>
        <v>0</v>
      </c>
      <c r="AB748">
        <f t="shared" si="114"/>
        <v>0</v>
      </c>
      <c r="AC748">
        <f t="shared" si="115"/>
        <v>0</v>
      </c>
      <c r="AD748">
        <f t="shared" si="116"/>
        <v>1</v>
      </c>
      <c r="AE748" t="str">
        <f t="shared" si="117"/>
        <v>Knockout Game</v>
      </c>
      <c r="AF748" t="str">
        <f t="shared" si="118"/>
        <v>Home Team loses or draws</v>
      </c>
      <c r="AG748" t="str">
        <f t="shared" si="119"/>
        <v>Home Team loses or draws at Knockout Game</v>
      </c>
    </row>
    <row r="749" spans="1:33" x14ac:dyDescent="0.2">
      <c r="A749" s="2">
        <v>3097980</v>
      </c>
      <c r="B749" s="2" t="s">
        <v>949</v>
      </c>
      <c r="C749" s="2">
        <v>2018</v>
      </c>
      <c r="D749" s="2" t="s">
        <v>1147</v>
      </c>
      <c r="E749" s="3">
        <v>43376</v>
      </c>
      <c r="F749" s="2">
        <v>16</v>
      </c>
      <c r="G749" s="2">
        <v>162</v>
      </c>
      <c r="H749" s="2">
        <v>3</v>
      </c>
      <c r="I749" s="2">
        <v>0</v>
      </c>
      <c r="J749" s="2"/>
      <c r="K749" s="2"/>
      <c r="L749" s="2" t="s">
        <v>874</v>
      </c>
      <c r="M749" s="2" t="s">
        <v>1070</v>
      </c>
      <c r="N749" s="2" t="s">
        <v>862</v>
      </c>
      <c r="O749" s="2">
        <v>66099</v>
      </c>
      <c r="P749" s="2" t="s">
        <v>1240</v>
      </c>
      <c r="Q749" s="2" t="s">
        <v>2050</v>
      </c>
      <c r="R749" s="2" t="s">
        <v>863</v>
      </c>
      <c r="S749" s="2" t="s">
        <v>1073</v>
      </c>
      <c r="T749" s="2" t="s">
        <v>3</v>
      </c>
      <c r="U749" s="2" t="s">
        <v>24</v>
      </c>
      <c r="V749" s="4">
        <v>0.125</v>
      </c>
      <c r="W749" s="2" t="s">
        <v>948</v>
      </c>
      <c r="X749">
        <f t="shared" si="110"/>
        <v>1</v>
      </c>
      <c r="Y749">
        <f t="shared" si="111"/>
        <v>0</v>
      </c>
      <c r="Z749">
        <f t="shared" si="112"/>
        <v>1</v>
      </c>
      <c r="AA749">
        <f t="shared" si="113"/>
        <v>1</v>
      </c>
      <c r="AB749">
        <f t="shared" si="114"/>
        <v>0</v>
      </c>
      <c r="AC749">
        <f t="shared" si="115"/>
        <v>0</v>
      </c>
      <c r="AD749">
        <f t="shared" si="116"/>
        <v>0</v>
      </c>
      <c r="AE749" t="str">
        <f t="shared" si="117"/>
        <v>Groupstage</v>
      </c>
      <c r="AF749" t="str">
        <f t="shared" si="118"/>
        <v>Home Team wins</v>
      </c>
      <c r="AG749" t="str">
        <f t="shared" si="119"/>
        <v>Home Team wins at Groupstage Game</v>
      </c>
    </row>
    <row r="750" spans="1:33" x14ac:dyDescent="0.2">
      <c r="A750" s="2">
        <v>3098026</v>
      </c>
      <c r="B750" s="2" t="s">
        <v>949</v>
      </c>
      <c r="C750" s="2">
        <v>2018</v>
      </c>
      <c r="D750" s="2" t="s">
        <v>950</v>
      </c>
      <c r="E750" s="3">
        <v>43411</v>
      </c>
      <c r="F750" s="2">
        <v>506</v>
      </c>
      <c r="G750" s="2">
        <v>985</v>
      </c>
      <c r="H750" s="2">
        <v>1</v>
      </c>
      <c r="I750" s="2">
        <v>2</v>
      </c>
      <c r="J750" s="2"/>
      <c r="K750" s="2"/>
      <c r="L750" s="2" t="s">
        <v>952</v>
      </c>
      <c r="M750" s="2" t="s">
        <v>896</v>
      </c>
      <c r="N750" s="2" t="s">
        <v>1068</v>
      </c>
      <c r="O750" s="2">
        <v>41470</v>
      </c>
      <c r="P750" s="2" t="s">
        <v>1313</v>
      </c>
      <c r="Q750" s="2" t="s">
        <v>2051</v>
      </c>
      <c r="R750" s="2" t="s">
        <v>880</v>
      </c>
      <c r="S750" s="2" t="s">
        <v>880</v>
      </c>
      <c r="T750" s="2" t="s">
        <v>5</v>
      </c>
      <c r="U750" s="2" t="s">
        <v>31</v>
      </c>
      <c r="V750" s="4">
        <v>4.3055555555555562E-2</v>
      </c>
      <c r="W750" s="2" t="s">
        <v>948</v>
      </c>
      <c r="X750">
        <f t="shared" si="110"/>
        <v>0</v>
      </c>
      <c r="Y750">
        <f t="shared" si="111"/>
        <v>1</v>
      </c>
      <c r="Z750">
        <f t="shared" si="112"/>
        <v>1</v>
      </c>
      <c r="AA750">
        <f t="shared" si="113"/>
        <v>0</v>
      </c>
      <c r="AB750">
        <f t="shared" si="114"/>
        <v>0</v>
      </c>
      <c r="AC750">
        <f t="shared" si="115"/>
        <v>1</v>
      </c>
      <c r="AD750">
        <f t="shared" si="116"/>
        <v>0</v>
      </c>
      <c r="AE750" t="str">
        <f t="shared" si="117"/>
        <v>Groupstage</v>
      </c>
      <c r="AF750" t="str">
        <f t="shared" si="118"/>
        <v>Home Team loses or draws</v>
      </c>
      <c r="AG750" t="str">
        <f t="shared" si="119"/>
        <v>Home Team loses or draws at Groupstage Game</v>
      </c>
    </row>
    <row r="751" spans="1:33" x14ac:dyDescent="0.2">
      <c r="A751" s="2">
        <v>3098051</v>
      </c>
      <c r="B751" s="2" t="s">
        <v>949</v>
      </c>
      <c r="C751" s="2">
        <v>2018</v>
      </c>
      <c r="D751" s="2" t="s">
        <v>946</v>
      </c>
      <c r="E751" s="3">
        <v>43446</v>
      </c>
      <c r="F751" s="2">
        <v>294</v>
      </c>
      <c r="G751" s="2">
        <v>2441</v>
      </c>
      <c r="H751" s="2">
        <v>1</v>
      </c>
      <c r="I751" s="2">
        <v>0</v>
      </c>
      <c r="J751" s="2"/>
      <c r="K751" s="2"/>
      <c r="L751" s="2" t="s">
        <v>916</v>
      </c>
      <c r="M751" s="2" t="s">
        <v>969</v>
      </c>
      <c r="N751" s="2" t="s">
        <v>1069</v>
      </c>
      <c r="O751" s="2">
        <v>33633</v>
      </c>
      <c r="P751" s="2" t="s">
        <v>1025</v>
      </c>
      <c r="Q751" s="2" t="s">
        <v>2052</v>
      </c>
      <c r="R751" s="2" t="s">
        <v>880</v>
      </c>
      <c r="S751" s="2" t="s">
        <v>880</v>
      </c>
      <c r="T751" s="2" t="s">
        <v>53</v>
      </c>
      <c r="U751" s="2" t="s">
        <v>73</v>
      </c>
      <c r="V751" s="4">
        <v>4.1666666666666664E-2</v>
      </c>
      <c r="W751" s="2" t="s">
        <v>948</v>
      </c>
      <c r="X751">
        <f t="shared" si="110"/>
        <v>1</v>
      </c>
      <c r="Y751">
        <f t="shared" si="111"/>
        <v>0</v>
      </c>
      <c r="Z751">
        <f t="shared" si="112"/>
        <v>1</v>
      </c>
      <c r="AA751">
        <f t="shared" si="113"/>
        <v>1</v>
      </c>
      <c r="AB751">
        <f t="shared" si="114"/>
        <v>0</v>
      </c>
      <c r="AC751">
        <f t="shared" si="115"/>
        <v>0</v>
      </c>
      <c r="AD751">
        <f t="shared" si="116"/>
        <v>0</v>
      </c>
      <c r="AE751" t="str">
        <f t="shared" si="117"/>
        <v>Groupstage</v>
      </c>
      <c r="AF751" t="str">
        <f t="shared" si="118"/>
        <v>Home Team wins</v>
      </c>
      <c r="AG751" t="str">
        <f t="shared" si="119"/>
        <v>Home Team wins at Groupstage Game</v>
      </c>
    </row>
    <row r="752" spans="1:33" x14ac:dyDescent="0.2">
      <c r="A752" s="2">
        <v>3098054</v>
      </c>
      <c r="B752" s="2" t="s">
        <v>949</v>
      </c>
      <c r="C752" s="2">
        <v>2018</v>
      </c>
      <c r="D752" s="2" t="s">
        <v>1016</v>
      </c>
      <c r="E752" s="3">
        <v>43446</v>
      </c>
      <c r="F752" s="2">
        <v>281</v>
      </c>
      <c r="G752" s="2">
        <v>533</v>
      </c>
      <c r="H752" s="2">
        <v>2</v>
      </c>
      <c r="I752" s="2">
        <v>1</v>
      </c>
      <c r="J752" s="2"/>
      <c r="K752" s="2"/>
      <c r="L752" s="2" t="s">
        <v>1019</v>
      </c>
      <c r="M752" s="2" t="s">
        <v>1051</v>
      </c>
      <c r="N752" s="2" t="s">
        <v>902</v>
      </c>
      <c r="O752" s="2">
        <v>50411</v>
      </c>
      <c r="P752" s="2" t="s">
        <v>1225</v>
      </c>
      <c r="Q752" s="2" t="s">
        <v>2053</v>
      </c>
      <c r="R752" s="2" t="s">
        <v>880</v>
      </c>
      <c r="S752" s="2" t="s">
        <v>863</v>
      </c>
      <c r="T752" s="2" t="s">
        <v>39</v>
      </c>
      <c r="U752" s="2" t="s">
        <v>22</v>
      </c>
      <c r="V752" s="4">
        <v>8.4027777777777771E-2</v>
      </c>
      <c r="W752" s="2" t="s">
        <v>948</v>
      </c>
      <c r="X752">
        <f t="shared" si="110"/>
        <v>1</v>
      </c>
      <c r="Y752">
        <f t="shared" si="111"/>
        <v>0</v>
      </c>
      <c r="Z752">
        <f t="shared" si="112"/>
        <v>1</v>
      </c>
      <c r="AA752">
        <f t="shared" si="113"/>
        <v>1</v>
      </c>
      <c r="AB752">
        <f t="shared" si="114"/>
        <v>0</v>
      </c>
      <c r="AC752">
        <f t="shared" si="115"/>
        <v>0</v>
      </c>
      <c r="AD752">
        <f t="shared" si="116"/>
        <v>0</v>
      </c>
      <c r="AE752" t="str">
        <f t="shared" si="117"/>
        <v>Groupstage</v>
      </c>
      <c r="AF752" t="str">
        <f t="shared" si="118"/>
        <v>Home Team wins</v>
      </c>
      <c r="AG752" t="str">
        <f t="shared" si="119"/>
        <v>Home Team wins at Groupstage Game</v>
      </c>
    </row>
    <row r="753" spans="1:33" x14ac:dyDescent="0.2">
      <c r="A753" s="2">
        <v>3135804</v>
      </c>
      <c r="B753" s="2" t="s">
        <v>949</v>
      </c>
      <c r="C753" s="2">
        <v>2018</v>
      </c>
      <c r="D753" s="2" t="s">
        <v>1030</v>
      </c>
      <c r="E753" s="3">
        <v>43515</v>
      </c>
      <c r="F753" s="2">
        <v>31</v>
      </c>
      <c r="G753" s="2">
        <v>27</v>
      </c>
      <c r="H753" s="2">
        <v>0</v>
      </c>
      <c r="I753" s="2">
        <v>0</v>
      </c>
      <c r="J753" s="2"/>
      <c r="K753" s="2"/>
      <c r="L753" s="2" t="s">
        <v>861</v>
      </c>
      <c r="M753" s="2" t="s">
        <v>1090</v>
      </c>
      <c r="N753" s="2" t="s">
        <v>1009</v>
      </c>
      <c r="O753" s="2">
        <v>52250</v>
      </c>
      <c r="P753" s="2" t="s">
        <v>998</v>
      </c>
      <c r="Q753" s="2" t="s">
        <v>2054</v>
      </c>
      <c r="R753" s="2" t="s">
        <v>880</v>
      </c>
      <c r="S753" s="2" t="s">
        <v>863</v>
      </c>
      <c r="T753" s="2" t="s">
        <v>38</v>
      </c>
      <c r="U753" s="2" t="s">
        <v>6</v>
      </c>
      <c r="V753" s="4">
        <v>0</v>
      </c>
      <c r="W753" s="2" t="s">
        <v>948</v>
      </c>
      <c r="X753">
        <f t="shared" si="110"/>
        <v>0</v>
      </c>
      <c r="Y753">
        <f t="shared" si="111"/>
        <v>1</v>
      </c>
      <c r="Z753">
        <f t="shared" si="112"/>
        <v>0</v>
      </c>
      <c r="AA753">
        <f t="shared" si="113"/>
        <v>0</v>
      </c>
      <c r="AB753">
        <f t="shared" si="114"/>
        <v>0</v>
      </c>
      <c r="AC753">
        <f t="shared" si="115"/>
        <v>0</v>
      </c>
      <c r="AD753">
        <f t="shared" si="116"/>
        <v>1</v>
      </c>
      <c r="AE753" t="str">
        <f t="shared" si="117"/>
        <v>Knockout Game</v>
      </c>
      <c r="AF753" t="str">
        <f t="shared" si="118"/>
        <v>Home Team loses or draws</v>
      </c>
      <c r="AG753" t="str">
        <f t="shared" si="119"/>
        <v>Home Team loses or draws at Knockout Game</v>
      </c>
    </row>
    <row r="754" spans="1:33" x14ac:dyDescent="0.2">
      <c r="A754" s="2">
        <v>3135808</v>
      </c>
      <c r="B754" s="2" t="s">
        <v>949</v>
      </c>
      <c r="C754" s="2">
        <v>2018</v>
      </c>
      <c r="D754" s="2" t="s">
        <v>1082</v>
      </c>
      <c r="E754" s="3">
        <v>43530</v>
      </c>
      <c r="F754" s="2">
        <v>583</v>
      </c>
      <c r="G754" s="2">
        <v>985</v>
      </c>
      <c r="H754" s="2">
        <v>1</v>
      </c>
      <c r="I754" s="2">
        <v>3</v>
      </c>
      <c r="J754" s="2"/>
      <c r="K754" s="2"/>
      <c r="L754" s="2" t="s">
        <v>868</v>
      </c>
      <c r="M754" s="2" t="s">
        <v>1257</v>
      </c>
      <c r="N754" s="2" t="s">
        <v>1072</v>
      </c>
      <c r="O754" s="2">
        <v>47441</v>
      </c>
      <c r="P754" s="2" t="s">
        <v>1184</v>
      </c>
      <c r="Q754" s="2" t="s">
        <v>2055</v>
      </c>
      <c r="R754" s="2" t="s">
        <v>910</v>
      </c>
      <c r="S754" s="3">
        <v>37350</v>
      </c>
      <c r="T754" s="2" t="s">
        <v>40</v>
      </c>
      <c r="U754" s="2" t="s">
        <v>31</v>
      </c>
      <c r="V754" s="4">
        <v>4.3750000000000004E-2</v>
      </c>
      <c r="W754" s="2" t="s">
        <v>948</v>
      </c>
      <c r="X754">
        <f t="shared" si="110"/>
        <v>0</v>
      </c>
      <c r="Y754">
        <f t="shared" si="111"/>
        <v>1</v>
      </c>
      <c r="Z754">
        <f t="shared" si="112"/>
        <v>0</v>
      </c>
      <c r="AA754">
        <f t="shared" si="113"/>
        <v>0</v>
      </c>
      <c r="AB754">
        <f t="shared" si="114"/>
        <v>0</v>
      </c>
      <c r="AC754">
        <f t="shared" si="115"/>
        <v>0</v>
      </c>
      <c r="AD754">
        <f t="shared" si="116"/>
        <v>1</v>
      </c>
      <c r="AE754" t="str">
        <f t="shared" si="117"/>
        <v>Knockout Game</v>
      </c>
      <c r="AF754" t="str">
        <f t="shared" si="118"/>
        <v>Home Team loses or draws</v>
      </c>
      <c r="AG754" t="str">
        <f t="shared" si="119"/>
        <v>Home Team loses or draws at Knockout Game</v>
      </c>
    </row>
    <row r="755" spans="1:33" x14ac:dyDescent="0.2">
      <c r="A755" s="2">
        <v>3252157</v>
      </c>
      <c r="B755" s="2" t="s">
        <v>949</v>
      </c>
      <c r="C755" s="2">
        <v>2019</v>
      </c>
      <c r="D755" s="2" t="s">
        <v>1016</v>
      </c>
      <c r="E755" s="3">
        <v>43725</v>
      </c>
      <c r="F755" s="2">
        <v>16</v>
      </c>
      <c r="G755" s="2">
        <v>131</v>
      </c>
      <c r="H755" s="2">
        <v>0</v>
      </c>
      <c r="I755" s="2">
        <v>0</v>
      </c>
      <c r="J755" s="2"/>
      <c r="K755" s="2"/>
      <c r="L755" s="2" t="s">
        <v>874</v>
      </c>
      <c r="M755" s="2" t="s">
        <v>917</v>
      </c>
      <c r="N755" s="2" t="s">
        <v>862</v>
      </c>
      <c r="O755" s="2">
        <v>66099</v>
      </c>
      <c r="P755" s="2" t="s">
        <v>1169</v>
      </c>
      <c r="Q755" s="2" t="s">
        <v>2056</v>
      </c>
      <c r="R755" s="2" t="s">
        <v>863</v>
      </c>
      <c r="S755" s="2" t="s">
        <v>880</v>
      </c>
      <c r="T755" s="2" t="s">
        <v>3</v>
      </c>
      <c r="U755" s="2" t="s">
        <v>105</v>
      </c>
      <c r="V755" s="4">
        <v>0</v>
      </c>
      <c r="W755" s="2" t="s">
        <v>948</v>
      </c>
      <c r="X755">
        <f t="shared" si="110"/>
        <v>0</v>
      </c>
      <c r="Y755">
        <f t="shared" si="111"/>
        <v>1</v>
      </c>
      <c r="Z755">
        <f t="shared" si="112"/>
        <v>1</v>
      </c>
      <c r="AA755">
        <f t="shared" si="113"/>
        <v>0</v>
      </c>
      <c r="AB755">
        <f t="shared" si="114"/>
        <v>0</v>
      </c>
      <c r="AC755">
        <f t="shared" si="115"/>
        <v>1</v>
      </c>
      <c r="AD755">
        <f t="shared" si="116"/>
        <v>0</v>
      </c>
      <c r="AE755" t="str">
        <f t="shared" si="117"/>
        <v>Groupstage</v>
      </c>
      <c r="AF755" t="str">
        <f t="shared" si="118"/>
        <v>Home Team loses or draws</v>
      </c>
      <c r="AG755" t="str">
        <f t="shared" si="119"/>
        <v>Home Team loses or draws at Groupstage Game</v>
      </c>
    </row>
    <row r="756" spans="1:33" x14ac:dyDescent="0.2">
      <c r="A756" s="2">
        <v>3252186</v>
      </c>
      <c r="B756" s="2" t="s">
        <v>949</v>
      </c>
      <c r="C756" s="2">
        <v>2019</v>
      </c>
      <c r="D756" s="2" t="s">
        <v>1147</v>
      </c>
      <c r="E756" s="3">
        <v>43760</v>
      </c>
      <c r="F756" s="2">
        <v>2282</v>
      </c>
      <c r="G756" s="2">
        <v>583</v>
      </c>
      <c r="H756" s="2">
        <v>0</v>
      </c>
      <c r="I756" s="2">
        <v>5</v>
      </c>
      <c r="J756" s="2"/>
      <c r="K756" s="2"/>
      <c r="L756" s="2" t="s">
        <v>1207</v>
      </c>
      <c r="M756" s="2" t="s">
        <v>868</v>
      </c>
      <c r="N756" s="2" t="s">
        <v>1095</v>
      </c>
      <c r="O756" s="2">
        <v>26946</v>
      </c>
      <c r="P756" s="2" t="s">
        <v>982</v>
      </c>
      <c r="Q756" s="2" t="s">
        <v>2057</v>
      </c>
      <c r="R756" s="2" t="s">
        <v>892</v>
      </c>
      <c r="S756" s="2" t="s">
        <v>880</v>
      </c>
      <c r="T756" s="2" t="s">
        <v>45</v>
      </c>
      <c r="U756" s="2" t="s">
        <v>40</v>
      </c>
      <c r="V756" s="4">
        <v>3.472222222222222E-3</v>
      </c>
      <c r="W756" s="2" t="s">
        <v>948</v>
      </c>
      <c r="X756">
        <f t="shared" si="110"/>
        <v>0</v>
      </c>
      <c r="Y756">
        <f t="shared" si="111"/>
        <v>1</v>
      </c>
      <c r="Z756">
        <f t="shared" si="112"/>
        <v>1</v>
      </c>
      <c r="AA756">
        <f t="shared" si="113"/>
        <v>0</v>
      </c>
      <c r="AB756">
        <f t="shared" si="114"/>
        <v>0</v>
      </c>
      <c r="AC756">
        <f t="shared" si="115"/>
        <v>1</v>
      </c>
      <c r="AD756">
        <f t="shared" si="116"/>
        <v>0</v>
      </c>
      <c r="AE756" t="str">
        <f t="shared" si="117"/>
        <v>Groupstage</v>
      </c>
      <c r="AF756" t="str">
        <f t="shared" si="118"/>
        <v>Home Team loses or draws</v>
      </c>
      <c r="AG756" t="str">
        <f t="shared" si="119"/>
        <v>Home Team loses or draws at Groupstage Game</v>
      </c>
    </row>
    <row r="757" spans="1:33" x14ac:dyDescent="0.2">
      <c r="A757" s="2">
        <v>3252191</v>
      </c>
      <c r="B757" s="2" t="s">
        <v>949</v>
      </c>
      <c r="C757" s="2">
        <v>2019</v>
      </c>
      <c r="D757" s="2" t="s">
        <v>955</v>
      </c>
      <c r="E757" s="3">
        <v>43760</v>
      </c>
      <c r="F757" s="2">
        <v>281</v>
      </c>
      <c r="G757" s="2">
        <v>800</v>
      </c>
      <c r="H757" s="2">
        <v>5</v>
      </c>
      <c r="I757" s="2">
        <v>1</v>
      </c>
      <c r="J757" s="2"/>
      <c r="K757" s="2"/>
      <c r="L757" s="2" t="s">
        <v>1019</v>
      </c>
      <c r="M757" s="2" t="s">
        <v>999</v>
      </c>
      <c r="N757" s="2" t="s">
        <v>902</v>
      </c>
      <c r="O757" s="2">
        <v>49308</v>
      </c>
      <c r="P757" s="2" t="s">
        <v>1279</v>
      </c>
      <c r="Q757" s="2" t="s">
        <v>2058</v>
      </c>
      <c r="R757" s="2" t="s">
        <v>880</v>
      </c>
      <c r="S757" s="2" t="s">
        <v>892</v>
      </c>
      <c r="T757" s="2" t="s">
        <v>39</v>
      </c>
      <c r="U757" s="2" t="s">
        <v>89</v>
      </c>
      <c r="V757" s="4">
        <v>0.20902777777777778</v>
      </c>
      <c r="W757" s="2" t="s">
        <v>948</v>
      </c>
      <c r="X757">
        <f t="shared" si="110"/>
        <v>1</v>
      </c>
      <c r="Y757">
        <f t="shared" si="111"/>
        <v>0</v>
      </c>
      <c r="Z757">
        <f t="shared" si="112"/>
        <v>1</v>
      </c>
      <c r="AA757">
        <f t="shared" si="113"/>
        <v>1</v>
      </c>
      <c r="AB757">
        <f t="shared" si="114"/>
        <v>0</v>
      </c>
      <c r="AC757">
        <f t="shared" si="115"/>
        <v>0</v>
      </c>
      <c r="AD757">
        <f t="shared" si="116"/>
        <v>0</v>
      </c>
      <c r="AE757" t="str">
        <f t="shared" si="117"/>
        <v>Groupstage</v>
      </c>
      <c r="AF757" t="str">
        <f t="shared" si="118"/>
        <v>Home Team wins</v>
      </c>
      <c r="AG757" t="str">
        <f t="shared" si="119"/>
        <v>Home Team wins at Groupstage Game</v>
      </c>
    </row>
    <row r="758" spans="1:33" hidden="1" x14ac:dyDescent="0.2">
      <c r="A758" s="2">
        <v>3461760</v>
      </c>
      <c r="B758" s="2" t="s">
        <v>949</v>
      </c>
      <c r="C758" s="2">
        <v>2020</v>
      </c>
      <c r="D758" s="2" t="s">
        <v>1016</v>
      </c>
      <c r="E758" s="3">
        <v>44139</v>
      </c>
      <c r="F758" s="2">
        <v>2282</v>
      </c>
      <c r="G758" s="2">
        <v>16</v>
      </c>
      <c r="H758" s="2">
        <v>0</v>
      </c>
      <c r="I758" s="2">
        <v>3</v>
      </c>
      <c r="J758" s="2"/>
      <c r="K758" s="2"/>
      <c r="L758" s="2" t="s">
        <v>1207</v>
      </c>
      <c r="M758" s="2" t="s">
        <v>874</v>
      </c>
      <c r="N758" s="2" t="s">
        <v>1095</v>
      </c>
      <c r="O758" s="2"/>
      <c r="P758" s="2" t="s">
        <v>1184</v>
      </c>
      <c r="Q758" s="2" t="s">
        <v>2059</v>
      </c>
      <c r="R758" s="2" t="s">
        <v>872</v>
      </c>
      <c r="S758" s="2" t="s">
        <v>863</v>
      </c>
      <c r="T758" s="2" t="s">
        <v>45</v>
      </c>
      <c r="U758" s="2" t="s">
        <v>3</v>
      </c>
      <c r="V758" s="4">
        <v>2.0833333333333333E-3</v>
      </c>
      <c r="W758" s="2" t="s">
        <v>948</v>
      </c>
      <c r="X758">
        <f t="shared" si="110"/>
        <v>0</v>
      </c>
      <c r="Y758">
        <f t="shared" si="111"/>
        <v>1</v>
      </c>
      <c r="Z758">
        <f t="shared" si="112"/>
        <v>1</v>
      </c>
      <c r="AA758">
        <f t="shared" si="113"/>
        <v>0</v>
      </c>
      <c r="AB758">
        <f t="shared" si="114"/>
        <v>0</v>
      </c>
      <c r="AC758">
        <f t="shared" si="115"/>
        <v>1</v>
      </c>
      <c r="AD758">
        <f t="shared" si="116"/>
        <v>0</v>
      </c>
      <c r="AE758" t="str">
        <f t="shared" si="117"/>
        <v>Groupstage</v>
      </c>
      <c r="AF758" t="str">
        <f t="shared" si="118"/>
        <v>Home Team loses or draws</v>
      </c>
      <c r="AG758" t="str">
        <f t="shared" si="119"/>
        <v>Home Team loses or draws at Groupstage Game</v>
      </c>
    </row>
    <row r="759" spans="1:33" hidden="1" x14ac:dyDescent="0.2">
      <c r="A759" s="2">
        <v>3461767</v>
      </c>
      <c r="B759" s="2" t="s">
        <v>949</v>
      </c>
      <c r="C759" s="2">
        <v>2020</v>
      </c>
      <c r="D759" s="2" t="s">
        <v>945</v>
      </c>
      <c r="E759" s="3">
        <v>44160</v>
      </c>
      <c r="F759" s="2">
        <v>18</v>
      </c>
      <c r="G759" s="2">
        <v>660</v>
      </c>
      <c r="H759" s="2">
        <v>4</v>
      </c>
      <c r="I759" s="2">
        <v>0</v>
      </c>
      <c r="J759" s="2"/>
      <c r="K759" s="2"/>
      <c r="L759" s="2" t="s">
        <v>1275</v>
      </c>
      <c r="M759" s="2" t="s">
        <v>1152</v>
      </c>
      <c r="N759" s="2" t="s">
        <v>980</v>
      </c>
      <c r="O759" s="2"/>
      <c r="P759" s="2" t="s">
        <v>929</v>
      </c>
      <c r="Q759" s="2" t="s">
        <v>2060</v>
      </c>
      <c r="R759" s="2" t="s">
        <v>863</v>
      </c>
      <c r="S759" s="2" t="s">
        <v>880</v>
      </c>
      <c r="T759" s="2" t="s">
        <v>16</v>
      </c>
      <c r="U759" s="2" t="s">
        <v>133</v>
      </c>
      <c r="V759" s="4">
        <v>0.16666666666666666</v>
      </c>
      <c r="W759" s="2" t="s">
        <v>948</v>
      </c>
      <c r="X759">
        <f t="shared" si="110"/>
        <v>1</v>
      </c>
      <c r="Y759">
        <f t="shared" si="111"/>
        <v>0</v>
      </c>
      <c r="Z759">
        <f t="shared" si="112"/>
        <v>1</v>
      </c>
      <c r="AA759">
        <f t="shared" si="113"/>
        <v>1</v>
      </c>
      <c r="AB759">
        <f t="shared" si="114"/>
        <v>0</v>
      </c>
      <c r="AC759">
        <f t="shared" si="115"/>
        <v>0</v>
      </c>
      <c r="AD759">
        <f t="shared" si="116"/>
        <v>0</v>
      </c>
      <c r="AE759" t="str">
        <f t="shared" si="117"/>
        <v>Groupstage</v>
      </c>
      <c r="AF759" t="str">
        <f t="shared" si="118"/>
        <v>Home Team wins</v>
      </c>
      <c r="AG759" t="str">
        <f t="shared" si="119"/>
        <v>Home Team wins at Groupstage Game</v>
      </c>
    </row>
    <row r="760" spans="1:33" hidden="1" x14ac:dyDescent="0.2">
      <c r="A760" s="2">
        <v>3461778</v>
      </c>
      <c r="B760" s="2" t="s">
        <v>949</v>
      </c>
      <c r="C760" s="2">
        <v>2020</v>
      </c>
      <c r="D760" s="2" t="s">
        <v>1194</v>
      </c>
      <c r="E760" s="3">
        <v>44159</v>
      </c>
      <c r="F760" s="2">
        <v>338</v>
      </c>
      <c r="G760" s="2">
        <v>131</v>
      </c>
      <c r="H760" s="2">
        <v>0</v>
      </c>
      <c r="I760" s="2">
        <v>4</v>
      </c>
      <c r="J760" s="2"/>
      <c r="K760" s="2"/>
      <c r="L760" s="2" t="s">
        <v>913</v>
      </c>
      <c r="M760" s="2" t="s">
        <v>927</v>
      </c>
      <c r="N760" s="2" t="s">
        <v>912</v>
      </c>
      <c r="O760" s="2"/>
      <c r="P760" s="2" t="s">
        <v>1213</v>
      </c>
      <c r="Q760" s="2" t="s">
        <v>2061</v>
      </c>
      <c r="R760" s="2" t="s">
        <v>863</v>
      </c>
      <c r="S760" s="2" t="s">
        <v>863</v>
      </c>
      <c r="T760" s="2" t="s">
        <v>134</v>
      </c>
      <c r="U760" s="2" t="s">
        <v>105</v>
      </c>
      <c r="V760" s="4">
        <v>2.7777777777777779E-3</v>
      </c>
      <c r="W760" s="2" t="s">
        <v>948</v>
      </c>
      <c r="X760">
        <f t="shared" si="110"/>
        <v>0</v>
      </c>
      <c r="Y760">
        <f t="shared" si="111"/>
        <v>1</v>
      </c>
      <c r="Z760">
        <f t="shared" si="112"/>
        <v>1</v>
      </c>
      <c r="AA760">
        <f t="shared" si="113"/>
        <v>0</v>
      </c>
      <c r="AB760">
        <f t="shared" si="114"/>
        <v>0</v>
      </c>
      <c r="AC760">
        <f t="shared" si="115"/>
        <v>1</v>
      </c>
      <c r="AD760">
        <f t="shared" si="116"/>
        <v>0</v>
      </c>
      <c r="AE760" t="str">
        <f t="shared" si="117"/>
        <v>Groupstage</v>
      </c>
      <c r="AF760" t="str">
        <f t="shared" si="118"/>
        <v>Home Team loses or draws</v>
      </c>
      <c r="AG760" t="str">
        <f t="shared" si="119"/>
        <v>Home Team loses or draws at Groupstage Game</v>
      </c>
    </row>
    <row r="761" spans="1:33" hidden="1" x14ac:dyDescent="0.2">
      <c r="A761" s="2">
        <v>3461812</v>
      </c>
      <c r="B761" s="2" t="s">
        <v>949</v>
      </c>
      <c r="C761" s="2">
        <v>2020</v>
      </c>
      <c r="D761" s="2" t="s">
        <v>955</v>
      </c>
      <c r="E761" s="3">
        <v>44174</v>
      </c>
      <c r="F761" s="2">
        <v>281</v>
      </c>
      <c r="G761" s="2">
        <v>244</v>
      </c>
      <c r="H761" s="2">
        <v>3</v>
      </c>
      <c r="I761" s="2">
        <v>0</v>
      </c>
      <c r="J761" s="2"/>
      <c r="K761" s="2"/>
      <c r="L761" s="2" t="s">
        <v>1019</v>
      </c>
      <c r="M761" s="2" t="s">
        <v>1086</v>
      </c>
      <c r="N761" s="2" t="s">
        <v>902</v>
      </c>
      <c r="O761" s="2"/>
      <c r="P761" s="2" t="s">
        <v>1259</v>
      </c>
      <c r="Q761" s="2" t="s">
        <v>2062</v>
      </c>
      <c r="R761" s="2" t="s">
        <v>880</v>
      </c>
      <c r="S761" s="2" t="s">
        <v>880</v>
      </c>
      <c r="T761" s="2" t="s">
        <v>39</v>
      </c>
      <c r="U761" s="2" t="s">
        <v>85</v>
      </c>
      <c r="V761" s="4">
        <v>0.125</v>
      </c>
      <c r="W761" s="2" t="s">
        <v>948</v>
      </c>
      <c r="X761">
        <f t="shared" si="110"/>
        <v>1</v>
      </c>
      <c r="Y761">
        <f t="shared" si="111"/>
        <v>0</v>
      </c>
      <c r="Z761">
        <f t="shared" si="112"/>
        <v>1</v>
      </c>
      <c r="AA761">
        <f t="shared" si="113"/>
        <v>1</v>
      </c>
      <c r="AB761">
        <f t="shared" si="114"/>
        <v>0</v>
      </c>
      <c r="AC761">
        <f t="shared" si="115"/>
        <v>0</v>
      </c>
      <c r="AD761">
        <f t="shared" si="116"/>
        <v>0</v>
      </c>
      <c r="AE761" t="str">
        <f t="shared" si="117"/>
        <v>Groupstage</v>
      </c>
      <c r="AF761" t="str">
        <f t="shared" si="118"/>
        <v>Home Team wins</v>
      </c>
      <c r="AG761" t="str">
        <f t="shared" si="119"/>
        <v>Home Team wins at Groupstage Game</v>
      </c>
    </row>
    <row r="762" spans="1:33" hidden="1" x14ac:dyDescent="0.2">
      <c r="A762" s="2">
        <v>3496459</v>
      </c>
      <c r="B762" s="2" t="s">
        <v>949</v>
      </c>
      <c r="C762" s="2">
        <v>2020</v>
      </c>
      <c r="D762" s="2" t="s">
        <v>1082</v>
      </c>
      <c r="E762" s="3">
        <v>44265</v>
      </c>
      <c r="F762" s="2">
        <v>31</v>
      </c>
      <c r="G762" s="2">
        <v>23826</v>
      </c>
      <c r="H762" s="2">
        <v>2</v>
      </c>
      <c r="I762" s="2">
        <v>0</v>
      </c>
      <c r="J762" s="2"/>
      <c r="K762" s="2"/>
      <c r="L762" s="2" t="s">
        <v>861</v>
      </c>
      <c r="M762" s="2" t="s">
        <v>1051</v>
      </c>
      <c r="N762" s="2" t="s">
        <v>1342</v>
      </c>
      <c r="O762" s="2"/>
      <c r="P762" s="2" t="s">
        <v>1071</v>
      </c>
      <c r="Q762" s="2" t="s">
        <v>2063</v>
      </c>
      <c r="R762" s="2" t="s">
        <v>880</v>
      </c>
      <c r="S762" s="2" t="s">
        <v>1039</v>
      </c>
      <c r="T762" s="2" t="s">
        <v>38</v>
      </c>
      <c r="U762" s="2" t="s">
        <v>138</v>
      </c>
      <c r="V762" s="4">
        <v>8.3333333333333329E-2</v>
      </c>
      <c r="W762" s="2" t="s">
        <v>948</v>
      </c>
      <c r="X762">
        <f t="shared" si="110"/>
        <v>1</v>
      </c>
      <c r="Y762">
        <f t="shared" si="111"/>
        <v>0</v>
      </c>
      <c r="Z762">
        <f t="shared" si="112"/>
        <v>0</v>
      </c>
      <c r="AA762">
        <f t="shared" si="113"/>
        <v>0</v>
      </c>
      <c r="AB762">
        <f t="shared" si="114"/>
        <v>1</v>
      </c>
      <c r="AC762">
        <f t="shared" si="115"/>
        <v>0</v>
      </c>
      <c r="AD762">
        <f t="shared" si="116"/>
        <v>0</v>
      </c>
      <c r="AE762" t="str">
        <f t="shared" si="117"/>
        <v>Knockout Game</v>
      </c>
      <c r="AF762" t="str">
        <f t="shared" si="118"/>
        <v>Home Team wins</v>
      </c>
      <c r="AG762" t="str">
        <f t="shared" si="119"/>
        <v>Home Team wins at Knockout Game</v>
      </c>
    </row>
    <row r="763" spans="1:33" hidden="1" x14ac:dyDescent="0.2">
      <c r="A763" s="2">
        <v>3651030</v>
      </c>
      <c r="B763" s="2" t="s">
        <v>949</v>
      </c>
      <c r="C763" s="2">
        <v>2021</v>
      </c>
      <c r="D763" s="2" t="s">
        <v>946</v>
      </c>
      <c r="E763" s="3">
        <v>44453</v>
      </c>
      <c r="F763" s="2">
        <v>338</v>
      </c>
      <c r="G763" s="2">
        <v>294</v>
      </c>
      <c r="H763" s="2">
        <v>0</v>
      </c>
      <c r="I763" s="2">
        <v>0</v>
      </c>
      <c r="J763" s="2"/>
      <c r="K763" s="2"/>
      <c r="L763" s="2" t="s">
        <v>913</v>
      </c>
      <c r="M763" s="2" t="s">
        <v>990</v>
      </c>
      <c r="N763" s="2" t="s">
        <v>912</v>
      </c>
      <c r="O763" s="2">
        <v>21657</v>
      </c>
      <c r="P763" s="2" t="s">
        <v>1007</v>
      </c>
      <c r="Q763" s="2" t="s">
        <v>2064</v>
      </c>
      <c r="R763" s="2" t="s">
        <v>880</v>
      </c>
      <c r="S763" s="3">
        <v>37714</v>
      </c>
      <c r="T763" s="2" t="s">
        <v>134</v>
      </c>
      <c r="U763" s="2" t="s">
        <v>53</v>
      </c>
      <c r="V763" s="4">
        <v>0</v>
      </c>
      <c r="W763" s="2" t="s">
        <v>948</v>
      </c>
      <c r="X763">
        <f t="shared" si="110"/>
        <v>0</v>
      </c>
      <c r="Y763">
        <f t="shared" si="111"/>
        <v>1</v>
      </c>
      <c r="Z763">
        <f t="shared" si="112"/>
        <v>1</v>
      </c>
      <c r="AA763">
        <f t="shared" si="113"/>
        <v>0</v>
      </c>
      <c r="AB763">
        <f t="shared" si="114"/>
        <v>0</v>
      </c>
      <c r="AC763">
        <f t="shared" si="115"/>
        <v>1</v>
      </c>
      <c r="AD763">
        <f t="shared" si="116"/>
        <v>0</v>
      </c>
      <c r="AE763" t="str">
        <f t="shared" si="117"/>
        <v>Groupstage</v>
      </c>
      <c r="AF763" t="str">
        <f t="shared" si="118"/>
        <v>Home Team loses or draws</v>
      </c>
      <c r="AG763" t="str">
        <f t="shared" si="119"/>
        <v>Home Team loses or draws at Groupstage Game</v>
      </c>
    </row>
    <row r="764" spans="1:33" hidden="1" x14ac:dyDescent="0.2">
      <c r="A764" s="2">
        <v>3651086</v>
      </c>
      <c r="B764" s="2" t="s">
        <v>949</v>
      </c>
      <c r="C764" s="2">
        <v>2021</v>
      </c>
      <c r="D764" s="2" t="s">
        <v>946</v>
      </c>
      <c r="E764" s="3">
        <v>44489</v>
      </c>
      <c r="F764" s="2">
        <v>294</v>
      </c>
      <c r="G764" s="2">
        <v>27</v>
      </c>
      <c r="H764" s="2">
        <v>0</v>
      </c>
      <c r="I764" s="2">
        <v>4</v>
      </c>
      <c r="J764" s="2"/>
      <c r="K764" s="2"/>
      <c r="L764" s="2" t="s">
        <v>990</v>
      </c>
      <c r="M764" s="2" t="s">
        <v>1335</v>
      </c>
      <c r="N764" s="2" t="s">
        <v>1069</v>
      </c>
      <c r="O764" s="2">
        <v>55200</v>
      </c>
      <c r="P764" s="2" t="s">
        <v>1169</v>
      </c>
      <c r="Q764" s="2" t="s">
        <v>2065</v>
      </c>
      <c r="R764" s="2" t="s">
        <v>1073</v>
      </c>
      <c r="S764" s="2" t="s">
        <v>863</v>
      </c>
      <c r="T764" s="2" t="s">
        <v>53</v>
      </c>
      <c r="U764" s="2" t="s">
        <v>6</v>
      </c>
      <c r="V764" s="4">
        <v>2.7777777777777779E-3</v>
      </c>
      <c r="W764" s="2" t="s">
        <v>948</v>
      </c>
      <c r="X764">
        <f t="shared" si="110"/>
        <v>0</v>
      </c>
      <c r="Y764">
        <f t="shared" si="111"/>
        <v>1</v>
      </c>
      <c r="Z764">
        <f t="shared" si="112"/>
        <v>1</v>
      </c>
      <c r="AA764">
        <f t="shared" si="113"/>
        <v>0</v>
      </c>
      <c r="AB764">
        <f t="shared" si="114"/>
        <v>0</v>
      </c>
      <c r="AC764">
        <f t="shared" si="115"/>
        <v>1</v>
      </c>
      <c r="AD764">
        <f t="shared" si="116"/>
        <v>0</v>
      </c>
      <c r="AE764" t="str">
        <f t="shared" si="117"/>
        <v>Groupstage</v>
      </c>
      <c r="AF764" t="str">
        <f t="shared" si="118"/>
        <v>Home Team loses or draws</v>
      </c>
      <c r="AG764" t="str">
        <f t="shared" si="119"/>
        <v>Home Team loses or draws at Groupstage Game</v>
      </c>
    </row>
    <row r="765" spans="1:33" hidden="1" x14ac:dyDescent="0.2">
      <c r="A765" s="2">
        <v>3651100</v>
      </c>
      <c r="B765" s="2" t="s">
        <v>949</v>
      </c>
      <c r="C765" s="2">
        <v>2021</v>
      </c>
      <c r="D765" s="2" t="s">
        <v>950</v>
      </c>
      <c r="E765" s="3">
        <v>44502</v>
      </c>
      <c r="F765" s="2">
        <v>506</v>
      </c>
      <c r="G765" s="2">
        <v>964</v>
      </c>
      <c r="H765" s="2">
        <v>4</v>
      </c>
      <c r="I765" s="2">
        <v>2</v>
      </c>
      <c r="J765" s="2"/>
      <c r="K765" s="2"/>
      <c r="L765" s="2" t="s">
        <v>952</v>
      </c>
      <c r="M765" s="2" t="s">
        <v>162</v>
      </c>
      <c r="N765" s="2" t="s">
        <v>1068</v>
      </c>
      <c r="O765" s="2">
        <v>20053</v>
      </c>
      <c r="P765" s="2" t="s">
        <v>1031</v>
      </c>
      <c r="Q765" s="2" t="s">
        <v>2066</v>
      </c>
      <c r="R765" s="2" t="s">
        <v>877</v>
      </c>
      <c r="S765" s="2" t="s">
        <v>910</v>
      </c>
      <c r="T765" s="2" t="s">
        <v>5</v>
      </c>
      <c r="U765" s="2" t="s">
        <v>158</v>
      </c>
      <c r="V765" s="4">
        <v>0.16805555555555554</v>
      </c>
      <c r="W765" s="2" t="s">
        <v>948</v>
      </c>
      <c r="X765">
        <f t="shared" si="110"/>
        <v>1</v>
      </c>
      <c r="Y765">
        <f t="shared" si="111"/>
        <v>0</v>
      </c>
      <c r="Z765">
        <f t="shared" si="112"/>
        <v>1</v>
      </c>
      <c r="AA765">
        <f t="shared" si="113"/>
        <v>1</v>
      </c>
      <c r="AB765">
        <f t="shared" si="114"/>
        <v>0</v>
      </c>
      <c r="AC765">
        <f t="shared" si="115"/>
        <v>0</v>
      </c>
      <c r="AD765">
        <f t="shared" si="116"/>
        <v>0</v>
      </c>
      <c r="AE765" t="str">
        <f t="shared" si="117"/>
        <v>Groupstage</v>
      </c>
      <c r="AF765" t="str">
        <f t="shared" si="118"/>
        <v>Home Team wins</v>
      </c>
      <c r="AG765" t="str">
        <f t="shared" si="119"/>
        <v>Home Team wins at Groupstage Game</v>
      </c>
    </row>
    <row r="766" spans="1:33" hidden="1" x14ac:dyDescent="0.2">
      <c r="A766" s="2">
        <v>3651109</v>
      </c>
      <c r="B766" s="2" t="s">
        <v>949</v>
      </c>
      <c r="C766" s="2">
        <v>2021</v>
      </c>
      <c r="D766" s="2" t="s">
        <v>946</v>
      </c>
      <c r="E766" s="3">
        <v>44523</v>
      </c>
      <c r="F766" s="2">
        <v>338</v>
      </c>
      <c r="G766" s="2">
        <v>27</v>
      </c>
      <c r="H766" s="2">
        <v>1</v>
      </c>
      <c r="I766" s="2">
        <v>2</v>
      </c>
      <c r="J766" s="2"/>
      <c r="K766" s="2"/>
      <c r="L766" s="2" t="s">
        <v>913</v>
      </c>
      <c r="M766" s="2" t="s">
        <v>1051</v>
      </c>
      <c r="N766" s="2" t="s">
        <v>912</v>
      </c>
      <c r="O766" s="2">
        <v>28732</v>
      </c>
      <c r="P766" s="2" t="s">
        <v>1259</v>
      </c>
      <c r="Q766" s="2" t="s">
        <v>2067</v>
      </c>
      <c r="R766" s="2" t="s">
        <v>863</v>
      </c>
      <c r="S766" s="2" t="s">
        <v>863</v>
      </c>
      <c r="T766" s="2" t="s">
        <v>134</v>
      </c>
      <c r="U766" s="2" t="s">
        <v>6</v>
      </c>
      <c r="V766" s="4">
        <v>4.3055555555555562E-2</v>
      </c>
      <c r="W766" s="2" t="s">
        <v>948</v>
      </c>
      <c r="X766">
        <f t="shared" si="110"/>
        <v>0</v>
      </c>
      <c r="Y766">
        <f t="shared" si="111"/>
        <v>1</v>
      </c>
      <c r="Z766">
        <f t="shared" si="112"/>
        <v>1</v>
      </c>
      <c r="AA766">
        <f t="shared" si="113"/>
        <v>0</v>
      </c>
      <c r="AB766">
        <f t="shared" si="114"/>
        <v>0</v>
      </c>
      <c r="AC766">
        <f t="shared" si="115"/>
        <v>1</v>
      </c>
      <c r="AD766">
        <f t="shared" si="116"/>
        <v>0</v>
      </c>
      <c r="AE766" t="str">
        <f t="shared" si="117"/>
        <v>Groupstage</v>
      </c>
      <c r="AF766" t="str">
        <f t="shared" si="118"/>
        <v>Home Team loses or draws</v>
      </c>
      <c r="AG766" t="str">
        <f t="shared" si="119"/>
        <v>Home Team loses or draws at Groupstage Game</v>
      </c>
    </row>
    <row r="767" spans="1:33" hidden="1" x14ac:dyDescent="0.2">
      <c r="A767" s="2">
        <v>3651116</v>
      </c>
      <c r="B767" s="2" t="s">
        <v>949</v>
      </c>
      <c r="C767" s="2">
        <v>2021</v>
      </c>
      <c r="D767" s="2" t="s">
        <v>950</v>
      </c>
      <c r="E767" s="3">
        <v>44523</v>
      </c>
      <c r="F767" s="2">
        <v>631</v>
      </c>
      <c r="G767" s="2">
        <v>506</v>
      </c>
      <c r="H767" s="2">
        <v>4</v>
      </c>
      <c r="I767" s="2">
        <v>0</v>
      </c>
      <c r="J767" s="2"/>
      <c r="K767" s="2"/>
      <c r="L767" s="2" t="s">
        <v>868</v>
      </c>
      <c r="M767" s="2" t="s">
        <v>952</v>
      </c>
      <c r="N767" s="2" t="s">
        <v>1012</v>
      </c>
      <c r="O767" s="2">
        <v>39513</v>
      </c>
      <c r="P767" s="2" t="s">
        <v>1302</v>
      </c>
      <c r="Q767" s="2" t="s">
        <v>2068</v>
      </c>
      <c r="R767" s="2" t="s">
        <v>910</v>
      </c>
      <c r="S767" s="3">
        <v>37350</v>
      </c>
      <c r="T767" s="2" t="s">
        <v>43</v>
      </c>
      <c r="U767" s="2" t="s">
        <v>5</v>
      </c>
      <c r="V767" s="4">
        <v>0.16666666666666666</v>
      </c>
      <c r="W767" s="2" t="s">
        <v>948</v>
      </c>
      <c r="X767">
        <f t="shared" si="110"/>
        <v>1</v>
      </c>
      <c r="Y767">
        <f t="shared" si="111"/>
        <v>0</v>
      </c>
      <c r="Z767">
        <f t="shared" si="112"/>
        <v>1</v>
      </c>
      <c r="AA767">
        <f t="shared" si="113"/>
        <v>1</v>
      </c>
      <c r="AB767">
        <f t="shared" si="114"/>
        <v>0</v>
      </c>
      <c r="AC767">
        <f t="shared" si="115"/>
        <v>0</v>
      </c>
      <c r="AD767">
        <f t="shared" si="116"/>
        <v>0</v>
      </c>
      <c r="AE767" t="str">
        <f t="shared" si="117"/>
        <v>Groupstage</v>
      </c>
      <c r="AF767" t="str">
        <f t="shared" si="118"/>
        <v>Home Team wins</v>
      </c>
      <c r="AG767" t="str">
        <f t="shared" si="119"/>
        <v>Home Team wins at Groupstage Game</v>
      </c>
    </row>
    <row r="768" spans="1:33" hidden="1" x14ac:dyDescent="0.2">
      <c r="A768" s="2">
        <v>3651140</v>
      </c>
      <c r="B768" s="2" t="s">
        <v>949</v>
      </c>
      <c r="C768" s="2">
        <v>2021</v>
      </c>
      <c r="D768" s="2" t="s">
        <v>950</v>
      </c>
      <c r="E768" s="3">
        <v>44538</v>
      </c>
      <c r="F768" s="2">
        <v>964</v>
      </c>
      <c r="G768" s="2">
        <v>631</v>
      </c>
      <c r="H768" s="2">
        <v>3</v>
      </c>
      <c r="I768" s="2">
        <v>3</v>
      </c>
      <c r="J768" s="2"/>
      <c r="K768" s="2"/>
      <c r="L768" s="2" t="s">
        <v>162</v>
      </c>
      <c r="M768" s="2" t="s">
        <v>868</v>
      </c>
      <c r="N768" s="2" t="s">
        <v>1122</v>
      </c>
      <c r="O768" s="2">
        <v>29349</v>
      </c>
      <c r="P768" s="2" t="s">
        <v>974</v>
      </c>
      <c r="Q768" s="2" t="s">
        <v>2069</v>
      </c>
      <c r="R768" s="2" t="s">
        <v>910</v>
      </c>
      <c r="S768" s="2" t="s">
        <v>1073</v>
      </c>
      <c r="T768" s="2" t="s">
        <v>158</v>
      </c>
      <c r="U768" s="2" t="s">
        <v>43</v>
      </c>
      <c r="V768" s="4">
        <v>0.12708333333333333</v>
      </c>
      <c r="W768" s="2" t="s">
        <v>948</v>
      </c>
      <c r="X768">
        <f t="shared" si="110"/>
        <v>0</v>
      </c>
      <c r="Y768">
        <f t="shared" si="111"/>
        <v>1</v>
      </c>
      <c r="Z768">
        <f t="shared" si="112"/>
        <v>1</v>
      </c>
      <c r="AA768">
        <f t="shared" si="113"/>
        <v>0</v>
      </c>
      <c r="AB768">
        <f t="shared" si="114"/>
        <v>0</v>
      </c>
      <c r="AC768">
        <f t="shared" si="115"/>
        <v>1</v>
      </c>
      <c r="AD768">
        <f t="shared" si="116"/>
        <v>0</v>
      </c>
      <c r="AE768" t="str">
        <f t="shared" si="117"/>
        <v>Groupstage</v>
      </c>
      <c r="AF768" t="str">
        <f t="shared" si="118"/>
        <v>Home Team loses or draws</v>
      </c>
      <c r="AG768" t="str">
        <f t="shared" si="119"/>
        <v>Home Team loses or draws at Groupstage Game</v>
      </c>
    </row>
    <row r="769" spans="1:33" hidden="1" x14ac:dyDescent="0.2">
      <c r="A769" s="2">
        <v>3911756</v>
      </c>
      <c r="B769" s="2" t="s">
        <v>949</v>
      </c>
      <c r="C769" s="2">
        <v>2022</v>
      </c>
      <c r="D769" s="2" t="s">
        <v>955</v>
      </c>
      <c r="E769" s="3">
        <v>44860</v>
      </c>
      <c r="F769" s="2">
        <v>131</v>
      </c>
      <c r="G769" s="2">
        <v>27</v>
      </c>
      <c r="H769" s="2">
        <v>0</v>
      </c>
      <c r="I769" s="2">
        <v>3</v>
      </c>
      <c r="J769" s="2"/>
      <c r="K769" s="2"/>
      <c r="L769" s="2" t="s">
        <v>111</v>
      </c>
      <c r="M769" s="2" t="s">
        <v>1051</v>
      </c>
      <c r="N769" s="2" t="s">
        <v>1084</v>
      </c>
      <c r="O769" s="2">
        <v>84016</v>
      </c>
      <c r="P769" s="2" t="s">
        <v>1007</v>
      </c>
      <c r="Q769" s="2" t="s">
        <v>2070</v>
      </c>
      <c r="R769" s="2" t="s">
        <v>880</v>
      </c>
      <c r="S769" s="2" t="s">
        <v>863</v>
      </c>
      <c r="T769" s="2" t="s">
        <v>105</v>
      </c>
      <c r="U769" s="2" t="s">
        <v>6</v>
      </c>
      <c r="V769" s="4">
        <v>2.0833333333333333E-3</v>
      </c>
      <c r="W769" s="2" t="s">
        <v>948</v>
      </c>
      <c r="X769">
        <f t="shared" si="110"/>
        <v>0</v>
      </c>
      <c r="Y769">
        <f t="shared" si="111"/>
        <v>1</v>
      </c>
      <c r="Z769">
        <f t="shared" si="112"/>
        <v>1</v>
      </c>
      <c r="AA769">
        <f t="shared" si="113"/>
        <v>0</v>
      </c>
      <c r="AB769">
        <f t="shared" si="114"/>
        <v>0</v>
      </c>
      <c r="AC769">
        <f t="shared" si="115"/>
        <v>1</v>
      </c>
      <c r="AD769">
        <f t="shared" si="116"/>
        <v>0</v>
      </c>
      <c r="AE769" t="str">
        <f t="shared" si="117"/>
        <v>Groupstage</v>
      </c>
      <c r="AF769" t="str">
        <f t="shared" si="118"/>
        <v>Home Team loses or draws</v>
      </c>
      <c r="AG769" t="str">
        <f t="shared" si="119"/>
        <v>Home Team loses or draws at Groupstage Game</v>
      </c>
    </row>
    <row r="770" spans="1:33" hidden="1" x14ac:dyDescent="0.2">
      <c r="A770" s="2">
        <v>3911820</v>
      </c>
      <c r="B770" s="2" t="s">
        <v>949</v>
      </c>
      <c r="C770" s="2">
        <v>2022</v>
      </c>
      <c r="D770" s="2" t="s">
        <v>1016</v>
      </c>
      <c r="E770" s="3">
        <v>44810</v>
      </c>
      <c r="F770" s="2">
        <v>23826</v>
      </c>
      <c r="G770" s="2">
        <v>660</v>
      </c>
      <c r="H770" s="2">
        <v>1</v>
      </c>
      <c r="I770" s="2">
        <v>4</v>
      </c>
      <c r="J770" s="2"/>
      <c r="K770" s="2"/>
      <c r="L770" s="2" t="s">
        <v>1116</v>
      </c>
      <c r="M770" s="2" t="s">
        <v>1201</v>
      </c>
      <c r="N770" s="2" t="s">
        <v>1091</v>
      </c>
      <c r="O770" s="2">
        <v>41591</v>
      </c>
      <c r="P770" s="2" t="s">
        <v>191</v>
      </c>
      <c r="Q770" s="2" t="s">
        <v>2071</v>
      </c>
      <c r="R770" s="2" t="s">
        <v>863</v>
      </c>
      <c r="S770" s="2" t="s">
        <v>872</v>
      </c>
      <c r="T770" s="2" t="s">
        <v>138</v>
      </c>
      <c r="U770" s="2" t="s">
        <v>133</v>
      </c>
      <c r="V770" s="4">
        <v>4.4444444444444446E-2</v>
      </c>
      <c r="W770" s="2" t="s">
        <v>948</v>
      </c>
      <c r="X770">
        <f t="shared" si="110"/>
        <v>0</v>
      </c>
      <c r="Y770">
        <f t="shared" si="111"/>
        <v>1</v>
      </c>
      <c r="Z770">
        <f t="shared" si="112"/>
        <v>1</v>
      </c>
      <c r="AA770">
        <f t="shared" si="113"/>
        <v>0</v>
      </c>
      <c r="AB770">
        <f t="shared" si="114"/>
        <v>0</v>
      </c>
      <c r="AC770">
        <f t="shared" si="115"/>
        <v>1</v>
      </c>
      <c r="AD770">
        <f t="shared" si="116"/>
        <v>0</v>
      </c>
      <c r="AE770" t="str">
        <f t="shared" si="117"/>
        <v>Groupstage</v>
      </c>
      <c r="AF770" t="str">
        <f t="shared" si="118"/>
        <v>Home Team loses or draws</v>
      </c>
      <c r="AG770" t="str">
        <f t="shared" si="119"/>
        <v>Home Team loses or draws at Groupstage Game</v>
      </c>
    </row>
    <row r="771" spans="1:33" hidden="1" x14ac:dyDescent="0.2">
      <c r="A771" s="2">
        <v>3911821</v>
      </c>
      <c r="B771" s="2" t="s">
        <v>949</v>
      </c>
      <c r="C771" s="2">
        <v>2022</v>
      </c>
      <c r="D771" s="2" t="s">
        <v>1016</v>
      </c>
      <c r="E771" s="3">
        <v>44839</v>
      </c>
      <c r="F771" s="2">
        <v>23826</v>
      </c>
      <c r="G771" s="2">
        <v>371</v>
      </c>
      <c r="H771" s="2">
        <v>3</v>
      </c>
      <c r="I771" s="2">
        <v>1</v>
      </c>
      <c r="J771" s="2"/>
      <c r="K771" s="2"/>
      <c r="L771" s="2" t="s">
        <v>1275</v>
      </c>
      <c r="M771" s="2" t="s">
        <v>1294</v>
      </c>
      <c r="N771" s="2" t="s">
        <v>1091</v>
      </c>
      <c r="O771" s="2">
        <v>45228</v>
      </c>
      <c r="P771" s="2" t="s">
        <v>1439</v>
      </c>
      <c r="Q771" s="2" t="s">
        <v>2072</v>
      </c>
      <c r="R771" s="2" t="s">
        <v>863</v>
      </c>
      <c r="S771" s="2" t="s">
        <v>880</v>
      </c>
      <c r="T771" s="2" t="s">
        <v>138</v>
      </c>
      <c r="U771" s="2" t="s">
        <v>46</v>
      </c>
      <c r="V771" s="4">
        <v>0.12569444444444444</v>
      </c>
      <c r="W771" s="2" t="s">
        <v>948</v>
      </c>
      <c r="X771">
        <f t="shared" ref="X771:X834" si="120">IF(H771&gt;I771, 1,0)</f>
        <v>1</v>
      </c>
      <c r="Y771">
        <f t="shared" ref="Y771:Y834" si="121">IF(X771=1,0,1)</f>
        <v>0</v>
      </c>
      <c r="Z771">
        <f t="shared" ref="Z771:Z834" si="122">IF(ISNUMBER(SEARCH("Group",D771)), 1, 0)</f>
        <v>1</v>
      </c>
      <c r="AA771">
        <f t="shared" ref="AA771:AA834" si="123">IF(X771=1,IF(Z771=1,1,0),0)</f>
        <v>1</v>
      </c>
      <c r="AB771">
        <f t="shared" ref="AB771:AB834" si="124">IF(X771=1,IF(Z771=0,1,0),0)</f>
        <v>0</v>
      </c>
      <c r="AC771">
        <f t="shared" ref="AC771:AC834" si="125">IF(Y771=1,IF(Z771=1,1,0),0)</f>
        <v>0</v>
      </c>
      <c r="AD771">
        <f t="shared" ref="AD771:AD834" si="126">IF(Y771=1,IF(Z771=0,1,0),0)</f>
        <v>0</v>
      </c>
      <c r="AE771" t="str">
        <f t="shared" ref="AE771:AE834" si="127">IF(Z771=1, "Groupstage", "Knockout Game")</f>
        <v>Groupstage</v>
      </c>
      <c r="AF771" t="str">
        <f t="shared" ref="AF771:AF834" si="128">IF(X771=1, "Home Team wins", "Home Team loses or draws")</f>
        <v>Home Team wins</v>
      </c>
      <c r="AG771" t="str">
        <f t="shared" ref="AG771:AG834" si="129">IF(AA771=1, "Home Team wins at Groupstage Game", IF(AB771=1, "Home Team wins at Knockout Game", IF(AC771=1, "Home Team loses or draws at Groupstage Game", "Home Team loses or draws at Knockout Game")))</f>
        <v>Home Team wins at Groupstage Game</v>
      </c>
    </row>
    <row r="772" spans="1:33" hidden="1" x14ac:dyDescent="0.2">
      <c r="A772" s="2">
        <v>3911827</v>
      </c>
      <c r="B772" s="2" t="s">
        <v>949</v>
      </c>
      <c r="C772" s="2">
        <v>2022</v>
      </c>
      <c r="D772" s="2" t="s">
        <v>1016</v>
      </c>
      <c r="E772" s="3">
        <v>44845</v>
      </c>
      <c r="F772" s="2">
        <v>371</v>
      </c>
      <c r="G772" s="2">
        <v>23826</v>
      </c>
      <c r="H772" s="2">
        <v>0</v>
      </c>
      <c r="I772" s="2">
        <v>2</v>
      </c>
      <c r="J772" s="2"/>
      <c r="K772" s="2"/>
      <c r="L772" s="2" t="s">
        <v>1294</v>
      </c>
      <c r="M772" s="2" t="s">
        <v>1275</v>
      </c>
      <c r="N772" s="2" t="s">
        <v>953</v>
      </c>
      <c r="O772" s="2">
        <v>57565</v>
      </c>
      <c r="P772" s="2" t="s">
        <v>1259</v>
      </c>
      <c r="Q772" s="2" t="s">
        <v>2073</v>
      </c>
      <c r="R772" s="2" t="s">
        <v>863</v>
      </c>
      <c r="S772" s="2" t="s">
        <v>863</v>
      </c>
      <c r="T772" s="2" t="s">
        <v>46</v>
      </c>
      <c r="U772" s="2" t="s">
        <v>138</v>
      </c>
      <c r="V772" s="4">
        <v>1.3888888888888889E-3</v>
      </c>
      <c r="W772" s="2" t="s">
        <v>948</v>
      </c>
      <c r="X772">
        <f t="shared" si="120"/>
        <v>0</v>
      </c>
      <c r="Y772">
        <f t="shared" si="121"/>
        <v>1</v>
      </c>
      <c r="Z772">
        <f t="shared" si="122"/>
        <v>1</v>
      </c>
      <c r="AA772">
        <f t="shared" si="123"/>
        <v>0</v>
      </c>
      <c r="AB772">
        <f t="shared" si="124"/>
        <v>0</v>
      </c>
      <c r="AC772">
        <f t="shared" si="125"/>
        <v>1</v>
      </c>
      <c r="AD772">
        <f t="shared" si="126"/>
        <v>0</v>
      </c>
      <c r="AE772" t="str">
        <f t="shared" si="127"/>
        <v>Groupstage</v>
      </c>
      <c r="AF772" t="str">
        <f t="shared" si="128"/>
        <v>Home Team loses or draws</v>
      </c>
      <c r="AG772" t="str">
        <f t="shared" si="129"/>
        <v>Home Team loses or draws at Groupstage Game</v>
      </c>
    </row>
    <row r="773" spans="1:33" hidden="1" x14ac:dyDescent="0.2">
      <c r="A773" s="2">
        <v>3913727</v>
      </c>
      <c r="B773" s="2" t="s">
        <v>949</v>
      </c>
      <c r="C773" s="2">
        <v>2022</v>
      </c>
      <c r="D773" s="2" t="s">
        <v>950</v>
      </c>
      <c r="E773" s="3">
        <v>44839</v>
      </c>
      <c r="F773" s="2">
        <v>294</v>
      </c>
      <c r="G773" s="2">
        <v>583</v>
      </c>
      <c r="H773" s="2">
        <v>1</v>
      </c>
      <c r="I773" s="2">
        <v>1</v>
      </c>
      <c r="J773" s="2"/>
      <c r="K773" s="2"/>
      <c r="L773" s="2" t="s">
        <v>1178</v>
      </c>
      <c r="M773" s="2" t="s">
        <v>882</v>
      </c>
      <c r="N773" s="2" t="s">
        <v>1069</v>
      </c>
      <c r="O773" s="2">
        <v>62295</v>
      </c>
      <c r="P773" s="2" t="s">
        <v>920</v>
      </c>
      <c r="Q773" s="2" t="s">
        <v>2074</v>
      </c>
      <c r="R773" s="2" t="s">
        <v>863</v>
      </c>
      <c r="S773" s="3">
        <v>37714</v>
      </c>
      <c r="T773" s="2" t="s">
        <v>53</v>
      </c>
      <c r="U773" s="2" t="s">
        <v>40</v>
      </c>
      <c r="V773" s="4">
        <v>4.2361111111111106E-2</v>
      </c>
      <c r="W773" s="2" t="s">
        <v>948</v>
      </c>
      <c r="X773">
        <f t="shared" si="120"/>
        <v>0</v>
      </c>
      <c r="Y773">
        <f t="shared" si="121"/>
        <v>1</v>
      </c>
      <c r="Z773">
        <f t="shared" si="122"/>
        <v>1</v>
      </c>
      <c r="AA773">
        <f t="shared" si="123"/>
        <v>0</v>
      </c>
      <c r="AB773">
        <f t="shared" si="124"/>
        <v>0</v>
      </c>
      <c r="AC773">
        <f t="shared" si="125"/>
        <v>1</v>
      </c>
      <c r="AD773">
        <f t="shared" si="126"/>
        <v>0</v>
      </c>
      <c r="AE773" t="str">
        <f t="shared" si="127"/>
        <v>Groupstage</v>
      </c>
      <c r="AF773" t="str">
        <f t="shared" si="128"/>
        <v>Home Team loses or draws</v>
      </c>
      <c r="AG773" t="str">
        <f t="shared" si="129"/>
        <v>Home Team loses or draws at Groupstage Game</v>
      </c>
    </row>
    <row r="774" spans="1:33" x14ac:dyDescent="0.2">
      <c r="A774" s="2">
        <v>2262195</v>
      </c>
      <c r="B774" s="2" t="s">
        <v>949</v>
      </c>
      <c r="C774" s="2">
        <v>2012</v>
      </c>
      <c r="D774" s="2" t="s">
        <v>1147</v>
      </c>
      <c r="E774" s="3">
        <v>41219</v>
      </c>
      <c r="F774" s="2">
        <v>338</v>
      </c>
      <c r="G774" s="2">
        <v>720</v>
      </c>
      <c r="H774" s="2">
        <v>0</v>
      </c>
      <c r="I774" s="2">
        <v>0</v>
      </c>
      <c r="J774" s="2"/>
      <c r="K774" s="2"/>
      <c r="L774" s="2" t="s">
        <v>911</v>
      </c>
      <c r="M774" s="2" t="s">
        <v>1037</v>
      </c>
      <c r="N774" s="2" t="s">
        <v>912</v>
      </c>
      <c r="O774" s="2">
        <v>40370</v>
      </c>
      <c r="P774" s="2" t="s">
        <v>1023</v>
      </c>
      <c r="Q774" s="2" t="s">
        <v>2075</v>
      </c>
      <c r="R774" s="2"/>
      <c r="S774" s="2"/>
      <c r="T774" s="2" t="s">
        <v>134</v>
      </c>
      <c r="U774" s="2" t="s">
        <v>70</v>
      </c>
      <c r="V774" s="4">
        <v>0</v>
      </c>
      <c r="W774" s="2" t="s">
        <v>948</v>
      </c>
      <c r="X774">
        <f t="shared" si="120"/>
        <v>0</v>
      </c>
      <c r="Y774">
        <f t="shared" si="121"/>
        <v>1</v>
      </c>
      <c r="Z774">
        <f t="shared" si="122"/>
        <v>1</v>
      </c>
      <c r="AA774">
        <f t="shared" si="123"/>
        <v>0</v>
      </c>
      <c r="AB774">
        <f t="shared" si="124"/>
        <v>0</v>
      </c>
      <c r="AC774">
        <f t="shared" si="125"/>
        <v>1</v>
      </c>
      <c r="AD774">
        <f t="shared" si="126"/>
        <v>0</v>
      </c>
      <c r="AE774" t="str">
        <f t="shared" si="127"/>
        <v>Groupstage</v>
      </c>
      <c r="AF774" t="str">
        <f t="shared" si="128"/>
        <v>Home Team loses or draws</v>
      </c>
      <c r="AG774" t="str">
        <f t="shared" si="129"/>
        <v>Home Team loses or draws at Groupstage Game</v>
      </c>
    </row>
    <row r="775" spans="1:33" x14ac:dyDescent="0.2">
      <c r="A775" s="2">
        <v>3135809</v>
      </c>
      <c r="B775" s="2" t="s">
        <v>949</v>
      </c>
      <c r="C775" s="2">
        <v>2018</v>
      </c>
      <c r="D775" s="2" t="s">
        <v>1082</v>
      </c>
      <c r="E775" s="3">
        <v>43529</v>
      </c>
      <c r="F775" s="2">
        <v>16</v>
      </c>
      <c r="G775" s="2">
        <v>148</v>
      </c>
      <c r="H775" s="2">
        <v>0</v>
      </c>
      <c r="I775" s="2">
        <v>1</v>
      </c>
      <c r="J775" s="2"/>
      <c r="K775" s="2"/>
      <c r="L775" s="2" t="s">
        <v>874</v>
      </c>
      <c r="M775" s="2" t="s">
        <v>899</v>
      </c>
      <c r="N775" s="2" t="s">
        <v>862</v>
      </c>
      <c r="O775" s="2">
        <v>66099</v>
      </c>
      <c r="P775" s="2" t="s">
        <v>1057</v>
      </c>
      <c r="Q775" s="2" t="s">
        <v>2076</v>
      </c>
      <c r="R775" s="2" t="s">
        <v>872</v>
      </c>
      <c r="S775" s="2" t="s">
        <v>1073</v>
      </c>
      <c r="T775" s="2" t="s">
        <v>3</v>
      </c>
      <c r="U775" s="2" t="s">
        <v>41</v>
      </c>
      <c r="V775" s="4">
        <v>6.9444444444444447E-4</v>
      </c>
      <c r="W775" s="2" t="s">
        <v>948</v>
      </c>
      <c r="X775">
        <f t="shared" si="120"/>
        <v>0</v>
      </c>
      <c r="Y775">
        <f t="shared" si="121"/>
        <v>1</v>
      </c>
      <c r="Z775">
        <f t="shared" si="122"/>
        <v>0</v>
      </c>
      <c r="AA775">
        <f t="shared" si="123"/>
        <v>0</v>
      </c>
      <c r="AB775">
        <f t="shared" si="124"/>
        <v>0</v>
      </c>
      <c r="AC775">
        <f t="shared" si="125"/>
        <v>0</v>
      </c>
      <c r="AD775">
        <f t="shared" si="126"/>
        <v>1</v>
      </c>
      <c r="AE775" t="str">
        <f t="shared" si="127"/>
        <v>Knockout Game</v>
      </c>
      <c r="AF775" t="str">
        <f t="shared" si="128"/>
        <v>Home Team loses or draws</v>
      </c>
      <c r="AG775" t="str">
        <f t="shared" si="129"/>
        <v>Home Team loses or draws at Knockout Game</v>
      </c>
    </row>
    <row r="776" spans="1:33" x14ac:dyDescent="0.2">
      <c r="A776" s="2">
        <v>3167763</v>
      </c>
      <c r="B776" s="2" t="s">
        <v>949</v>
      </c>
      <c r="C776" s="2">
        <v>2018</v>
      </c>
      <c r="D776" s="2" t="s">
        <v>966</v>
      </c>
      <c r="E776" s="3">
        <v>43564</v>
      </c>
      <c r="F776" s="2">
        <v>31</v>
      </c>
      <c r="G776" s="2">
        <v>720</v>
      </c>
      <c r="H776" s="2">
        <v>2</v>
      </c>
      <c r="I776" s="2">
        <v>0</v>
      </c>
      <c r="J776" s="2"/>
      <c r="K776" s="2"/>
      <c r="L776" s="2" t="s">
        <v>861</v>
      </c>
      <c r="M776" s="2" t="s">
        <v>799</v>
      </c>
      <c r="N776" s="2" t="s">
        <v>1009</v>
      </c>
      <c r="O776" s="2">
        <v>52465</v>
      </c>
      <c r="P776" s="2" t="s">
        <v>1099</v>
      </c>
      <c r="Q776" s="2" t="s">
        <v>2077</v>
      </c>
      <c r="R776" s="2" t="s">
        <v>880</v>
      </c>
      <c r="S776" s="2" t="s">
        <v>863</v>
      </c>
      <c r="T776" s="2" t="s">
        <v>38</v>
      </c>
      <c r="U776" s="2" t="s">
        <v>70</v>
      </c>
      <c r="V776" s="4">
        <v>8.3333333333333329E-2</v>
      </c>
      <c r="W776" s="2" t="s">
        <v>948</v>
      </c>
      <c r="X776">
        <f t="shared" si="120"/>
        <v>1</v>
      </c>
      <c r="Y776">
        <f t="shared" si="121"/>
        <v>0</v>
      </c>
      <c r="Z776">
        <f t="shared" si="122"/>
        <v>0</v>
      </c>
      <c r="AA776">
        <f t="shared" si="123"/>
        <v>0</v>
      </c>
      <c r="AB776">
        <f t="shared" si="124"/>
        <v>1</v>
      </c>
      <c r="AC776">
        <f t="shared" si="125"/>
        <v>0</v>
      </c>
      <c r="AD776">
        <f t="shared" si="126"/>
        <v>0</v>
      </c>
      <c r="AE776" t="str">
        <f t="shared" si="127"/>
        <v>Knockout Game</v>
      </c>
      <c r="AF776" t="str">
        <f t="shared" si="128"/>
        <v>Home Team wins</v>
      </c>
      <c r="AG776" t="str">
        <f t="shared" si="129"/>
        <v>Home Team wins at Knockout Game</v>
      </c>
    </row>
    <row r="777" spans="1:33" hidden="1" x14ac:dyDescent="0.2">
      <c r="A777" s="2">
        <v>3651120</v>
      </c>
      <c r="B777" s="2" t="s">
        <v>949</v>
      </c>
      <c r="C777" s="2">
        <v>2021</v>
      </c>
      <c r="D777" s="2" t="s">
        <v>945</v>
      </c>
      <c r="E777" s="3">
        <v>44524</v>
      </c>
      <c r="F777" s="2">
        <v>31</v>
      </c>
      <c r="G777" s="2">
        <v>720</v>
      </c>
      <c r="H777" s="2">
        <v>2</v>
      </c>
      <c r="I777" s="2">
        <v>0</v>
      </c>
      <c r="J777" s="2"/>
      <c r="K777" s="2"/>
      <c r="L777" s="2" t="s">
        <v>861</v>
      </c>
      <c r="M777" s="2" t="s">
        <v>799</v>
      </c>
      <c r="N777" s="2" t="s">
        <v>1009</v>
      </c>
      <c r="O777" s="2">
        <v>52209</v>
      </c>
      <c r="P777" s="2" t="s">
        <v>988</v>
      </c>
      <c r="Q777" s="2" t="s">
        <v>2078</v>
      </c>
      <c r="R777" s="2" t="s">
        <v>880</v>
      </c>
      <c r="S777" s="2" t="s">
        <v>877</v>
      </c>
      <c r="T777" s="2" t="s">
        <v>38</v>
      </c>
      <c r="U777" s="2" t="s">
        <v>70</v>
      </c>
      <c r="V777" s="4">
        <v>8.3333333333333329E-2</v>
      </c>
      <c r="W777" s="2" t="s">
        <v>948</v>
      </c>
      <c r="X777">
        <f t="shared" si="120"/>
        <v>1</v>
      </c>
      <c r="Y777">
        <f t="shared" si="121"/>
        <v>0</v>
      </c>
      <c r="Z777">
        <f t="shared" si="122"/>
        <v>1</v>
      </c>
      <c r="AA777">
        <f t="shared" si="123"/>
        <v>1</v>
      </c>
      <c r="AB777">
        <f t="shared" si="124"/>
        <v>0</v>
      </c>
      <c r="AC777">
        <f t="shared" si="125"/>
        <v>0</v>
      </c>
      <c r="AD777">
        <f t="shared" si="126"/>
        <v>0</v>
      </c>
      <c r="AE777" t="str">
        <f t="shared" si="127"/>
        <v>Groupstage</v>
      </c>
      <c r="AF777" t="str">
        <f t="shared" si="128"/>
        <v>Home Team wins</v>
      </c>
      <c r="AG777" t="str">
        <f t="shared" si="129"/>
        <v>Home Team wins at Groupstage Game</v>
      </c>
    </row>
    <row r="778" spans="1:33" x14ac:dyDescent="0.2">
      <c r="A778" s="2">
        <v>2301898</v>
      </c>
      <c r="B778" s="2" t="s">
        <v>949</v>
      </c>
      <c r="C778" s="2">
        <v>2012</v>
      </c>
      <c r="D778" s="2" t="s">
        <v>966</v>
      </c>
      <c r="E778" s="3">
        <v>41367</v>
      </c>
      <c r="F778" s="2">
        <v>418</v>
      </c>
      <c r="G778" s="2">
        <v>141</v>
      </c>
      <c r="H778" s="2">
        <v>3</v>
      </c>
      <c r="I778" s="2">
        <v>0</v>
      </c>
      <c r="J778" s="2"/>
      <c r="K778" s="2"/>
      <c r="L778" s="2" t="s">
        <v>896</v>
      </c>
      <c r="M778" s="2" t="s">
        <v>1123</v>
      </c>
      <c r="N778" s="2" t="s">
        <v>1202</v>
      </c>
      <c r="O778" s="2">
        <v>76462</v>
      </c>
      <c r="P778" s="2" t="s">
        <v>1383</v>
      </c>
      <c r="Q778" s="2" t="s">
        <v>2079</v>
      </c>
      <c r="R778" s="2"/>
      <c r="S778" s="2"/>
      <c r="T778" s="2" t="s">
        <v>186</v>
      </c>
      <c r="U778" s="2" t="s">
        <v>12</v>
      </c>
      <c r="V778" s="4">
        <v>0.125</v>
      </c>
      <c r="W778" s="2" t="s">
        <v>948</v>
      </c>
      <c r="X778">
        <f t="shared" si="120"/>
        <v>1</v>
      </c>
      <c r="Y778">
        <f t="shared" si="121"/>
        <v>0</v>
      </c>
      <c r="Z778">
        <f t="shared" si="122"/>
        <v>0</v>
      </c>
      <c r="AA778">
        <f t="shared" si="123"/>
        <v>0</v>
      </c>
      <c r="AB778">
        <f t="shared" si="124"/>
        <v>1</v>
      </c>
      <c r="AC778">
        <f t="shared" si="125"/>
        <v>0</v>
      </c>
      <c r="AD778">
        <f t="shared" si="126"/>
        <v>0</v>
      </c>
      <c r="AE778" t="str">
        <f t="shared" si="127"/>
        <v>Knockout Game</v>
      </c>
      <c r="AF778" t="str">
        <f t="shared" si="128"/>
        <v>Home Team wins</v>
      </c>
      <c r="AG778" t="str">
        <f t="shared" si="129"/>
        <v>Home Team wins at Knockout Game</v>
      </c>
    </row>
    <row r="779" spans="1:33" hidden="1" x14ac:dyDescent="0.2">
      <c r="A779" s="2">
        <v>3651113</v>
      </c>
      <c r="B779" s="2" t="s">
        <v>949</v>
      </c>
      <c r="C779" s="2">
        <v>2021</v>
      </c>
      <c r="D779" s="2" t="s">
        <v>1194</v>
      </c>
      <c r="E779" s="3">
        <v>44523</v>
      </c>
      <c r="F779" s="2">
        <v>368</v>
      </c>
      <c r="G779" s="2">
        <v>82</v>
      </c>
      <c r="H779" s="2">
        <v>2</v>
      </c>
      <c r="I779" s="2">
        <v>0</v>
      </c>
      <c r="J779" s="2"/>
      <c r="K779" s="2"/>
      <c r="L779" s="2" t="s">
        <v>1179</v>
      </c>
      <c r="M779" s="2" t="s">
        <v>1118</v>
      </c>
      <c r="N779" s="2" t="s">
        <v>1195</v>
      </c>
      <c r="O779" s="2">
        <v>28663</v>
      </c>
      <c r="P779" s="2" t="s">
        <v>929</v>
      </c>
      <c r="Q779" s="2" t="s">
        <v>2080</v>
      </c>
      <c r="R779" s="2" t="s">
        <v>880</v>
      </c>
      <c r="S779" s="2" t="s">
        <v>880</v>
      </c>
      <c r="T779" s="2" t="s">
        <v>143</v>
      </c>
      <c r="U779" s="2" t="s">
        <v>29</v>
      </c>
      <c r="V779" s="4">
        <v>8.3333333333333329E-2</v>
      </c>
      <c r="W779" s="2" t="s">
        <v>948</v>
      </c>
      <c r="X779">
        <f t="shared" si="120"/>
        <v>1</v>
      </c>
      <c r="Y779">
        <f t="shared" si="121"/>
        <v>0</v>
      </c>
      <c r="Z779">
        <f t="shared" si="122"/>
        <v>1</v>
      </c>
      <c r="AA779">
        <f t="shared" si="123"/>
        <v>1</v>
      </c>
      <c r="AB779">
        <f t="shared" si="124"/>
        <v>0</v>
      </c>
      <c r="AC779">
        <f t="shared" si="125"/>
        <v>0</v>
      </c>
      <c r="AD779">
        <f t="shared" si="126"/>
        <v>0</v>
      </c>
      <c r="AE779" t="str">
        <f t="shared" si="127"/>
        <v>Groupstage</v>
      </c>
      <c r="AF779" t="str">
        <f t="shared" si="128"/>
        <v>Home Team wins</v>
      </c>
      <c r="AG779" t="str">
        <f t="shared" si="129"/>
        <v>Home Team wins at Groupstage Game</v>
      </c>
    </row>
    <row r="780" spans="1:33" hidden="1" x14ac:dyDescent="0.2">
      <c r="A780" s="2">
        <v>3773448</v>
      </c>
      <c r="B780" s="2" t="s">
        <v>949</v>
      </c>
      <c r="C780" s="2">
        <v>2021</v>
      </c>
      <c r="D780" s="2" t="s">
        <v>1027</v>
      </c>
      <c r="E780" s="3">
        <v>44663</v>
      </c>
      <c r="F780" s="2">
        <v>418</v>
      </c>
      <c r="G780" s="2">
        <v>631</v>
      </c>
      <c r="H780" s="2">
        <v>2</v>
      </c>
      <c r="I780" s="2">
        <v>3</v>
      </c>
      <c r="J780" s="2"/>
      <c r="K780" s="2"/>
      <c r="L780" s="2" t="s">
        <v>1089</v>
      </c>
      <c r="M780" s="2" t="s">
        <v>868</v>
      </c>
      <c r="N780" s="2" t="s">
        <v>1202</v>
      </c>
      <c r="O780" s="2">
        <v>59839</v>
      </c>
      <c r="P780" s="2" t="s">
        <v>947</v>
      </c>
      <c r="Q780" s="2" t="s">
        <v>2081</v>
      </c>
      <c r="R780" s="2" t="s">
        <v>872</v>
      </c>
      <c r="S780" s="3">
        <v>37379</v>
      </c>
      <c r="T780" s="2" t="s">
        <v>186</v>
      </c>
      <c r="U780" s="2" t="s">
        <v>43</v>
      </c>
      <c r="V780" s="4">
        <v>8.5416666666666655E-2</v>
      </c>
      <c r="W780" s="2" t="s">
        <v>948</v>
      </c>
      <c r="X780">
        <f t="shared" si="120"/>
        <v>0</v>
      </c>
      <c r="Y780">
        <f t="shared" si="121"/>
        <v>1</v>
      </c>
      <c r="Z780">
        <f t="shared" si="122"/>
        <v>0</v>
      </c>
      <c r="AA780">
        <f t="shared" si="123"/>
        <v>0</v>
      </c>
      <c r="AB780">
        <f t="shared" si="124"/>
        <v>0</v>
      </c>
      <c r="AC780">
        <f t="shared" si="125"/>
        <v>0</v>
      </c>
      <c r="AD780">
        <f t="shared" si="126"/>
        <v>1</v>
      </c>
      <c r="AE780" t="str">
        <f t="shared" si="127"/>
        <v>Knockout Game</v>
      </c>
      <c r="AF780" t="str">
        <f t="shared" si="128"/>
        <v>Home Team loses or draws</v>
      </c>
      <c r="AG780" t="str">
        <f t="shared" si="129"/>
        <v>Home Team loses or draws at Knockout Game</v>
      </c>
    </row>
    <row r="781" spans="1:33" hidden="1" x14ac:dyDescent="0.2">
      <c r="A781" s="2">
        <v>3911797</v>
      </c>
      <c r="B781" s="2" t="s">
        <v>949</v>
      </c>
      <c r="C781" s="2">
        <v>2022</v>
      </c>
      <c r="D781" s="2" t="s">
        <v>1022</v>
      </c>
      <c r="E781" s="3">
        <v>44846</v>
      </c>
      <c r="F781" s="2">
        <v>148</v>
      </c>
      <c r="G781" s="2">
        <v>24</v>
      </c>
      <c r="H781" s="2">
        <v>3</v>
      </c>
      <c r="I781" s="2">
        <v>2</v>
      </c>
      <c r="J781" s="2"/>
      <c r="K781" s="2"/>
      <c r="L781" s="2" t="s">
        <v>942</v>
      </c>
      <c r="M781" s="2" t="s">
        <v>1265</v>
      </c>
      <c r="N781" s="2" t="s">
        <v>1325</v>
      </c>
      <c r="O781" s="2">
        <v>55180</v>
      </c>
      <c r="P781" s="2" t="s">
        <v>1097</v>
      </c>
      <c r="Q781" s="2" t="s">
        <v>2082</v>
      </c>
      <c r="R781" s="3">
        <v>37714</v>
      </c>
      <c r="S781" s="2" t="s">
        <v>910</v>
      </c>
      <c r="T781" s="2" t="s">
        <v>41</v>
      </c>
      <c r="U781" s="2" t="s">
        <v>13</v>
      </c>
      <c r="V781" s="4">
        <v>0.12638888888888888</v>
      </c>
      <c r="W781" s="2" t="s">
        <v>948</v>
      </c>
      <c r="X781">
        <f t="shared" si="120"/>
        <v>1</v>
      </c>
      <c r="Y781">
        <f t="shared" si="121"/>
        <v>0</v>
      </c>
      <c r="Z781">
        <f t="shared" si="122"/>
        <v>1</v>
      </c>
      <c r="AA781">
        <f t="shared" si="123"/>
        <v>1</v>
      </c>
      <c r="AB781">
        <f t="shared" si="124"/>
        <v>0</v>
      </c>
      <c r="AC781">
        <f t="shared" si="125"/>
        <v>0</v>
      </c>
      <c r="AD781">
        <f t="shared" si="126"/>
        <v>0</v>
      </c>
      <c r="AE781" t="str">
        <f t="shared" si="127"/>
        <v>Groupstage</v>
      </c>
      <c r="AF781" t="str">
        <f t="shared" si="128"/>
        <v>Home Team wins</v>
      </c>
      <c r="AG781" t="str">
        <f t="shared" si="129"/>
        <v>Home Team wins at Groupstage Game</v>
      </c>
    </row>
    <row r="782" spans="1:33" x14ac:dyDescent="0.2">
      <c r="A782" s="2">
        <v>2495316</v>
      </c>
      <c r="B782" s="2" t="s">
        <v>949</v>
      </c>
      <c r="C782" s="2">
        <v>2014</v>
      </c>
      <c r="D782" s="2" t="s">
        <v>950</v>
      </c>
      <c r="E782" s="3">
        <v>41933</v>
      </c>
      <c r="F782" s="2">
        <v>713</v>
      </c>
      <c r="G782" s="2">
        <v>660</v>
      </c>
      <c r="H782" s="2">
        <v>0</v>
      </c>
      <c r="I782" s="2">
        <v>7</v>
      </c>
      <c r="J782" s="2"/>
      <c r="K782" s="2"/>
      <c r="L782" s="2" t="s">
        <v>1241</v>
      </c>
      <c r="M782" s="2" t="s">
        <v>913</v>
      </c>
      <c r="N782" s="2" t="s">
        <v>1242</v>
      </c>
      <c r="O782" s="2">
        <v>13126</v>
      </c>
      <c r="P782" s="2" t="s">
        <v>1172</v>
      </c>
      <c r="Q782" s="2" t="s">
        <v>2083</v>
      </c>
      <c r="R782" s="2" t="s">
        <v>863</v>
      </c>
      <c r="S782" s="2" t="s">
        <v>863</v>
      </c>
      <c r="T782" s="2"/>
      <c r="U782" s="2" t="s">
        <v>133</v>
      </c>
      <c r="V782" s="4">
        <v>4.8611111111111112E-3</v>
      </c>
      <c r="W782" s="2" t="s">
        <v>948</v>
      </c>
      <c r="X782">
        <f t="shared" si="120"/>
        <v>0</v>
      </c>
      <c r="Y782">
        <f t="shared" si="121"/>
        <v>1</v>
      </c>
      <c r="Z782">
        <f t="shared" si="122"/>
        <v>1</v>
      </c>
      <c r="AA782">
        <f t="shared" si="123"/>
        <v>0</v>
      </c>
      <c r="AB782">
        <f t="shared" si="124"/>
        <v>0</v>
      </c>
      <c r="AC782">
        <f t="shared" si="125"/>
        <v>1</v>
      </c>
      <c r="AD782">
        <f t="shared" si="126"/>
        <v>0</v>
      </c>
      <c r="AE782" t="str">
        <f t="shared" si="127"/>
        <v>Groupstage</v>
      </c>
      <c r="AF782" t="str">
        <f t="shared" si="128"/>
        <v>Home Team loses or draws</v>
      </c>
      <c r="AG782" t="str">
        <f t="shared" si="129"/>
        <v>Home Team loses or draws at Groupstage Game</v>
      </c>
    </row>
    <row r="783" spans="1:33" hidden="1" x14ac:dyDescent="0.2">
      <c r="A783" s="2">
        <v>3913724</v>
      </c>
      <c r="B783" s="2" t="s">
        <v>949</v>
      </c>
      <c r="C783" s="2">
        <v>2022</v>
      </c>
      <c r="D783" s="2" t="s">
        <v>950</v>
      </c>
      <c r="E783" s="3">
        <v>44818</v>
      </c>
      <c r="F783" s="2">
        <v>1064</v>
      </c>
      <c r="G783" s="2">
        <v>583</v>
      </c>
      <c r="H783" s="2">
        <v>1</v>
      </c>
      <c r="I783" s="2">
        <v>3</v>
      </c>
      <c r="J783" s="2"/>
      <c r="K783" s="2"/>
      <c r="L783" s="2" t="s">
        <v>1224</v>
      </c>
      <c r="M783" s="2" t="s">
        <v>882</v>
      </c>
      <c r="N783" s="2" t="s">
        <v>1349</v>
      </c>
      <c r="O783" s="2">
        <v>30421</v>
      </c>
      <c r="P783" s="2" t="s">
        <v>982</v>
      </c>
      <c r="Q783" s="2" t="s">
        <v>2084</v>
      </c>
      <c r="R783" s="2" t="s">
        <v>1073</v>
      </c>
      <c r="S783" s="3">
        <v>37714</v>
      </c>
      <c r="T783" s="2"/>
      <c r="U783" s="2" t="s">
        <v>40</v>
      </c>
      <c r="V783" s="4">
        <v>4.3750000000000004E-2</v>
      </c>
      <c r="W783" s="2" t="s">
        <v>948</v>
      </c>
      <c r="X783">
        <f t="shared" si="120"/>
        <v>0</v>
      </c>
      <c r="Y783">
        <f t="shared" si="121"/>
        <v>1</v>
      </c>
      <c r="Z783">
        <f t="shared" si="122"/>
        <v>1</v>
      </c>
      <c r="AA783">
        <f t="shared" si="123"/>
        <v>0</v>
      </c>
      <c r="AB783">
        <f t="shared" si="124"/>
        <v>0</v>
      </c>
      <c r="AC783">
        <f t="shared" si="125"/>
        <v>1</v>
      </c>
      <c r="AD783">
        <f t="shared" si="126"/>
        <v>0</v>
      </c>
      <c r="AE783" t="str">
        <f t="shared" si="127"/>
        <v>Groupstage</v>
      </c>
      <c r="AF783" t="str">
        <f t="shared" si="128"/>
        <v>Home Team loses or draws</v>
      </c>
      <c r="AG783" t="str">
        <f t="shared" si="129"/>
        <v>Home Team loses or draws at Groupstage Game</v>
      </c>
    </row>
    <row r="784" spans="1:33" hidden="1" x14ac:dyDescent="0.2">
      <c r="A784" s="2">
        <v>3911814</v>
      </c>
      <c r="B784" s="2" t="s">
        <v>949</v>
      </c>
      <c r="C784" s="2">
        <v>2022</v>
      </c>
      <c r="D784" s="2" t="s">
        <v>946</v>
      </c>
      <c r="E784" s="3">
        <v>44839</v>
      </c>
      <c r="F784" s="2">
        <v>409</v>
      </c>
      <c r="G784" s="2">
        <v>419</v>
      </c>
      <c r="H784" s="2">
        <v>1</v>
      </c>
      <c r="I784" s="2">
        <v>0</v>
      </c>
      <c r="J784" s="2"/>
      <c r="K784" s="2"/>
      <c r="L784" s="2" t="s">
        <v>313</v>
      </c>
      <c r="M784" s="2" t="s">
        <v>1209</v>
      </c>
      <c r="N784" s="2" t="s">
        <v>1236</v>
      </c>
      <c r="O784" s="2">
        <v>28864</v>
      </c>
      <c r="P784" s="2" t="s">
        <v>1281</v>
      </c>
      <c r="Q784" s="2" t="s">
        <v>2085</v>
      </c>
      <c r="R784" s="2" t="s">
        <v>886</v>
      </c>
      <c r="S784" s="2" t="s">
        <v>892</v>
      </c>
      <c r="T784" s="2"/>
      <c r="U784" s="2"/>
      <c r="V784" s="4">
        <v>4.1666666666666664E-2</v>
      </c>
      <c r="W784" s="2" t="s">
        <v>948</v>
      </c>
      <c r="X784">
        <f t="shared" si="120"/>
        <v>1</v>
      </c>
      <c r="Y784">
        <f t="shared" si="121"/>
        <v>0</v>
      </c>
      <c r="Z784">
        <f t="shared" si="122"/>
        <v>1</v>
      </c>
      <c r="AA784">
        <f t="shared" si="123"/>
        <v>1</v>
      </c>
      <c r="AB784">
        <f t="shared" si="124"/>
        <v>0</v>
      </c>
      <c r="AC784">
        <f t="shared" si="125"/>
        <v>0</v>
      </c>
      <c r="AD784">
        <f t="shared" si="126"/>
        <v>0</v>
      </c>
      <c r="AE784" t="str">
        <f t="shared" si="127"/>
        <v>Groupstage</v>
      </c>
      <c r="AF784" t="str">
        <f t="shared" si="128"/>
        <v>Home Team wins</v>
      </c>
      <c r="AG784" t="str">
        <f t="shared" si="129"/>
        <v>Home Team wins at Groupstage Game</v>
      </c>
    </row>
    <row r="785" spans="1:33" hidden="1" x14ac:dyDescent="0.2">
      <c r="A785" s="2">
        <v>3956685</v>
      </c>
      <c r="B785" s="2" t="s">
        <v>949</v>
      </c>
      <c r="C785" s="2">
        <v>2022</v>
      </c>
      <c r="D785" s="2" t="s">
        <v>1082</v>
      </c>
      <c r="E785" s="3">
        <v>44992</v>
      </c>
      <c r="F785" s="2">
        <v>294</v>
      </c>
      <c r="G785" s="2">
        <v>2282</v>
      </c>
      <c r="H785" s="2">
        <v>5</v>
      </c>
      <c r="I785" s="2">
        <v>1</v>
      </c>
      <c r="J785" s="2"/>
      <c r="K785" s="2"/>
      <c r="L785" s="2" t="s">
        <v>1178</v>
      </c>
      <c r="M785" s="2" t="s">
        <v>65</v>
      </c>
      <c r="N785" s="2" t="s">
        <v>1069</v>
      </c>
      <c r="O785" s="2">
        <v>61018</v>
      </c>
      <c r="P785" s="2" t="s">
        <v>1259</v>
      </c>
      <c r="Q785" s="2" t="s">
        <v>2086</v>
      </c>
      <c r="R785" s="2" t="s">
        <v>898</v>
      </c>
      <c r="S785" s="2" t="s">
        <v>872</v>
      </c>
      <c r="T785" s="2" t="s">
        <v>53</v>
      </c>
      <c r="U785" s="2" t="s">
        <v>45</v>
      </c>
      <c r="V785" s="4">
        <v>0.20902777777777778</v>
      </c>
      <c r="W785" s="2" t="s">
        <v>948</v>
      </c>
      <c r="X785">
        <f t="shared" si="120"/>
        <v>1</v>
      </c>
      <c r="Y785">
        <f t="shared" si="121"/>
        <v>0</v>
      </c>
      <c r="Z785">
        <f t="shared" si="122"/>
        <v>0</v>
      </c>
      <c r="AA785">
        <f t="shared" si="123"/>
        <v>0</v>
      </c>
      <c r="AB785">
        <f t="shared" si="124"/>
        <v>1</v>
      </c>
      <c r="AC785">
        <f t="shared" si="125"/>
        <v>0</v>
      </c>
      <c r="AD785">
        <f t="shared" si="126"/>
        <v>0</v>
      </c>
      <c r="AE785" t="str">
        <f t="shared" si="127"/>
        <v>Knockout Game</v>
      </c>
      <c r="AF785" t="str">
        <f t="shared" si="128"/>
        <v>Home Team wins</v>
      </c>
      <c r="AG785" t="str">
        <f t="shared" si="129"/>
        <v>Home Team wins at Knockout Game</v>
      </c>
    </row>
    <row r="786" spans="1:33" hidden="1" x14ac:dyDescent="0.2">
      <c r="A786" s="2">
        <v>4060795</v>
      </c>
      <c r="B786" s="2" t="s">
        <v>949</v>
      </c>
      <c r="C786" s="2">
        <v>2022</v>
      </c>
      <c r="D786" s="2" t="s">
        <v>962</v>
      </c>
      <c r="E786" s="3">
        <v>45056</v>
      </c>
      <c r="F786" s="2">
        <v>5</v>
      </c>
      <c r="G786" s="2">
        <v>46</v>
      </c>
      <c r="H786" s="2">
        <v>0</v>
      </c>
      <c r="I786" s="2">
        <v>2</v>
      </c>
      <c r="J786" s="2"/>
      <c r="K786" s="2"/>
      <c r="L786" s="2" t="s">
        <v>1000</v>
      </c>
      <c r="M786" s="2" t="s">
        <v>1067</v>
      </c>
      <c r="N786" s="2" t="s">
        <v>941</v>
      </c>
      <c r="O786" s="2">
        <v>75532</v>
      </c>
      <c r="P786" s="2" t="s">
        <v>920</v>
      </c>
      <c r="Q786" s="2" t="s">
        <v>2087</v>
      </c>
      <c r="R786" s="2" t="s">
        <v>863</v>
      </c>
      <c r="S786" s="2" t="s">
        <v>892</v>
      </c>
      <c r="T786" s="2" t="s">
        <v>52</v>
      </c>
      <c r="U786" s="2" t="s">
        <v>19</v>
      </c>
      <c r="V786" s="4">
        <v>1.3888888888888889E-3</v>
      </c>
      <c r="W786" s="2" t="s">
        <v>948</v>
      </c>
      <c r="X786">
        <f t="shared" si="120"/>
        <v>0</v>
      </c>
      <c r="Y786">
        <f t="shared" si="121"/>
        <v>1</v>
      </c>
      <c r="Z786">
        <f t="shared" si="122"/>
        <v>0</v>
      </c>
      <c r="AA786">
        <f t="shared" si="123"/>
        <v>0</v>
      </c>
      <c r="AB786">
        <f t="shared" si="124"/>
        <v>0</v>
      </c>
      <c r="AC786">
        <f t="shared" si="125"/>
        <v>0</v>
      </c>
      <c r="AD786">
        <f t="shared" si="126"/>
        <v>1</v>
      </c>
      <c r="AE786" t="str">
        <f t="shared" si="127"/>
        <v>Knockout Game</v>
      </c>
      <c r="AF786" t="str">
        <f t="shared" si="128"/>
        <v>Home Team loses or draws</v>
      </c>
      <c r="AG786" t="str">
        <f t="shared" si="129"/>
        <v>Home Team loses or draws at Knockout Game</v>
      </c>
    </row>
    <row r="787" spans="1:33" x14ac:dyDescent="0.2">
      <c r="A787" s="2">
        <v>3098019</v>
      </c>
      <c r="B787" s="2" t="s">
        <v>949</v>
      </c>
      <c r="C787" s="2">
        <v>2018</v>
      </c>
      <c r="D787" s="2" t="s">
        <v>946</v>
      </c>
      <c r="E787" s="3">
        <v>43411</v>
      </c>
      <c r="F787" s="2">
        <v>27</v>
      </c>
      <c r="G787" s="2">
        <v>2441</v>
      </c>
      <c r="H787" s="2">
        <v>2</v>
      </c>
      <c r="I787" s="2">
        <v>0</v>
      </c>
      <c r="J787" s="2"/>
      <c r="K787" s="2"/>
      <c r="L787" s="2" t="s">
        <v>1090</v>
      </c>
      <c r="M787" s="2" t="s">
        <v>969</v>
      </c>
      <c r="N787" s="2" t="s">
        <v>1038</v>
      </c>
      <c r="O787" s="2">
        <v>70000</v>
      </c>
      <c r="P787" s="2" t="s">
        <v>1213</v>
      </c>
      <c r="Q787" s="2" t="s">
        <v>2088</v>
      </c>
      <c r="R787" s="2" t="s">
        <v>863</v>
      </c>
      <c r="S787" s="2" t="s">
        <v>892</v>
      </c>
      <c r="T787" s="2" t="s">
        <v>6</v>
      </c>
      <c r="U787" s="2" t="s">
        <v>73</v>
      </c>
      <c r="V787" s="4">
        <v>8.3333333333333329E-2</v>
      </c>
      <c r="W787" s="2" t="s">
        <v>948</v>
      </c>
      <c r="X787">
        <f t="shared" si="120"/>
        <v>1</v>
      </c>
      <c r="Y787">
        <f t="shared" si="121"/>
        <v>0</v>
      </c>
      <c r="Z787">
        <f t="shared" si="122"/>
        <v>1</v>
      </c>
      <c r="AA787">
        <f t="shared" si="123"/>
        <v>1</v>
      </c>
      <c r="AB787">
        <f t="shared" si="124"/>
        <v>0</v>
      </c>
      <c r="AC787">
        <f t="shared" si="125"/>
        <v>0</v>
      </c>
      <c r="AD787">
        <f t="shared" si="126"/>
        <v>0</v>
      </c>
      <c r="AE787" t="str">
        <f t="shared" si="127"/>
        <v>Groupstage</v>
      </c>
      <c r="AF787" t="str">
        <f t="shared" si="128"/>
        <v>Home Team wins</v>
      </c>
      <c r="AG787" t="str">
        <f t="shared" si="129"/>
        <v>Home Team wins at Groupstage Game</v>
      </c>
    </row>
    <row r="788" spans="1:33" hidden="1" x14ac:dyDescent="0.2">
      <c r="A788" s="2">
        <v>3461753</v>
      </c>
      <c r="B788" s="2" t="s">
        <v>949</v>
      </c>
      <c r="C788" s="2">
        <v>2020</v>
      </c>
      <c r="D788" s="2" t="s">
        <v>955</v>
      </c>
      <c r="E788" s="3">
        <v>44138</v>
      </c>
      <c r="F788" s="2">
        <v>281</v>
      </c>
      <c r="G788" s="2">
        <v>683</v>
      </c>
      <c r="H788" s="2">
        <v>3</v>
      </c>
      <c r="I788" s="2">
        <v>0</v>
      </c>
      <c r="J788" s="2"/>
      <c r="K788" s="2"/>
      <c r="L788" s="2" t="s">
        <v>1019</v>
      </c>
      <c r="M788" s="2" t="s">
        <v>1054</v>
      </c>
      <c r="N788" s="2" t="s">
        <v>902</v>
      </c>
      <c r="O788" s="2"/>
      <c r="P788" s="2" t="s">
        <v>1097</v>
      </c>
      <c r="Q788" s="2" t="s">
        <v>2089</v>
      </c>
      <c r="R788" s="2" t="s">
        <v>880</v>
      </c>
      <c r="S788" s="2" t="s">
        <v>880</v>
      </c>
      <c r="T788" s="2" t="s">
        <v>39</v>
      </c>
      <c r="U788" s="2" t="s">
        <v>62</v>
      </c>
      <c r="V788" s="4">
        <v>0.125</v>
      </c>
      <c r="W788" s="2" t="s">
        <v>948</v>
      </c>
      <c r="X788">
        <f t="shared" si="120"/>
        <v>1</v>
      </c>
      <c r="Y788">
        <f t="shared" si="121"/>
        <v>0</v>
      </c>
      <c r="Z788">
        <f t="shared" si="122"/>
        <v>1</v>
      </c>
      <c r="AA788">
        <f t="shared" si="123"/>
        <v>1</v>
      </c>
      <c r="AB788">
        <f t="shared" si="124"/>
        <v>0</v>
      </c>
      <c r="AC788">
        <f t="shared" si="125"/>
        <v>0</v>
      </c>
      <c r="AD788">
        <f t="shared" si="126"/>
        <v>0</v>
      </c>
      <c r="AE788" t="str">
        <f t="shared" si="127"/>
        <v>Groupstage</v>
      </c>
      <c r="AF788" t="str">
        <f t="shared" si="128"/>
        <v>Home Team wins</v>
      </c>
      <c r="AG788" t="str">
        <f t="shared" si="129"/>
        <v>Home Team wins at Groupstage Game</v>
      </c>
    </row>
    <row r="789" spans="1:33" hidden="1" x14ac:dyDescent="0.2">
      <c r="A789" s="2">
        <v>3461790</v>
      </c>
      <c r="B789" s="2" t="s">
        <v>949</v>
      </c>
      <c r="C789" s="2">
        <v>2020</v>
      </c>
      <c r="D789" s="2" t="s">
        <v>950</v>
      </c>
      <c r="E789" s="3">
        <v>44167</v>
      </c>
      <c r="F789" s="2">
        <v>6890</v>
      </c>
      <c r="G789" s="2">
        <v>23826</v>
      </c>
      <c r="H789" s="2">
        <v>3</v>
      </c>
      <c r="I789" s="2">
        <v>4</v>
      </c>
      <c r="J789" s="2"/>
      <c r="K789" s="2"/>
      <c r="L789" s="2" t="s">
        <v>932</v>
      </c>
      <c r="M789" s="2" t="s">
        <v>1051</v>
      </c>
      <c r="N789" s="2" t="s">
        <v>994</v>
      </c>
      <c r="O789" s="2"/>
      <c r="P789" s="2" t="s">
        <v>1097</v>
      </c>
      <c r="Q789" s="2" t="s">
        <v>2090</v>
      </c>
      <c r="R789" s="3">
        <v>37350</v>
      </c>
      <c r="S789" s="2" t="s">
        <v>863</v>
      </c>
      <c r="T789" s="2" t="s">
        <v>61</v>
      </c>
      <c r="U789" s="2" t="s">
        <v>138</v>
      </c>
      <c r="V789" s="4">
        <v>0.1277777777777778</v>
      </c>
      <c r="W789" s="2" t="s">
        <v>948</v>
      </c>
      <c r="X789">
        <f t="shared" si="120"/>
        <v>0</v>
      </c>
      <c r="Y789">
        <f t="shared" si="121"/>
        <v>1</v>
      </c>
      <c r="Z789">
        <f t="shared" si="122"/>
        <v>1</v>
      </c>
      <c r="AA789">
        <f t="shared" si="123"/>
        <v>0</v>
      </c>
      <c r="AB789">
        <f t="shared" si="124"/>
        <v>0</v>
      </c>
      <c r="AC789">
        <f t="shared" si="125"/>
        <v>1</v>
      </c>
      <c r="AD789">
        <f t="shared" si="126"/>
        <v>0</v>
      </c>
      <c r="AE789" t="str">
        <f t="shared" si="127"/>
        <v>Groupstage</v>
      </c>
      <c r="AF789" t="str">
        <f t="shared" si="128"/>
        <v>Home Team loses or draws</v>
      </c>
      <c r="AG789" t="str">
        <f t="shared" si="129"/>
        <v>Home Team loses or draws at Groupstage Game</v>
      </c>
    </row>
    <row r="790" spans="1:33" hidden="1" x14ac:dyDescent="0.2">
      <c r="A790" s="2">
        <v>3461822</v>
      </c>
      <c r="B790" s="2" t="s">
        <v>949</v>
      </c>
      <c r="C790" s="2">
        <v>2020</v>
      </c>
      <c r="D790" s="2" t="s">
        <v>950</v>
      </c>
      <c r="E790" s="3">
        <v>44174</v>
      </c>
      <c r="F790" s="2">
        <v>583</v>
      </c>
      <c r="G790" s="2">
        <v>6890</v>
      </c>
      <c r="H790" s="2">
        <v>5</v>
      </c>
      <c r="I790" s="2">
        <v>1</v>
      </c>
      <c r="J790" s="2"/>
      <c r="K790" s="2"/>
      <c r="L790" s="2" t="s">
        <v>868</v>
      </c>
      <c r="M790" s="2" t="s">
        <v>932</v>
      </c>
      <c r="N790" s="2" t="s">
        <v>1072</v>
      </c>
      <c r="O790" s="2"/>
      <c r="P790" s="2" t="s">
        <v>1057</v>
      </c>
      <c r="Q790" s="2" t="s">
        <v>2091</v>
      </c>
      <c r="R790" s="3">
        <v>37379</v>
      </c>
      <c r="S790" s="2" t="s">
        <v>872</v>
      </c>
      <c r="T790" s="2" t="s">
        <v>40</v>
      </c>
      <c r="U790" s="2" t="s">
        <v>61</v>
      </c>
      <c r="V790" s="4">
        <v>0.20902777777777778</v>
      </c>
      <c r="W790" s="2" t="s">
        <v>948</v>
      </c>
      <c r="X790">
        <f t="shared" si="120"/>
        <v>1</v>
      </c>
      <c r="Y790">
        <f t="shared" si="121"/>
        <v>0</v>
      </c>
      <c r="Z790">
        <f t="shared" si="122"/>
        <v>1</v>
      </c>
      <c r="AA790">
        <f t="shared" si="123"/>
        <v>1</v>
      </c>
      <c r="AB790">
        <f t="shared" si="124"/>
        <v>0</v>
      </c>
      <c r="AC790">
        <f t="shared" si="125"/>
        <v>0</v>
      </c>
      <c r="AD790">
        <f t="shared" si="126"/>
        <v>0</v>
      </c>
      <c r="AE790" t="str">
        <f t="shared" si="127"/>
        <v>Groupstage</v>
      </c>
      <c r="AF790" t="str">
        <f t="shared" si="128"/>
        <v>Home Team wins</v>
      </c>
      <c r="AG790" t="str">
        <f t="shared" si="129"/>
        <v>Home Team wins at Groupstage Game</v>
      </c>
    </row>
    <row r="791" spans="1:33" hidden="1" x14ac:dyDescent="0.2">
      <c r="A791" s="2">
        <v>3911809</v>
      </c>
      <c r="B791" s="2" t="s">
        <v>949</v>
      </c>
      <c r="C791" s="2">
        <v>2022</v>
      </c>
      <c r="D791" s="2" t="s">
        <v>946</v>
      </c>
      <c r="E791" s="3">
        <v>44839</v>
      </c>
      <c r="F791" s="2">
        <v>631</v>
      </c>
      <c r="G791" s="2">
        <v>5</v>
      </c>
      <c r="H791" s="2">
        <v>3</v>
      </c>
      <c r="I791" s="2">
        <v>0</v>
      </c>
      <c r="J791" s="2"/>
      <c r="K791" s="2"/>
      <c r="L791" s="2" t="s">
        <v>1311</v>
      </c>
      <c r="M791" s="2" t="s">
        <v>1000</v>
      </c>
      <c r="N791" s="2" t="s">
        <v>1012</v>
      </c>
      <c r="O791" s="2">
        <v>39537</v>
      </c>
      <c r="P791" s="2" t="s">
        <v>1057</v>
      </c>
      <c r="Q791" s="2" t="s">
        <v>2092</v>
      </c>
      <c r="R791" s="2" t="s">
        <v>910</v>
      </c>
      <c r="S791" s="2" t="s">
        <v>863</v>
      </c>
      <c r="T791" s="2" t="s">
        <v>43</v>
      </c>
      <c r="U791" s="2" t="s">
        <v>52</v>
      </c>
      <c r="V791" s="4">
        <v>0.125</v>
      </c>
      <c r="W791" s="2" t="s">
        <v>948</v>
      </c>
      <c r="X791">
        <f t="shared" si="120"/>
        <v>1</v>
      </c>
      <c r="Y791">
        <f t="shared" si="121"/>
        <v>0</v>
      </c>
      <c r="Z791">
        <f t="shared" si="122"/>
        <v>1</v>
      </c>
      <c r="AA791">
        <f t="shared" si="123"/>
        <v>1</v>
      </c>
      <c r="AB791">
        <f t="shared" si="124"/>
        <v>0</v>
      </c>
      <c r="AC791">
        <f t="shared" si="125"/>
        <v>0</v>
      </c>
      <c r="AD791">
        <f t="shared" si="126"/>
        <v>0</v>
      </c>
      <c r="AE791" t="str">
        <f t="shared" si="127"/>
        <v>Groupstage</v>
      </c>
      <c r="AF791" t="str">
        <f t="shared" si="128"/>
        <v>Home Team wins</v>
      </c>
      <c r="AG791" t="str">
        <f t="shared" si="129"/>
        <v>Home Team wins at Groupstage Game</v>
      </c>
    </row>
    <row r="792" spans="1:33" hidden="1" x14ac:dyDescent="0.2">
      <c r="A792" s="2">
        <v>4171278</v>
      </c>
      <c r="B792" s="2" t="s">
        <v>949</v>
      </c>
      <c r="C792" s="2">
        <v>2023</v>
      </c>
      <c r="D792" s="2" t="s">
        <v>946</v>
      </c>
      <c r="E792" s="3">
        <v>45237</v>
      </c>
      <c r="F792" s="2">
        <v>398</v>
      </c>
      <c r="G792" s="2">
        <v>234</v>
      </c>
      <c r="H792" s="2">
        <v>1</v>
      </c>
      <c r="I792" s="2">
        <v>0</v>
      </c>
      <c r="J792" s="2"/>
      <c r="K792" s="2"/>
      <c r="L792" s="2" t="s">
        <v>1065</v>
      </c>
      <c r="M792" s="2" t="s">
        <v>80</v>
      </c>
      <c r="N792" s="2" t="s">
        <v>965</v>
      </c>
      <c r="O792" s="2">
        <v>36612</v>
      </c>
      <c r="P792" s="2" t="s">
        <v>947</v>
      </c>
      <c r="Q792" s="2" t="s">
        <v>2093</v>
      </c>
      <c r="R792" s="2" t="s">
        <v>880</v>
      </c>
      <c r="S792" s="2" t="s">
        <v>880</v>
      </c>
      <c r="T792" s="2" t="s">
        <v>2</v>
      </c>
      <c r="U792" s="2" t="s">
        <v>71</v>
      </c>
      <c r="V792" s="4">
        <v>4.1666666666666664E-2</v>
      </c>
      <c r="W792" s="2" t="s">
        <v>948</v>
      </c>
      <c r="X792">
        <f t="shared" si="120"/>
        <v>1</v>
      </c>
      <c r="Y792">
        <f t="shared" si="121"/>
        <v>0</v>
      </c>
      <c r="Z792">
        <f t="shared" si="122"/>
        <v>1</v>
      </c>
      <c r="AA792">
        <f t="shared" si="123"/>
        <v>1</v>
      </c>
      <c r="AB792">
        <f t="shared" si="124"/>
        <v>0</v>
      </c>
      <c r="AC792">
        <f t="shared" si="125"/>
        <v>0</v>
      </c>
      <c r="AD792">
        <f t="shared" si="126"/>
        <v>0</v>
      </c>
      <c r="AE792" t="str">
        <f t="shared" si="127"/>
        <v>Groupstage</v>
      </c>
      <c r="AF792" t="str">
        <f t="shared" si="128"/>
        <v>Home Team wins</v>
      </c>
      <c r="AG792" t="str">
        <f t="shared" si="129"/>
        <v>Home Team wins at Groupstage Game</v>
      </c>
    </row>
    <row r="793" spans="1:33" hidden="1" x14ac:dyDescent="0.2">
      <c r="A793" s="2">
        <v>4171287</v>
      </c>
      <c r="B793" s="2" t="s">
        <v>949</v>
      </c>
      <c r="C793" s="2">
        <v>2023</v>
      </c>
      <c r="D793" s="2" t="s">
        <v>1016</v>
      </c>
      <c r="E793" s="3">
        <v>45273</v>
      </c>
      <c r="F793" s="2">
        <v>16</v>
      </c>
      <c r="G793" s="2">
        <v>583</v>
      </c>
      <c r="H793" s="2">
        <v>1</v>
      </c>
      <c r="I793" s="2">
        <v>1</v>
      </c>
      <c r="J793" s="2"/>
      <c r="K793" s="2"/>
      <c r="L793" s="2" t="s">
        <v>1292</v>
      </c>
      <c r="M793" s="2" t="s">
        <v>918</v>
      </c>
      <c r="N793" s="2" t="s">
        <v>862</v>
      </c>
      <c r="O793" s="2">
        <v>81365</v>
      </c>
      <c r="P793" s="2" t="s">
        <v>1440</v>
      </c>
      <c r="Q793" s="2" t="s">
        <v>2094</v>
      </c>
      <c r="R793" s="2" t="s">
        <v>880</v>
      </c>
      <c r="S793" s="2" t="s">
        <v>880</v>
      </c>
      <c r="T793" s="2" t="s">
        <v>3</v>
      </c>
      <c r="U793" s="2" t="s">
        <v>40</v>
      </c>
      <c r="V793" s="4">
        <v>4.2361111111111106E-2</v>
      </c>
      <c r="W793" s="2" t="s">
        <v>948</v>
      </c>
      <c r="X793">
        <f t="shared" si="120"/>
        <v>0</v>
      </c>
      <c r="Y793">
        <f t="shared" si="121"/>
        <v>1</v>
      </c>
      <c r="Z793">
        <f t="shared" si="122"/>
        <v>1</v>
      </c>
      <c r="AA793">
        <f t="shared" si="123"/>
        <v>0</v>
      </c>
      <c r="AB793">
        <f t="shared" si="124"/>
        <v>0</v>
      </c>
      <c r="AC793">
        <f t="shared" si="125"/>
        <v>1</v>
      </c>
      <c r="AD793">
        <f t="shared" si="126"/>
        <v>0</v>
      </c>
      <c r="AE793" t="str">
        <f t="shared" si="127"/>
        <v>Groupstage</v>
      </c>
      <c r="AF793" t="str">
        <f t="shared" si="128"/>
        <v>Home Team loses or draws</v>
      </c>
      <c r="AG793" t="str">
        <f t="shared" si="129"/>
        <v>Home Team loses or draws at Groupstage Game</v>
      </c>
    </row>
    <row r="794" spans="1:33" hidden="1" x14ac:dyDescent="0.2">
      <c r="A794" s="2">
        <v>4171288</v>
      </c>
      <c r="B794" s="2" t="s">
        <v>949</v>
      </c>
      <c r="C794" s="2">
        <v>2023</v>
      </c>
      <c r="D794" s="2" t="s">
        <v>1016</v>
      </c>
      <c r="E794" s="3">
        <v>45203</v>
      </c>
      <c r="F794" s="2">
        <v>16</v>
      </c>
      <c r="G794" s="2">
        <v>5</v>
      </c>
      <c r="H794" s="2">
        <v>0</v>
      </c>
      <c r="I794" s="2">
        <v>0</v>
      </c>
      <c r="J794" s="2"/>
      <c r="K794" s="2"/>
      <c r="L794" s="2" t="s">
        <v>1292</v>
      </c>
      <c r="M794" s="2" t="s">
        <v>1000</v>
      </c>
      <c r="N794" s="2" t="s">
        <v>862</v>
      </c>
      <c r="O794" s="2">
        <v>81365</v>
      </c>
      <c r="P794" s="2" t="s">
        <v>947</v>
      </c>
      <c r="Q794" s="2" t="s">
        <v>2095</v>
      </c>
      <c r="R794" s="2" t="s">
        <v>863</v>
      </c>
      <c r="S794" s="2" t="s">
        <v>880</v>
      </c>
      <c r="T794" s="2" t="s">
        <v>3</v>
      </c>
      <c r="U794" s="2" t="s">
        <v>52</v>
      </c>
      <c r="V794" s="4">
        <v>0</v>
      </c>
      <c r="W794" s="2" t="s">
        <v>948</v>
      </c>
      <c r="X794">
        <f t="shared" si="120"/>
        <v>0</v>
      </c>
      <c r="Y794">
        <f t="shared" si="121"/>
        <v>1</v>
      </c>
      <c r="Z794">
        <f t="shared" si="122"/>
        <v>1</v>
      </c>
      <c r="AA794">
        <f t="shared" si="123"/>
        <v>0</v>
      </c>
      <c r="AB794">
        <f t="shared" si="124"/>
        <v>0</v>
      </c>
      <c r="AC794">
        <f t="shared" si="125"/>
        <v>1</v>
      </c>
      <c r="AD794">
        <f t="shared" si="126"/>
        <v>0</v>
      </c>
      <c r="AE794" t="str">
        <f t="shared" si="127"/>
        <v>Groupstage</v>
      </c>
      <c r="AF794" t="str">
        <f t="shared" si="128"/>
        <v>Home Team loses or draws</v>
      </c>
      <c r="AG794" t="str">
        <f t="shared" si="129"/>
        <v>Home Team loses or draws at Groupstage Game</v>
      </c>
    </row>
    <row r="795" spans="1:33" hidden="1" x14ac:dyDescent="0.2">
      <c r="A795" s="2">
        <v>4243691</v>
      </c>
      <c r="B795" s="2" t="s">
        <v>949</v>
      </c>
      <c r="C795" s="2">
        <v>2023</v>
      </c>
      <c r="D795" s="2" t="s">
        <v>1030</v>
      </c>
      <c r="E795" s="3">
        <v>45342</v>
      </c>
      <c r="F795" s="2">
        <v>46</v>
      </c>
      <c r="G795" s="2">
        <v>13</v>
      </c>
      <c r="H795" s="2">
        <v>1</v>
      </c>
      <c r="I795" s="2">
        <v>0</v>
      </c>
      <c r="J795" s="2"/>
      <c r="K795" s="2"/>
      <c r="L795" s="2" t="s">
        <v>1067</v>
      </c>
      <c r="M795" s="2" t="s">
        <v>921</v>
      </c>
      <c r="N795" s="2" t="s">
        <v>941</v>
      </c>
      <c r="O795" s="2">
        <v>73709</v>
      </c>
      <c r="P795" s="2" t="s">
        <v>1309</v>
      </c>
      <c r="Q795" s="2" t="s">
        <v>2096</v>
      </c>
      <c r="R795" s="2" t="s">
        <v>892</v>
      </c>
      <c r="S795" s="2" t="s">
        <v>892</v>
      </c>
      <c r="T795" s="2" t="s">
        <v>19</v>
      </c>
      <c r="U795" s="2" t="s">
        <v>113</v>
      </c>
      <c r="V795" s="4">
        <v>4.1666666666666664E-2</v>
      </c>
      <c r="W795" s="2" t="s">
        <v>948</v>
      </c>
      <c r="X795">
        <f t="shared" si="120"/>
        <v>1</v>
      </c>
      <c r="Y795">
        <f t="shared" si="121"/>
        <v>0</v>
      </c>
      <c r="Z795">
        <f t="shared" si="122"/>
        <v>0</v>
      </c>
      <c r="AA795">
        <f t="shared" si="123"/>
        <v>0</v>
      </c>
      <c r="AB795">
        <f t="shared" si="124"/>
        <v>1</v>
      </c>
      <c r="AC795">
        <f t="shared" si="125"/>
        <v>0</v>
      </c>
      <c r="AD795">
        <f t="shared" si="126"/>
        <v>0</v>
      </c>
      <c r="AE795" t="str">
        <f t="shared" si="127"/>
        <v>Knockout Game</v>
      </c>
      <c r="AF795" t="str">
        <f t="shared" si="128"/>
        <v>Home Team wins</v>
      </c>
      <c r="AG795" t="str">
        <f t="shared" si="129"/>
        <v>Home Team wins at Knockout Game</v>
      </c>
    </row>
    <row r="796" spans="1:33" x14ac:dyDescent="0.2">
      <c r="A796" s="2">
        <v>2368480</v>
      </c>
      <c r="B796" s="2" t="s">
        <v>949</v>
      </c>
      <c r="C796" s="2">
        <v>2013</v>
      </c>
      <c r="D796" s="2" t="s">
        <v>955</v>
      </c>
      <c r="E796" s="3">
        <v>41618</v>
      </c>
      <c r="F796" s="2">
        <v>294</v>
      </c>
      <c r="G796" s="2">
        <v>583</v>
      </c>
      <c r="H796" s="2">
        <v>2</v>
      </c>
      <c r="I796" s="2">
        <v>1</v>
      </c>
      <c r="J796" s="2"/>
      <c r="K796" s="2"/>
      <c r="L796" s="2" t="s">
        <v>990</v>
      </c>
      <c r="M796" s="2" t="s">
        <v>891</v>
      </c>
      <c r="N796" s="2" t="s">
        <v>1069</v>
      </c>
      <c r="O796" s="2">
        <v>30089</v>
      </c>
      <c r="P796" s="2" t="s">
        <v>1010</v>
      </c>
      <c r="Q796" s="2" t="s">
        <v>2097</v>
      </c>
      <c r="R796" s="2" t="s">
        <v>877</v>
      </c>
      <c r="S796" s="2" t="s">
        <v>880</v>
      </c>
      <c r="T796" s="2" t="s">
        <v>53</v>
      </c>
      <c r="U796" s="2" t="s">
        <v>40</v>
      </c>
      <c r="V796" s="4">
        <v>8.4027777777777771E-2</v>
      </c>
      <c r="W796" s="2" t="s">
        <v>948</v>
      </c>
      <c r="X796">
        <f t="shared" si="120"/>
        <v>1</v>
      </c>
      <c r="Y796">
        <f t="shared" si="121"/>
        <v>0</v>
      </c>
      <c r="Z796">
        <f t="shared" si="122"/>
        <v>1</v>
      </c>
      <c r="AA796">
        <f t="shared" si="123"/>
        <v>1</v>
      </c>
      <c r="AB796">
        <f t="shared" si="124"/>
        <v>0</v>
      </c>
      <c r="AC796">
        <f t="shared" si="125"/>
        <v>0</v>
      </c>
      <c r="AD796">
        <f t="shared" si="126"/>
        <v>0</v>
      </c>
      <c r="AE796" t="str">
        <f t="shared" si="127"/>
        <v>Groupstage</v>
      </c>
      <c r="AF796" t="str">
        <f t="shared" si="128"/>
        <v>Home Team wins</v>
      </c>
      <c r="AG796" t="str">
        <f t="shared" si="129"/>
        <v>Home Team wins at Groupstage Game</v>
      </c>
    </row>
    <row r="797" spans="1:33" x14ac:dyDescent="0.2">
      <c r="A797" s="2">
        <v>2449281</v>
      </c>
      <c r="B797" s="2" t="s">
        <v>949</v>
      </c>
      <c r="C797" s="2">
        <v>2013</v>
      </c>
      <c r="D797" s="2" t="s">
        <v>966</v>
      </c>
      <c r="E797" s="3">
        <v>41730</v>
      </c>
      <c r="F797" s="2">
        <v>985</v>
      </c>
      <c r="G797" s="2">
        <v>27</v>
      </c>
      <c r="H797" s="2">
        <v>1</v>
      </c>
      <c r="I797" s="2">
        <v>1</v>
      </c>
      <c r="J797" s="2"/>
      <c r="K797" s="2"/>
      <c r="L797" s="2" t="s">
        <v>1121</v>
      </c>
      <c r="M797" s="2" t="s">
        <v>1019</v>
      </c>
      <c r="N797" s="2" t="s">
        <v>1075</v>
      </c>
      <c r="O797" s="2">
        <v>75000</v>
      </c>
      <c r="P797" s="2" t="s">
        <v>1033</v>
      </c>
      <c r="Q797" s="2" t="s">
        <v>2098</v>
      </c>
      <c r="R797" s="2" t="s">
        <v>880</v>
      </c>
      <c r="S797" s="2" t="s">
        <v>863</v>
      </c>
      <c r="T797" s="2" t="s">
        <v>31</v>
      </c>
      <c r="U797" s="2" t="s">
        <v>6</v>
      </c>
      <c r="V797" s="4">
        <v>4.2361111111111106E-2</v>
      </c>
      <c r="W797" s="2" t="s">
        <v>948</v>
      </c>
      <c r="X797">
        <f t="shared" si="120"/>
        <v>0</v>
      </c>
      <c r="Y797">
        <f t="shared" si="121"/>
        <v>1</v>
      </c>
      <c r="Z797">
        <f t="shared" si="122"/>
        <v>0</v>
      </c>
      <c r="AA797">
        <f t="shared" si="123"/>
        <v>0</v>
      </c>
      <c r="AB797">
        <f t="shared" si="124"/>
        <v>0</v>
      </c>
      <c r="AC797">
        <f t="shared" si="125"/>
        <v>0</v>
      </c>
      <c r="AD797">
        <f t="shared" si="126"/>
        <v>1</v>
      </c>
      <c r="AE797" t="str">
        <f t="shared" si="127"/>
        <v>Knockout Game</v>
      </c>
      <c r="AF797" t="str">
        <f t="shared" si="128"/>
        <v>Home Team loses or draws</v>
      </c>
      <c r="AG797" t="str">
        <f t="shared" si="129"/>
        <v>Home Team loses or draws at Knockout Game</v>
      </c>
    </row>
    <row r="798" spans="1:33" x14ac:dyDescent="0.2">
      <c r="A798" s="2">
        <v>2495331</v>
      </c>
      <c r="B798" s="2" t="s">
        <v>949</v>
      </c>
      <c r="C798" s="2">
        <v>2014</v>
      </c>
      <c r="D798" s="2" t="s">
        <v>955</v>
      </c>
      <c r="E798" s="3">
        <v>41947</v>
      </c>
      <c r="F798" s="2">
        <v>294</v>
      </c>
      <c r="G798" s="2">
        <v>162</v>
      </c>
      <c r="H798" s="2">
        <v>1</v>
      </c>
      <c r="I798" s="2">
        <v>0</v>
      </c>
      <c r="J798" s="2"/>
      <c r="K798" s="2"/>
      <c r="L798" s="2" t="s">
        <v>990</v>
      </c>
      <c r="M798" s="2" t="s">
        <v>1070</v>
      </c>
      <c r="N798" s="2" t="s">
        <v>1069</v>
      </c>
      <c r="O798" s="2">
        <v>32565</v>
      </c>
      <c r="P798" s="2" t="s">
        <v>1101</v>
      </c>
      <c r="Q798" s="2" t="s">
        <v>2099</v>
      </c>
      <c r="R798" s="2" t="s">
        <v>870</v>
      </c>
      <c r="S798" s="2" t="s">
        <v>863</v>
      </c>
      <c r="T798" s="2" t="s">
        <v>53</v>
      </c>
      <c r="U798" s="2" t="s">
        <v>24</v>
      </c>
      <c r="V798" s="4">
        <v>4.1666666666666664E-2</v>
      </c>
      <c r="W798" s="2" t="s">
        <v>948</v>
      </c>
      <c r="X798">
        <f t="shared" si="120"/>
        <v>1</v>
      </c>
      <c r="Y798">
        <f t="shared" si="121"/>
        <v>0</v>
      </c>
      <c r="Z798">
        <f t="shared" si="122"/>
        <v>1</v>
      </c>
      <c r="AA798">
        <f t="shared" si="123"/>
        <v>1</v>
      </c>
      <c r="AB798">
        <f t="shared" si="124"/>
        <v>0</v>
      </c>
      <c r="AC798">
        <f t="shared" si="125"/>
        <v>0</v>
      </c>
      <c r="AD798">
        <f t="shared" si="126"/>
        <v>0</v>
      </c>
      <c r="AE798" t="str">
        <f t="shared" si="127"/>
        <v>Groupstage</v>
      </c>
      <c r="AF798" t="str">
        <f t="shared" si="128"/>
        <v>Home Team wins</v>
      </c>
      <c r="AG798" t="str">
        <f t="shared" si="129"/>
        <v>Home Team wins at Groupstage Game</v>
      </c>
    </row>
    <row r="799" spans="1:33" x14ac:dyDescent="0.2">
      <c r="A799" s="2">
        <v>2517518</v>
      </c>
      <c r="B799" s="2" t="s">
        <v>949</v>
      </c>
      <c r="C799" s="2">
        <v>2014</v>
      </c>
      <c r="D799" s="2" t="s">
        <v>1030</v>
      </c>
      <c r="E799" s="3">
        <v>42060</v>
      </c>
      <c r="F799" s="2">
        <v>11</v>
      </c>
      <c r="G799" s="2">
        <v>162</v>
      </c>
      <c r="H799" s="2">
        <v>1</v>
      </c>
      <c r="I799" s="2">
        <v>3</v>
      </c>
      <c r="J799" s="2"/>
      <c r="K799" s="2"/>
      <c r="L799" s="2" t="s">
        <v>900</v>
      </c>
      <c r="M799" s="2" t="s">
        <v>1070</v>
      </c>
      <c r="N799" s="2" t="s">
        <v>978</v>
      </c>
      <c r="O799" s="2">
        <v>59868</v>
      </c>
      <c r="P799" s="2" t="s">
        <v>871</v>
      </c>
      <c r="Q799" s="2" t="s">
        <v>2100</v>
      </c>
      <c r="R799" s="2" t="s">
        <v>863</v>
      </c>
      <c r="S799" s="2" t="s">
        <v>880</v>
      </c>
      <c r="T799" s="2" t="s">
        <v>9</v>
      </c>
      <c r="U799" s="2" t="s">
        <v>24</v>
      </c>
      <c r="V799" s="4">
        <v>4.3750000000000004E-2</v>
      </c>
      <c r="W799" s="2" t="s">
        <v>948</v>
      </c>
      <c r="X799">
        <f t="shared" si="120"/>
        <v>0</v>
      </c>
      <c r="Y799">
        <f t="shared" si="121"/>
        <v>1</v>
      </c>
      <c r="Z799">
        <f t="shared" si="122"/>
        <v>0</v>
      </c>
      <c r="AA799">
        <f t="shared" si="123"/>
        <v>0</v>
      </c>
      <c r="AB799">
        <f t="shared" si="124"/>
        <v>0</v>
      </c>
      <c r="AC799">
        <f t="shared" si="125"/>
        <v>0</v>
      </c>
      <c r="AD799">
        <f t="shared" si="126"/>
        <v>1</v>
      </c>
      <c r="AE799" t="str">
        <f t="shared" si="127"/>
        <v>Knockout Game</v>
      </c>
      <c r="AF799" t="str">
        <f t="shared" si="128"/>
        <v>Home Team loses or draws</v>
      </c>
      <c r="AG799" t="str">
        <f t="shared" si="129"/>
        <v>Home Team loses or draws at Knockout Game</v>
      </c>
    </row>
    <row r="800" spans="1:33" x14ac:dyDescent="0.2">
      <c r="A800" s="2">
        <v>2618607</v>
      </c>
      <c r="B800" s="2" t="s">
        <v>949</v>
      </c>
      <c r="C800" s="2">
        <v>2015</v>
      </c>
      <c r="D800" s="2" t="s">
        <v>1194</v>
      </c>
      <c r="E800" s="3">
        <v>42312</v>
      </c>
      <c r="F800" s="2">
        <v>631</v>
      </c>
      <c r="G800" s="2">
        <v>338</v>
      </c>
      <c r="H800" s="2">
        <v>2</v>
      </c>
      <c r="I800" s="2">
        <v>1</v>
      </c>
      <c r="J800" s="2"/>
      <c r="K800" s="2"/>
      <c r="L800" s="2" t="s">
        <v>896</v>
      </c>
      <c r="M800" s="2" t="s">
        <v>971</v>
      </c>
      <c r="N800" s="2" t="s">
        <v>1012</v>
      </c>
      <c r="O800" s="2">
        <v>41241</v>
      </c>
      <c r="P800" s="2" t="s">
        <v>1132</v>
      </c>
      <c r="Q800" s="2" t="s">
        <v>2101</v>
      </c>
      <c r="R800" s="2" t="s">
        <v>863</v>
      </c>
      <c r="S800" s="2" t="s">
        <v>872</v>
      </c>
      <c r="T800" s="2" t="s">
        <v>43</v>
      </c>
      <c r="U800" s="2" t="s">
        <v>134</v>
      </c>
      <c r="V800" s="4">
        <v>8.4027777777777771E-2</v>
      </c>
      <c r="W800" s="2" t="s">
        <v>948</v>
      </c>
      <c r="X800">
        <f t="shared" si="120"/>
        <v>1</v>
      </c>
      <c r="Y800">
        <f t="shared" si="121"/>
        <v>0</v>
      </c>
      <c r="Z800">
        <f t="shared" si="122"/>
        <v>1</v>
      </c>
      <c r="AA800">
        <f t="shared" si="123"/>
        <v>1</v>
      </c>
      <c r="AB800">
        <f t="shared" si="124"/>
        <v>0</v>
      </c>
      <c r="AC800">
        <f t="shared" si="125"/>
        <v>0</v>
      </c>
      <c r="AD800">
        <f t="shared" si="126"/>
        <v>0</v>
      </c>
      <c r="AE800" t="str">
        <f t="shared" si="127"/>
        <v>Groupstage</v>
      </c>
      <c r="AF800" t="str">
        <f t="shared" si="128"/>
        <v>Home Team wins</v>
      </c>
      <c r="AG800" t="str">
        <f t="shared" si="129"/>
        <v>Home Team wins at Groupstage Game</v>
      </c>
    </row>
    <row r="801" spans="1:33" x14ac:dyDescent="0.2">
      <c r="A801" s="2">
        <v>2618628</v>
      </c>
      <c r="B801" s="2" t="s">
        <v>949</v>
      </c>
      <c r="C801" s="2">
        <v>2015</v>
      </c>
      <c r="D801" s="2" t="s">
        <v>945</v>
      </c>
      <c r="E801" s="3">
        <v>42346</v>
      </c>
      <c r="F801" s="2">
        <v>82</v>
      </c>
      <c r="G801" s="2">
        <v>985</v>
      </c>
      <c r="H801" s="2">
        <v>3</v>
      </c>
      <c r="I801" s="2">
        <v>2</v>
      </c>
      <c r="J801" s="2"/>
      <c r="K801" s="2"/>
      <c r="L801" s="2" t="s">
        <v>873</v>
      </c>
      <c r="M801" s="2" t="s">
        <v>1042</v>
      </c>
      <c r="N801" s="2" t="s">
        <v>989</v>
      </c>
      <c r="O801" s="2">
        <v>26400</v>
      </c>
      <c r="P801" s="2" t="s">
        <v>1130</v>
      </c>
      <c r="Q801" s="2" t="s">
        <v>2102</v>
      </c>
      <c r="R801" s="2" t="s">
        <v>863</v>
      </c>
      <c r="S801" s="2" t="s">
        <v>863</v>
      </c>
      <c r="T801" s="2" t="s">
        <v>29</v>
      </c>
      <c r="U801" s="2" t="s">
        <v>31</v>
      </c>
      <c r="V801" s="4">
        <v>0.12638888888888888</v>
      </c>
      <c r="W801" s="2" t="s">
        <v>948</v>
      </c>
      <c r="X801">
        <f t="shared" si="120"/>
        <v>1</v>
      </c>
      <c r="Y801">
        <f t="shared" si="121"/>
        <v>0</v>
      </c>
      <c r="Z801">
        <f t="shared" si="122"/>
        <v>1</v>
      </c>
      <c r="AA801">
        <f t="shared" si="123"/>
        <v>1</v>
      </c>
      <c r="AB801">
        <f t="shared" si="124"/>
        <v>0</v>
      </c>
      <c r="AC801">
        <f t="shared" si="125"/>
        <v>0</v>
      </c>
      <c r="AD801">
        <f t="shared" si="126"/>
        <v>0</v>
      </c>
      <c r="AE801" t="str">
        <f t="shared" si="127"/>
        <v>Groupstage</v>
      </c>
      <c r="AF801" t="str">
        <f t="shared" si="128"/>
        <v>Home Team wins</v>
      </c>
      <c r="AG801" t="str">
        <f t="shared" si="129"/>
        <v>Home Team wins at Groupstage Game</v>
      </c>
    </row>
    <row r="802" spans="1:33" x14ac:dyDescent="0.2">
      <c r="A802" s="2">
        <v>2618632</v>
      </c>
      <c r="B802" s="2" t="s">
        <v>949</v>
      </c>
      <c r="C802" s="2">
        <v>2015</v>
      </c>
      <c r="D802" s="2" t="s">
        <v>1022</v>
      </c>
      <c r="E802" s="3">
        <v>42346</v>
      </c>
      <c r="F802" s="2">
        <v>281</v>
      </c>
      <c r="G802" s="2">
        <v>18</v>
      </c>
      <c r="H802" s="2">
        <v>4</v>
      </c>
      <c r="I802" s="2">
        <v>2</v>
      </c>
      <c r="J802" s="2"/>
      <c r="K802" s="2"/>
      <c r="L802" s="2" t="s">
        <v>901</v>
      </c>
      <c r="M802" s="2" t="s">
        <v>1050</v>
      </c>
      <c r="N802" s="2" t="s">
        <v>902</v>
      </c>
      <c r="O802" s="2">
        <v>41829</v>
      </c>
      <c r="P802" s="2" t="s">
        <v>1057</v>
      </c>
      <c r="Q802" s="2" t="s">
        <v>2103</v>
      </c>
      <c r="R802" s="2" t="s">
        <v>863</v>
      </c>
      <c r="S802" s="3">
        <v>37350</v>
      </c>
      <c r="T802" s="2" t="s">
        <v>39</v>
      </c>
      <c r="U802" s="2" t="s">
        <v>16</v>
      </c>
      <c r="V802" s="4">
        <v>0.16805555555555554</v>
      </c>
      <c r="W802" s="2" t="s">
        <v>948</v>
      </c>
      <c r="X802">
        <f t="shared" si="120"/>
        <v>1</v>
      </c>
      <c r="Y802">
        <f t="shared" si="121"/>
        <v>0</v>
      </c>
      <c r="Z802">
        <f t="shared" si="122"/>
        <v>1</v>
      </c>
      <c r="AA802">
        <f t="shared" si="123"/>
        <v>1</v>
      </c>
      <c r="AB802">
        <f t="shared" si="124"/>
        <v>0</v>
      </c>
      <c r="AC802">
        <f t="shared" si="125"/>
        <v>0</v>
      </c>
      <c r="AD802">
        <f t="shared" si="126"/>
        <v>0</v>
      </c>
      <c r="AE802" t="str">
        <f t="shared" si="127"/>
        <v>Groupstage</v>
      </c>
      <c r="AF802" t="str">
        <f t="shared" si="128"/>
        <v>Home Team wins</v>
      </c>
      <c r="AG802" t="str">
        <f t="shared" si="129"/>
        <v>Home Team wins at Groupstage Game</v>
      </c>
    </row>
    <row r="803" spans="1:33" x14ac:dyDescent="0.2">
      <c r="A803" s="2">
        <v>2645820</v>
      </c>
      <c r="B803" s="2" t="s">
        <v>949</v>
      </c>
      <c r="C803" s="2">
        <v>2015</v>
      </c>
      <c r="D803" s="2" t="s">
        <v>1082</v>
      </c>
      <c r="E803" s="3">
        <v>42438</v>
      </c>
      <c r="F803" s="2">
        <v>964</v>
      </c>
      <c r="G803" s="2">
        <v>294</v>
      </c>
      <c r="H803" s="2">
        <v>1</v>
      </c>
      <c r="I803" s="2">
        <v>2</v>
      </c>
      <c r="J803" s="2"/>
      <c r="K803" s="2"/>
      <c r="L803" s="2" t="s">
        <v>1086</v>
      </c>
      <c r="M803" s="2" t="s">
        <v>916</v>
      </c>
      <c r="N803" s="2" t="s">
        <v>1150</v>
      </c>
      <c r="O803" s="2">
        <v>17688</v>
      </c>
      <c r="P803" s="2" t="s">
        <v>1076</v>
      </c>
      <c r="Q803" s="2" t="s">
        <v>2104</v>
      </c>
      <c r="R803" s="2" t="s">
        <v>863</v>
      </c>
      <c r="S803" s="2" t="s">
        <v>877</v>
      </c>
      <c r="T803" s="2" t="s">
        <v>158</v>
      </c>
      <c r="U803" s="2" t="s">
        <v>53</v>
      </c>
      <c r="V803" s="4">
        <v>4.3055555555555562E-2</v>
      </c>
      <c r="W803" s="2" t="s">
        <v>948</v>
      </c>
      <c r="X803">
        <f t="shared" si="120"/>
        <v>0</v>
      </c>
      <c r="Y803">
        <f t="shared" si="121"/>
        <v>1</v>
      </c>
      <c r="Z803">
        <f t="shared" si="122"/>
        <v>0</v>
      </c>
      <c r="AA803">
        <f t="shared" si="123"/>
        <v>0</v>
      </c>
      <c r="AB803">
        <f t="shared" si="124"/>
        <v>0</v>
      </c>
      <c r="AC803">
        <f t="shared" si="125"/>
        <v>0</v>
      </c>
      <c r="AD803">
        <f t="shared" si="126"/>
        <v>1</v>
      </c>
      <c r="AE803" t="str">
        <f t="shared" si="127"/>
        <v>Knockout Game</v>
      </c>
      <c r="AF803" t="str">
        <f t="shared" si="128"/>
        <v>Home Team loses or draws</v>
      </c>
      <c r="AG803" t="str">
        <f t="shared" si="129"/>
        <v>Home Team loses or draws at Knockout Game</v>
      </c>
    </row>
    <row r="804" spans="1:33" x14ac:dyDescent="0.2">
      <c r="A804" s="2">
        <v>2645821</v>
      </c>
      <c r="B804" s="2" t="s">
        <v>949</v>
      </c>
      <c r="C804" s="2">
        <v>2015</v>
      </c>
      <c r="D804" s="2" t="s">
        <v>1082</v>
      </c>
      <c r="E804" s="3">
        <v>42444</v>
      </c>
      <c r="F804" s="2">
        <v>281</v>
      </c>
      <c r="G804" s="2">
        <v>338</v>
      </c>
      <c r="H804" s="2">
        <v>0</v>
      </c>
      <c r="I804" s="2">
        <v>0</v>
      </c>
      <c r="J804" s="2"/>
      <c r="K804" s="2"/>
      <c r="L804" s="2" t="s">
        <v>901</v>
      </c>
      <c r="M804" s="2" t="s">
        <v>971</v>
      </c>
      <c r="N804" s="2" t="s">
        <v>902</v>
      </c>
      <c r="O804" s="2">
        <v>43630</v>
      </c>
      <c r="P804" s="2" t="s">
        <v>1169</v>
      </c>
      <c r="Q804" s="2" t="s">
        <v>2105</v>
      </c>
      <c r="R804" s="2" t="s">
        <v>863</v>
      </c>
      <c r="S804" s="2" t="s">
        <v>872</v>
      </c>
      <c r="T804" s="2" t="s">
        <v>39</v>
      </c>
      <c r="U804" s="2" t="s">
        <v>134</v>
      </c>
      <c r="V804" s="4">
        <v>0</v>
      </c>
      <c r="W804" s="2" t="s">
        <v>948</v>
      </c>
      <c r="X804">
        <f t="shared" si="120"/>
        <v>0</v>
      </c>
      <c r="Y804">
        <f t="shared" si="121"/>
        <v>1</v>
      </c>
      <c r="Z804">
        <f t="shared" si="122"/>
        <v>0</v>
      </c>
      <c r="AA804">
        <f t="shared" si="123"/>
        <v>0</v>
      </c>
      <c r="AB804">
        <f t="shared" si="124"/>
        <v>0</v>
      </c>
      <c r="AC804">
        <f t="shared" si="125"/>
        <v>0</v>
      </c>
      <c r="AD804">
        <f t="shared" si="126"/>
        <v>1</v>
      </c>
      <c r="AE804" t="str">
        <f t="shared" si="127"/>
        <v>Knockout Game</v>
      </c>
      <c r="AF804" t="str">
        <f t="shared" si="128"/>
        <v>Home Team loses or draws</v>
      </c>
      <c r="AG804" t="str">
        <f t="shared" si="129"/>
        <v>Home Team loses or draws at Knockout Game</v>
      </c>
    </row>
    <row r="805" spans="1:33" x14ac:dyDescent="0.2">
      <c r="A805" s="2">
        <v>2675298</v>
      </c>
      <c r="B805" s="2" t="s">
        <v>949</v>
      </c>
      <c r="C805" s="2">
        <v>2015</v>
      </c>
      <c r="D805" s="2" t="s">
        <v>1027</v>
      </c>
      <c r="E805" s="3">
        <v>42473</v>
      </c>
      <c r="F805" s="2">
        <v>294</v>
      </c>
      <c r="G805" s="2">
        <v>27</v>
      </c>
      <c r="H805" s="2">
        <v>2</v>
      </c>
      <c r="I805" s="2">
        <v>2</v>
      </c>
      <c r="J805" s="2"/>
      <c r="K805" s="2"/>
      <c r="L805" s="2" t="s">
        <v>916</v>
      </c>
      <c r="M805" s="2" t="s">
        <v>1019</v>
      </c>
      <c r="N805" s="2" t="s">
        <v>1069</v>
      </c>
      <c r="O805" s="2">
        <v>63235</v>
      </c>
      <c r="P805" s="2" t="s">
        <v>928</v>
      </c>
      <c r="Q805" s="2" t="s">
        <v>2106</v>
      </c>
      <c r="R805" s="2" t="s">
        <v>863</v>
      </c>
      <c r="S805" s="2" t="s">
        <v>880</v>
      </c>
      <c r="T805" s="2" t="s">
        <v>53</v>
      </c>
      <c r="U805" s="2" t="s">
        <v>6</v>
      </c>
      <c r="V805" s="4">
        <v>8.4722222222222213E-2</v>
      </c>
      <c r="W805" s="2" t="s">
        <v>948</v>
      </c>
      <c r="X805">
        <f t="shared" si="120"/>
        <v>0</v>
      </c>
      <c r="Y805">
        <f t="shared" si="121"/>
        <v>1</v>
      </c>
      <c r="Z805">
        <f t="shared" si="122"/>
        <v>0</v>
      </c>
      <c r="AA805">
        <f t="shared" si="123"/>
        <v>0</v>
      </c>
      <c r="AB805">
        <f t="shared" si="124"/>
        <v>0</v>
      </c>
      <c r="AC805">
        <f t="shared" si="125"/>
        <v>0</v>
      </c>
      <c r="AD805">
        <f t="shared" si="126"/>
        <v>1</v>
      </c>
      <c r="AE805" t="str">
        <f t="shared" si="127"/>
        <v>Knockout Game</v>
      </c>
      <c r="AF805" t="str">
        <f t="shared" si="128"/>
        <v>Home Team loses or draws</v>
      </c>
      <c r="AG805" t="str">
        <f t="shared" si="129"/>
        <v>Home Team loses or draws at Knockout Game</v>
      </c>
    </row>
    <row r="806" spans="1:33" x14ac:dyDescent="0.2">
      <c r="A806" s="2">
        <v>2682242</v>
      </c>
      <c r="B806" s="2" t="s">
        <v>949</v>
      </c>
      <c r="C806" s="2">
        <v>2015</v>
      </c>
      <c r="D806" s="2" t="s">
        <v>1036</v>
      </c>
      <c r="E806" s="3">
        <v>42493</v>
      </c>
      <c r="F806" s="2">
        <v>27</v>
      </c>
      <c r="G806" s="2">
        <v>13</v>
      </c>
      <c r="H806" s="2">
        <v>2</v>
      </c>
      <c r="I806" s="2">
        <v>1</v>
      </c>
      <c r="J806" s="2"/>
      <c r="K806" s="2"/>
      <c r="L806" s="2" t="s">
        <v>1019</v>
      </c>
      <c r="M806" s="2" t="s">
        <v>921</v>
      </c>
      <c r="N806" s="2" t="s">
        <v>1038</v>
      </c>
      <c r="O806" s="2">
        <v>69334</v>
      </c>
      <c r="P806" s="2" t="s">
        <v>929</v>
      </c>
      <c r="Q806" s="2" t="s">
        <v>2107</v>
      </c>
      <c r="R806" s="2" t="s">
        <v>872</v>
      </c>
      <c r="S806" s="3">
        <v>37350</v>
      </c>
      <c r="T806" s="2" t="s">
        <v>6</v>
      </c>
      <c r="U806" s="2" t="s">
        <v>113</v>
      </c>
      <c r="V806" s="4">
        <v>8.4027777777777771E-2</v>
      </c>
      <c r="W806" s="2" t="s">
        <v>948</v>
      </c>
      <c r="X806">
        <f t="shared" si="120"/>
        <v>1</v>
      </c>
      <c r="Y806">
        <f t="shared" si="121"/>
        <v>0</v>
      </c>
      <c r="Z806">
        <f t="shared" si="122"/>
        <v>0</v>
      </c>
      <c r="AA806">
        <f t="shared" si="123"/>
        <v>0</v>
      </c>
      <c r="AB806">
        <f t="shared" si="124"/>
        <v>1</v>
      </c>
      <c r="AC806">
        <f t="shared" si="125"/>
        <v>0</v>
      </c>
      <c r="AD806">
        <f t="shared" si="126"/>
        <v>0</v>
      </c>
      <c r="AE806" t="str">
        <f t="shared" si="127"/>
        <v>Knockout Game</v>
      </c>
      <c r="AF806" t="str">
        <f t="shared" si="128"/>
        <v>Home Team wins</v>
      </c>
      <c r="AG806" t="str">
        <f t="shared" si="129"/>
        <v>Home Team wins at Knockout Game</v>
      </c>
    </row>
    <row r="807" spans="1:33" x14ac:dyDescent="0.2">
      <c r="A807" s="2">
        <v>2754909</v>
      </c>
      <c r="B807" s="2" t="s">
        <v>949</v>
      </c>
      <c r="C807" s="2">
        <v>2016</v>
      </c>
      <c r="D807" s="2" t="s">
        <v>945</v>
      </c>
      <c r="E807" s="3">
        <v>42641</v>
      </c>
      <c r="F807" s="2">
        <v>6195</v>
      </c>
      <c r="G807" s="2">
        <v>294</v>
      </c>
      <c r="H807" s="2">
        <v>4</v>
      </c>
      <c r="I807" s="2">
        <v>2</v>
      </c>
      <c r="J807" s="2"/>
      <c r="K807" s="2"/>
      <c r="L807" s="2" t="s">
        <v>1065</v>
      </c>
      <c r="M807" s="2" t="s">
        <v>916</v>
      </c>
      <c r="N807" s="2" t="s">
        <v>1002</v>
      </c>
      <c r="O807" s="2">
        <v>41281</v>
      </c>
      <c r="P807" s="2" t="s">
        <v>985</v>
      </c>
      <c r="Q807" s="2" t="s">
        <v>2108</v>
      </c>
      <c r="R807" s="2" t="s">
        <v>880</v>
      </c>
      <c r="S807" s="2" t="s">
        <v>863</v>
      </c>
      <c r="T807" s="2" t="s">
        <v>115</v>
      </c>
      <c r="U807" s="2" t="s">
        <v>53</v>
      </c>
      <c r="V807" s="4">
        <v>0.16805555555555554</v>
      </c>
      <c r="W807" s="2" t="s">
        <v>948</v>
      </c>
      <c r="X807">
        <f t="shared" si="120"/>
        <v>1</v>
      </c>
      <c r="Y807">
        <f t="shared" si="121"/>
        <v>0</v>
      </c>
      <c r="Z807">
        <f t="shared" si="122"/>
        <v>1</v>
      </c>
      <c r="AA807">
        <f t="shared" si="123"/>
        <v>1</v>
      </c>
      <c r="AB807">
        <f t="shared" si="124"/>
        <v>0</v>
      </c>
      <c r="AC807">
        <f t="shared" si="125"/>
        <v>0</v>
      </c>
      <c r="AD807">
        <f t="shared" si="126"/>
        <v>0</v>
      </c>
      <c r="AE807" t="str">
        <f t="shared" si="127"/>
        <v>Groupstage</v>
      </c>
      <c r="AF807" t="str">
        <f t="shared" si="128"/>
        <v>Home Team wins</v>
      </c>
      <c r="AG807" t="str">
        <f t="shared" si="129"/>
        <v>Home Team wins at Groupstage Game</v>
      </c>
    </row>
    <row r="808" spans="1:33" x14ac:dyDescent="0.2">
      <c r="A808" s="2">
        <v>2755700</v>
      </c>
      <c r="B808" s="2" t="s">
        <v>949</v>
      </c>
      <c r="C808" s="2">
        <v>2016</v>
      </c>
      <c r="D808" s="2" t="s">
        <v>950</v>
      </c>
      <c r="E808" s="3">
        <v>42676</v>
      </c>
      <c r="F808" s="2">
        <v>506</v>
      </c>
      <c r="G808" s="2">
        <v>1041</v>
      </c>
      <c r="H808" s="2">
        <v>1</v>
      </c>
      <c r="I808" s="2">
        <v>1</v>
      </c>
      <c r="J808" s="2"/>
      <c r="K808" s="2"/>
      <c r="L808" s="2" t="s">
        <v>952</v>
      </c>
      <c r="M808" s="2" t="s">
        <v>1088</v>
      </c>
      <c r="N808" s="2" t="s">
        <v>1068</v>
      </c>
      <c r="O808" s="2">
        <v>40356</v>
      </c>
      <c r="P808" s="2" t="s">
        <v>928</v>
      </c>
      <c r="Q808" s="2" t="s">
        <v>2109</v>
      </c>
      <c r="R808" s="2" t="s">
        <v>886</v>
      </c>
      <c r="S808" s="2" t="s">
        <v>863</v>
      </c>
      <c r="T808" s="2" t="s">
        <v>5</v>
      </c>
      <c r="U808" s="2" t="s">
        <v>125</v>
      </c>
      <c r="V808" s="4">
        <v>4.2361111111111106E-2</v>
      </c>
      <c r="W808" s="2" t="s">
        <v>948</v>
      </c>
      <c r="X808">
        <f t="shared" si="120"/>
        <v>0</v>
      </c>
      <c r="Y808">
        <f t="shared" si="121"/>
        <v>1</v>
      </c>
      <c r="Z808">
        <f t="shared" si="122"/>
        <v>1</v>
      </c>
      <c r="AA808">
        <f t="shared" si="123"/>
        <v>0</v>
      </c>
      <c r="AB808">
        <f t="shared" si="124"/>
        <v>0</v>
      </c>
      <c r="AC808">
        <f t="shared" si="125"/>
        <v>1</v>
      </c>
      <c r="AD808">
        <f t="shared" si="126"/>
        <v>0</v>
      </c>
      <c r="AE808" t="str">
        <f t="shared" si="127"/>
        <v>Groupstage</v>
      </c>
      <c r="AF808" t="str">
        <f t="shared" si="128"/>
        <v>Home Team loses or draws</v>
      </c>
      <c r="AG808" t="str">
        <f t="shared" si="129"/>
        <v>Home Team loses or draws at Groupstage Game</v>
      </c>
    </row>
    <row r="809" spans="1:33" x14ac:dyDescent="0.2">
      <c r="A809" s="2">
        <v>2755707</v>
      </c>
      <c r="B809" s="2" t="s">
        <v>949</v>
      </c>
      <c r="C809" s="2">
        <v>2016</v>
      </c>
      <c r="D809" s="2" t="s">
        <v>1194</v>
      </c>
      <c r="E809" s="3">
        <v>42676</v>
      </c>
      <c r="F809" s="2">
        <v>190</v>
      </c>
      <c r="G809" s="2">
        <v>1003</v>
      </c>
      <c r="H809" s="2">
        <v>0</v>
      </c>
      <c r="I809" s="2">
        <v>0</v>
      </c>
      <c r="J809" s="2"/>
      <c r="K809" s="2"/>
      <c r="L809" s="2" t="s">
        <v>996</v>
      </c>
      <c r="M809" s="2" t="s">
        <v>893</v>
      </c>
      <c r="N809" s="2" t="s">
        <v>997</v>
      </c>
      <c r="O809" s="2">
        <v>34146</v>
      </c>
      <c r="P809" s="2" t="s">
        <v>985</v>
      </c>
      <c r="Q809" s="2" t="s">
        <v>2110</v>
      </c>
      <c r="R809" s="2" t="s">
        <v>877</v>
      </c>
      <c r="S809" s="2" t="s">
        <v>877</v>
      </c>
      <c r="T809" s="2" t="s">
        <v>23</v>
      </c>
      <c r="U809" s="2" t="s">
        <v>35</v>
      </c>
      <c r="V809" s="4">
        <v>0</v>
      </c>
      <c r="W809" s="2" t="s">
        <v>948</v>
      </c>
      <c r="X809">
        <f t="shared" si="120"/>
        <v>0</v>
      </c>
      <c r="Y809">
        <f t="shared" si="121"/>
        <v>1</v>
      </c>
      <c r="Z809">
        <f t="shared" si="122"/>
        <v>1</v>
      </c>
      <c r="AA809">
        <f t="shared" si="123"/>
        <v>0</v>
      </c>
      <c r="AB809">
        <f t="shared" si="124"/>
        <v>0</v>
      </c>
      <c r="AC809">
        <f t="shared" si="125"/>
        <v>1</v>
      </c>
      <c r="AD809">
        <f t="shared" si="126"/>
        <v>0</v>
      </c>
      <c r="AE809" t="str">
        <f t="shared" si="127"/>
        <v>Groupstage</v>
      </c>
      <c r="AF809" t="str">
        <f t="shared" si="128"/>
        <v>Home Team loses or draws</v>
      </c>
      <c r="AG809" t="str">
        <f t="shared" si="129"/>
        <v>Home Team loses or draws at Groupstage Game</v>
      </c>
    </row>
    <row r="810" spans="1:33" x14ac:dyDescent="0.2">
      <c r="A810" s="2">
        <v>2755716</v>
      </c>
      <c r="B810" s="2" t="s">
        <v>949</v>
      </c>
      <c r="C810" s="2">
        <v>2016</v>
      </c>
      <c r="D810" s="2" t="s">
        <v>1022</v>
      </c>
      <c r="E810" s="3">
        <v>42697</v>
      </c>
      <c r="F810" s="2">
        <v>1083</v>
      </c>
      <c r="G810" s="2">
        <v>27</v>
      </c>
      <c r="H810" s="2">
        <v>3</v>
      </c>
      <c r="I810" s="2">
        <v>2</v>
      </c>
      <c r="J810" s="2"/>
      <c r="K810" s="2"/>
      <c r="L810" s="2" t="s">
        <v>1112</v>
      </c>
      <c r="M810" s="2" t="s">
        <v>1089</v>
      </c>
      <c r="N810" s="2" t="s">
        <v>905</v>
      </c>
      <c r="O810" s="2">
        <v>15211</v>
      </c>
      <c r="P810" s="2" t="s">
        <v>1142</v>
      </c>
      <c r="Q810" s="2" t="s">
        <v>2111</v>
      </c>
      <c r="R810" s="2" t="s">
        <v>892</v>
      </c>
      <c r="S810" s="2" t="s">
        <v>880</v>
      </c>
      <c r="T810" s="2" t="s">
        <v>48</v>
      </c>
      <c r="U810" s="2" t="s">
        <v>6</v>
      </c>
      <c r="V810" s="4">
        <v>0.12638888888888888</v>
      </c>
      <c r="W810" s="2" t="s">
        <v>948</v>
      </c>
      <c r="X810">
        <f t="shared" si="120"/>
        <v>1</v>
      </c>
      <c r="Y810">
        <f t="shared" si="121"/>
        <v>0</v>
      </c>
      <c r="Z810">
        <f t="shared" si="122"/>
        <v>1</v>
      </c>
      <c r="AA810">
        <f t="shared" si="123"/>
        <v>1</v>
      </c>
      <c r="AB810">
        <f t="shared" si="124"/>
        <v>0</v>
      </c>
      <c r="AC810">
        <f t="shared" si="125"/>
        <v>0</v>
      </c>
      <c r="AD810">
        <f t="shared" si="126"/>
        <v>0</v>
      </c>
      <c r="AE810" t="str">
        <f t="shared" si="127"/>
        <v>Groupstage</v>
      </c>
      <c r="AF810" t="str">
        <f t="shared" si="128"/>
        <v>Home Team wins</v>
      </c>
      <c r="AG810" t="str">
        <f t="shared" si="129"/>
        <v>Home Team wins at Groupstage Game</v>
      </c>
    </row>
    <row r="811" spans="1:33" x14ac:dyDescent="0.2">
      <c r="A811" s="2">
        <v>2755735</v>
      </c>
      <c r="B811" s="2" t="s">
        <v>949</v>
      </c>
      <c r="C811" s="2">
        <v>2016</v>
      </c>
      <c r="D811" s="2" t="s">
        <v>945</v>
      </c>
      <c r="E811" s="3">
        <v>42710</v>
      </c>
      <c r="F811" s="2">
        <v>294</v>
      </c>
      <c r="G811" s="2">
        <v>6195</v>
      </c>
      <c r="H811" s="2">
        <v>1</v>
      </c>
      <c r="I811" s="2">
        <v>2</v>
      </c>
      <c r="J811" s="2"/>
      <c r="K811" s="2"/>
      <c r="L811" s="2" t="s">
        <v>916</v>
      </c>
      <c r="M811" s="2" t="s">
        <v>1065</v>
      </c>
      <c r="N811" s="2" t="s">
        <v>1069</v>
      </c>
      <c r="O811" s="2">
        <v>55634</v>
      </c>
      <c r="P811" s="2" t="s">
        <v>1099</v>
      </c>
      <c r="Q811" s="2" t="s">
        <v>2112</v>
      </c>
      <c r="R811" s="2" t="s">
        <v>877</v>
      </c>
      <c r="S811" s="2" t="s">
        <v>880</v>
      </c>
      <c r="T811" s="2" t="s">
        <v>53</v>
      </c>
      <c r="U811" s="2" t="s">
        <v>115</v>
      </c>
      <c r="V811" s="4">
        <v>4.3055555555555562E-2</v>
      </c>
      <c r="W811" s="2" t="s">
        <v>948</v>
      </c>
      <c r="X811">
        <f t="shared" si="120"/>
        <v>0</v>
      </c>
      <c r="Y811">
        <f t="shared" si="121"/>
        <v>1</v>
      </c>
      <c r="Z811">
        <f t="shared" si="122"/>
        <v>1</v>
      </c>
      <c r="AA811">
        <f t="shared" si="123"/>
        <v>0</v>
      </c>
      <c r="AB811">
        <f t="shared" si="124"/>
        <v>0</v>
      </c>
      <c r="AC811">
        <f t="shared" si="125"/>
        <v>1</v>
      </c>
      <c r="AD811">
        <f t="shared" si="126"/>
        <v>0</v>
      </c>
      <c r="AE811" t="str">
        <f t="shared" si="127"/>
        <v>Groupstage</v>
      </c>
      <c r="AF811" t="str">
        <f t="shared" si="128"/>
        <v>Home Team loses or draws</v>
      </c>
      <c r="AG811" t="str">
        <f t="shared" si="129"/>
        <v>Home Team loses or draws at Groupstage Game</v>
      </c>
    </row>
    <row r="812" spans="1:33" x14ac:dyDescent="0.2">
      <c r="A812" s="2">
        <v>2805648</v>
      </c>
      <c r="B812" s="2" t="s">
        <v>949</v>
      </c>
      <c r="C812" s="2">
        <v>2016</v>
      </c>
      <c r="D812" s="2" t="s">
        <v>1082</v>
      </c>
      <c r="E812" s="3">
        <v>42801</v>
      </c>
      <c r="F812" s="2">
        <v>11</v>
      </c>
      <c r="G812" s="2">
        <v>27</v>
      </c>
      <c r="H812" s="2">
        <v>1</v>
      </c>
      <c r="I812" s="2">
        <v>5</v>
      </c>
      <c r="J812" s="2"/>
      <c r="K812" s="2"/>
      <c r="L812" s="2" t="s">
        <v>900</v>
      </c>
      <c r="M812" s="2" t="s">
        <v>1089</v>
      </c>
      <c r="N812" s="2" t="s">
        <v>978</v>
      </c>
      <c r="O812" s="2">
        <v>59911</v>
      </c>
      <c r="P812" s="2" t="s">
        <v>961</v>
      </c>
      <c r="Q812" s="2" t="s">
        <v>2113</v>
      </c>
      <c r="R812" s="2" t="s">
        <v>872</v>
      </c>
      <c r="S812" s="2" t="s">
        <v>863</v>
      </c>
      <c r="T812" s="2" t="s">
        <v>9</v>
      </c>
      <c r="U812" s="2" t="s">
        <v>6</v>
      </c>
      <c r="V812" s="4">
        <v>4.5138888888888888E-2</v>
      </c>
      <c r="W812" s="2" t="s">
        <v>948</v>
      </c>
      <c r="X812">
        <f t="shared" si="120"/>
        <v>0</v>
      </c>
      <c r="Y812">
        <f t="shared" si="121"/>
        <v>1</v>
      </c>
      <c r="Z812">
        <f t="shared" si="122"/>
        <v>0</v>
      </c>
      <c r="AA812">
        <f t="shared" si="123"/>
        <v>0</v>
      </c>
      <c r="AB812">
        <f t="shared" si="124"/>
        <v>0</v>
      </c>
      <c r="AC812">
        <f t="shared" si="125"/>
        <v>0</v>
      </c>
      <c r="AD812">
        <f t="shared" si="126"/>
        <v>1</v>
      </c>
      <c r="AE812" t="str">
        <f t="shared" si="127"/>
        <v>Knockout Game</v>
      </c>
      <c r="AF812" t="str">
        <f t="shared" si="128"/>
        <v>Home Team loses or draws</v>
      </c>
      <c r="AG812" t="str">
        <f t="shared" si="129"/>
        <v>Home Team loses or draws at Knockout Game</v>
      </c>
    </row>
    <row r="813" spans="1:33" hidden="1" x14ac:dyDescent="0.2">
      <c r="A813" s="2">
        <v>3796966</v>
      </c>
      <c r="B813" s="2" t="s">
        <v>949</v>
      </c>
      <c r="C813" s="2">
        <v>2021</v>
      </c>
      <c r="D813" s="2" t="s">
        <v>962</v>
      </c>
      <c r="E813" s="3">
        <v>44677</v>
      </c>
      <c r="F813" s="2">
        <v>281</v>
      </c>
      <c r="G813" s="2">
        <v>418</v>
      </c>
      <c r="H813" s="2">
        <v>4</v>
      </c>
      <c r="I813" s="2">
        <v>3</v>
      </c>
      <c r="J813" s="2"/>
      <c r="K813" s="2"/>
      <c r="L813" s="2" t="s">
        <v>1019</v>
      </c>
      <c r="M813" s="2" t="s">
        <v>1089</v>
      </c>
      <c r="N813" s="2" t="s">
        <v>902</v>
      </c>
      <c r="O813" s="2">
        <v>52217</v>
      </c>
      <c r="P813" s="2" t="s">
        <v>1309</v>
      </c>
      <c r="Q813" s="2" t="s">
        <v>2114</v>
      </c>
      <c r="R813" s="2" t="s">
        <v>880</v>
      </c>
      <c r="S813" s="2" t="s">
        <v>880</v>
      </c>
      <c r="T813" s="2" t="s">
        <v>39</v>
      </c>
      <c r="U813" s="2" t="s">
        <v>186</v>
      </c>
      <c r="V813" s="4">
        <v>0.16874999999999998</v>
      </c>
      <c r="W813" s="2" t="s">
        <v>948</v>
      </c>
      <c r="X813">
        <f t="shared" si="120"/>
        <v>1</v>
      </c>
      <c r="Y813">
        <f t="shared" si="121"/>
        <v>0</v>
      </c>
      <c r="Z813">
        <f t="shared" si="122"/>
        <v>0</v>
      </c>
      <c r="AA813">
        <f t="shared" si="123"/>
        <v>0</v>
      </c>
      <c r="AB813">
        <f t="shared" si="124"/>
        <v>1</v>
      </c>
      <c r="AC813">
        <f t="shared" si="125"/>
        <v>0</v>
      </c>
      <c r="AD813">
        <f t="shared" si="126"/>
        <v>0</v>
      </c>
      <c r="AE813" t="str">
        <f t="shared" si="127"/>
        <v>Knockout Game</v>
      </c>
      <c r="AF813" t="str">
        <f t="shared" si="128"/>
        <v>Home Team wins</v>
      </c>
      <c r="AG813" t="str">
        <f t="shared" si="129"/>
        <v>Home Team wins at Knockout Game</v>
      </c>
    </row>
    <row r="814" spans="1:33" hidden="1" x14ac:dyDescent="0.2">
      <c r="A814" s="2">
        <v>3911831</v>
      </c>
      <c r="B814" s="2" t="s">
        <v>949</v>
      </c>
      <c r="C814" s="2">
        <v>2022</v>
      </c>
      <c r="D814" s="2" t="s">
        <v>1194</v>
      </c>
      <c r="E814" s="3">
        <v>44867</v>
      </c>
      <c r="F814" s="2">
        <v>281</v>
      </c>
      <c r="G814" s="2">
        <v>368</v>
      </c>
      <c r="H814" s="2">
        <v>3</v>
      </c>
      <c r="I814" s="2">
        <v>1</v>
      </c>
      <c r="J814" s="2"/>
      <c r="K814" s="2"/>
      <c r="L814" s="2" t="s">
        <v>1019</v>
      </c>
      <c r="M814" s="2" t="s">
        <v>1181</v>
      </c>
      <c r="N814" s="2" t="s">
        <v>902</v>
      </c>
      <c r="O814" s="2">
        <v>51610</v>
      </c>
      <c r="P814" s="2" t="s">
        <v>1279</v>
      </c>
      <c r="Q814" s="2" t="s">
        <v>2115</v>
      </c>
      <c r="R814" s="2" t="s">
        <v>880</v>
      </c>
      <c r="S814" s="3">
        <v>36986</v>
      </c>
      <c r="T814" s="2" t="s">
        <v>39</v>
      </c>
      <c r="U814" s="2" t="s">
        <v>143</v>
      </c>
      <c r="V814" s="4">
        <v>0.12569444444444444</v>
      </c>
      <c r="W814" s="2" t="s">
        <v>948</v>
      </c>
      <c r="X814">
        <f t="shared" si="120"/>
        <v>1</v>
      </c>
      <c r="Y814">
        <f t="shared" si="121"/>
        <v>0</v>
      </c>
      <c r="Z814">
        <f t="shared" si="122"/>
        <v>1</v>
      </c>
      <c r="AA814">
        <f t="shared" si="123"/>
        <v>1</v>
      </c>
      <c r="AB814">
        <f t="shared" si="124"/>
        <v>0</v>
      </c>
      <c r="AC814">
        <f t="shared" si="125"/>
        <v>0</v>
      </c>
      <c r="AD814">
        <f t="shared" si="126"/>
        <v>0</v>
      </c>
      <c r="AE814" t="str">
        <f t="shared" si="127"/>
        <v>Groupstage</v>
      </c>
      <c r="AF814" t="str">
        <f t="shared" si="128"/>
        <v>Home Team wins</v>
      </c>
      <c r="AG814" t="str">
        <f t="shared" si="129"/>
        <v>Home Team wins at Groupstage Game</v>
      </c>
    </row>
    <row r="815" spans="1:33" hidden="1" x14ac:dyDescent="0.2">
      <c r="A815" s="2">
        <v>4171249</v>
      </c>
      <c r="B815" s="2" t="s">
        <v>949</v>
      </c>
      <c r="C815" s="2">
        <v>2023</v>
      </c>
      <c r="D815" s="2" t="s">
        <v>955</v>
      </c>
      <c r="E815" s="3">
        <v>45272</v>
      </c>
      <c r="F815" s="2">
        <v>6195</v>
      </c>
      <c r="G815" s="2">
        <v>1075</v>
      </c>
      <c r="H815" s="2">
        <v>2</v>
      </c>
      <c r="I815" s="2">
        <v>0</v>
      </c>
      <c r="J815" s="2"/>
      <c r="K815" s="2"/>
      <c r="L815" s="2" t="s">
        <v>940</v>
      </c>
      <c r="M815" s="2" t="s">
        <v>757</v>
      </c>
      <c r="N815" s="2" t="s">
        <v>1002</v>
      </c>
      <c r="O815" s="2">
        <v>37841</v>
      </c>
      <c r="P815" s="2" t="s">
        <v>1307</v>
      </c>
      <c r="Q815" s="2" t="s">
        <v>2116</v>
      </c>
      <c r="R815" s="2" t="s">
        <v>880</v>
      </c>
      <c r="S815" s="2" t="s">
        <v>863</v>
      </c>
      <c r="T815" s="2" t="s">
        <v>115</v>
      </c>
      <c r="U815" s="2" t="s">
        <v>57</v>
      </c>
      <c r="V815" s="4">
        <v>8.3333333333333329E-2</v>
      </c>
      <c r="W815" s="2" t="s">
        <v>948</v>
      </c>
      <c r="X815">
        <f t="shared" si="120"/>
        <v>1</v>
      </c>
      <c r="Y815">
        <f t="shared" si="121"/>
        <v>0</v>
      </c>
      <c r="Z815">
        <f t="shared" si="122"/>
        <v>1</v>
      </c>
      <c r="AA815">
        <f t="shared" si="123"/>
        <v>1</v>
      </c>
      <c r="AB815">
        <f t="shared" si="124"/>
        <v>0</v>
      </c>
      <c r="AC815">
        <f t="shared" si="125"/>
        <v>0</v>
      </c>
      <c r="AD815">
        <f t="shared" si="126"/>
        <v>0</v>
      </c>
      <c r="AE815" t="str">
        <f t="shared" si="127"/>
        <v>Groupstage</v>
      </c>
      <c r="AF815" t="str">
        <f t="shared" si="128"/>
        <v>Home Team wins</v>
      </c>
      <c r="AG815" t="str">
        <f t="shared" si="129"/>
        <v>Home Team wins at Groupstage Game</v>
      </c>
    </row>
    <row r="816" spans="1:33" hidden="1" x14ac:dyDescent="0.2">
      <c r="A816" s="2">
        <v>4174095</v>
      </c>
      <c r="B816" s="2" t="s">
        <v>949</v>
      </c>
      <c r="C816" s="2">
        <v>2023</v>
      </c>
      <c r="D816" s="2" t="s">
        <v>950</v>
      </c>
      <c r="E816" s="3">
        <v>45188</v>
      </c>
      <c r="F816" s="2">
        <v>660</v>
      </c>
      <c r="G816" s="2">
        <v>720</v>
      </c>
      <c r="H816" s="2">
        <v>1</v>
      </c>
      <c r="I816" s="2">
        <v>3</v>
      </c>
      <c r="J816" s="2"/>
      <c r="K816" s="2"/>
      <c r="L816" s="2" t="s">
        <v>1305</v>
      </c>
      <c r="M816" s="2" t="s">
        <v>799</v>
      </c>
      <c r="N816" s="2" t="s">
        <v>869</v>
      </c>
      <c r="O816" s="2">
        <v>46729</v>
      </c>
      <c r="P816" s="2" t="s">
        <v>1066</v>
      </c>
      <c r="Q816" s="2" t="s">
        <v>2117</v>
      </c>
      <c r="R816" s="2" t="s">
        <v>880</v>
      </c>
      <c r="S816" s="2" t="s">
        <v>863</v>
      </c>
      <c r="T816" s="2" t="s">
        <v>133</v>
      </c>
      <c r="U816" s="2" t="s">
        <v>70</v>
      </c>
      <c r="V816" s="4">
        <v>4.3750000000000004E-2</v>
      </c>
      <c r="W816" s="2" t="s">
        <v>948</v>
      </c>
      <c r="X816">
        <f t="shared" si="120"/>
        <v>0</v>
      </c>
      <c r="Y816">
        <f t="shared" si="121"/>
        <v>1</v>
      </c>
      <c r="Z816">
        <f t="shared" si="122"/>
        <v>1</v>
      </c>
      <c r="AA816">
        <f t="shared" si="123"/>
        <v>0</v>
      </c>
      <c r="AB816">
        <f t="shared" si="124"/>
        <v>0</v>
      </c>
      <c r="AC816">
        <f t="shared" si="125"/>
        <v>1</v>
      </c>
      <c r="AD816">
        <f t="shared" si="126"/>
        <v>0</v>
      </c>
      <c r="AE816" t="str">
        <f t="shared" si="127"/>
        <v>Groupstage</v>
      </c>
      <c r="AF816" t="str">
        <f t="shared" si="128"/>
        <v>Home Team loses or draws</v>
      </c>
      <c r="AG816" t="str">
        <f t="shared" si="129"/>
        <v>Home Team loses or draws at Groupstage Game</v>
      </c>
    </row>
    <row r="817" spans="1:33" x14ac:dyDescent="0.2">
      <c r="A817" s="2">
        <v>2385042</v>
      </c>
      <c r="B817" s="2" t="s">
        <v>949</v>
      </c>
      <c r="C817" s="2">
        <v>2013</v>
      </c>
      <c r="D817" s="2" t="s">
        <v>1030</v>
      </c>
      <c r="E817" s="3">
        <v>41696</v>
      </c>
      <c r="F817" s="2">
        <v>33</v>
      </c>
      <c r="G817" s="2">
        <v>418</v>
      </c>
      <c r="H817" s="2">
        <v>1</v>
      </c>
      <c r="I817" s="2">
        <v>6</v>
      </c>
      <c r="J817" s="2"/>
      <c r="K817" s="2"/>
      <c r="L817" s="2" t="s">
        <v>866</v>
      </c>
      <c r="M817" s="2" t="s">
        <v>1089</v>
      </c>
      <c r="N817" s="2" t="s">
        <v>875</v>
      </c>
      <c r="O817" s="2">
        <v>54442</v>
      </c>
      <c r="P817" s="2" t="s">
        <v>1163</v>
      </c>
      <c r="Q817" s="2" t="s">
        <v>2118</v>
      </c>
      <c r="R817" s="2" t="s">
        <v>863</v>
      </c>
      <c r="S817" s="2" t="s">
        <v>880</v>
      </c>
      <c r="T817" s="2" t="s">
        <v>7</v>
      </c>
      <c r="U817" s="2" t="s">
        <v>186</v>
      </c>
      <c r="V817" s="4">
        <v>4.5833333333333337E-2</v>
      </c>
      <c r="W817" s="2" t="s">
        <v>948</v>
      </c>
      <c r="X817">
        <f t="shared" si="120"/>
        <v>0</v>
      </c>
      <c r="Y817">
        <f t="shared" si="121"/>
        <v>1</v>
      </c>
      <c r="Z817">
        <f t="shared" si="122"/>
        <v>0</v>
      </c>
      <c r="AA817">
        <f t="shared" si="123"/>
        <v>0</v>
      </c>
      <c r="AB817">
        <f t="shared" si="124"/>
        <v>0</v>
      </c>
      <c r="AC817">
        <f t="shared" si="125"/>
        <v>0</v>
      </c>
      <c r="AD817">
        <f t="shared" si="126"/>
        <v>1</v>
      </c>
      <c r="AE817" t="str">
        <f t="shared" si="127"/>
        <v>Knockout Game</v>
      </c>
      <c r="AF817" t="str">
        <f t="shared" si="128"/>
        <v>Home Team loses or draws</v>
      </c>
      <c r="AG817" t="str">
        <f t="shared" si="129"/>
        <v>Home Team loses or draws at Knockout Game</v>
      </c>
    </row>
    <row r="818" spans="1:33" x14ac:dyDescent="0.2">
      <c r="A818" s="2">
        <v>2754927</v>
      </c>
      <c r="B818" s="2" t="s">
        <v>949</v>
      </c>
      <c r="C818" s="2">
        <v>2016</v>
      </c>
      <c r="D818" s="2" t="s">
        <v>1194</v>
      </c>
      <c r="E818" s="3">
        <v>42661</v>
      </c>
      <c r="F818" s="2">
        <v>2282</v>
      </c>
      <c r="G818" s="2">
        <v>720</v>
      </c>
      <c r="H818" s="2">
        <v>1</v>
      </c>
      <c r="I818" s="2">
        <v>2</v>
      </c>
      <c r="J818" s="2"/>
      <c r="K818" s="2"/>
      <c r="L818" s="2" t="s">
        <v>1081</v>
      </c>
      <c r="M818" s="2" t="s">
        <v>1158</v>
      </c>
      <c r="N818" s="2" t="s">
        <v>1095</v>
      </c>
      <c r="O818" s="2">
        <v>23372</v>
      </c>
      <c r="P818" s="2" t="s">
        <v>938</v>
      </c>
      <c r="Q818" s="2" t="s">
        <v>2119</v>
      </c>
      <c r="R818" s="2" t="s">
        <v>910</v>
      </c>
      <c r="S818" s="2" t="s">
        <v>870</v>
      </c>
      <c r="T818" s="2" t="s">
        <v>45</v>
      </c>
      <c r="U818" s="2" t="s">
        <v>70</v>
      </c>
      <c r="V818" s="4">
        <v>4.3055555555555562E-2</v>
      </c>
      <c r="W818" s="2" t="s">
        <v>948</v>
      </c>
      <c r="X818">
        <f t="shared" si="120"/>
        <v>0</v>
      </c>
      <c r="Y818">
        <f t="shared" si="121"/>
        <v>1</v>
      </c>
      <c r="Z818">
        <f t="shared" si="122"/>
        <v>1</v>
      </c>
      <c r="AA818">
        <f t="shared" si="123"/>
        <v>0</v>
      </c>
      <c r="AB818">
        <f t="shared" si="124"/>
        <v>0</v>
      </c>
      <c r="AC818">
        <f t="shared" si="125"/>
        <v>1</v>
      </c>
      <c r="AD818">
        <f t="shared" si="126"/>
        <v>0</v>
      </c>
      <c r="AE818" t="str">
        <f t="shared" si="127"/>
        <v>Groupstage</v>
      </c>
      <c r="AF818" t="str">
        <f t="shared" si="128"/>
        <v>Home Team loses or draws</v>
      </c>
      <c r="AG818" t="str">
        <f t="shared" si="129"/>
        <v>Home Team loses or draws at Groupstage Game</v>
      </c>
    </row>
    <row r="819" spans="1:33" x14ac:dyDescent="0.2">
      <c r="A819" s="2">
        <v>2755702</v>
      </c>
      <c r="B819" s="2" t="s">
        <v>949</v>
      </c>
      <c r="C819" s="2">
        <v>2016</v>
      </c>
      <c r="D819" s="2" t="s">
        <v>1016</v>
      </c>
      <c r="E819" s="3">
        <v>42676</v>
      </c>
      <c r="F819" s="2">
        <v>16</v>
      </c>
      <c r="G819" s="2">
        <v>336</v>
      </c>
      <c r="H819" s="2">
        <v>1</v>
      </c>
      <c r="I819" s="2">
        <v>0</v>
      </c>
      <c r="J819" s="2"/>
      <c r="K819" s="2"/>
      <c r="L819" s="2" t="s">
        <v>868</v>
      </c>
      <c r="M819" s="2" t="s">
        <v>990</v>
      </c>
      <c r="N819" s="2" t="s">
        <v>862</v>
      </c>
      <c r="O819" s="2">
        <v>65849</v>
      </c>
      <c r="P819" s="2" t="s">
        <v>1057</v>
      </c>
      <c r="Q819" s="2" t="s">
        <v>2120</v>
      </c>
      <c r="R819" s="2" t="s">
        <v>872</v>
      </c>
      <c r="S819" s="2" t="s">
        <v>1144</v>
      </c>
      <c r="T819" s="2" t="s">
        <v>3</v>
      </c>
      <c r="U819" s="2" t="s">
        <v>87</v>
      </c>
      <c r="V819" s="4">
        <v>4.1666666666666664E-2</v>
      </c>
      <c r="W819" s="2" t="s">
        <v>948</v>
      </c>
      <c r="X819">
        <f t="shared" si="120"/>
        <v>1</v>
      </c>
      <c r="Y819">
        <f t="shared" si="121"/>
        <v>0</v>
      </c>
      <c r="Z819">
        <f t="shared" si="122"/>
        <v>1</v>
      </c>
      <c r="AA819">
        <f t="shared" si="123"/>
        <v>1</v>
      </c>
      <c r="AB819">
        <f t="shared" si="124"/>
        <v>0</v>
      </c>
      <c r="AC819">
        <f t="shared" si="125"/>
        <v>0</v>
      </c>
      <c r="AD819">
        <f t="shared" si="126"/>
        <v>0</v>
      </c>
      <c r="AE819" t="str">
        <f t="shared" si="127"/>
        <v>Groupstage</v>
      </c>
      <c r="AF819" t="str">
        <f t="shared" si="128"/>
        <v>Home Team wins</v>
      </c>
      <c r="AG819" t="str">
        <f t="shared" si="129"/>
        <v>Home Team wins at Groupstage Game</v>
      </c>
    </row>
    <row r="820" spans="1:33" x14ac:dyDescent="0.2">
      <c r="A820" s="2">
        <v>2805646</v>
      </c>
      <c r="B820" s="2" t="s">
        <v>949</v>
      </c>
      <c r="C820" s="2">
        <v>2016</v>
      </c>
      <c r="D820" s="2" t="s">
        <v>1082</v>
      </c>
      <c r="E820" s="3">
        <v>42801</v>
      </c>
      <c r="F820" s="2">
        <v>6195</v>
      </c>
      <c r="G820" s="2">
        <v>418</v>
      </c>
      <c r="H820" s="2">
        <v>1</v>
      </c>
      <c r="I820" s="2">
        <v>3</v>
      </c>
      <c r="J820" s="2"/>
      <c r="K820" s="2"/>
      <c r="L820" s="2" t="s">
        <v>1065</v>
      </c>
      <c r="M820" s="2" t="s">
        <v>1180</v>
      </c>
      <c r="N820" s="2" t="s">
        <v>1002</v>
      </c>
      <c r="O820" s="2">
        <v>56695</v>
      </c>
      <c r="P820" s="2" t="s">
        <v>929</v>
      </c>
      <c r="Q820" s="2" t="s">
        <v>2121</v>
      </c>
      <c r="R820" s="2" t="s">
        <v>880</v>
      </c>
      <c r="S820" s="2" t="s">
        <v>880</v>
      </c>
      <c r="T820" s="2" t="s">
        <v>115</v>
      </c>
      <c r="U820" s="2" t="s">
        <v>186</v>
      </c>
      <c r="V820" s="4">
        <v>4.3750000000000004E-2</v>
      </c>
      <c r="W820" s="2" t="s">
        <v>948</v>
      </c>
      <c r="X820">
        <f t="shared" si="120"/>
        <v>0</v>
      </c>
      <c r="Y820">
        <f t="shared" si="121"/>
        <v>1</v>
      </c>
      <c r="Z820">
        <f t="shared" si="122"/>
        <v>0</v>
      </c>
      <c r="AA820">
        <f t="shared" si="123"/>
        <v>0</v>
      </c>
      <c r="AB820">
        <f t="shared" si="124"/>
        <v>0</v>
      </c>
      <c r="AC820">
        <f t="shared" si="125"/>
        <v>0</v>
      </c>
      <c r="AD820">
        <f t="shared" si="126"/>
        <v>1</v>
      </c>
      <c r="AE820" t="str">
        <f t="shared" si="127"/>
        <v>Knockout Game</v>
      </c>
      <c r="AF820" t="str">
        <f t="shared" si="128"/>
        <v>Home Team loses or draws</v>
      </c>
      <c r="AG820" t="str">
        <f t="shared" si="129"/>
        <v>Home Team loses or draws at Knockout Game</v>
      </c>
    </row>
    <row r="821" spans="1:33" x14ac:dyDescent="0.2">
      <c r="A821" s="2">
        <v>2805649</v>
      </c>
      <c r="B821" s="2" t="s">
        <v>949</v>
      </c>
      <c r="C821" s="2">
        <v>2016</v>
      </c>
      <c r="D821" s="2" t="s">
        <v>1082</v>
      </c>
      <c r="E821" s="3">
        <v>42808</v>
      </c>
      <c r="F821" s="2">
        <v>506</v>
      </c>
      <c r="G821" s="2">
        <v>720</v>
      </c>
      <c r="H821" s="2">
        <v>1</v>
      </c>
      <c r="I821" s="2">
        <v>0</v>
      </c>
      <c r="J821" s="2"/>
      <c r="K821" s="2"/>
      <c r="L821" s="2" t="s">
        <v>952</v>
      </c>
      <c r="M821" s="2" t="s">
        <v>1158</v>
      </c>
      <c r="N821" s="2" t="s">
        <v>1068</v>
      </c>
      <c r="O821" s="2">
        <v>41161</v>
      </c>
      <c r="P821" s="2" t="s">
        <v>1169</v>
      </c>
      <c r="Q821" s="2" t="s">
        <v>2122</v>
      </c>
      <c r="R821" s="2" t="s">
        <v>863</v>
      </c>
      <c r="S821" s="2" t="s">
        <v>877</v>
      </c>
      <c r="T821" s="2" t="s">
        <v>5</v>
      </c>
      <c r="U821" s="2" t="s">
        <v>70</v>
      </c>
      <c r="V821" s="4">
        <v>4.1666666666666664E-2</v>
      </c>
      <c r="W821" s="2" t="s">
        <v>948</v>
      </c>
      <c r="X821">
        <f t="shared" si="120"/>
        <v>1</v>
      </c>
      <c r="Y821">
        <f t="shared" si="121"/>
        <v>0</v>
      </c>
      <c r="Z821">
        <f t="shared" si="122"/>
        <v>0</v>
      </c>
      <c r="AA821">
        <f t="shared" si="123"/>
        <v>0</v>
      </c>
      <c r="AB821">
        <f t="shared" si="124"/>
        <v>1</v>
      </c>
      <c r="AC821">
        <f t="shared" si="125"/>
        <v>0</v>
      </c>
      <c r="AD821">
        <f t="shared" si="126"/>
        <v>0</v>
      </c>
      <c r="AE821" t="str">
        <f t="shared" si="127"/>
        <v>Knockout Game</v>
      </c>
      <c r="AF821" t="str">
        <f t="shared" si="128"/>
        <v>Home Team wins</v>
      </c>
      <c r="AG821" t="str">
        <f t="shared" si="129"/>
        <v>Home Team wins at Knockout Game</v>
      </c>
    </row>
    <row r="822" spans="1:33" x14ac:dyDescent="0.2">
      <c r="A822" s="2">
        <v>2805650</v>
      </c>
      <c r="B822" s="2" t="s">
        <v>949</v>
      </c>
      <c r="C822" s="2">
        <v>2016</v>
      </c>
      <c r="D822" s="2" t="s">
        <v>1082</v>
      </c>
      <c r="E822" s="3">
        <v>42809</v>
      </c>
      <c r="F822" s="2">
        <v>13</v>
      </c>
      <c r="G822" s="2">
        <v>15</v>
      </c>
      <c r="H822" s="2">
        <v>0</v>
      </c>
      <c r="I822" s="2">
        <v>0</v>
      </c>
      <c r="J822" s="2"/>
      <c r="K822" s="2"/>
      <c r="L822" s="2" t="s">
        <v>921</v>
      </c>
      <c r="M822" s="2" t="s">
        <v>981</v>
      </c>
      <c r="N822" s="2" t="s">
        <v>922</v>
      </c>
      <c r="O822" s="2">
        <v>49133</v>
      </c>
      <c r="P822" s="2" t="s">
        <v>907</v>
      </c>
      <c r="Q822" s="2" t="s">
        <v>2123</v>
      </c>
      <c r="R822" s="2" t="s">
        <v>877</v>
      </c>
      <c r="S822" s="2" t="s">
        <v>877</v>
      </c>
      <c r="T822" s="2" t="s">
        <v>113</v>
      </c>
      <c r="U822" s="2" t="s">
        <v>18</v>
      </c>
      <c r="V822" s="4">
        <v>0</v>
      </c>
      <c r="W822" s="2" t="s">
        <v>948</v>
      </c>
      <c r="X822">
        <f t="shared" si="120"/>
        <v>0</v>
      </c>
      <c r="Y822">
        <f t="shared" si="121"/>
        <v>1</v>
      </c>
      <c r="Z822">
        <f t="shared" si="122"/>
        <v>0</v>
      </c>
      <c r="AA822">
        <f t="shared" si="123"/>
        <v>0</v>
      </c>
      <c r="AB822">
        <f t="shared" si="124"/>
        <v>0</v>
      </c>
      <c r="AC822">
        <f t="shared" si="125"/>
        <v>0</v>
      </c>
      <c r="AD822">
        <f t="shared" si="126"/>
        <v>1</v>
      </c>
      <c r="AE822" t="str">
        <f t="shared" si="127"/>
        <v>Knockout Game</v>
      </c>
      <c r="AF822" t="str">
        <f t="shared" si="128"/>
        <v>Home Team loses or draws</v>
      </c>
      <c r="AG822" t="str">
        <f t="shared" si="129"/>
        <v>Home Team loses or draws at Knockout Game</v>
      </c>
    </row>
    <row r="823" spans="1:33" hidden="1" x14ac:dyDescent="0.2">
      <c r="A823" s="2">
        <v>4060794</v>
      </c>
      <c r="B823" s="2" t="s">
        <v>949</v>
      </c>
      <c r="C823" s="2">
        <v>2022</v>
      </c>
      <c r="D823" s="2" t="s">
        <v>962</v>
      </c>
      <c r="E823" s="3">
        <v>45055</v>
      </c>
      <c r="F823" s="2">
        <v>418</v>
      </c>
      <c r="G823" s="2">
        <v>281</v>
      </c>
      <c r="H823" s="2">
        <v>1</v>
      </c>
      <c r="I823" s="2">
        <v>1</v>
      </c>
      <c r="J823" s="2"/>
      <c r="K823" s="2"/>
      <c r="L823" s="2" t="s">
        <v>1089</v>
      </c>
      <c r="M823" s="2" t="s">
        <v>1019</v>
      </c>
      <c r="N823" s="2" t="s">
        <v>1202</v>
      </c>
      <c r="O823" s="2">
        <v>63485</v>
      </c>
      <c r="P823" s="2" t="s">
        <v>1142</v>
      </c>
      <c r="Q823" s="2" t="s">
        <v>2124</v>
      </c>
      <c r="R823" s="2" t="s">
        <v>880</v>
      </c>
      <c r="S823" s="2" t="s">
        <v>880</v>
      </c>
      <c r="T823" s="2" t="s">
        <v>186</v>
      </c>
      <c r="U823" s="2" t="s">
        <v>39</v>
      </c>
      <c r="V823" s="4">
        <v>4.2361111111111106E-2</v>
      </c>
      <c r="W823" s="2" t="s">
        <v>948</v>
      </c>
      <c r="X823">
        <f t="shared" si="120"/>
        <v>0</v>
      </c>
      <c r="Y823">
        <f t="shared" si="121"/>
        <v>1</v>
      </c>
      <c r="Z823">
        <f t="shared" si="122"/>
        <v>0</v>
      </c>
      <c r="AA823">
        <f t="shared" si="123"/>
        <v>0</v>
      </c>
      <c r="AB823">
        <f t="shared" si="124"/>
        <v>0</v>
      </c>
      <c r="AC823">
        <f t="shared" si="125"/>
        <v>0</v>
      </c>
      <c r="AD823">
        <f t="shared" si="126"/>
        <v>1</v>
      </c>
      <c r="AE823" t="str">
        <f t="shared" si="127"/>
        <v>Knockout Game</v>
      </c>
      <c r="AF823" t="str">
        <f t="shared" si="128"/>
        <v>Home Team loses or draws</v>
      </c>
      <c r="AG823" t="str">
        <f t="shared" si="129"/>
        <v>Home Team loses or draws at Knockout Game</v>
      </c>
    </row>
    <row r="824" spans="1:33" x14ac:dyDescent="0.2">
      <c r="A824" s="2">
        <v>2981997</v>
      </c>
      <c r="B824" s="2" t="s">
        <v>949</v>
      </c>
      <c r="C824" s="2">
        <v>2017</v>
      </c>
      <c r="D824" s="2" t="s">
        <v>1030</v>
      </c>
      <c r="E824" s="3">
        <v>43145</v>
      </c>
      <c r="F824" s="2">
        <v>418</v>
      </c>
      <c r="G824" s="2">
        <v>583</v>
      </c>
      <c r="H824" s="2">
        <v>3</v>
      </c>
      <c r="I824" s="2">
        <v>1</v>
      </c>
      <c r="J824" s="2"/>
      <c r="K824" s="2"/>
      <c r="L824" s="2" t="s">
        <v>1180</v>
      </c>
      <c r="M824" s="2" t="s">
        <v>1110</v>
      </c>
      <c r="N824" s="2" t="s">
        <v>1202</v>
      </c>
      <c r="O824" s="2">
        <v>78158</v>
      </c>
      <c r="P824" s="2" t="s">
        <v>998</v>
      </c>
      <c r="Q824" s="2" t="s">
        <v>2125</v>
      </c>
      <c r="R824" s="2" t="s">
        <v>880</v>
      </c>
      <c r="S824" s="2" t="s">
        <v>880</v>
      </c>
      <c r="T824" s="2" t="s">
        <v>186</v>
      </c>
      <c r="U824" s="2" t="s">
        <v>40</v>
      </c>
      <c r="V824" s="4">
        <v>0.12569444444444444</v>
      </c>
      <c r="W824" s="2" t="s">
        <v>948</v>
      </c>
      <c r="X824">
        <f t="shared" si="120"/>
        <v>1</v>
      </c>
      <c r="Y824">
        <f t="shared" si="121"/>
        <v>0</v>
      </c>
      <c r="Z824">
        <f t="shared" si="122"/>
        <v>0</v>
      </c>
      <c r="AA824">
        <f t="shared" si="123"/>
        <v>0</v>
      </c>
      <c r="AB824">
        <f t="shared" si="124"/>
        <v>1</v>
      </c>
      <c r="AC824">
        <f t="shared" si="125"/>
        <v>0</v>
      </c>
      <c r="AD824">
        <f t="shared" si="126"/>
        <v>0</v>
      </c>
      <c r="AE824" t="str">
        <f t="shared" si="127"/>
        <v>Knockout Game</v>
      </c>
      <c r="AF824" t="str">
        <f t="shared" si="128"/>
        <v>Home Team wins</v>
      </c>
      <c r="AG824" t="str">
        <f t="shared" si="129"/>
        <v>Home Team wins at Knockout Game</v>
      </c>
    </row>
    <row r="825" spans="1:33" x14ac:dyDescent="0.2">
      <c r="A825" s="2">
        <v>3252162</v>
      </c>
      <c r="B825" s="2" t="s">
        <v>949</v>
      </c>
      <c r="C825" s="2">
        <v>2019</v>
      </c>
      <c r="D825" s="2" t="s">
        <v>1147</v>
      </c>
      <c r="E825" s="3">
        <v>43739</v>
      </c>
      <c r="F825" s="2">
        <v>418</v>
      </c>
      <c r="G825" s="2">
        <v>2282</v>
      </c>
      <c r="H825" s="2">
        <v>2</v>
      </c>
      <c r="I825" s="2">
        <v>2</v>
      </c>
      <c r="J825" s="2"/>
      <c r="K825" s="2"/>
      <c r="L825" s="2" t="s">
        <v>1180</v>
      </c>
      <c r="M825" s="2" t="s">
        <v>1207</v>
      </c>
      <c r="N825" s="2" t="s">
        <v>1202</v>
      </c>
      <c r="O825" s="2">
        <v>65112</v>
      </c>
      <c r="P825" s="2" t="s">
        <v>1248</v>
      </c>
      <c r="Q825" s="2" t="s">
        <v>2126</v>
      </c>
      <c r="R825" s="2" t="s">
        <v>880</v>
      </c>
      <c r="S825" s="2" t="s">
        <v>880</v>
      </c>
      <c r="T825" s="2" t="s">
        <v>186</v>
      </c>
      <c r="U825" s="2" t="s">
        <v>45</v>
      </c>
      <c r="V825" s="4">
        <v>8.4722222222222213E-2</v>
      </c>
      <c r="W825" s="2" t="s">
        <v>948</v>
      </c>
      <c r="X825">
        <f t="shared" si="120"/>
        <v>0</v>
      </c>
      <c r="Y825">
        <f t="shared" si="121"/>
        <v>1</v>
      </c>
      <c r="Z825">
        <f t="shared" si="122"/>
        <v>1</v>
      </c>
      <c r="AA825">
        <f t="shared" si="123"/>
        <v>0</v>
      </c>
      <c r="AB825">
        <f t="shared" si="124"/>
        <v>0</v>
      </c>
      <c r="AC825">
        <f t="shared" si="125"/>
        <v>1</v>
      </c>
      <c r="AD825">
        <f t="shared" si="126"/>
        <v>0</v>
      </c>
      <c r="AE825" t="str">
        <f t="shared" si="127"/>
        <v>Groupstage</v>
      </c>
      <c r="AF825" t="str">
        <f t="shared" si="128"/>
        <v>Home Team loses or draws</v>
      </c>
      <c r="AG825" t="str">
        <f t="shared" si="129"/>
        <v>Home Team loses or draws at Groupstage Game</v>
      </c>
    </row>
    <row r="826" spans="1:33" hidden="1" x14ac:dyDescent="0.2">
      <c r="A826" s="2">
        <v>4171269</v>
      </c>
      <c r="B826" s="2" t="s">
        <v>949</v>
      </c>
      <c r="C826" s="2">
        <v>2023</v>
      </c>
      <c r="D826" s="2" t="s">
        <v>1022</v>
      </c>
      <c r="E826" s="3">
        <v>45238</v>
      </c>
      <c r="F826" s="2">
        <v>681</v>
      </c>
      <c r="G826" s="2">
        <v>294</v>
      </c>
      <c r="H826" s="2">
        <v>3</v>
      </c>
      <c r="I826" s="2">
        <v>1</v>
      </c>
      <c r="J826" s="2"/>
      <c r="K826" s="2"/>
      <c r="L826" s="2" t="s">
        <v>1187</v>
      </c>
      <c r="M826" s="2" t="s">
        <v>1178</v>
      </c>
      <c r="N826" s="2" t="s">
        <v>1327</v>
      </c>
      <c r="O826" s="2">
        <v>36815</v>
      </c>
      <c r="P826" s="2" t="s">
        <v>1007</v>
      </c>
      <c r="Q826" s="2" t="s">
        <v>2127</v>
      </c>
      <c r="R826" s="2" t="s">
        <v>880</v>
      </c>
      <c r="S826" s="3">
        <v>37714</v>
      </c>
      <c r="T826" s="2" t="s">
        <v>165</v>
      </c>
      <c r="U826" s="2" t="s">
        <v>53</v>
      </c>
      <c r="V826" s="4">
        <v>0.12569444444444444</v>
      </c>
      <c r="W826" s="2" t="s">
        <v>948</v>
      </c>
      <c r="X826">
        <f t="shared" si="120"/>
        <v>1</v>
      </c>
      <c r="Y826">
        <f t="shared" si="121"/>
        <v>0</v>
      </c>
      <c r="Z826">
        <f t="shared" si="122"/>
        <v>1</v>
      </c>
      <c r="AA826">
        <f t="shared" si="123"/>
        <v>1</v>
      </c>
      <c r="AB826">
        <f t="shared" si="124"/>
        <v>0</v>
      </c>
      <c r="AC826">
        <f t="shared" si="125"/>
        <v>0</v>
      </c>
      <c r="AD826">
        <f t="shared" si="126"/>
        <v>0</v>
      </c>
      <c r="AE826" t="str">
        <f t="shared" si="127"/>
        <v>Groupstage</v>
      </c>
      <c r="AF826" t="str">
        <f t="shared" si="128"/>
        <v>Home Team wins</v>
      </c>
      <c r="AG826" t="str">
        <f t="shared" si="129"/>
        <v>Home Team wins at Groupstage Game</v>
      </c>
    </row>
    <row r="827" spans="1:33" x14ac:dyDescent="0.2">
      <c r="A827" s="2">
        <v>2367028</v>
      </c>
      <c r="B827" s="2" t="s">
        <v>949</v>
      </c>
      <c r="C827" s="2">
        <v>2013</v>
      </c>
      <c r="D827" s="2" t="s">
        <v>1147</v>
      </c>
      <c r="E827" s="3">
        <v>41534</v>
      </c>
      <c r="F827" s="2">
        <v>681</v>
      </c>
      <c r="G827" s="2">
        <v>660</v>
      </c>
      <c r="H827" s="2">
        <v>0</v>
      </c>
      <c r="I827" s="2">
        <v>2</v>
      </c>
      <c r="J827" s="2"/>
      <c r="K827" s="2"/>
      <c r="L827" s="2" t="s">
        <v>1175</v>
      </c>
      <c r="M827" s="2" t="s">
        <v>913</v>
      </c>
      <c r="N827" s="2" t="s">
        <v>1193</v>
      </c>
      <c r="O827" s="2">
        <v>27902</v>
      </c>
      <c r="P827" s="2" t="s">
        <v>1169</v>
      </c>
      <c r="Q827" s="2" t="s">
        <v>2128</v>
      </c>
      <c r="R827" s="2" t="s">
        <v>880</v>
      </c>
      <c r="S827" s="2" t="s">
        <v>863</v>
      </c>
      <c r="T827" s="2" t="s">
        <v>165</v>
      </c>
      <c r="U827" s="2" t="s">
        <v>133</v>
      </c>
      <c r="V827" s="4">
        <v>1.3888888888888889E-3</v>
      </c>
      <c r="W827" s="2" t="s">
        <v>948</v>
      </c>
      <c r="X827">
        <f t="shared" si="120"/>
        <v>0</v>
      </c>
      <c r="Y827">
        <f t="shared" si="121"/>
        <v>1</v>
      </c>
      <c r="Z827">
        <f t="shared" si="122"/>
        <v>1</v>
      </c>
      <c r="AA827">
        <f t="shared" si="123"/>
        <v>0</v>
      </c>
      <c r="AB827">
        <f t="shared" si="124"/>
        <v>0</v>
      </c>
      <c r="AC827">
        <f t="shared" si="125"/>
        <v>1</v>
      </c>
      <c r="AD827">
        <f t="shared" si="126"/>
        <v>0</v>
      </c>
      <c r="AE827" t="str">
        <f t="shared" si="127"/>
        <v>Groupstage</v>
      </c>
      <c r="AF827" t="str">
        <f t="shared" si="128"/>
        <v>Home Team loses or draws</v>
      </c>
      <c r="AG827" t="str">
        <f t="shared" si="129"/>
        <v>Home Team loses or draws at Groupstage Game</v>
      </c>
    </row>
    <row r="828" spans="1:33" x14ac:dyDescent="0.2">
      <c r="A828" s="2">
        <v>2368439</v>
      </c>
      <c r="B828" s="2" t="s">
        <v>949</v>
      </c>
      <c r="C828" s="2">
        <v>2013</v>
      </c>
      <c r="D828" s="2" t="s">
        <v>1147</v>
      </c>
      <c r="E828" s="3">
        <v>41570</v>
      </c>
      <c r="F828" s="2">
        <v>15</v>
      </c>
      <c r="G828" s="2">
        <v>660</v>
      </c>
      <c r="H828" s="2">
        <v>4</v>
      </c>
      <c r="I828" s="2">
        <v>0</v>
      </c>
      <c r="J828" s="2"/>
      <c r="K828" s="2"/>
      <c r="L828" s="2" t="s">
        <v>1173</v>
      </c>
      <c r="M828" s="2" t="s">
        <v>913</v>
      </c>
      <c r="N828" s="2" t="s">
        <v>1191</v>
      </c>
      <c r="O828" s="2">
        <v>25184</v>
      </c>
      <c r="P828" s="2" t="s">
        <v>895</v>
      </c>
      <c r="Q828" s="2" t="s">
        <v>2129</v>
      </c>
      <c r="R828" s="2" t="s">
        <v>880</v>
      </c>
      <c r="S828" s="2" t="s">
        <v>863</v>
      </c>
      <c r="T828" s="2" t="s">
        <v>18</v>
      </c>
      <c r="U828" s="2" t="s">
        <v>133</v>
      </c>
      <c r="V828" s="4">
        <v>0.16666666666666666</v>
      </c>
      <c r="W828" s="2" t="s">
        <v>948</v>
      </c>
      <c r="X828">
        <f t="shared" si="120"/>
        <v>1</v>
      </c>
      <c r="Y828">
        <f t="shared" si="121"/>
        <v>0</v>
      </c>
      <c r="Z828">
        <f t="shared" si="122"/>
        <v>1</v>
      </c>
      <c r="AA828">
        <f t="shared" si="123"/>
        <v>1</v>
      </c>
      <c r="AB828">
        <f t="shared" si="124"/>
        <v>0</v>
      </c>
      <c r="AC828">
        <f t="shared" si="125"/>
        <v>0</v>
      </c>
      <c r="AD828">
        <f t="shared" si="126"/>
        <v>0</v>
      </c>
      <c r="AE828" t="str">
        <f t="shared" si="127"/>
        <v>Groupstage</v>
      </c>
      <c r="AF828" t="str">
        <f t="shared" si="128"/>
        <v>Home Team wins</v>
      </c>
      <c r="AG828" t="str">
        <f t="shared" si="129"/>
        <v>Home Team wins at Groupstage Game</v>
      </c>
    </row>
    <row r="829" spans="1:33" x14ac:dyDescent="0.2">
      <c r="A829" s="2">
        <v>2495323</v>
      </c>
      <c r="B829" s="2" t="s">
        <v>949</v>
      </c>
      <c r="C829" s="2">
        <v>2014</v>
      </c>
      <c r="D829" s="2" t="s">
        <v>955</v>
      </c>
      <c r="E829" s="3">
        <v>41934</v>
      </c>
      <c r="F829" s="2">
        <v>15</v>
      </c>
      <c r="G829" s="2">
        <v>964</v>
      </c>
      <c r="H829" s="2">
        <v>2</v>
      </c>
      <c r="I829" s="2">
        <v>0</v>
      </c>
      <c r="J829" s="2"/>
      <c r="K829" s="2"/>
      <c r="L829" s="2" t="s">
        <v>1178</v>
      </c>
      <c r="M829" s="2" t="s">
        <v>1086</v>
      </c>
      <c r="N829" s="2" t="s">
        <v>1191</v>
      </c>
      <c r="O829" s="2">
        <v>27254</v>
      </c>
      <c r="P829" s="2" t="s">
        <v>928</v>
      </c>
      <c r="Q829" s="2" t="s">
        <v>2130</v>
      </c>
      <c r="R829" s="2" t="s">
        <v>863</v>
      </c>
      <c r="S829" s="2" t="s">
        <v>880</v>
      </c>
      <c r="T829" s="2" t="s">
        <v>18</v>
      </c>
      <c r="U829" s="2" t="s">
        <v>158</v>
      </c>
      <c r="V829" s="4">
        <v>8.3333333333333329E-2</v>
      </c>
      <c r="W829" s="2" t="s">
        <v>948</v>
      </c>
      <c r="X829">
        <f t="shared" si="120"/>
        <v>1</v>
      </c>
      <c r="Y829">
        <f t="shared" si="121"/>
        <v>0</v>
      </c>
      <c r="Z829">
        <f t="shared" si="122"/>
        <v>1</v>
      </c>
      <c r="AA829">
        <f t="shared" si="123"/>
        <v>1</v>
      </c>
      <c r="AB829">
        <f t="shared" si="124"/>
        <v>0</v>
      </c>
      <c r="AC829">
        <f t="shared" si="125"/>
        <v>0</v>
      </c>
      <c r="AD829">
        <f t="shared" si="126"/>
        <v>0</v>
      </c>
      <c r="AE829" t="str">
        <f t="shared" si="127"/>
        <v>Groupstage</v>
      </c>
      <c r="AF829" t="str">
        <f t="shared" si="128"/>
        <v>Home Team wins</v>
      </c>
      <c r="AG829" t="str">
        <f t="shared" si="129"/>
        <v>Home Team wins at Groupstage Game</v>
      </c>
    </row>
    <row r="830" spans="1:33" x14ac:dyDescent="0.2">
      <c r="A830" s="2">
        <v>2495355</v>
      </c>
      <c r="B830" s="2" t="s">
        <v>949</v>
      </c>
      <c r="C830" s="2">
        <v>2014</v>
      </c>
      <c r="D830" s="2" t="s">
        <v>955</v>
      </c>
      <c r="E830" s="3">
        <v>41969</v>
      </c>
      <c r="F830" s="2">
        <v>15</v>
      </c>
      <c r="G830" s="2">
        <v>162</v>
      </c>
      <c r="H830" s="2">
        <v>0</v>
      </c>
      <c r="I830" s="2">
        <v>1</v>
      </c>
      <c r="J830" s="2"/>
      <c r="K830" s="2"/>
      <c r="L830" s="2" t="s">
        <v>1178</v>
      </c>
      <c r="M830" s="2" t="s">
        <v>1070</v>
      </c>
      <c r="N830" s="2" t="s">
        <v>1191</v>
      </c>
      <c r="O830" s="2">
        <v>26230</v>
      </c>
      <c r="P830" s="2" t="s">
        <v>938</v>
      </c>
      <c r="Q830" s="2" t="s">
        <v>2131</v>
      </c>
      <c r="R830" s="2" t="s">
        <v>877</v>
      </c>
      <c r="S830" s="2" t="s">
        <v>863</v>
      </c>
      <c r="T830" s="2" t="s">
        <v>18</v>
      </c>
      <c r="U830" s="2" t="s">
        <v>24</v>
      </c>
      <c r="V830" s="4">
        <v>6.9444444444444447E-4</v>
      </c>
      <c r="W830" s="2" t="s">
        <v>948</v>
      </c>
      <c r="X830">
        <f t="shared" si="120"/>
        <v>0</v>
      </c>
      <c r="Y830">
        <f t="shared" si="121"/>
        <v>1</v>
      </c>
      <c r="Z830">
        <f t="shared" si="122"/>
        <v>1</v>
      </c>
      <c r="AA830">
        <f t="shared" si="123"/>
        <v>0</v>
      </c>
      <c r="AB830">
        <f t="shared" si="124"/>
        <v>0</v>
      </c>
      <c r="AC830">
        <f t="shared" si="125"/>
        <v>1</v>
      </c>
      <c r="AD830">
        <f t="shared" si="126"/>
        <v>0</v>
      </c>
      <c r="AE830" t="str">
        <f t="shared" si="127"/>
        <v>Groupstage</v>
      </c>
      <c r="AF830" t="str">
        <f t="shared" si="128"/>
        <v>Home Team loses or draws</v>
      </c>
      <c r="AG830" t="str">
        <f t="shared" si="129"/>
        <v>Home Team loses or draws at Groupstage Game</v>
      </c>
    </row>
    <row r="831" spans="1:33" x14ac:dyDescent="0.2">
      <c r="A831" s="2">
        <v>2547351</v>
      </c>
      <c r="B831" s="2" t="s">
        <v>949</v>
      </c>
      <c r="C831" s="2">
        <v>2014</v>
      </c>
      <c r="D831" s="2" t="s">
        <v>966</v>
      </c>
      <c r="E831" s="3">
        <v>42109</v>
      </c>
      <c r="F831" s="2">
        <v>720</v>
      </c>
      <c r="G831" s="2">
        <v>27</v>
      </c>
      <c r="H831" s="2">
        <v>3</v>
      </c>
      <c r="I831" s="2">
        <v>1</v>
      </c>
      <c r="J831" s="2"/>
      <c r="K831" s="2"/>
      <c r="L831" s="2" t="s">
        <v>1179</v>
      </c>
      <c r="M831" s="2" t="s">
        <v>1019</v>
      </c>
      <c r="N831" s="2" t="s">
        <v>1192</v>
      </c>
      <c r="O831" s="2">
        <v>50092</v>
      </c>
      <c r="P831" s="2" t="s">
        <v>1033</v>
      </c>
      <c r="Q831" s="2" t="s">
        <v>2132</v>
      </c>
      <c r="R831" s="2" t="s">
        <v>880</v>
      </c>
      <c r="S831" s="2" t="s">
        <v>870</v>
      </c>
      <c r="T831" s="2" t="s">
        <v>70</v>
      </c>
      <c r="U831" s="2" t="s">
        <v>6</v>
      </c>
      <c r="V831" s="4">
        <v>0.12569444444444444</v>
      </c>
      <c r="W831" s="2" t="s">
        <v>948</v>
      </c>
      <c r="X831">
        <f t="shared" si="120"/>
        <v>1</v>
      </c>
      <c r="Y831">
        <f t="shared" si="121"/>
        <v>0</v>
      </c>
      <c r="Z831">
        <f t="shared" si="122"/>
        <v>0</v>
      </c>
      <c r="AA831">
        <f t="shared" si="123"/>
        <v>0</v>
      </c>
      <c r="AB831">
        <f t="shared" si="124"/>
        <v>1</v>
      </c>
      <c r="AC831">
        <f t="shared" si="125"/>
        <v>0</v>
      </c>
      <c r="AD831">
        <f t="shared" si="126"/>
        <v>0</v>
      </c>
      <c r="AE831" t="str">
        <f t="shared" si="127"/>
        <v>Knockout Game</v>
      </c>
      <c r="AF831" t="str">
        <f t="shared" si="128"/>
        <v>Home Team wins</v>
      </c>
      <c r="AG831" t="str">
        <f t="shared" si="129"/>
        <v>Home Team wins at Knockout Game</v>
      </c>
    </row>
    <row r="832" spans="1:33" x14ac:dyDescent="0.2">
      <c r="A832" s="2">
        <v>2690027</v>
      </c>
      <c r="B832" s="2" t="s">
        <v>949</v>
      </c>
      <c r="C832" s="2">
        <v>2015</v>
      </c>
      <c r="D832" s="2" t="s">
        <v>972</v>
      </c>
      <c r="E832" s="3">
        <v>42518</v>
      </c>
      <c r="F832" s="2">
        <v>418</v>
      </c>
      <c r="G832" s="2">
        <v>13</v>
      </c>
      <c r="H832" s="2">
        <v>6</v>
      </c>
      <c r="I832" s="2">
        <v>4</v>
      </c>
      <c r="J832" s="2"/>
      <c r="K832" s="2"/>
      <c r="L832" s="2" t="s">
        <v>1180</v>
      </c>
      <c r="M832" s="2" t="s">
        <v>921</v>
      </c>
      <c r="N832" s="2" t="s">
        <v>941</v>
      </c>
      <c r="O832" s="2">
        <v>71942</v>
      </c>
      <c r="P832" s="2" t="s">
        <v>1010</v>
      </c>
      <c r="Q832" s="2" t="s">
        <v>2133</v>
      </c>
      <c r="R832" s="2" t="s">
        <v>880</v>
      </c>
      <c r="S832" s="3">
        <v>37350</v>
      </c>
      <c r="T832" s="2" t="s">
        <v>186</v>
      </c>
      <c r="U832" s="2" t="s">
        <v>113</v>
      </c>
      <c r="V832" s="4">
        <v>0.25277777777777777</v>
      </c>
      <c r="W832" s="2" t="s">
        <v>948</v>
      </c>
      <c r="X832">
        <f t="shared" si="120"/>
        <v>1</v>
      </c>
      <c r="Y832">
        <f t="shared" si="121"/>
        <v>0</v>
      </c>
      <c r="Z832">
        <f t="shared" si="122"/>
        <v>0</v>
      </c>
      <c r="AA832">
        <f t="shared" si="123"/>
        <v>0</v>
      </c>
      <c r="AB832">
        <f t="shared" si="124"/>
        <v>1</v>
      </c>
      <c r="AC832">
        <f t="shared" si="125"/>
        <v>0</v>
      </c>
      <c r="AD832">
        <f t="shared" si="126"/>
        <v>0</v>
      </c>
      <c r="AE832" t="str">
        <f t="shared" si="127"/>
        <v>Knockout Game</v>
      </c>
      <c r="AF832" t="str">
        <f t="shared" si="128"/>
        <v>Home Team wins</v>
      </c>
      <c r="AG832" t="str">
        <f t="shared" si="129"/>
        <v>Home Team wins at Knockout Game</v>
      </c>
    </row>
    <row r="833" spans="1:33" x14ac:dyDescent="0.2">
      <c r="A833" s="2">
        <v>2755714</v>
      </c>
      <c r="B833" s="2" t="s">
        <v>949</v>
      </c>
      <c r="C833" s="2">
        <v>2016</v>
      </c>
      <c r="D833" s="2" t="s">
        <v>950</v>
      </c>
      <c r="E833" s="3">
        <v>42696</v>
      </c>
      <c r="F833" s="2">
        <v>419</v>
      </c>
      <c r="G833" s="2">
        <v>1041</v>
      </c>
      <c r="H833" s="2">
        <v>0</v>
      </c>
      <c r="I833" s="2">
        <v>1</v>
      </c>
      <c r="J833" s="2"/>
      <c r="K833" s="2"/>
      <c r="L833" s="2" t="s">
        <v>1254</v>
      </c>
      <c r="M833" s="2" t="s">
        <v>1088</v>
      </c>
      <c r="N833" s="2" t="s">
        <v>1230</v>
      </c>
      <c r="O833" s="2">
        <v>7834</v>
      </c>
      <c r="P833" s="2" t="s">
        <v>1132</v>
      </c>
      <c r="Q833" s="2" t="s">
        <v>2134</v>
      </c>
      <c r="R833" s="2" t="s">
        <v>880</v>
      </c>
      <c r="S833" s="2" t="s">
        <v>880</v>
      </c>
      <c r="T833" s="2"/>
      <c r="U833" s="2" t="s">
        <v>125</v>
      </c>
      <c r="V833" s="4">
        <v>6.9444444444444447E-4</v>
      </c>
      <c r="W833" s="2" t="s">
        <v>948</v>
      </c>
      <c r="X833">
        <f t="shared" si="120"/>
        <v>0</v>
      </c>
      <c r="Y833">
        <f t="shared" si="121"/>
        <v>1</v>
      </c>
      <c r="Z833">
        <f t="shared" si="122"/>
        <v>1</v>
      </c>
      <c r="AA833">
        <f t="shared" si="123"/>
        <v>0</v>
      </c>
      <c r="AB833">
        <f t="shared" si="124"/>
        <v>0</v>
      </c>
      <c r="AC833">
        <f t="shared" si="125"/>
        <v>1</v>
      </c>
      <c r="AD833">
        <f t="shared" si="126"/>
        <v>0</v>
      </c>
      <c r="AE833" t="str">
        <f t="shared" si="127"/>
        <v>Groupstage</v>
      </c>
      <c r="AF833" t="str">
        <f t="shared" si="128"/>
        <v>Home Team loses or draws</v>
      </c>
      <c r="AG833" t="str">
        <f t="shared" si="129"/>
        <v>Home Team loses or draws at Groupstage Game</v>
      </c>
    </row>
    <row r="834" spans="1:33" x14ac:dyDescent="0.2">
      <c r="A834" s="2">
        <v>2368436</v>
      </c>
      <c r="B834" s="2" t="s">
        <v>949</v>
      </c>
      <c r="C834" s="2">
        <v>2013</v>
      </c>
      <c r="D834" s="2" t="s">
        <v>950</v>
      </c>
      <c r="E834" s="3">
        <v>41569</v>
      </c>
      <c r="F834" s="2">
        <v>371</v>
      </c>
      <c r="G834" s="2">
        <v>610</v>
      </c>
      <c r="H834" s="2">
        <v>2</v>
      </c>
      <c r="I834" s="2">
        <v>1</v>
      </c>
      <c r="J834" s="2"/>
      <c r="K834" s="2"/>
      <c r="L834" s="2" t="s">
        <v>951</v>
      </c>
      <c r="M834" s="2" t="s">
        <v>970</v>
      </c>
      <c r="N834" s="2" t="s">
        <v>953</v>
      </c>
      <c r="O834" s="2">
        <v>58719</v>
      </c>
      <c r="P834" s="2" t="s">
        <v>1172</v>
      </c>
      <c r="Q834" s="2" t="s">
        <v>2135</v>
      </c>
      <c r="R834" s="2" t="s">
        <v>877</v>
      </c>
      <c r="S834" s="2" t="s">
        <v>880</v>
      </c>
      <c r="T834" s="2" t="s">
        <v>46</v>
      </c>
      <c r="U834" s="2" t="s">
        <v>26</v>
      </c>
      <c r="V834" s="4">
        <v>8.4027777777777771E-2</v>
      </c>
      <c r="W834" s="2" t="s">
        <v>948</v>
      </c>
      <c r="X834">
        <f t="shared" si="120"/>
        <v>1</v>
      </c>
      <c r="Y834">
        <f t="shared" si="121"/>
        <v>0</v>
      </c>
      <c r="Z834">
        <f t="shared" si="122"/>
        <v>1</v>
      </c>
      <c r="AA834">
        <f t="shared" si="123"/>
        <v>1</v>
      </c>
      <c r="AB834">
        <f t="shared" si="124"/>
        <v>0</v>
      </c>
      <c r="AC834">
        <f t="shared" si="125"/>
        <v>0</v>
      </c>
      <c r="AD834">
        <f t="shared" si="126"/>
        <v>0</v>
      </c>
      <c r="AE834" t="str">
        <f t="shared" si="127"/>
        <v>Groupstage</v>
      </c>
      <c r="AF834" t="str">
        <f t="shared" si="128"/>
        <v>Home Team wins</v>
      </c>
      <c r="AG834" t="str">
        <f t="shared" si="129"/>
        <v>Home Team wins at Groupstage Game</v>
      </c>
    </row>
    <row r="835" spans="1:33" x14ac:dyDescent="0.2">
      <c r="A835" s="2">
        <v>2547383</v>
      </c>
      <c r="B835" s="2" t="s">
        <v>949</v>
      </c>
      <c r="C835" s="2">
        <v>2014</v>
      </c>
      <c r="D835" s="2" t="s">
        <v>1027</v>
      </c>
      <c r="E835" s="3">
        <v>42115</v>
      </c>
      <c r="F835" s="2">
        <v>131</v>
      </c>
      <c r="G835" s="2">
        <v>583</v>
      </c>
      <c r="H835" s="2">
        <v>2</v>
      </c>
      <c r="I835" s="2">
        <v>0</v>
      </c>
      <c r="J835" s="2"/>
      <c r="K835" s="2"/>
      <c r="L835" s="2" t="s">
        <v>918</v>
      </c>
      <c r="M835" s="2" t="s">
        <v>891</v>
      </c>
      <c r="N835" s="2" t="s">
        <v>1084</v>
      </c>
      <c r="O835" s="2">
        <v>84477</v>
      </c>
      <c r="P835" s="2" t="s">
        <v>1383</v>
      </c>
      <c r="Q835" s="2" t="s">
        <v>2136</v>
      </c>
      <c r="R835" s="2" t="s">
        <v>880</v>
      </c>
      <c r="S835" s="2" t="s">
        <v>880</v>
      </c>
      <c r="T835" s="2" t="s">
        <v>105</v>
      </c>
      <c r="U835" s="2" t="s">
        <v>40</v>
      </c>
      <c r="V835" s="4">
        <v>8.3333333333333329E-2</v>
      </c>
      <c r="W835" s="2" t="s">
        <v>948</v>
      </c>
      <c r="X835">
        <f t="shared" ref="X835:X898" si="130">IF(H835&gt;I835, 1,0)</f>
        <v>1</v>
      </c>
      <c r="Y835">
        <f t="shared" ref="Y835:Y898" si="131">IF(X835=1,0,1)</f>
        <v>0</v>
      </c>
      <c r="Z835">
        <f t="shared" ref="Z835:Z898" si="132">IF(ISNUMBER(SEARCH("Group",D835)), 1, 0)</f>
        <v>0</v>
      </c>
      <c r="AA835">
        <f t="shared" ref="AA835:AA898" si="133">IF(X835=1,IF(Z835=1,1,0),0)</f>
        <v>0</v>
      </c>
      <c r="AB835">
        <f t="shared" ref="AB835:AB898" si="134">IF(X835=1,IF(Z835=0,1,0),0)</f>
        <v>1</v>
      </c>
      <c r="AC835">
        <f t="shared" ref="AC835:AC898" si="135">IF(Y835=1,IF(Z835=1,1,0),0)</f>
        <v>0</v>
      </c>
      <c r="AD835">
        <f t="shared" ref="AD835:AD898" si="136">IF(Y835=1,IF(Z835=0,1,0),0)</f>
        <v>0</v>
      </c>
      <c r="AE835" t="str">
        <f t="shared" ref="AE835:AE898" si="137">IF(Z835=1, "Groupstage", "Knockout Game")</f>
        <v>Knockout Game</v>
      </c>
      <c r="AF835" t="str">
        <f t="shared" ref="AF835:AF898" si="138">IF(X835=1, "Home Team wins", "Home Team loses or draws")</f>
        <v>Home Team wins</v>
      </c>
      <c r="AG835" t="str">
        <f t="shared" ref="AG835:AG898" si="139">IF(AA835=1, "Home Team wins at Groupstage Game", IF(AB835=1, "Home Team wins at Knockout Game", IF(AC835=1, "Home Team loses or draws at Groupstage Game", "Home Team loses or draws at Knockout Game")))</f>
        <v>Home Team wins at Knockout Game</v>
      </c>
    </row>
    <row r="836" spans="1:33" x14ac:dyDescent="0.2">
      <c r="A836" s="2">
        <v>2262159</v>
      </c>
      <c r="B836" s="2" t="s">
        <v>949</v>
      </c>
      <c r="C836" s="2">
        <v>2012</v>
      </c>
      <c r="D836" s="2" t="s">
        <v>1194</v>
      </c>
      <c r="E836" s="3">
        <v>41171</v>
      </c>
      <c r="F836" s="2">
        <v>371</v>
      </c>
      <c r="G836" s="2">
        <v>294</v>
      </c>
      <c r="H836" s="2">
        <v>0</v>
      </c>
      <c r="I836" s="2">
        <v>0</v>
      </c>
      <c r="J836" s="2"/>
      <c r="K836" s="2"/>
      <c r="L836" s="2" t="s">
        <v>951</v>
      </c>
      <c r="M836" s="2" t="s">
        <v>990</v>
      </c>
      <c r="N836" s="2" t="s">
        <v>953</v>
      </c>
      <c r="O836" s="2">
        <v>57759</v>
      </c>
      <c r="P836" s="2" t="s">
        <v>943</v>
      </c>
      <c r="Q836" s="2" t="s">
        <v>2137</v>
      </c>
      <c r="R836" s="2"/>
      <c r="S836" s="2"/>
      <c r="T836" s="2" t="s">
        <v>46</v>
      </c>
      <c r="U836" s="2" t="s">
        <v>53</v>
      </c>
      <c r="V836" s="4">
        <v>0</v>
      </c>
      <c r="W836" s="2" t="s">
        <v>948</v>
      </c>
      <c r="X836">
        <f t="shared" si="130"/>
        <v>0</v>
      </c>
      <c r="Y836">
        <f t="shared" si="131"/>
        <v>1</v>
      </c>
      <c r="Z836">
        <f t="shared" si="132"/>
        <v>1</v>
      </c>
      <c r="AA836">
        <f t="shared" si="133"/>
        <v>0</v>
      </c>
      <c r="AB836">
        <f t="shared" si="134"/>
        <v>0</v>
      </c>
      <c r="AC836">
        <f t="shared" si="135"/>
        <v>1</v>
      </c>
      <c r="AD836">
        <f t="shared" si="136"/>
        <v>0</v>
      </c>
      <c r="AE836" t="str">
        <f t="shared" si="137"/>
        <v>Groupstage</v>
      </c>
      <c r="AF836" t="str">
        <f t="shared" si="138"/>
        <v>Home Team loses or draws</v>
      </c>
      <c r="AG836" t="str">
        <f t="shared" si="139"/>
        <v>Home Team loses or draws at Groupstage Game</v>
      </c>
    </row>
    <row r="837" spans="1:33" x14ac:dyDescent="0.2">
      <c r="A837" s="2">
        <v>2262176</v>
      </c>
      <c r="B837" s="2" t="s">
        <v>949</v>
      </c>
      <c r="C837" s="2">
        <v>2012</v>
      </c>
      <c r="D837" s="2" t="s">
        <v>955</v>
      </c>
      <c r="E837" s="3">
        <v>41185</v>
      </c>
      <c r="F837" s="2">
        <v>58</v>
      </c>
      <c r="G837" s="2">
        <v>1084</v>
      </c>
      <c r="H837" s="2">
        <v>0</v>
      </c>
      <c r="I837" s="2">
        <v>3</v>
      </c>
      <c r="J837" s="2"/>
      <c r="K837" s="2"/>
      <c r="L837" s="2" t="s">
        <v>956</v>
      </c>
      <c r="M837" s="2" t="s">
        <v>901</v>
      </c>
      <c r="N837" s="2" t="s">
        <v>1029</v>
      </c>
      <c r="O837" s="2">
        <v>15711</v>
      </c>
      <c r="P837" s="2" t="s">
        <v>1076</v>
      </c>
      <c r="Q837" s="2" t="s">
        <v>2138</v>
      </c>
      <c r="R837" s="2"/>
      <c r="S837" s="2"/>
      <c r="T837" s="2" t="s">
        <v>128</v>
      </c>
      <c r="U837" s="2" t="s">
        <v>11</v>
      </c>
      <c r="V837" s="4">
        <v>2.0833333333333333E-3</v>
      </c>
      <c r="W837" s="2" t="s">
        <v>948</v>
      </c>
      <c r="X837">
        <f t="shared" si="130"/>
        <v>0</v>
      </c>
      <c r="Y837">
        <f t="shared" si="131"/>
        <v>1</v>
      </c>
      <c r="Z837">
        <f t="shared" si="132"/>
        <v>1</v>
      </c>
      <c r="AA837">
        <f t="shared" si="133"/>
        <v>0</v>
      </c>
      <c r="AB837">
        <f t="shared" si="134"/>
        <v>0</v>
      </c>
      <c r="AC837">
        <f t="shared" si="135"/>
        <v>1</v>
      </c>
      <c r="AD837">
        <f t="shared" si="136"/>
        <v>0</v>
      </c>
      <c r="AE837" t="str">
        <f t="shared" si="137"/>
        <v>Groupstage</v>
      </c>
      <c r="AF837" t="str">
        <f t="shared" si="138"/>
        <v>Home Team loses or draws</v>
      </c>
      <c r="AG837" t="str">
        <f t="shared" si="139"/>
        <v>Home Team loses or draws at Groupstage Game</v>
      </c>
    </row>
    <row r="838" spans="1:33" x14ac:dyDescent="0.2">
      <c r="A838" s="2">
        <v>2262181</v>
      </c>
      <c r="B838" s="2" t="s">
        <v>949</v>
      </c>
      <c r="C838" s="2">
        <v>2012</v>
      </c>
      <c r="D838" s="2" t="s">
        <v>946</v>
      </c>
      <c r="E838" s="3">
        <v>41205</v>
      </c>
      <c r="F838" s="2">
        <v>660</v>
      </c>
      <c r="G838" s="2">
        <v>631</v>
      </c>
      <c r="H838" s="2">
        <v>2</v>
      </c>
      <c r="I838" s="2">
        <v>1</v>
      </c>
      <c r="J838" s="2"/>
      <c r="K838" s="2"/>
      <c r="L838" s="2" t="s">
        <v>913</v>
      </c>
      <c r="M838" s="2" t="s">
        <v>984</v>
      </c>
      <c r="N838" s="2" t="s">
        <v>1160</v>
      </c>
      <c r="O838" s="2">
        <v>51490</v>
      </c>
      <c r="P838" s="2" t="s">
        <v>1184</v>
      </c>
      <c r="Q838" s="2" t="s">
        <v>2139</v>
      </c>
      <c r="R838" s="2"/>
      <c r="S838" s="2"/>
      <c r="T838" s="2" t="s">
        <v>133</v>
      </c>
      <c r="U838" s="2" t="s">
        <v>43</v>
      </c>
      <c r="V838" s="4">
        <v>8.4027777777777771E-2</v>
      </c>
      <c r="W838" s="2" t="s">
        <v>948</v>
      </c>
      <c r="X838">
        <f t="shared" si="130"/>
        <v>1</v>
      </c>
      <c r="Y838">
        <f t="shared" si="131"/>
        <v>0</v>
      </c>
      <c r="Z838">
        <f t="shared" si="132"/>
        <v>1</v>
      </c>
      <c r="AA838">
        <f t="shared" si="133"/>
        <v>1</v>
      </c>
      <c r="AB838">
        <f t="shared" si="134"/>
        <v>0</v>
      </c>
      <c r="AC838">
        <f t="shared" si="135"/>
        <v>0</v>
      </c>
      <c r="AD838">
        <f t="shared" si="136"/>
        <v>0</v>
      </c>
      <c r="AE838" t="str">
        <f t="shared" si="137"/>
        <v>Groupstage</v>
      </c>
      <c r="AF838" t="str">
        <f t="shared" si="138"/>
        <v>Home Team wins</v>
      </c>
      <c r="AG838" t="str">
        <f t="shared" si="139"/>
        <v>Home Team wins at Groupstage Game</v>
      </c>
    </row>
    <row r="839" spans="1:33" x14ac:dyDescent="0.2">
      <c r="A839" s="2">
        <v>2262207</v>
      </c>
      <c r="B839" s="2" t="s">
        <v>949</v>
      </c>
      <c r="C839" s="2">
        <v>2012</v>
      </c>
      <c r="D839" s="2" t="s">
        <v>1194</v>
      </c>
      <c r="E839" s="3">
        <v>41220</v>
      </c>
      <c r="F839" s="2">
        <v>371</v>
      </c>
      <c r="G839" s="2">
        <v>131</v>
      </c>
      <c r="H839" s="2">
        <v>2</v>
      </c>
      <c r="I839" s="2">
        <v>1</v>
      </c>
      <c r="J839" s="2"/>
      <c r="K839" s="2"/>
      <c r="L839" s="2" t="s">
        <v>951</v>
      </c>
      <c r="M839" s="2" t="s">
        <v>1165</v>
      </c>
      <c r="N839" s="2" t="s">
        <v>953</v>
      </c>
      <c r="O839" s="2">
        <v>60832</v>
      </c>
      <c r="P839" s="2" t="s">
        <v>928</v>
      </c>
      <c r="Q839" s="2" t="s">
        <v>2140</v>
      </c>
      <c r="R839" s="2"/>
      <c r="S839" s="2"/>
      <c r="T839" s="2" t="s">
        <v>46</v>
      </c>
      <c r="U839" s="2" t="s">
        <v>105</v>
      </c>
      <c r="V839" s="4">
        <v>8.4027777777777771E-2</v>
      </c>
      <c r="W839" s="2" t="s">
        <v>948</v>
      </c>
      <c r="X839">
        <f t="shared" si="130"/>
        <v>1</v>
      </c>
      <c r="Y839">
        <f t="shared" si="131"/>
        <v>0</v>
      </c>
      <c r="Z839">
        <f t="shared" si="132"/>
        <v>1</v>
      </c>
      <c r="AA839">
        <f t="shared" si="133"/>
        <v>1</v>
      </c>
      <c r="AB839">
        <f t="shared" si="134"/>
        <v>0</v>
      </c>
      <c r="AC839">
        <f t="shared" si="135"/>
        <v>0</v>
      </c>
      <c r="AD839">
        <f t="shared" si="136"/>
        <v>0</v>
      </c>
      <c r="AE839" t="str">
        <f t="shared" si="137"/>
        <v>Groupstage</v>
      </c>
      <c r="AF839" t="str">
        <f t="shared" si="138"/>
        <v>Home Team wins</v>
      </c>
      <c r="AG839" t="str">
        <f t="shared" si="139"/>
        <v>Home Team wins at Groupstage Game</v>
      </c>
    </row>
    <row r="840" spans="1:33" x14ac:dyDescent="0.2">
      <c r="A840" s="2">
        <v>2262222</v>
      </c>
      <c r="B840" s="2" t="s">
        <v>949</v>
      </c>
      <c r="C840" s="2">
        <v>2012</v>
      </c>
      <c r="D840" s="2" t="s">
        <v>945</v>
      </c>
      <c r="E840" s="3">
        <v>41234</v>
      </c>
      <c r="F840" s="2">
        <v>33</v>
      </c>
      <c r="G840" s="2">
        <v>683</v>
      </c>
      <c r="H840" s="2">
        <v>1</v>
      </c>
      <c r="I840" s="2">
        <v>0</v>
      </c>
      <c r="J840" s="2"/>
      <c r="K840" s="2"/>
      <c r="L840" s="2" t="s">
        <v>1049</v>
      </c>
      <c r="M840" s="2" t="s">
        <v>1070</v>
      </c>
      <c r="N840" s="2" t="s">
        <v>875</v>
      </c>
      <c r="O840" s="2">
        <v>52254</v>
      </c>
      <c r="P840" s="2" t="s">
        <v>928</v>
      </c>
      <c r="Q840" s="2" t="s">
        <v>2141</v>
      </c>
      <c r="R840" s="2"/>
      <c r="S840" s="2"/>
      <c r="T840" s="2" t="s">
        <v>7</v>
      </c>
      <c r="U840" s="2" t="s">
        <v>62</v>
      </c>
      <c r="V840" s="4">
        <v>4.1666666666666664E-2</v>
      </c>
      <c r="W840" s="2" t="s">
        <v>948</v>
      </c>
      <c r="X840">
        <f t="shared" si="130"/>
        <v>1</v>
      </c>
      <c r="Y840">
        <f t="shared" si="131"/>
        <v>0</v>
      </c>
      <c r="Z840">
        <f t="shared" si="132"/>
        <v>1</v>
      </c>
      <c r="AA840">
        <f t="shared" si="133"/>
        <v>1</v>
      </c>
      <c r="AB840">
        <f t="shared" si="134"/>
        <v>0</v>
      </c>
      <c r="AC840">
        <f t="shared" si="135"/>
        <v>0</v>
      </c>
      <c r="AD840">
        <f t="shared" si="136"/>
        <v>0</v>
      </c>
      <c r="AE840" t="str">
        <f t="shared" si="137"/>
        <v>Groupstage</v>
      </c>
      <c r="AF840" t="str">
        <f t="shared" si="138"/>
        <v>Home Team wins</v>
      </c>
      <c r="AG840" t="str">
        <f t="shared" si="139"/>
        <v>Home Team wins at Groupstage Game</v>
      </c>
    </row>
    <row r="841" spans="1:33" x14ac:dyDescent="0.2">
      <c r="A841" s="2">
        <v>2917415</v>
      </c>
      <c r="B841" s="2" t="s">
        <v>949</v>
      </c>
      <c r="C841" s="2">
        <v>2017</v>
      </c>
      <c r="D841" s="2" t="s">
        <v>1016</v>
      </c>
      <c r="E841" s="3">
        <v>43040</v>
      </c>
      <c r="F841" s="2">
        <v>6195</v>
      </c>
      <c r="G841" s="2">
        <v>281</v>
      </c>
      <c r="H841" s="2">
        <v>2</v>
      </c>
      <c r="I841" s="2">
        <v>4</v>
      </c>
      <c r="J841" s="2"/>
      <c r="K841" s="2"/>
      <c r="L841" s="2" t="s">
        <v>1065</v>
      </c>
      <c r="M841" s="2" t="s">
        <v>1019</v>
      </c>
      <c r="N841" s="2" t="s">
        <v>1002</v>
      </c>
      <c r="O841" s="2">
        <v>44483</v>
      </c>
      <c r="P841" s="2" t="s">
        <v>985</v>
      </c>
      <c r="Q841" s="2" t="s">
        <v>2142</v>
      </c>
      <c r="R841" s="2" t="s">
        <v>880</v>
      </c>
      <c r="S841" s="2" t="s">
        <v>880</v>
      </c>
      <c r="T841" s="2" t="s">
        <v>115</v>
      </c>
      <c r="U841" s="2" t="s">
        <v>39</v>
      </c>
      <c r="V841" s="4">
        <v>8.6111111111111124E-2</v>
      </c>
      <c r="W841" s="2" t="s">
        <v>948</v>
      </c>
      <c r="X841">
        <f t="shared" si="130"/>
        <v>0</v>
      </c>
      <c r="Y841">
        <f t="shared" si="131"/>
        <v>1</v>
      </c>
      <c r="Z841">
        <f t="shared" si="132"/>
        <v>1</v>
      </c>
      <c r="AA841">
        <f t="shared" si="133"/>
        <v>0</v>
      </c>
      <c r="AB841">
        <f t="shared" si="134"/>
        <v>0</v>
      </c>
      <c r="AC841">
        <f t="shared" si="135"/>
        <v>1</v>
      </c>
      <c r="AD841">
        <f t="shared" si="136"/>
        <v>0</v>
      </c>
      <c r="AE841" t="str">
        <f t="shared" si="137"/>
        <v>Groupstage</v>
      </c>
      <c r="AF841" t="str">
        <f t="shared" si="138"/>
        <v>Home Team loses or draws</v>
      </c>
      <c r="AG841" t="str">
        <f t="shared" si="139"/>
        <v>Home Team loses or draws at Groupstage Game</v>
      </c>
    </row>
    <row r="842" spans="1:33" x14ac:dyDescent="0.2">
      <c r="A842" s="2">
        <v>2917424</v>
      </c>
      <c r="B842" s="2" t="s">
        <v>949</v>
      </c>
      <c r="C842" s="2">
        <v>2017</v>
      </c>
      <c r="D842" s="2" t="s">
        <v>945</v>
      </c>
      <c r="E842" s="3">
        <v>43061</v>
      </c>
      <c r="F842" s="2">
        <v>583</v>
      </c>
      <c r="G842" s="2">
        <v>371</v>
      </c>
      <c r="H842" s="2">
        <v>7</v>
      </c>
      <c r="I842" s="2">
        <v>1</v>
      </c>
      <c r="J842" s="2"/>
      <c r="K842" s="2"/>
      <c r="L842" s="2" t="s">
        <v>1110</v>
      </c>
      <c r="M842" s="2" t="s">
        <v>1008</v>
      </c>
      <c r="N842" s="2" t="s">
        <v>1072</v>
      </c>
      <c r="O842" s="2">
        <v>46288</v>
      </c>
      <c r="P842" s="2" t="s">
        <v>961</v>
      </c>
      <c r="Q842" s="2" t="s">
        <v>2143</v>
      </c>
      <c r="R842" s="2" t="s">
        <v>880</v>
      </c>
      <c r="S842" s="2" t="s">
        <v>910</v>
      </c>
      <c r="T842" s="2" t="s">
        <v>40</v>
      </c>
      <c r="U842" s="2" t="s">
        <v>46</v>
      </c>
      <c r="V842" s="4">
        <v>0.29236111111111113</v>
      </c>
      <c r="W842" s="2" t="s">
        <v>948</v>
      </c>
      <c r="X842">
        <f t="shared" si="130"/>
        <v>1</v>
      </c>
      <c r="Y842">
        <f t="shared" si="131"/>
        <v>0</v>
      </c>
      <c r="Z842">
        <f t="shared" si="132"/>
        <v>1</v>
      </c>
      <c r="AA842">
        <f t="shared" si="133"/>
        <v>1</v>
      </c>
      <c r="AB842">
        <f t="shared" si="134"/>
        <v>0</v>
      </c>
      <c r="AC842">
        <f t="shared" si="135"/>
        <v>0</v>
      </c>
      <c r="AD842">
        <f t="shared" si="136"/>
        <v>0</v>
      </c>
      <c r="AE842" t="str">
        <f t="shared" si="137"/>
        <v>Groupstage</v>
      </c>
      <c r="AF842" t="str">
        <f t="shared" si="138"/>
        <v>Home Team wins</v>
      </c>
      <c r="AG842" t="str">
        <f t="shared" si="139"/>
        <v>Home Team wins at Groupstage Game</v>
      </c>
    </row>
    <row r="843" spans="1:33" x14ac:dyDescent="0.2">
      <c r="A843" s="2">
        <v>3098011</v>
      </c>
      <c r="B843" s="2" t="s">
        <v>949</v>
      </c>
      <c r="C843" s="2">
        <v>2018</v>
      </c>
      <c r="D843" s="2" t="s">
        <v>1147</v>
      </c>
      <c r="E843" s="3">
        <v>43410</v>
      </c>
      <c r="F843" s="2">
        <v>13</v>
      </c>
      <c r="G843" s="2">
        <v>16</v>
      </c>
      <c r="H843" s="2">
        <v>2</v>
      </c>
      <c r="I843" s="2">
        <v>0</v>
      </c>
      <c r="J843" s="2"/>
      <c r="K843" s="2"/>
      <c r="L843" s="2" t="s">
        <v>921</v>
      </c>
      <c r="M843" s="2" t="s">
        <v>874</v>
      </c>
      <c r="N843" s="2" t="s">
        <v>1127</v>
      </c>
      <c r="O843" s="2">
        <v>61023</v>
      </c>
      <c r="P843" s="2" t="s">
        <v>1001</v>
      </c>
      <c r="Q843" s="2" t="s">
        <v>2144</v>
      </c>
      <c r="R843" s="2" t="s">
        <v>877</v>
      </c>
      <c r="S843" s="2" t="s">
        <v>863</v>
      </c>
      <c r="T843" s="2" t="s">
        <v>113</v>
      </c>
      <c r="U843" s="2" t="s">
        <v>3</v>
      </c>
      <c r="V843" s="4">
        <v>8.3333333333333329E-2</v>
      </c>
      <c r="W843" s="2" t="s">
        <v>948</v>
      </c>
      <c r="X843">
        <f t="shared" si="130"/>
        <v>1</v>
      </c>
      <c r="Y843">
        <f t="shared" si="131"/>
        <v>0</v>
      </c>
      <c r="Z843">
        <f t="shared" si="132"/>
        <v>1</v>
      </c>
      <c r="AA843">
        <f t="shared" si="133"/>
        <v>1</v>
      </c>
      <c r="AB843">
        <f t="shared" si="134"/>
        <v>0</v>
      </c>
      <c r="AC843">
        <f t="shared" si="135"/>
        <v>0</v>
      </c>
      <c r="AD843">
        <f t="shared" si="136"/>
        <v>0</v>
      </c>
      <c r="AE843" t="str">
        <f t="shared" si="137"/>
        <v>Groupstage</v>
      </c>
      <c r="AF843" t="str">
        <f t="shared" si="138"/>
        <v>Home Team wins</v>
      </c>
      <c r="AG843" t="str">
        <f t="shared" si="139"/>
        <v>Home Team wins at Groupstage Game</v>
      </c>
    </row>
    <row r="844" spans="1:33" x14ac:dyDescent="0.2">
      <c r="A844" s="2">
        <v>3098014</v>
      </c>
      <c r="B844" s="2" t="s">
        <v>949</v>
      </c>
      <c r="C844" s="2">
        <v>2018</v>
      </c>
      <c r="D844" s="2" t="s">
        <v>945</v>
      </c>
      <c r="E844" s="3">
        <v>43410</v>
      </c>
      <c r="F844" s="2">
        <v>46</v>
      </c>
      <c r="G844" s="2">
        <v>131</v>
      </c>
      <c r="H844" s="2">
        <v>1</v>
      </c>
      <c r="I844" s="2">
        <v>1</v>
      </c>
      <c r="J844" s="2"/>
      <c r="K844" s="2"/>
      <c r="L844" s="2" t="s">
        <v>879</v>
      </c>
      <c r="M844" s="2" t="s">
        <v>917</v>
      </c>
      <c r="N844" s="2" t="s">
        <v>941</v>
      </c>
      <c r="O844" s="2">
        <v>70915</v>
      </c>
      <c r="P844" s="2" t="s">
        <v>947</v>
      </c>
      <c r="Q844" s="2" t="s">
        <v>2145</v>
      </c>
      <c r="R844" s="2" t="s">
        <v>863</v>
      </c>
      <c r="S844" s="2" t="s">
        <v>880</v>
      </c>
      <c r="T844" s="2" t="s">
        <v>19</v>
      </c>
      <c r="U844" s="2" t="s">
        <v>105</v>
      </c>
      <c r="V844" s="4">
        <v>4.2361111111111106E-2</v>
      </c>
      <c r="W844" s="2" t="s">
        <v>948</v>
      </c>
      <c r="X844">
        <f t="shared" si="130"/>
        <v>0</v>
      </c>
      <c r="Y844">
        <f t="shared" si="131"/>
        <v>1</v>
      </c>
      <c r="Z844">
        <f t="shared" si="132"/>
        <v>1</v>
      </c>
      <c r="AA844">
        <f t="shared" si="133"/>
        <v>0</v>
      </c>
      <c r="AB844">
        <f t="shared" si="134"/>
        <v>0</v>
      </c>
      <c r="AC844">
        <f t="shared" si="135"/>
        <v>1</v>
      </c>
      <c r="AD844">
        <f t="shared" si="136"/>
        <v>0</v>
      </c>
      <c r="AE844" t="str">
        <f t="shared" si="137"/>
        <v>Groupstage</v>
      </c>
      <c r="AF844" t="str">
        <f t="shared" si="138"/>
        <v>Home Team loses or draws</v>
      </c>
      <c r="AG844" t="str">
        <f t="shared" si="139"/>
        <v>Home Team loses or draws at Groupstage Game</v>
      </c>
    </row>
    <row r="845" spans="1:33" x14ac:dyDescent="0.2">
      <c r="A845" s="2">
        <v>3098017</v>
      </c>
      <c r="B845" s="2" t="s">
        <v>949</v>
      </c>
      <c r="C845" s="2">
        <v>2018</v>
      </c>
      <c r="D845" s="2" t="s">
        <v>1022</v>
      </c>
      <c r="E845" s="3">
        <v>43410</v>
      </c>
      <c r="F845" s="2">
        <v>33</v>
      </c>
      <c r="G845" s="2">
        <v>141</v>
      </c>
      <c r="H845" s="2">
        <v>2</v>
      </c>
      <c r="I845" s="2">
        <v>0</v>
      </c>
      <c r="J845" s="2"/>
      <c r="K845" s="2"/>
      <c r="L845" s="2" t="s">
        <v>1116</v>
      </c>
      <c r="M845" s="2" t="s">
        <v>1123</v>
      </c>
      <c r="N845" s="2" t="s">
        <v>875</v>
      </c>
      <c r="O845" s="2">
        <v>54740</v>
      </c>
      <c r="P845" s="2" t="s">
        <v>1026</v>
      </c>
      <c r="Q845" s="2" t="s">
        <v>2146</v>
      </c>
      <c r="R845" s="2" t="s">
        <v>1039</v>
      </c>
      <c r="S845" s="2" t="s">
        <v>863</v>
      </c>
      <c r="T845" s="2" t="s">
        <v>7</v>
      </c>
      <c r="U845" s="2" t="s">
        <v>12</v>
      </c>
      <c r="V845" s="4">
        <v>8.3333333333333329E-2</v>
      </c>
      <c r="W845" s="2" t="s">
        <v>948</v>
      </c>
      <c r="X845">
        <f t="shared" si="130"/>
        <v>1</v>
      </c>
      <c r="Y845">
        <f t="shared" si="131"/>
        <v>0</v>
      </c>
      <c r="Z845">
        <f t="shared" si="132"/>
        <v>1</v>
      </c>
      <c r="AA845">
        <f t="shared" si="133"/>
        <v>1</v>
      </c>
      <c r="AB845">
        <f t="shared" si="134"/>
        <v>0</v>
      </c>
      <c r="AC845">
        <f t="shared" si="135"/>
        <v>0</v>
      </c>
      <c r="AD845">
        <f t="shared" si="136"/>
        <v>0</v>
      </c>
      <c r="AE845" t="str">
        <f t="shared" si="137"/>
        <v>Groupstage</v>
      </c>
      <c r="AF845" t="str">
        <f t="shared" si="138"/>
        <v>Home Team wins</v>
      </c>
      <c r="AG845" t="str">
        <f t="shared" si="139"/>
        <v>Home Team wins at Groupstage Game</v>
      </c>
    </row>
    <row r="846" spans="1:33" x14ac:dyDescent="0.2">
      <c r="A846" s="2">
        <v>3252152</v>
      </c>
      <c r="B846" s="2" t="s">
        <v>949</v>
      </c>
      <c r="C846" s="2">
        <v>2019</v>
      </c>
      <c r="D846" s="2" t="s">
        <v>1022</v>
      </c>
      <c r="E846" s="3">
        <v>43726</v>
      </c>
      <c r="F846" s="2">
        <v>13</v>
      </c>
      <c r="G846" s="2">
        <v>506</v>
      </c>
      <c r="H846" s="2">
        <v>2</v>
      </c>
      <c r="I846" s="2">
        <v>2</v>
      </c>
      <c r="J846" s="2"/>
      <c r="K846" s="2"/>
      <c r="L846" s="2" t="s">
        <v>921</v>
      </c>
      <c r="M846" s="2" t="s">
        <v>1065</v>
      </c>
      <c r="N846" s="2" t="s">
        <v>1127</v>
      </c>
      <c r="O846" s="2">
        <v>66283</v>
      </c>
      <c r="P846" s="2" t="s">
        <v>1057</v>
      </c>
      <c r="Q846" s="2" t="s">
        <v>2147</v>
      </c>
      <c r="R846" s="2" t="s">
        <v>877</v>
      </c>
      <c r="S846" s="2" t="s">
        <v>880</v>
      </c>
      <c r="T846" s="2" t="s">
        <v>113</v>
      </c>
      <c r="U846" s="2" t="s">
        <v>5</v>
      </c>
      <c r="V846" s="4">
        <v>8.4722222222222213E-2</v>
      </c>
      <c r="W846" s="2" t="s">
        <v>948</v>
      </c>
      <c r="X846">
        <f t="shared" si="130"/>
        <v>0</v>
      </c>
      <c r="Y846">
        <f t="shared" si="131"/>
        <v>1</v>
      </c>
      <c r="Z846">
        <f t="shared" si="132"/>
        <v>1</v>
      </c>
      <c r="AA846">
        <f t="shared" si="133"/>
        <v>0</v>
      </c>
      <c r="AB846">
        <f t="shared" si="134"/>
        <v>0</v>
      </c>
      <c r="AC846">
        <f t="shared" si="135"/>
        <v>1</v>
      </c>
      <c r="AD846">
        <f t="shared" si="136"/>
        <v>0</v>
      </c>
      <c r="AE846" t="str">
        <f t="shared" si="137"/>
        <v>Groupstage</v>
      </c>
      <c r="AF846" t="str">
        <f t="shared" si="138"/>
        <v>Home Team loses or draws</v>
      </c>
      <c r="AG846" t="str">
        <f t="shared" si="139"/>
        <v>Home Team loses or draws at Groupstage Game</v>
      </c>
    </row>
    <row r="847" spans="1:33" x14ac:dyDescent="0.2">
      <c r="A847" s="2">
        <v>3252163</v>
      </c>
      <c r="B847" s="2" t="s">
        <v>949</v>
      </c>
      <c r="C847" s="2">
        <v>2019</v>
      </c>
      <c r="D847" s="2" t="s">
        <v>1147</v>
      </c>
      <c r="E847" s="3">
        <v>43739</v>
      </c>
      <c r="F847" s="2">
        <v>141</v>
      </c>
      <c r="G847" s="2">
        <v>583</v>
      </c>
      <c r="H847" s="2">
        <v>0</v>
      </c>
      <c r="I847" s="2">
        <v>1</v>
      </c>
      <c r="J847" s="2"/>
      <c r="K847" s="2"/>
      <c r="L847" s="2" t="s">
        <v>1123</v>
      </c>
      <c r="M847" s="2" t="s">
        <v>868</v>
      </c>
      <c r="N847" s="2" t="s">
        <v>992</v>
      </c>
      <c r="O847" s="2">
        <v>46532</v>
      </c>
      <c r="P847" s="2" t="s">
        <v>947</v>
      </c>
      <c r="Q847" s="2" t="s">
        <v>2148</v>
      </c>
      <c r="R847" s="2" t="s">
        <v>892</v>
      </c>
      <c r="S847" s="2" t="s">
        <v>880</v>
      </c>
      <c r="T847" s="2" t="s">
        <v>12</v>
      </c>
      <c r="U847" s="2" t="s">
        <v>40</v>
      </c>
      <c r="V847" s="4">
        <v>6.9444444444444447E-4</v>
      </c>
      <c r="W847" s="2" t="s">
        <v>948</v>
      </c>
      <c r="X847">
        <f t="shared" si="130"/>
        <v>0</v>
      </c>
      <c r="Y847">
        <f t="shared" si="131"/>
        <v>1</v>
      </c>
      <c r="Z847">
        <f t="shared" si="132"/>
        <v>1</v>
      </c>
      <c r="AA847">
        <f t="shared" si="133"/>
        <v>0</v>
      </c>
      <c r="AB847">
        <f t="shared" si="134"/>
        <v>0</v>
      </c>
      <c r="AC847">
        <f t="shared" si="135"/>
        <v>1</v>
      </c>
      <c r="AD847">
        <f t="shared" si="136"/>
        <v>0</v>
      </c>
      <c r="AE847" t="str">
        <f t="shared" si="137"/>
        <v>Groupstage</v>
      </c>
      <c r="AF847" t="str">
        <f t="shared" si="138"/>
        <v>Home Team loses or draws</v>
      </c>
      <c r="AG847" t="str">
        <f t="shared" si="139"/>
        <v>Home Team loses or draws at Groupstage Game</v>
      </c>
    </row>
    <row r="848" spans="1:33" x14ac:dyDescent="0.2">
      <c r="A848" s="2">
        <v>3252166</v>
      </c>
      <c r="B848" s="2" t="s">
        <v>949</v>
      </c>
      <c r="C848" s="2">
        <v>2019</v>
      </c>
      <c r="D848" s="2" t="s">
        <v>955</v>
      </c>
      <c r="E848" s="3">
        <v>43739</v>
      </c>
      <c r="F848" s="2">
        <v>800</v>
      </c>
      <c r="G848" s="2">
        <v>660</v>
      </c>
      <c r="H848" s="2">
        <v>1</v>
      </c>
      <c r="I848" s="2">
        <v>2</v>
      </c>
      <c r="J848" s="2"/>
      <c r="K848" s="2"/>
      <c r="L848" s="2" t="s">
        <v>999</v>
      </c>
      <c r="M848" s="2" t="s">
        <v>1152</v>
      </c>
      <c r="N848" s="2" t="s">
        <v>941</v>
      </c>
      <c r="O848" s="2">
        <v>26022</v>
      </c>
      <c r="P848" s="2" t="s">
        <v>2149</v>
      </c>
      <c r="Q848" s="2" t="s">
        <v>2150</v>
      </c>
      <c r="R848" s="2" t="s">
        <v>1073</v>
      </c>
      <c r="S848" s="2" t="s">
        <v>872</v>
      </c>
      <c r="T848" s="2" t="s">
        <v>89</v>
      </c>
      <c r="U848" s="2" t="s">
        <v>133</v>
      </c>
      <c r="V848" s="4">
        <v>4.3055555555555562E-2</v>
      </c>
      <c r="W848" s="2" t="s">
        <v>948</v>
      </c>
      <c r="X848">
        <f t="shared" si="130"/>
        <v>0</v>
      </c>
      <c r="Y848">
        <f t="shared" si="131"/>
        <v>1</v>
      </c>
      <c r="Z848">
        <f t="shared" si="132"/>
        <v>1</v>
      </c>
      <c r="AA848">
        <f t="shared" si="133"/>
        <v>0</v>
      </c>
      <c r="AB848">
        <f t="shared" si="134"/>
        <v>0</v>
      </c>
      <c r="AC848">
        <f t="shared" si="135"/>
        <v>1</v>
      </c>
      <c r="AD848">
        <f t="shared" si="136"/>
        <v>0</v>
      </c>
      <c r="AE848" t="str">
        <f t="shared" si="137"/>
        <v>Groupstage</v>
      </c>
      <c r="AF848" t="str">
        <f t="shared" si="138"/>
        <v>Home Team loses or draws</v>
      </c>
      <c r="AG848" t="str">
        <f t="shared" si="139"/>
        <v>Home Team loses or draws at Groupstage Game</v>
      </c>
    </row>
    <row r="849" spans="1:33" x14ac:dyDescent="0.2">
      <c r="A849" s="2">
        <v>3252208</v>
      </c>
      <c r="B849" s="2" t="s">
        <v>949</v>
      </c>
      <c r="C849" s="2">
        <v>2019</v>
      </c>
      <c r="D849" s="2" t="s">
        <v>950</v>
      </c>
      <c r="E849" s="3">
        <v>43774</v>
      </c>
      <c r="F849" s="2">
        <v>631</v>
      </c>
      <c r="G849" s="2">
        <v>610</v>
      </c>
      <c r="H849" s="2">
        <v>4</v>
      </c>
      <c r="I849" s="2">
        <v>4</v>
      </c>
      <c r="J849" s="2"/>
      <c r="K849" s="2"/>
      <c r="L849" s="2" t="s">
        <v>44</v>
      </c>
      <c r="M849" s="2" t="s">
        <v>1168</v>
      </c>
      <c r="N849" s="2" t="s">
        <v>1012</v>
      </c>
      <c r="O849" s="2">
        <v>39132</v>
      </c>
      <c r="P849" s="2" t="s">
        <v>998</v>
      </c>
      <c r="Q849" s="2" t="s">
        <v>2151</v>
      </c>
      <c r="R849" s="2" t="s">
        <v>863</v>
      </c>
      <c r="S849" s="2" t="s">
        <v>881</v>
      </c>
      <c r="T849" s="2" t="s">
        <v>43</v>
      </c>
      <c r="U849" s="2" t="s">
        <v>26</v>
      </c>
      <c r="V849" s="4">
        <v>0.16944444444444443</v>
      </c>
      <c r="W849" s="2" t="s">
        <v>948</v>
      </c>
      <c r="X849">
        <f t="shared" si="130"/>
        <v>0</v>
      </c>
      <c r="Y849">
        <f t="shared" si="131"/>
        <v>1</v>
      </c>
      <c r="Z849">
        <f t="shared" si="132"/>
        <v>1</v>
      </c>
      <c r="AA849">
        <f t="shared" si="133"/>
        <v>0</v>
      </c>
      <c r="AB849">
        <f t="shared" si="134"/>
        <v>0</v>
      </c>
      <c r="AC849">
        <f t="shared" si="135"/>
        <v>1</v>
      </c>
      <c r="AD849">
        <f t="shared" si="136"/>
        <v>0</v>
      </c>
      <c r="AE849" t="str">
        <f t="shared" si="137"/>
        <v>Groupstage</v>
      </c>
      <c r="AF849" t="str">
        <f t="shared" si="138"/>
        <v>Home Team loses or draws</v>
      </c>
      <c r="AG849" t="str">
        <f t="shared" si="139"/>
        <v>Home Team loses or draws at Groupstage Game</v>
      </c>
    </row>
    <row r="850" spans="1:33" x14ac:dyDescent="0.2">
      <c r="A850" s="2">
        <v>3252214</v>
      </c>
      <c r="B850" s="2" t="s">
        <v>949</v>
      </c>
      <c r="C850" s="2">
        <v>2019</v>
      </c>
      <c r="D850" s="2" t="s">
        <v>955</v>
      </c>
      <c r="E850" s="3">
        <v>43775</v>
      </c>
      <c r="F850" s="2">
        <v>800</v>
      </c>
      <c r="G850" s="2">
        <v>281</v>
      </c>
      <c r="H850" s="2">
        <v>1</v>
      </c>
      <c r="I850" s="2">
        <v>1</v>
      </c>
      <c r="J850" s="2"/>
      <c r="K850" s="2"/>
      <c r="L850" s="2" t="s">
        <v>999</v>
      </c>
      <c r="M850" s="2" t="s">
        <v>1019</v>
      </c>
      <c r="N850" s="2" t="s">
        <v>941</v>
      </c>
      <c r="O850" s="2">
        <v>32147</v>
      </c>
      <c r="P850" s="2" t="s">
        <v>1240</v>
      </c>
      <c r="Q850" s="2" t="s">
        <v>2152</v>
      </c>
      <c r="R850" s="3">
        <v>37320</v>
      </c>
      <c r="S850" s="2" t="s">
        <v>880</v>
      </c>
      <c r="T850" s="2" t="s">
        <v>89</v>
      </c>
      <c r="U850" s="2" t="s">
        <v>39</v>
      </c>
      <c r="V850" s="4">
        <v>4.2361111111111106E-2</v>
      </c>
      <c r="W850" s="2" t="s">
        <v>948</v>
      </c>
      <c r="X850">
        <f t="shared" si="130"/>
        <v>0</v>
      </c>
      <c r="Y850">
        <f t="shared" si="131"/>
        <v>1</v>
      </c>
      <c r="Z850">
        <f t="shared" si="132"/>
        <v>1</v>
      </c>
      <c r="AA850">
        <f t="shared" si="133"/>
        <v>0</v>
      </c>
      <c r="AB850">
        <f t="shared" si="134"/>
        <v>0</v>
      </c>
      <c r="AC850">
        <f t="shared" si="135"/>
        <v>1</v>
      </c>
      <c r="AD850">
        <f t="shared" si="136"/>
        <v>0</v>
      </c>
      <c r="AE850" t="str">
        <f t="shared" si="137"/>
        <v>Groupstage</v>
      </c>
      <c r="AF850" t="str">
        <f t="shared" si="138"/>
        <v>Home Team loses or draws</v>
      </c>
      <c r="AG850" t="str">
        <f t="shared" si="139"/>
        <v>Home Team loses or draws at Groupstage Game</v>
      </c>
    </row>
    <row r="851" spans="1:33" x14ac:dyDescent="0.2">
      <c r="A851" s="2">
        <v>3252241</v>
      </c>
      <c r="B851" s="2" t="s">
        <v>949</v>
      </c>
      <c r="C851" s="2">
        <v>2019</v>
      </c>
      <c r="D851" s="2" t="s">
        <v>950</v>
      </c>
      <c r="E851" s="3">
        <v>43809</v>
      </c>
      <c r="F851" s="2">
        <v>631</v>
      </c>
      <c r="G851" s="2">
        <v>1082</v>
      </c>
      <c r="H851" s="2">
        <v>2</v>
      </c>
      <c r="I851" s="2">
        <v>1</v>
      </c>
      <c r="J851" s="2"/>
      <c r="K851" s="2"/>
      <c r="L851" s="2" t="s">
        <v>44</v>
      </c>
      <c r="M851" s="2" t="s">
        <v>882</v>
      </c>
      <c r="N851" s="2" t="s">
        <v>1012</v>
      </c>
      <c r="O851" s="2">
        <v>40016</v>
      </c>
      <c r="P851" s="2" t="s">
        <v>961</v>
      </c>
      <c r="Q851" s="2" t="s">
        <v>2153</v>
      </c>
      <c r="R851" s="2" t="s">
        <v>880</v>
      </c>
      <c r="S851" s="2" t="s">
        <v>863</v>
      </c>
      <c r="T851" s="2" t="s">
        <v>43</v>
      </c>
      <c r="U851" s="2" t="s">
        <v>139</v>
      </c>
      <c r="V851" s="4">
        <v>8.4027777777777771E-2</v>
      </c>
      <c r="W851" s="2" t="s">
        <v>948</v>
      </c>
      <c r="X851">
        <f t="shared" si="130"/>
        <v>1</v>
      </c>
      <c r="Y851">
        <f t="shared" si="131"/>
        <v>0</v>
      </c>
      <c r="Z851">
        <f t="shared" si="132"/>
        <v>1</v>
      </c>
      <c r="AA851">
        <f t="shared" si="133"/>
        <v>1</v>
      </c>
      <c r="AB851">
        <f t="shared" si="134"/>
        <v>0</v>
      </c>
      <c r="AC851">
        <f t="shared" si="135"/>
        <v>0</v>
      </c>
      <c r="AD851">
        <f t="shared" si="136"/>
        <v>0</v>
      </c>
      <c r="AE851" t="str">
        <f t="shared" si="137"/>
        <v>Groupstage</v>
      </c>
      <c r="AF851" t="str">
        <f t="shared" si="138"/>
        <v>Home Team wins</v>
      </c>
      <c r="AG851" t="str">
        <f t="shared" si="139"/>
        <v>Home Team wins at Groupstage Game</v>
      </c>
    </row>
    <row r="852" spans="1:33" x14ac:dyDescent="0.2">
      <c r="A852" s="2">
        <v>3291940</v>
      </c>
      <c r="B852" s="2" t="s">
        <v>949</v>
      </c>
      <c r="C852" s="2">
        <v>2019</v>
      </c>
      <c r="D852" s="2" t="s">
        <v>1082</v>
      </c>
      <c r="E852" s="3">
        <v>44050</v>
      </c>
      <c r="F852" s="2">
        <v>506</v>
      </c>
      <c r="G852" s="2">
        <v>1041</v>
      </c>
      <c r="H852" s="2">
        <v>2</v>
      </c>
      <c r="I852" s="2">
        <v>1</v>
      </c>
      <c r="J852" s="2"/>
      <c r="K852" s="2"/>
      <c r="L852" s="2" t="s">
        <v>1065</v>
      </c>
      <c r="M852" s="2" t="s">
        <v>963</v>
      </c>
      <c r="N852" s="2" t="s">
        <v>1068</v>
      </c>
      <c r="O852" s="2"/>
      <c r="P852" s="2" t="s">
        <v>988</v>
      </c>
      <c r="Q852" s="2" t="s">
        <v>2154</v>
      </c>
      <c r="R852" s="2" t="s">
        <v>880</v>
      </c>
      <c r="S852" s="2" t="s">
        <v>892</v>
      </c>
      <c r="T852" s="2" t="s">
        <v>5</v>
      </c>
      <c r="U852" s="2" t="s">
        <v>125</v>
      </c>
      <c r="V852" s="4">
        <v>8.4027777777777771E-2</v>
      </c>
      <c r="W852" s="2" t="s">
        <v>948</v>
      </c>
      <c r="X852">
        <f t="shared" si="130"/>
        <v>1</v>
      </c>
      <c r="Y852">
        <f t="shared" si="131"/>
        <v>0</v>
      </c>
      <c r="Z852">
        <f t="shared" si="132"/>
        <v>0</v>
      </c>
      <c r="AA852">
        <f t="shared" si="133"/>
        <v>0</v>
      </c>
      <c r="AB852">
        <f t="shared" si="134"/>
        <v>1</v>
      </c>
      <c r="AC852">
        <f t="shared" si="135"/>
        <v>0</v>
      </c>
      <c r="AD852">
        <f t="shared" si="136"/>
        <v>0</v>
      </c>
      <c r="AE852" t="str">
        <f t="shared" si="137"/>
        <v>Knockout Game</v>
      </c>
      <c r="AF852" t="str">
        <f t="shared" si="138"/>
        <v>Home Team wins</v>
      </c>
      <c r="AG852" t="str">
        <f t="shared" si="139"/>
        <v>Home Team wins at Knockout Game</v>
      </c>
    </row>
    <row r="853" spans="1:33" hidden="1" x14ac:dyDescent="0.2">
      <c r="A853" s="2">
        <v>3461719</v>
      </c>
      <c r="B853" s="2" t="s">
        <v>949</v>
      </c>
      <c r="C853" s="2">
        <v>2020</v>
      </c>
      <c r="D853" s="2" t="s">
        <v>946</v>
      </c>
      <c r="E853" s="3">
        <v>44124</v>
      </c>
      <c r="F853" s="2">
        <v>273</v>
      </c>
      <c r="G853" s="2">
        <v>16704</v>
      </c>
      <c r="H853" s="2">
        <v>1</v>
      </c>
      <c r="I853" s="2">
        <v>1</v>
      </c>
      <c r="J853" s="2"/>
      <c r="K853" s="2"/>
      <c r="L853" s="2" t="s">
        <v>1256</v>
      </c>
      <c r="M853" s="2" t="s">
        <v>1261</v>
      </c>
      <c r="N853" s="2" t="s">
        <v>887</v>
      </c>
      <c r="O853" s="2">
        <v>4973</v>
      </c>
      <c r="P853" s="2" t="s">
        <v>961</v>
      </c>
      <c r="Q853" s="2" t="s">
        <v>2155</v>
      </c>
      <c r="R853" s="2" t="s">
        <v>880</v>
      </c>
      <c r="S853" s="2" t="s">
        <v>863</v>
      </c>
      <c r="T853" s="2" t="s">
        <v>60</v>
      </c>
      <c r="U853" s="2" t="s">
        <v>131</v>
      </c>
      <c r="V853" s="4">
        <v>4.2361111111111106E-2</v>
      </c>
      <c r="W853" s="2" t="s">
        <v>948</v>
      </c>
      <c r="X853">
        <f t="shared" si="130"/>
        <v>0</v>
      </c>
      <c r="Y853">
        <f t="shared" si="131"/>
        <v>1</v>
      </c>
      <c r="Z853">
        <f t="shared" si="132"/>
        <v>1</v>
      </c>
      <c r="AA853">
        <f t="shared" si="133"/>
        <v>0</v>
      </c>
      <c r="AB853">
        <f t="shared" si="134"/>
        <v>0</v>
      </c>
      <c r="AC853">
        <f t="shared" si="135"/>
        <v>1</v>
      </c>
      <c r="AD853">
        <f t="shared" si="136"/>
        <v>0</v>
      </c>
      <c r="AE853" t="str">
        <f t="shared" si="137"/>
        <v>Groupstage</v>
      </c>
      <c r="AF853" t="str">
        <f t="shared" si="138"/>
        <v>Home Team loses or draws</v>
      </c>
      <c r="AG853" t="str">
        <f t="shared" si="139"/>
        <v>Home Team loses or draws at Groupstage Game</v>
      </c>
    </row>
    <row r="854" spans="1:33" hidden="1" x14ac:dyDescent="0.2">
      <c r="A854" s="2">
        <v>3461759</v>
      </c>
      <c r="B854" s="2" t="s">
        <v>949</v>
      </c>
      <c r="C854" s="2">
        <v>2020</v>
      </c>
      <c r="D854" s="2" t="s">
        <v>1016</v>
      </c>
      <c r="E854" s="3">
        <v>44139</v>
      </c>
      <c r="F854" s="2">
        <v>964</v>
      </c>
      <c r="G854" s="2">
        <v>398</v>
      </c>
      <c r="H854" s="2">
        <v>1</v>
      </c>
      <c r="I854" s="2">
        <v>1</v>
      </c>
      <c r="J854" s="2"/>
      <c r="K854" s="2"/>
      <c r="L854" s="2" t="s">
        <v>162</v>
      </c>
      <c r="M854" s="2" t="s">
        <v>1067</v>
      </c>
      <c r="N854" s="2" t="s">
        <v>1122</v>
      </c>
      <c r="O854" s="2">
        <v>17427</v>
      </c>
      <c r="P854" s="2" t="s">
        <v>1142</v>
      </c>
      <c r="Q854" s="2" t="s">
        <v>2156</v>
      </c>
      <c r="R854" s="2" t="s">
        <v>863</v>
      </c>
      <c r="S854" s="2" t="s">
        <v>892</v>
      </c>
      <c r="T854" s="2" t="s">
        <v>158</v>
      </c>
      <c r="U854" s="2" t="s">
        <v>2</v>
      </c>
      <c r="V854" s="4">
        <v>4.2361111111111106E-2</v>
      </c>
      <c r="W854" s="2" t="s">
        <v>948</v>
      </c>
      <c r="X854">
        <f t="shared" si="130"/>
        <v>0</v>
      </c>
      <c r="Y854">
        <f t="shared" si="131"/>
        <v>1</v>
      </c>
      <c r="Z854">
        <f t="shared" si="132"/>
        <v>1</v>
      </c>
      <c r="AA854">
        <f t="shared" si="133"/>
        <v>0</v>
      </c>
      <c r="AB854">
        <f t="shared" si="134"/>
        <v>0</v>
      </c>
      <c r="AC854">
        <f t="shared" si="135"/>
        <v>1</v>
      </c>
      <c r="AD854">
        <f t="shared" si="136"/>
        <v>0</v>
      </c>
      <c r="AE854" t="str">
        <f t="shared" si="137"/>
        <v>Groupstage</v>
      </c>
      <c r="AF854" t="str">
        <f t="shared" si="138"/>
        <v>Home Team loses or draws</v>
      </c>
      <c r="AG854" t="str">
        <f t="shared" si="139"/>
        <v>Home Team loses or draws at Groupstage Game</v>
      </c>
    </row>
    <row r="855" spans="1:33" hidden="1" x14ac:dyDescent="0.2">
      <c r="A855" s="2">
        <v>3461761</v>
      </c>
      <c r="B855" s="2" t="s">
        <v>949</v>
      </c>
      <c r="C855" s="2">
        <v>2020</v>
      </c>
      <c r="D855" s="2" t="s">
        <v>1194</v>
      </c>
      <c r="E855" s="3">
        <v>44139</v>
      </c>
      <c r="F855" s="2">
        <v>131</v>
      </c>
      <c r="G855" s="2">
        <v>338</v>
      </c>
      <c r="H855" s="2">
        <v>2</v>
      </c>
      <c r="I855" s="2">
        <v>1</v>
      </c>
      <c r="J855" s="2"/>
      <c r="K855" s="2"/>
      <c r="L855" s="2" t="s">
        <v>927</v>
      </c>
      <c r="M855" s="2" t="s">
        <v>913</v>
      </c>
      <c r="N855" s="2" t="s">
        <v>1084</v>
      </c>
      <c r="O855" s="2"/>
      <c r="P855" s="2" t="s">
        <v>973</v>
      </c>
      <c r="Q855" s="2" t="s">
        <v>2157</v>
      </c>
      <c r="R855" s="2" t="s">
        <v>863</v>
      </c>
      <c r="S855" s="2" t="s">
        <v>863</v>
      </c>
      <c r="T855" s="2" t="s">
        <v>105</v>
      </c>
      <c r="U855" s="2" t="s">
        <v>134</v>
      </c>
      <c r="V855" s="4">
        <v>8.4027777777777771E-2</v>
      </c>
      <c r="W855" s="2" t="s">
        <v>948</v>
      </c>
      <c r="X855">
        <f t="shared" si="130"/>
        <v>1</v>
      </c>
      <c r="Y855">
        <f t="shared" si="131"/>
        <v>0</v>
      </c>
      <c r="Z855">
        <f t="shared" si="132"/>
        <v>1</v>
      </c>
      <c r="AA855">
        <f t="shared" si="133"/>
        <v>1</v>
      </c>
      <c r="AB855">
        <f t="shared" si="134"/>
        <v>0</v>
      </c>
      <c r="AC855">
        <f t="shared" si="135"/>
        <v>0</v>
      </c>
      <c r="AD855">
        <f t="shared" si="136"/>
        <v>0</v>
      </c>
      <c r="AE855" t="str">
        <f t="shared" si="137"/>
        <v>Groupstage</v>
      </c>
      <c r="AF855" t="str">
        <f t="shared" si="138"/>
        <v>Home Team wins</v>
      </c>
      <c r="AG855" t="str">
        <f t="shared" si="139"/>
        <v>Home Team wins at Groupstage Game</v>
      </c>
    </row>
    <row r="856" spans="1:33" hidden="1" x14ac:dyDescent="0.2">
      <c r="A856" s="2">
        <v>3461824</v>
      </c>
      <c r="B856" s="2" t="s">
        <v>949</v>
      </c>
      <c r="C856" s="2">
        <v>2020</v>
      </c>
      <c r="D856" s="2" t="s">
        <v>1147</v>
      </c>
      <c r="E856" s="3">
        <v>44174</v>
      </c>
      <c r="F856" s="2">
        <v>27</v>
      </c>
      <c r="G856" s="2">
        <v>932</v>
      </c>
      <c r="H856" s="2">
        <v>2</v>
      </c>
      <c r="I856" s="2">
        <v>0</v>
      </c>
      <c r="J856" s="2"/>
      <c r="K856" s="2"/>
      <c r="L856" s="2" t="s">
        <v>1266</v>
      </c>
      <c r="M856" s="2" t="s">
        <v>775</v>
      </c>
      <c r="N856" s="2" t="s">
        <v>1038</v>
      </c>
      <c r="O856" s="2"/>
      <c r="P856" s="2" t="s">
        <v>1410</v>
      </c>
      <c r="Q856" s="2" t="s">
        <v>2158</v>
      </c>
      <c r="R856" s="2" t="s">
        <v>863</v>
      </c>
      <c r="S856" s="2" t="s">
        <v>864</v>
      </c>
      <c r="T856" s="2" t="s">
        <v>6</v>
      </c>
      <c r="U856" s="2" t="s">
        <v>132</v>
      </c>
      <c r="V856" s="4">
        <v>8.3333333333333329E-2</v>
      </c>
      <c r="W856" s="2" t="s">
        <v>948</v>
      </c>
      <c r="X856">
        <f t="shared" si="130"/>
        <v>1</v>
      </c>
      <c r="Y856">
        <f t="shared" si="131"/>
        <v>0</v>
      </c>
      <c r="Z856">
        <f t="shared" si="132"/>
        <v>1</v>
      </c>
      <c r="AA856">
        <f t="shared" si="133"/>
        <v>1</v>
      </c>
      <c r="AB856">
        <f t="shared" si="134"/>
        <v>0</v>
      </c>
      <c r="AC856">
        <f t="shared" si="135"/>
        <v>0</v>
      </c>
      <c r="AD856">
        <f t="shared" si="136"/>
        <v>0</v>
      </c>
      <c r="AE856" t="str">
        <f t="shared" si="137"/>
        <v>Groupstage</v>
      </c>
      <c r="AF856" t="str">
        <f t="shared" si="138"/>
        <v>Home Team wins</v>
      </c>
      <c r="AG856" t="str">
        <f t="shared" si="139"/>
        <v>Home Team wins at Groupstage Game</v>
      </c>
    </row>
    <row r="857" spans="1:33" hidden="1" x14ac:dyDescent="0.2">
      <c r="A857" s="2">
        <v>3496451</v>
      </c>
      <c r="B857" s="2" t="s">
        <v>949</v>
      </c>
      <c r="C857" s="2">
        <v>2020</v>
      </c>
      <c r="D857" s="2" t="s">
        <v>1030</v>
      </c>
      <c r="E857" s="3">
        <v>44243</v>
      </c>
      <c r="F857" s="2">
        <v>23826</v>
      </c>
      <c r="G857" s="2">
        <v>31</v>
      </c>
      <c r="H857" s="2">
        <v>0</v>
      </c>
      <c r="I857" s="2">
        <v>2</v>
      </c>
      <c r="J857" s="2"/>
      <c r="K857" s="2"/>
      <c r="L857" s="2" t="s">
        <v>1051</v>
      </c>
      <c r="M857" s="2" t="s">
        <v>861</v>
      </c>
      <c r="N857" s="2" t="s">
        <v>1342</v>
      </c>
      <c r="O857" s="2"/>
      <c r="P857" s="2" t="s">
        <v>1307</v>
      </c>
      <c r="Q857" s="2" t="s">
        <v>2159</v>
      </c>
      <c r="R857" s="2" t="s">
        <v>1053</v>
      </c>
      <c r="S857" s="2" t="s">
        <v>880</v>
      </c>
      <c r="T857" s="2" t="s">
        <v>138</v>
      </c>
      <c r="U857" s="2" t="s">
        <v>38</v>
      </c>
      <c r="V857" s="4">
        <v>1.3888888888888889E-3</v>
      </c>
      <c r="W857" s="2" t="s">
        <v>948</v>
      </c>
      <c r="X857">
        <f t="shared" si="130"/>
        <v>0</v>
      </c>
      <c r="Y857">
        <f t="shared" si="131"/>
        <v>1</v>
      </c>
      <c r="Z857">
        <f t="shared" si="132"/>
        <v>0</v>
      </c>
      <c r="AA857">
        <f t="shared" si="133"/>
        <v>0</v>
      </c>
      <c r="AB857">
        <f t="shared" si="134"/>
        <v>0</v>
      </c>
      <c r="AC857">
        <f t="shared" si="135"/>
        <v>0</v>
      </c>
      <c r="AD857">
        <f t="shared" si="136"/>
        <v>1</v>
      </c>
      <c r="AE857" t="str">
        <f t="shared" si="137"/>
        <v>Knockout Game</v>
      </c>
      <c r="AF857" t="str">
        <f t="shared" si="138"/>
        <v>Home Team loses or draws</v>
      </c>
      <c r="AG857" t="str">
        <f t="shared" si="139"/>
        <v>Home Team loses or draws at Knockout Game</v>
      </c>
    </row>
    <row r="858" spans="1:33" hidden="1" x14ac:dyDescent="0.2">
      <c r="A858" s="2">
        <v>3496461</v>
      </c>
      <c r="B858" s="2" t="s">
        <v>949</v>
      </c>
      <c r="C858" s="2">
        <v>2020</v>
      </c>
      <c r="D858" s="2" t="s">
        <v>1082</v>
      </c>
      <c r="E858" s="3">
        <v>44265</v>
      </c>
      <c r="F858" s="2">
        <v>583</v>
      </c>
      <c r="G858" s="2">
        <v>131</v>
      </c>
      <c r="H858" s="2">
        <v>1</v>
      </c>
      <c r="I858" s="2">
        <v>1</v>
      </c>
      <c r="J858" s="2"/>
      <c r="K858" s="2"/>
      <c r="L858" s="2" t="s">
        <v>899</v>
      </c>
      <c r="M858" s="2" t="s">
        <v>927</v>
      </c>
      <c r="N858" s="2" t="s">
        <v>1072</v>
      </c>
      <c r="O858" s="2"/>
      <c r="P858" s="2" t="s">
        <v>1007</v>
      </c>
      <c r="Q858" s="2" t="s">
        <v>2160</v>
      </c>
      <c r="R858" s="2" t="s">
        <v>880</v>
      </c>
      <c r="S858" s="2" t="s">
        <v>910</v>
      </c>
      <c r="T858" s="2" t="s">
        <v>40</v>
      </c>
      <c r="U858" s="2" t="s">
        <v>105</v>
      </c>
      <c r="V858" s="4">
        <v>4.2361111111111106E-2</v>
      </c>
      <c r="W858" s="2" t="s">
        <v>948</v>
      </c>
      <c r="X858">
        <f t="shared" si="130"/>
        <v>0</v>
      </c>
      <c r="Y858">
        <f t="shared" si="131"/>
        <v>1</v>
      </c>
      <c r="Z858">
        <f t="shared" si="132"/>
        <v>0</v>
      </c>
      <c r="AA858">
        <f t="shared" si="133"/>
        <v>0</v>
      </c>
      <c r="AB858">
        <f t="shared" si="134"/>
        <v>0</v>
      </c>
      <c r="AC858">
        <f t="shared" si="135"/>
        <v>0</v>
      </c>
      <c r="AD858">
        <f t="shared" si="136"/>
        <v>1</v>
      </c>
      <c r="AE858" t="str">
        <f t="shared" si="137"/>
        <v>Knockout Game</v>
      </c>
      <c r="AF858" t="str">
        <f t="shared" si="138"/>
        <v>Home Team loses or draws</v>
      </c>
      <c r="AG858" t="str">
        <f t="shared" si="139"/>
        <v>Home Team loses or draws at Knockout Game</v>
      </c>
    </row>
    <row r="859" spans="1:33" hidden="1" x14ac:dyDescent="0.2">
      <c r="A859" s="2">
        <v>3651070</v>
      </c>
      <c r="B859" s="2" t="s">
        <v>949</v>
      </c>
      <c r="C859" s="2">
        <v>2021</v>
      </c>
      <c r="D859" s="2" t="s">
        <v>946</v>
      </c>
      <c r="E859" s="3">
        <v>44468</v>
      </c>
      <c r="F859" s="2">
        <v>294</v>
      </c>
      <c r="G859" s="2">
        <v>131</v>
      </c>
      <c r="H859" s="2">
        <v>3</v>
      </c>
      <c r="I859" s="2">
        <v>0</v>
      </c>
      <c r="J859" s="2"/>
      <c r="K859" s="2"/>
      <c r="L859" s="2" t="s">
        <v>990</v>
      </c>
      <c r="M859" s="2" t="s">
        <v>927</v>
      </c>
      <c r="N859" s="2" t="s">
        <v>1069</v>
      </c>
      <c r="O859" s="2">
        <v>29454</v>
      </c>
      <c r="P859" s="2" t="s">
        <v>1001</v>
      </c>
      <c r="Q859" s="2" t="s">
        <v>2161</v>
      </c>
      <c r="R859" s="2" t="s">
        <v>1039</v>
      </c>
      <c r="S859" s="2" t="s">
        <v>1073</v>
      </c>
      <c r="T859" s="2" t="s">
        <v>53</v>
      </c>
      <c r="U859" s="2" t="s">
        <v>105</v>
      </c>
      <c r="V859" s="4">
        <v>0.125</v>
      </c>
      <c r="W859" s="2" t="s">
        <v>948</v>
      </c>
      <c r="X859">
        <f t="shared" si="130"/>
        <v>1</v>
      </c>
      <c r="Y859">
        <f t="shared" si="131"/>
        <v>0</v>
      </c>
      <c r="Z859">
        <f t="shared" si="132"/>
        <v>1</v>
      </c>
      <c r="AA859">
        <f t="shared" si="133"/>
        <v>1</v>
      </c>
      <c r="AB859">
        <f t="shared" si="134"/>
        <v>0</v>
      </c>
      <c r="AC859">
        <f t="shared" si="135"/>
        <v>0</v>
      </c>
      <c r="AD859">
        <f t="shared" si="136"/>
        <v>0</v>
      </c>
      <c r="AE859" t="str">
        <f t="shared" si="137"/>
        <v>Groupstage</v>
      </c>
      <c r="AF859" t="str">
        <f t="shared" si="138"/>
        <v>Home Team wins</v>
      </c>
      <c r="AG859" t="str">
        <f t="shared" si="139"/>
        <v>Home Team wins at Groupstage Game</v>
      </c>
    </row>
    <row r="860" spans="1:33" hidden="1" x14ac:dyDescent="0.2">
      <c r="A860" s="2">
        <v>3651096</v>
      </c>
      <c r="B860" s="2" t="s">
        <v>949</v>
      </c>
      <c r="C860" s="2">
        <v>2021</v>
      </c>
      <c r="D860" s="2" t="s">
        <v>1016</v>
      </c>
      <c r="E860" s="3">
        <v>44502</v>
      </c>
      <c r="F860" s="2">
        <v>800</v>
      </c>
      <c r="G860" s="2">
        <v>985</v>
      </c>
      <c r="H860" s="2">
        <v>2</v>
      </c>
      <c r="I860" s="2">
        <v>2</v>
      </c>
      <c r="J860" s="2"/>
      <c r="K860" s="2"/>
      <c r="L860" s="2" t="s">
        <v>999</v>
      </c>
      <c r="M860" s="2" t="s">
        <v>1174</v>
      </c>
      <c r="N860" s="2" t="s">
        <v>1064</v>
      </c>
      <c r="O860" s="2">
        <v>14443</v>
      </c>
      <c r="P860" s="2" t="s">
        <v>1307</v>
      </c>
      <c r="Q860" s="2" t="s">
        <v>2162</v>
      </c>
      <c r="R860" s="2" t="s">
        <v>1073</v>
      </c>
      <c r="S860" s="2" t="s">
        <v>1073</v>
      </c>
      <c r="T860" s="2" t="s">
        <v>89</v>
      </c>
      <c r="U860" s="2" t="s">
        <v>31</v>
      </c>
      <c r="V860" s="4">
        <v>8.4722222222222213E-2</v>
      </c>
      <c r="W860" s="2" t="s">
        <v>948</v>
      </c>
      <c r="X860">
        <f t="shared" si="130"/>
        <v>0</v>
      </c>
      <c r="Y860">
        <f t="shared" si="131"/>
        <v>1</v>
      </c>
      <c r="Z860">
        <f t="shared" si="132"/>
        <v>1</v>
      </c>
      <c r="AA860">
        <f t="shared" si="133"/>
        <v>0</v>
      </c>
      <c r="AB860">
        <f t="shared" si="134"/>
        <v>0</v>
      </c>
      <c r="AC860">
        <f t="shared" si="135"/>
        <v>1</v>
      </c>
      <c r="AD860">
        <f t="shared" si="136"/>
        <v>0</v>
      </c>
      <c r="AE860" t="str">
        <f t="shared" si="137"/>
        <v>Groupstage</v>
      </c>
      <c r="AF860" t="str">
        <f t="shared" si="138"/>
        <v>Home Team loses or draws</v>
      </c>
      <c r="AG860" t="str">
        <f t="shared" si="139"/>
        <v>Home Team loses or draws at Groupstage Game</v>
      </c>
    </row>
    <row r="861" spans="1:33" hidden="1" x14ac:dyDescent="0.2">
      <c r="A861" s="2">
        <v>3651106</v>
      </c>
      <c r="B861" s="2" t="s">
        <v>949</v>
      </c>
      <c r="C861" s="2">
        <v>2021</v>
      </c>
      <c r="D861" s="2" t="s">
        <v>955</v>
      </c>
      <c r="E861" s="3">
        <v>44503</v>
      </c>
      <c r="F861" s="2">
        <v>16</v>
      </c>
      <c r="G861" s="2">
        <v>610</v>
      </c>
      <c r="H861" s="2">
        <v>1</v>
      </c>
      <c r="I861" s="2">
        <v>3</v>
      </c>
      <c r="J861" s="2"/>
      <c r="K861" s="2"/>
      <c r="L861" s="2" t="s">
        <v>1275</v>
      </c>
      <c r="M861" s="2" t="s">
        <v>1168</v>
      </c>
      <c r="N861" s="2" t="s">
        <v>862</v>
      </c>
      <c r="O861" s="2">
        <v>67000</v>
      </c>
      <c r="P861" s="2" t="s">
        <v>973</v>
      </c>
      <c r="Q861" s="2" t="s">
        <v>2163</v>
      </c>
      <c r="R861" s="2" t="s">
        <v>880</v>
      </c>
      <c r="S861" s="2" t="s">
        <v>880</v>
      </c>
      <c r="T861" s="2" t="s">
        <v>3</v>
      </c>
      <c r="U861" s="2" t="s">
        <v>26</v>
      </c>
      <c r="V861" s="4">
        <v>4.3750000000000004E-2</v>
      </c>
      <c r="W861" s="2" t="s">
        <v>948</v>
      </c>
      <c r="X861">
        <f t="shared" si="130"/>
        <v>0</v>
      </c>
      <c r="Y861">
        <f t="shared" si="131"/>
        <v>1</v>
      </c>
      <c r="Z861">
        <f t="shared" si="132"/>
        <v>1</v>
      </c>
      <c r="AA861">
        <f t="shared" si="133"/>
        <v>0</v>
      </c>
      <c r="AB861">
        <f t="shared" si="134"/>
        <v>0</v>
      </c>
      <c r="AC861">
        <f t="shared" si="135"/>
        <v>1</v>
      </c>
      <c r="AD861">
        <f t="shared" si="136"/>
        <v>0</v>
      </c>
      <c r="AE861" t="str">
        <f t="shared" si="137"/>
        <v>Groupstage</v>
      </c>
      <c r="AF861" t="str">
        <f t="shared" si="138"/>
        <v>Home Team loses or draws</v>
      </c>
      <c r="AG861" t="str">
        <f t="shared" si="139"/>
        <v>Home Team loses or draws at Groupstage Game</v>
      </c>
    </row>
    <row r="862" spans="1:33" hidden="1" x14ac:dyDescent="0.2">
      <c r="A862" s="2">
        <v>3714225</v>
      </c>
      <c r="B862" s="2" t="s">
        <v>949</v>
      </c>
      <c r="C862" s="2">
        <v>2021</v>
      </c>
      <c r="D862" s="2" t="s">
        <v>1082</v>
      </c>
      <c r="E862" s="3">
        <v>44636</v>
      </c>
      <c r="F862" s="2">
        <v>1082</v>
      </c>
      <c r="G862" s="2">
        <v>631</v>
      </c>
      <c r="H862" s="2">
        <v>1</v>
      </c>
      <c r="I862" s="2">
        <v>2</v>
      </c>
      <c r="J862" s="2"/>
      <c r="K862" s="2"/>
      <c r="L862" s="2" t="s">
        <v>884</v>
      </c>
      <c r="M862" s="2" t="s">
        <v>868</v>
      </c>
      <c r="N862" s="2" t="s">
        <v>1143</v>
      </c>
      <c r="O862" s="2">
        <v>49048</v>
      </c>
      <c r="P862" s="2" t="s">
        <v>1066</v>
      </c>
      <c r="Q862" s="2" t="s">
        <v>2164</v>
      </c>
      <c r="R862" s="2" t="s">
        <v>877</v>
      </c>
      <c r="S862" s="3">
        <v>37320</v>
      </c>
      <c r="T862" s="2" t="s">
        <v>139</v>
      </c>
      <c r="U862" s="2" t="s">
        <v>43</v>
      </c>
      <c r="V862" s="4">
        <v>4.3055555555555562E-2</v>
      </c>
      <c r="W862" s="2" t="s">
        <v>948</v>
      </c>
      <c r="X862">
        <f t="shared" si="130"/>
        <v>0</v>
      </c>
      <c r="Y862">
        <f t="shared" si="131"/>
        <v>1</v>
      </c>
      <c r="Z862">
        <f t="shared" si="132"/>
        <v>0</v>
      </c>
      <c r="AA862">
        <f t="shared" si="133"/>
        <v>0</v>
      </c>
      <c r="AB862">
        <f t="shared" si="134"/>
        <v>0</v>
      </c>
      <c r="AC862">
        <f t="shared" si="135"/>
        <v>0</v>
      </c>
      <c r="AD862">
        <f t="shared" si="136"/>
        <v>1</v>
      </c>
      <c r="AE862" t="str">
        <f t="shared" si="137"/>
        <v>Knockout Game</v>
      </c>
      <c r="AF862" t="str">
        <f t="shared" si="138"/>
        <v>Home Team loses or draws</v>
      </c>
      <c r="AG862" t="str">
        <f t="shared" si="139"/>
        <v>Home Team loses or draws at Knockout Game</v>
      </c>
    </row>
    <row r="863" spans="1:33" x14ac:dyDescent="0.2">
      <c r="A863" s="2">
        <v>2368447</v>
      </c>
      <c r="B863" s="2" t="s">
        <v>949</v>
      </c>
      <c r="C863" s="2">
        <v>2013</v>
      </c>
      <c r="D863" s="2" t="s">
        <v>1147</v>
      </c>
      <c r="E863" s="3">
        <v>41583</v>
      </c>
      <c r="F863" s="2">
        <v>660</v>
      </c>
      <c r="G863" s="2">
        <v>15</v>
      </c>
      <c r="H863" s="2">
        <v>0</v>
      </c>
      <c r="I863" s="2">
        <v>0</v>
      </c>
      <c r="J863" s="2"/>
      <c r="K863" s="2"/>
      <c r="L863" s="2" t="s">
        <v>913</v>
      </c>
      <c r="M863" s="2" t="s">
        <v>1173</v>
      </c>
      <c r="N863" s="2" t="s">
        <v>1160</v>
      </c>
      <c r="O863" s="2">
        <v>50115</v>
      </c>
      <c r="P863" s="2" t="s">
        <v>1026</v>
      </c>
      <c r="Q863" s="2" t="s">
        <v>2165</v>
      </c>
      <c r="R863" s="2" t="s">
        <v>863</v>
      </c>
      <c r="S863" s="2" t="s">
        <v>864</v>
      </c>
      <c r="T863" s="2" t="s">
        <v>133</v>
      </c>
      <c r="U863" s="2" t="s">
        <v>18</v>
      </c>
      <c r="V863" s="4">
        <v>0</v>
      </c>
      <c r="W863" s="2" t="s">
        <v>948</v>
      </c>
      <c r="X863">
        <f t="shared" si="130"/>
        <v>0</v>
      </c>
      <c r="Y863">
        <f t="shared" si="131"/>
        <v>1</v>
      </c>
      <c r="Z863">
        <f t="shared" si="132"/>
        <v>1</v>
      </c>
      <c r="AA863">
        <f t="shared" si="133"/>
        <v>0</v>
      </c>
      <c r="AB863">
        <f t="shared" si="134"/>
        <v>0</v>
      </c>
      <c r="AC863">
        <f t="shared" si="135"/>
        <v>1</v>
      </c>
      <c r="AD863">
        <f t="shared" si="136"/>
        <v>0</v>
      </c>
      <c r="AE863" t="str">
        <f t="shared" si="137"/>
        <v>Groupstage</v>
      </c>
      <c r="AF863" t="str">
        <f t="shared" si="138"/>
        <v>Home Team loses or draws</v>
      </c>
      <c r="AG863" t="str">
        <f t="shared" si="139"/>
        <v>Home Team loses or draws at Groupstage Game</v>
      </c>
    </row>
    <row r="864" spans="1:33" x14ac:dyDescent="0.2">
      <c r="A864" s="2">
        <v>3098045</v>
      </c>
      <c r="B864" s="2" t="s">
        <v>949</v>
      </c>
      <c r="C864" s="2">
        <v>2018</v>
      </c>
      <c r="D864" s="2" t="s">
        <v>945</v>
      </c>
      <c r="E864" s="3">
        <v>43445</v>
      </c>
      <c r="F864" s="2">
        <v>131</v>
      </c>
      <c r="G864" s="2">
        <v>148</v>
      </c>
      <c r="H864" s="2">
        <v>1</v>
      </c>
      <c r="I864" s="2">
        <v>1</v>
      </c>
      <c r="J864" s="2"/>
      <c r="K864" s="2"/>
      <c r="L864" s="2" t="s">
        <v>917</v>
      </c>
      <c r="M864" s="2" t="s">
        <v>899</v>
      </c>
      <c r="N864" s="2" t="s">
        <v>1084</v>
      </c>
      <c r="O864" s="2">
        <v>69961</v>
      </c>
      <c r="P864" s="2" t="s">
        <v>1130</v>
      </c>
      <c r="Q864" s="2" t="s">
        <v>2166</v>
      </c>
      <c r="R864" s="2" t="s">
        <v>880</v>
      </c>
      <c r="S864" s="2" t="s">
        <v>870</v>
      </c>
      <c r="T864" s="2" t="s">
        <v>105</v>
      </c>
      <c r="U864" s="2" t="s">
        <v>41</v>
      </c>
      <c r="V864" s="4">
        <v>4.2361111111111106E-2</v>
      </c>
      <c r="W864" s="2" t="s">
        <v>948</v>
      </c>
      <c r="X864">
        <f t="shared" si="130"/>
        <v>0</v>
      </c>
      <c r="Y864">
        <f t="shared" si="131"/>
        <v>1</v>
      </c>
      <c r="Z864">
        <f t="shared" si="132"/>
        <v>1</v>
      </c>
      <c r="AA864">
        <f t="shared" si="133"/>
        <v>0</v>
      </c>
      <c r="AB864">
        <f t="shared" si="134"/>
        <v>0</v>
      </c>
      <c r="AC864">
        <f t="shared" si="135"/>
        <v>1</v>
      </c>
      <c r="AD864">
        <f t="shared" si="136"/>
        <v>0</v>
      </c>
      <c r="AE864" t="str">
        <f t="shared" si="137"/>
        <v>Groupstage</v>
      </c>
      <c r="AF864" t="str">
        <f t="shared" si="138"/>
        <v>Home Team loses or draws</v>
      </c>
      <c r="AG864" t="str">
        <f t="shared" si="139"/>
        <v>Home Team loses or draws at Groupstage Game</v>
      </c>
    </row>
    <row r="865" spans="1:33" hidden="1" x14ac:dyDescent="0.2">
      <c r="A865" s="2">
        <v>3651090</v>
      </c>
      <c r="B865" s="2" t="s">
        <v>949</v>
      </c>
      <c r="C865" s="2">
        <v>2021</v>
      </c>
      <c r="D865" s="2" t="s">
        <v>1194</v>
      </c>
      <c r="E865" s="3">
        <v>44489</v>
      </c>
      <c r="F865" s="2">
        <v>1082</v>
      </c>
      <c r="G865" s="2">
        <v>368</v>
      </c>
      <c r="H865" s="2">
        <v>0</v>
      </c>
      <c r="I865" s="2">
        <v>0</v>
      </c>
      <c r="J865" s="2"/>
      <c r="K865" s="2"/>
      <c r="L865" s="2" t="s">
        <v>884</v>
      </c>
      <c r="M865" s="2" t="s">
        <v>1179</v>
      </c>
      <c r="N865" s="2" t="s">
        <v>1143</v>
      </c>
      <c r="O865" s="2">
        <v>34362</v>
      </c>
      <c r="P865" s="2" t="s">
        <v>973</v>
      </c>
      <c r="Q865" s="2" t="s">
        <v>2167</v>
      </c>
      <c r="R865" s="2" t="s">
        <v>877</v>
      </c>
      <c r="S865" s="2" t="s">
        <v>863</v>
      </c>
      <c r="T865" s="2" t="s">
        <v>139</v>
      </c>
      <c r="U865" s="2" t="s">
        <v>143</v>
      </c>
      <c r="V865" s="4">
        <v>0</v>
      </c>
      <c r="W865" s="2" t="s">
        <v>948</v>
      </c>
      <c r="X865">
        <f t="shared" si="130"/>
        <v>0</v>
      </c>
      <c r="Y865">
        <f t="shared" si="131"/>
        <v>1</v>
      </c>
      <c r="Z865">
        <f t="shared" si="132"/>
        <v>1</v>
      </c>
      <c r="AA865">
        <f t="shared" si="133"/>
        <v>0</v>
      </c>
      <c r="AB865">
        <f t="shared" si="134"/>
        <v>0</v>
      </c>
      <c r="AC865">
        <f t="shared" si="135"/>
        <v>1</v>
      </c>
      <c r="AD865">
        <f t="shared" si="136"/>
        <v>0</v>
      </c>
      <c r="AE865" t="str">
        <f t="shared" si="137"/>
        <v>Groupstage</v>
      </c>
      <c r="AF865" t="str">
        <f t="shared" si="138"/>
        <v>Home Team loses or draws</v>
      </c>
      <c r="AG865" t="str">
        <f t="shared" si="139"/>
        <v>Home Team loses or draws at Groupstage Game</v>
      </c>
    </row>
    <row r="866" spans="1:33" hidden="1" x14ac:dyDescent="0.2">
      <c r="A866" s="2">
        <v>3651130</v>
      </c>
      <c r="B866" s="2" t="s">
        <v>949</v>
      </c>
      <c r="C866" s="2">
        <v>2021</v>
      </c>
      <c r="D866" s="2" t="s">
        <v>955</v>
      </c>
      <c r="E866" s="3">
        <v>44537</v>
      </c>
      <c r="F866" s="2">
        <v>610</v>
      </c>
      <c r="G866" s="2">
        <v>336</v>
      </c>
      <c r="H866" s="2">
        <v>4</v>
      </c>
      <c r="I866" s="2">
        <v>2</v>
      </c>
      <c r="J866" s="2"/>
      <c r="K866" s="2"/>
      <c r="L866" s="2" t="s">
        <v>1168</v>
      </c>
      <c r="M866" s="2" t="s">
        <v>212</v>
      </c>
      <c r="N866" s="2" t="s">
        <v>1017</v>
      </c>
      <c r="O866" s="2"/>
      <c r="P866" s="2" t="s">
        <v>1066</v>
      </c>
      <c r="Q866" s="2" t="s">
        <v>2168</v>
      </c>
      <c r="R866" s="2" t="s">
        <v>881</v>
      </c>
      <c r="S866" s="3">
        <v>37714</v>
      </c>
      <c r="T866" s="2" t="s">
        <v>26</v>
      </c>
      <c r="U866" s="2" t="s">
        <v>87</v>
      </c>
      <c r="V866" s="4">
        <v>0.16805555555555554</v>
      </c>
      <c r="W866" s="2" t="s">
        <v>948</v>
      </c>
      <c r="X866">
        <f t="shared" si="130"/>
        <v>1</v>
      </c>
      <c r="Y866">
        <f t="shared" si="131"/>
        <v>0</v>
      </c>
      <c r="Z866">
        <f t="shared" si="132"/>
        <v>1</v>
      </c>
      <c r="AA866">
        <f t="shared" si="133"/>
        <v>1</v>
      </c>
      <c r="AB866">
        <f t="shared" si="134"/>
        <v>0</v>
      </c>
      <c r="AC866">
        <f t="shared" si="135"/>
        <v>0</v>
      </c>
      <c r="AD866">
        <f t="shared" si="136"/>
        <v>0</v>
      </c>
      <c r="AE866" t="str">
        <f t="shared" si="137"/>
        <v>Groupstage</v>
      </c>
      <c r="AF866" t="str">
        <f t="shared" si="138"/>
        <v>Home Team wins</v>
      </c>
      <c r="AG866" t="str">
        <f t="shared" si="139"/>
        <v>Home Team wins at Groupstage Game</v>
      </c>
    </row>
    <row r="867" spans="1:33" x14ac:dyDescent="0.2">
      <c r="A867" s="2">
        <v>2284454</v>
      </c>
      <c r="B867" s="2" t="s">
        <v>949</v>
      </c>
      <c r="C867" s="2">
        <v>2012</v>
      </c>
      <c r="D867" s="2" t="s">
        <v>1030</v>
      </c>
      <c r="E867" s="3">
        <v>41324</v>
      </c>
      <c r="F867" s="2">
        <v>720</v>
      </c>
      <c r="G867" s="2">
        <v>1084</v>
      </c>
      <c r="H867" s="2">
        <v>1</v>
      </c>
      <c r="I867" s="2">
        <v>0</v>
      </c>
      <c r="J867" s="2"/>
      <c r="K867" s="2"/>
      <c r="L867" s="2" t="s">
        <v>1037</v>
      </c>
      <c r="M867" s="2" t="s">
        <v>901</v>
      </c>
      <c r="N867" s="2" t="s">
        <v>1192</v>
      </c>
      <c r="O867" s="2">
        <v>42209</v>
      </c>
      <c r="P867" s="2" t="s">
        <v>1010</v>
      </c>
      <c r="Q867" s="2" t="s">
        <v>2169</v>
      </c>
      <c r="R867" s="2"/>
      <c r="S867" s="2"/>
      <c r="T867" s="2" t="s">
        <v>70</v>
      </c>
      <c r="U867" s="2" t="s">
        <v>11</v>
      </c>
      <c r="V867" s="4">
        <v>4.1666666666666664E-2</v>
      </c>
      <c r="W867" s="2" t="s">
        <v>948</v>
      </c>
      <c r="X867">
        <f t="shared" si="130"/>
        <v>1</v>
      </c>
      <c r="Y867">
        <f t="shared" si="131"/>
        <v>0</v>
      </c>
      <c r="Z867">
        <f t="shared" si="132"/>
        <v>0</v>
      </c>
      <c r="AA867">
        <f t="shared" si="133"/>
        <v>0</v>
      </c>
      <c r="AB867">
        <f t="shared" si="134"/>
        <v>1</v>
      </c>
      <c r="AC867">
        <f t="shared" si="135"/>
        <v>0</v>
      </c>
      <c r="AD867">
        <f t="shared" si="136"/>
        <v>0</v>
      </c>
      <c r="AE867" t="str">
        <f t="shared" si="137"/>
        <v>Knockout Game</v>
      </c>
      <c r="AF867" t="str">
        <f t="shared" si="138"/>
        <v>Home Team wins</v>
      </c>
      <c r="AG867" t="str">
        <f t="shared" si="139"/>
        <v>Home Team wins at Knockout Game</v>
      </c>
    </row>
    <row r="868" spans="1:33" x14ac:dyDescent="0.2">
      <c r="A868" s="2">
        <v>2917372</v>
      </c>
      <c r="B868" s="2" t="s">
        <v>949</v>
      </c>
      <c r="C868" s="2">
        <v>2017</v>
      </c>
      <c r="D868" s="2" t="s">
        <v>950</v>
      </c>
      <c r="E868" s="3">
        <v>42991</v>
      </c>
      <c r="F868" s="2">
        <v>148</v>
      </c>
      <c r="G868" s="2">
        <v>16</v>
      </c>
      <c r="H868" s="2">
        <v>3</v>
      </c>
      <c r="I868" s="2">
        <v>1</v>
      </c>
      <c r="J868" s="2"/>
      <c r="K868" s="2"/>
      <c r="L868" s="2" t="s">
        <v>899</v>
      </c>
      <c r="M868" s="2" t="s">
        <v>926</v>
      </c>
      <c r="N868" s="2" t="s">
        <v>968</v>
      </c>
      <c r="O868" s="2">
        <v>67343</v>
      </c>
      <c r="P868" s="2" t="s">
        <v>998</v>
      </c>
      <c r="Q868" s="2" t="s">
        <v>2170</v>
      </c>
      <c r="R868" s="3">
        <v>36986</v>
      </c>
      <c r="S868" s="2" t="s">
        <v>880</v>
      </c>
      <c r="T868" s="2" t="s">
        <v>41</v>
      </c>
      <c r="U868" s="2" t="s">
        <v>3</v>
      </c>
      <c r="V868" s="4">
        <v>0.12569444444444444</v>
      </c>
      <c r="W868" s="2" t="s">
        <v>948</v>
      </c>
      <c r="X868">
        <f t="shared" si="130"/>
        <v>1</v>
      </c>
      <c r="Y868">
        <f t="shared" si="131"/>
        <v>0</v>
      </c>
      <c r="Z868">
        <f t="shared" si="132"/>
        <v>1</v>
      </c>
      <c r="AA868">
        <f t="shared" si="133"/>
        <v>1</v>
      </c>
      <c r="AB868">
        <f t="shared" si="134"/>
        <v>0</v>
      </c>
      <c r="AC868">
        <f t="shared" si="135"/>
        <v>0</v>
      </c>
      <c r="AD868">
        <f t="shared" si="136"/>
        <v>0</v>
      </c>
      <c r="AE868" t="str">
        <f t="shared" si="137"/>
        <v>Groupstage</v>
      </c>
      <c r="AF868" t="str">
        <f t="shared" si="138"/>
        <v>Home Team wins</v>
      </c>
      <c r="AG868" t="str">
        <f t="shared" si="139"/>
        <v>Home Team wins at Groupstage Game</v>
      </c>
    </row>
    <row r="869" spans="1:33" x14ac:dyDescent="0.2">
      <c r="A869" s="2">
        <v>2917451</v>
      </c>
      <c r="B869" s="2" t="s">
        <v>949</v>
      </c>
      <c r="C869" s="2">
        <v>2017</v>
      </c>
      <c r="D869" s="2" t="s">
        <v>950</v>
      </c>
      <c r="E869" s="3">
        <v>43075</v>
      </c>
      <c r="F869" s="2">
        <v>418</v>
      </c>
      <c r="G869" s="2">
        <v>16</v>
      </c>
      <c r="H869" s="2">
        <v>3</v>
      </c>
      <c r="I869" s="2">
        <v>2</v>
      </c>
      <c r="J869" s="2"/>
      <c r="K869" s="2"/>
      <c r="L869" s="2" t="s">
        <v>1180</v>
      </c>
      <c r="M869" s="2" t="s">
        <v>926</v>
      </c>
      <c r="N869" s="2" t="s">
        <v>1202</v>
      </c>
      <c r="O869" s="2">
        <v>73323</v>
      </c>
      <c r="P869" s="2" t="s">
        <v>1132</v>
      </c>
      <c r="Q869" s="2" t="s">
        <v>2171</v>
      </c>
      <c r="R869" s="2" t="s">
        <v>880</v>
      </c>
      <c r="S869" s="3">
        <v>36986</v>
      </c>
      <c r="T869" s="2" t="s">
        <v>186</v>
      </c>
      <c r="U869" s="2" t="s">
        <v>3</v>
      </c>
      <c r="V869" s="4">
        <v>0.12638888888888888</v>
      </c>
      <c r="W869" s="2" t="s">
        <v>948</v>
      </c>
      <c r="X869">
        <f t="shared" si="130"/>
        <v>1</v>
      </c>
      <c r="Y869">
        <f t="shared" si="131"/>
        <v>0</v>
      </c>
      <c r="Z869">
        <f t="shared" si="132"/>
        <v>1</v>
      </c>
      <c r="AA869">
        <f t="shared" si="133"/>
        <v>1</v>
      </c>
      <c r="AB869">
        <f t="shared" si="134"/>
        <v>0</v>
      </c>
      <c r="AC869">
        <f t="shared" si="135"/>
        <v>0</v>
      </c>
      <c r="AD869">
        <f t="shared" si="136"/>
        <v>0</v>
      </c>
      <c r="AE869" t="str">
        <f t="shared" si="137"/>
        <v>Groupstage</v>
      </c>
      <c r="AF869" t="str">
        <f t="shared" si="138"/>
        <v>Home Team wins</v>
      </c>
      <c r="AG869" t="str">
        <f t="shared" si="139"/>
        <v>Home Team wins at Groupstage Game</v>
      </c>
    </row>
    <row r="870" spans="1:33" x14ac:dyDescent="0.2">
      <c r="A870" s="2">
        <v>3098055</v>
      </c>
      <c r="B870" s="2" t="s">
        <v>949</v>
      </c>
      <c r="C870" s="2">
        <v>2018</v>
      </c>
      <c r="D870" s="2" t="s">
        <v>1194</v>
      </c>
      <c r="E870" s="3">
        <v>43446</v>
      </c>
      <c r="F870" s="2">
        <v>418</v>
      </c>
      <c r="G870" s="2">
        <v>2410</v>
      </c>
      <c r="H870" s="2">
        <v>0</v>
      </c>
      <c r="I870" s="2">
        <v>3</v>
      </c>
      <c r="J870" s="2"/>
      <c r="K870" s="2"/>
      <c r="L870" s="2" t="s">
        <v>1513</v>
      </c>
      <c r="M870" s="2" t="s">
        <v>1103</v>
      </c>
      <c r="N870" s="2" t="s">
        <v>1202</v>
      </c>
      <c r="O870" s="2">
        <v>51636</v>
      </c>
      <c r="P870" s="2" t="s">
        <v>1142</v>
      </c>
      <c r="Q870" s="2" t="s">
        <v>2172</v>
      </c>
      <c r="R870" s="2" t="s">
        <v>863</v>
      </c>
      <c r="S870" s="2" t="s">
        <v>910</v>
      </c>
      <c r="T870" s="2" t="s">
        <v>186</v>
      </c>
      <c r="U870" s="2" t="s">
        <v>130</v>
      </c>
      <c r="V870" s="4">
        <v>2.0833333333333333E-3</v>
      </c>
      <c r="W870" s="2" t="s">
        <v>948</v>
      </c>
      <c r="X870">
        <f t="shared" si="130"/>
        <v>0</v>
      </c>
      <c r="Y870">
        <f t="shared" si="131"/>
        <v>1</v>
      </c>
      <c r="Z870">
        <f t="shared" si="132"/>
        <v>1</v>
      </c>
      <c r="AA870">
        <f t="shared" si="133"/>
        <v>0</v>
      </c>
      <c r="AB870">
        <f t="shared" si="134"/>
        <v>0</v>
      </c>
      <c r="AC870">
        <f t="shared" si="135"/>
        <v>1</v>
      </c>
      <c r="AD870">
        <f t="shared" si="136"/>
        <v>0</v>
      </c>
      <c r="AE870" t="str">
        <f t="shared" si="137"/>
        <v>Groupstage</v>
      </c>
      <c r="AF870" t="str">
        <f t="shared" si="138"/>
        <v>Home Team loses or draws</v>
      </c>
      <c r="AG870" t="str">
        <f t="shared" si="139"/>
        <v>Home Team loses or draws at Groupstage Game</v>
      </c>
    </row>
    <row r="871" spans="1:33" x14ac:dyDescent="0.2">
      <c r="A871" s="2">
        <v>3252211</v>
      </c>
      <c r="B871" s="2" t="s">
        <v>949</v>
      </c>
      <c r="C871" s="2">
        <v>2019</v>
      </c>
      <c r="D871" s="2" t="s">
        <v>1147</v>
      </c>
      <c r="E871" s="3">
        <v>43775</v>
      </c>
      <c r="F871" s="2">
        <v>418</v>
      </c>
      <c r="G871" s="2">
        <v>141</v>
      </c>
      <c r="H871" s="2">
        <v>6</v>
      </c>
      <c r="I871" s="2">
        <v>0</v>
      </c>
      <c r="J871" s="2"/>
      <c r="K871" s="2"/>
      <c r="L871" s="2" t="s">
        <v>1180</v>
      </c>
      <c r="M871" s="2" t="s">
        <v>1123</v>
      </c>
      <c r="N871" s="2" t="s">
        <v>1202</v>
      </c>
      <c r="O871" s="2">
        <v>65492</v>
      </c>
      <c r="P871" s="2" t="s">
        <v>988</v>
      </c>
      <c r="Q871" s="2" t="s">
        <v>2173</v>
      </c>
      <c r="R871" s="2" t="s">
        <v>880</v>
      </c>
      <c r="S871" s="2" t="s">
        <v>880</v>
      </c>
      <c r="T871" s="2" t="s">
        <v>186</v>
      </c>
      <c r="U871" s="2" t="s">
        <v>12</v>
      </c>
      <c r="V871" s="4">
        <v>0.25</v>
      </c>
      <c r="W871" s="2" t="s">
        <v>948</v>
      </c>
      <c r="X871">
        <f t="shared" si="130"/>
        <v>1</v>
      </c>
      <c r="Y871">
        <f t="shared" si="131"/>
        <v>0</v>
      </c>
      <c r="Z871">
        <f t="shared" si="132"/>
        <v>1</v>
      </c>
      <c r="AA871">
        <f t="shared" si="133"/>
        <v>1</v>
      </c>
      <c r="AB871">
        <f t="shared" si="134"/>
        <v>0</v>
      </c>
      <c r="AC871">
        <f t="shared" si="135"/>
        <v>0</v>
      </c>
      <c r="AD871">
        <f t="shared" si="136"/>
        <v>0</v>
      </c>
      <c r="AE871" t="str">
        <f t="shared" si="137"/>
        <v>Groupstage</v>
      </c>
      <c r="AF871" t="str">
        <f t="shared" si="138"/>
        <v>Home Team wins</v>
      </c>
      <c r="AG871" t="str">
        <f t="shared" si="139"/>
        <v>Home Team wins at Groupstage Game</v>
      </c>
    </row>
    <row r="872" spans="1:33" hidden="1" x14ac:dyDescent="0.2">
      <c r="A872" s="2">
        <v>3651127</v>
      </c>
      <c r="B872" s="2" t="s">
        <v>949</v>
      </c>
      <c r="C872" s="2">
        <v>2021</v>
      </c>
      <c r="D872" s="2" t="s">
        <v>945</v>
      </c>
      <c r="E872" s="3">
        <v>44537</v>
      </c>
      <c r="F872" s="2">
        <v>720</v>
      </c>
      <c r="G872" s="2">
        <v>13</v>
      </c>
      <c r="H872" s="2">
        <v>1</v>
      </c>
      <c r="I872" s="2">
        <v>3</v>
      </c>
      <c r="J872" s="2"/>
      <c r="K872" s="2"/>
      <c r="L872" s="2" t="s">
        <v>799</v>
      </c>
      <c r="M872" s="2" t="s">
        <v>921</v>
      </c>
      <c r="N872" s="2" t="s">
        <v>1192</v>
      </c>
      <c r="O872" s="2">
        <v>38830</v>
      </c>
      <c r="P872" s="2" t="s">
        <v>1071</v>
      </c>
      <c r="Q872" s="2" t="s">
        <v>2174</v>
      </c>
      <c r="R872" s="2" t="s">
        <v>877</v>
      </c>
      <c r="S872" s="2" t="s">
        <v>877</v>
      </c>
      <c r="T872" s="2" t="s">
        <v>70</v>
      </c>
      <c r="U872" s="2" t="s">
        <v>113</v>
      </c>
      <c r="V872" s="4">
        <v>4.3750000000000004E-2</v>
      </c>
      <c r="W872" s="2" t="s">
        <v>948</v>
      </c>
      <c r="X872">
        <f t="shared" si="130"/>
        <v>0</v>
      </c>
      <c r="Y872">
        <f t="shared" si="131"/>
        <v>1</v>
      </c>
      <c r="Z872">
        <f t="shared" si="132"/>
        <v>1</v>
      </c>
      <c r="AA872">
        <f t="shared" si="133"/>
        <v>0</v>
      </c>
      <c r="AB872">
        <f t="shared" si="134"/>
        <v>0</v>
      </c>
      <c r="AC872">
        <f t="shared" si="135"/>
        <v>1</v>
      </c>
      <c r="AD872">
        <f t="shared" si="136"/>
        <v>0</v>
      </c>
      <c r="AE872" t="str">
        <f t="shared" si="137"/>
        <v>Groupstage</v>
      </c>
      <c r="AF872" t="str">
        <f t="shared" si="138"/>
        <v>Home Team loses or draws</v>
      </c>
      <c r="AG872" t="str">
        <f t="shared" si="139"/>
        <v>Home Team loses or draws at Groupstage Game</v>
      </c>
    </row>
    <row r="873" spans="1:33" hidden="1" x14ac:dyDescent="0.2">
      <c r="A873" s="2">
        <v>3714229</v>
      </c>
      <c r="B873" s="2" t="s">
        <v>949</v>
      </c>
      <c r="C873" s="2">
        <v>2021</v>
      </c>
      <c r="D873" s="2" t="s">
        <v>1082</v>
      </c>
      <c r="E873" s="3">
        <v>44629</v>
      </c>
      <c r="F873" s="2">
        <v>418</v>
      </c>
      <c r="G873" s="2">
        <v>583</v>
      </c>
      <c r="H873" s="2">
        <v>3</v>
      </c>
      <c r="I873" s="2">
        <v>1</v>
      </c>
      <c r="J873" s="2"/>
      <c r="K873" s="2"/>
      <c r="L873" s="2" t="s">
        <v>1089</v>
      </c>
      <c r="M873" s="2" t="s">
        <v>899</v>
      </c>
      <c r="N873" s="2" t="s">
        <v>1202</v>
      </c>
      <c r="O873" s="2">
        <v>59895</v>
      </c>
      <c r="P873" s="2" t="s">
        <v>1057</v>
      </c>
      <c r="Q873" s="2" t="s">
        <v>2175</v>
      </c>
      <c r="R873" s="2" t="s">
        <v>880</v>
      </c>
      <c r="S873" s="2" t="s">
        <v>880</v>
      </c>
      <c r="T873" s="2" t="s">
        <v>186</v>
      </c>
      <c r="U873" s="2" t="s">
        <v>40</v>
      </c>
      <c r="V873" s="4">
        <v>0.12569444444444444</v>
      </c>
      <c r="W873" s="2" t="s">
        <v>948</v>
      </c>
      <c r="X873">
        <f t="shared" si="130"/>
        <v>1</v>
      </c>
      <c r="Y873">
        <f t="shared" si="131"/>
        <v>0</v>
      </c>
      <c r="Z873">
        <f t="shared" si="132"/>
        <v>0</v>
      </c>
      <c r="AA873">
        <f t="shared" si="133"/>
        <v>0</v>
      </c>
      <c r="AB873">
        <f t="shared" si="134"/>
        <v>1</v>
      </c>
      <c r="AC873">
        <f t="shared" si="135"/>
        <v>0</v>
      </c>
      <c r="AD873">
        <f t="shared" si="136"/>
        <v>0</v>
      </c>
      <c r="AE873" t="str">
        <f t="shared" si="137"/>
        <v>Knockout Game</v>
      </c>
      <c r="AF873" t="str">
        <f t="shared" si="138"/>
        <v>Home Team wins</v>
      </c>
      <c r="AG873" t="str">
        <f t="shared" si="139"/>
        <v>Home Team wins at Knockout Game</v>
      </c>
    </row>
    <row r="874" spans="1:33" x14ac:dyDescent="0.2">
      <c r="A874" s="2">
        <v>2917425</v>
      </c>
      <c r="B874" s="2" t="s">
        <v>949</v>
      </c>
      <c r="C874" s="2">
        <v>2017</v>
      </c>
      <c r="D874" s="2" t="s">
        <v>955</v>
      </c>
      <c r="E874" s="3">
        <v>43061</v>
      </c>
      <c r="F874" s="2">
        <v>10625</v>
      </c>
      <c r="G874" s="2">
        <v>631</v>
      </c>
      <c r="H874" s="2">
        <v>0</v>
      </c>
      <c r="I874" s="2">
        <v>4</v>
      </c>
      <c r="J874" s="2"/>
      <c r="K874" s="2"/>
      <c r="L874" s="2" t="s">
        <v>1237</v>
      </c>
      <c r="M874" s="2" t="s">
        <v>942</v>
      </c>
      <c r="N874" s="2" t="s">
        <v>1605</v>
      </c>
      <c r="O874" s="2">
        <v>67100</v>
      </c>
      <c r="P874" s="2" t="s">
        <v>914</v>
      </c>
      <c r="Q874" s="2" t="s">
        <v>2176</v>
      </c>
      <c r="R874" s="2" t="s">
        <v>872</v>
      </c>
      <c r="S874" s="2" t="s">
        <v>910</v>
      </c>
      <c r="T874" s="2"/>
      <c r="U874" s="2" t="s">
        <v>43</v>
      </c>
      <c r="V874" s="4">
        <v>2.7777777777777779E-3</v>
      </c>
      <c r="W874" s="2" t="s">
        <v>948</v>
      </c>
      <c r="X874">
        <f t="shared" si="130"/>
        <v>0</v>
      </c>
      <c r="Y874">
        <f t="shared" si="131"/>
        <v>1</v>
      </c>
      <c r="Z874">
        <f t="shared" si="132"/>
        <v>1</v>
      </c>
      <c r="AA874">
        <f t="shared" si="133"/>
        <v>0</v>
      </c>
      <c r="AB874">
        <f t="shared" si="134"/>
        <v>0</v>
      </c>
      <c r="AC874">
        <f t="shared" si="135"/>
        <v>1</v>
      </c>
      <c r="AD874">
        <f t="shared" si="136"/>
        <v>0</v>
      </c>
      <c r="AE874" t="str">
        <f t="shared" si="137"/>
        <v>Groupstage</v>
      </c>
      <c r="AF874" t="str">
        <f t="shared" si="138"/>
        <v>Home Team loses or draws</v>
      </c>
      <c r="AG874" t="str">
        <f t="shared" si="139"/>
        <v>Home Team loses or draws at Groupstage Game</v>
      </c>
    </row>
    <row r="875" spans="1:33" hidden="1" x14ac:dyDescent="0.2">
      <c r="A875" s="2">
        <v>3461750</v>
      </c>
      <c r="B875" s="2" t="s">
        <v>949</v>
      </c>
      <c r="C875" s="2">
        <v>2020</v>
      </c>
      <c r="D875" s="2" t="s">
        <v>1147</v>
      </c>
      <c r="E875" s="3">
        <v>44138</v>
      </c>
      <c r="F875" s="2">
        <v>409</v>
      </c>
      <c r="G875" s="2">
        <v>27</v>
      </c>
      <c r="H875" s="2">
        <v>2</v>
      </c>
      <c r="I875" s="2">
        <v>6</v>
      </c>
      <c r="J875" s="2"/>
      <c r="K875" s="2"/>
      <c r="L875" s="2" t="s">
        <v>1283</v>
      </c>
      <c r="M875" s="2" t="s">
        <v>1266</v>
      </c>
      <c r="N875" s="2" t="s">
        <v>1236</v>
      </c>
      <c r="O875" s="2"/>
      <c r="P875" s="2" t="s">
        <v>1057</v>
      </c>
      <c r="Q875" s="2" t="s">
        <v>2177</v>
      </c>
      <c r="R875" s="3">
        <v>37350</v>
      </c>
      <c r="S875" s="2" t="s">
        <v>863</v>
      </c>
      <c r="T875" s="2"/>
      <c r="U875" s="2" t="s">
        <v>6</v>
      </c>
      <c r="V875" s="4">
        <v>8.7500000000000008E-2</v>
      </c>
      <c r="W875" s="2" t="s">
        <v>948</v>
      </c>
      <c r="X875">
        <f t="shared" si="130"/>
        <v>0</v>
      </c>
      <c r="Y875">
        <f t="shared" si="131"/>
        <v>1</v>
      </c>
      <c r="Z875">
        <f t="shared" si="132"/>
        <v>1</v>
      </c>
      <c r="AA875">
        <f t="shared" si="133"/>
        <v>0</v>
      </c>
      <c r="AB875">
        <f t="shared" si="134"/>
        <v>0</v>
      </c>
      <c r="AC875">
        <f t="shared" si="135"/>
        <v>1</v>
      </c>
      <c r="AD875">
        <f t="shared" si="136"/>
        <v>0</v>
      </c>
      <c r="AE875" t="str">
        <f t="shared" si="137"/>
        <v>Groupstage</v>
      </c>
      <c r="AF875" t="str">
        <f t="shared" si="138"/>
        <v>Home Team loses or draws</v>
      </c>
      <c r="AG875" t="str">
        <f t="shared" si="139"/>
        <v>Home Team loses or draws at Groupstage Game</v>
      </c>
    </row>
    <row r="876" spans="1:33" hidden="1" x14ac:dyDescent="0.2">
      <c r="A876" s="2">
        <v>3651089</v>
      </c>
      <c r="B876" s="2" t="s">
        <v>949</v>
      </c>
      <c r="C876" s="2">
        <v>2021</v>
      </c>
      <c r="D876" s="2" t="s">
        <v>1194</v>
      </c>
      <c r="E876" s="3">
        <v>44489</v>
      </c>
      <c r="F876" s="2">
        <v>409</v>
      </c>
      <c r="G876" s="2">
        <v>82</v>
      </c>
      <c r="H876" s="2">
        <v>3</v>
      </c>
      <c r="I876" s="2">
        <v>1</v>
      </c>
      <c r="J876" s="2"/>
      <c r="K876" s="2"/>
      <c r="L876" s="2" t="s">
        <v>313</v>
      </c>
      <c r="M876" s="2" t="s">
        <v>58</v>
      </c>
      <c r="N876" s="2" t="s">
        <v>1236</v>
      </c>
      <c r="O876" s="2">
        <v>29520</v>
      </c>
      <c r="P876" s="2" t="s">
        <v>1001</v>
      </c>
      <c r="Q876" s="2" t="s">
        <v>2178</v>
      </c>
      <c r="R876" s="2" t="s">
        <v>886</v>
      </c>
      <c r="S876" s="2" t="s">
        <v>863</v>
      </c>
      <c r="T876" s="2"/>
      <c r="U876" s="2" t="s">
        <v>29</v>
      </c>
      <c r="V876" s="4">
        <v>0.12569444444444444</v>
      </c>
      <c r="W876" s="2" t="s">
        <v>948</v>
      </c>
      <c r="X876">
        <f t="shared" si="130"/>
        <v>1</v>
      </c>
      <c r="Y876">
        <f t="shared" si="131"/>
        <v>0</v>
      </c>
      <c r="Z876">
        <f t="shared" si="132"/>
        <v>1</v>
      </c>
      <c r="AA876">
        <f t="shared" si="133"/>
        <v>1</v>
      </c>
      <c r="AB876">
        <f t="shared" si="134"/>
        <v>0</v>
      </c>
      <c r="AC876">
        <f t="shared" si="135"/>
        <v>0</v>
      </c>
      <c r="AD876">
        <f t="shared" si="136"/>
        <v>0</v>
      </c>
      <c r="AE876" t="str">
        <f t="shared" si="137"/>
        <v>Groupstage</v>
      </c>
      <c r="AF876" t="str">
        <f t="shared" si="138"/>
        <v>Home Team wins</v>
      </c>
      <c r="AG876" t="str">
        <f t="shared" si="139"/>
        <v>Home Team wins at Groupstage Game</v>
      </c>
    </row>
    <row r="877" spans="1:33" hidden="1" x14ac:dyDescent="0.2">
      <c r="A877" s="2">
        <v>3911722</v>
      </c>
      <c r="B877" s="2" t="s">
        <v>949</v>
      </c>
      <c r="C877" s="2">
        <v>2022</v>
      </c>
      <c r="D877" s="2" t="s">
        <v>1147</v>
      </c>
      <c r="E877" s="3">
        <v>44811</v>
      </c>
      <c r="F877" s="2">
        <v>610</v>
      </c>
      <c r="G877" s="2">
        <v>124</v>
      </c>
      <c r="H877" s="2">
        <v>4</v>
      </c>
      <c r="I877" s="2">
        <v>0</v>
      </c>
      <c r="J877" s="2"/>
      <c r="K877" s="2"/>
      <c r="L877" s="2" t="s">
        <v>976</v>
      </c>
      <c r="M877" s="2" t="s">
        <v>1056</v>
      </c>
      <c r="N877" s="2" t="s">
        <v>1017</v>
      </c>
      <c r="O877" s="2">
        <v>52862</v>
      </c>
      <c r="P877" s="2" t="s">
        <v>1092</v>
      </c>
      <c r="Q877" s="2" t="s">
        <v>2179</v>
      </c>
      <c r="R877" s="2" t="s">
        <v>881</v>
      </c>
      <c r="S877" s="2" t="s">
        <v>881</v>
      </c>
      <c r="T877" s="2" t="s">
        <v>26</v>
      </c>
      <c r="U877" s="2" t="s">
        <v>66</v>
      </c>
      <c r="V877" s="4">
        <v>0.16666666666666666</v>
      </c>
      <c r="W877" s="2" t="s">
        <v>948</v>
      </c>
      <c r="X877">
        <f t="shared" si="130"/>
        <v>1</v>
      </c>
      <c r="Y877">
        <f t="shared" si="131"/>
        <v>0</v>
      </c>
      <c r="Z877">
        <f t="shared" si="132"/>
        <v>1</v>
      </c>
      <c r="AA877">
        <f t="shared" si="133"/>
        <v>1</v>
      </c>
      <c r="AB877">
        <f t="shared" si="134"/>
        <v>0</v>
      </c>
      <c r="AC877">
        <f t="shared" si="135"/>
        <v>0</v>
      </c>
      <c r="AD877">
        <f t="shared" si="136"/>
        <v>0</v>
      </c>
      <c r="AE877" t="str">
        <f t="shared" si="137"/>
        <v>Groupstage</v>
      </c>
      <c r="AF877" t="str">
        <f t="shared" si="138"/>
        <v>Home Team wins</v>
      </c>
      <c r="AG877" t="str">
        <f t="shared" si="139"/>
        <v>Home Team wins at Groupstage Game</v>
      </c>
    </row>
    <row r="878" spans="1:33" hidden="1" x14ac:dyDescent="0.2">
      <c r="A878" s="2">
        <v>3911754</v>
      </c>
      <c r="B878" s="2" t="s">
        <v>949</v>
      </c>
      <c r="C878" s="2">
        <v>2022</v>
      </c>
      <c r="D878" s="2" t="s">
        <v>955</v>
      </c>
      <c r="E878" s="3">
        <v>44866</v>
      </c>
      <c r="F878" s="2">
        <v>27</v>
      </c>
      <c r="G878" s="2">
        <v>46</v>
      </c>
      <c r="H878" s="2">
        <v>2</v>
      </c>
      <c r="I878" s="2">
        <v>0</v>
      </c>
      <c r="J878" s="2"/>
      <c r="K878" s="2"/>
      <c r="L878" s="2" t="s">
        <v>1051</v>
      </c>
      <c r="M878" s="2" t="s">
        <v>1067</v>
      </c>
      <c r="N878" s="2" t="s">
        <v>1038</v>
      </c>
      <c r="O878" s="2">
        <v>75000</v>
      </c>
      <c r="P878" s="2" t="s">
        <v>1250</v>
      </c>
      <c r="Q878" s="2" t="s">
        <v>2180</v>
      </c>
      <c r="R878" s="2" t="s">
        <v>863</v>
      </c>
      <c r="S878" s="2" t="s">
        <v>892</v>
      </c>
      <c r="T878" s="2" t="s">
        <v>6</v>
      </c>
      <c r="U878" s="2" t="s">
        <v>19</v>
      </c>
      <c r="V878" s="4">
        <v>8.3333333333333329E-2</v>
      </c>
      <c r="W878" s="2" t="s">
        <v>948</v>
      </c>
      <c r="X878">
        <f t="shared" si="130"/>
        <v>1</v>
      </c>
      <c r="Y878">
        <f t="shared" si="131"/>
        <v>0</v>
      </c>
      <c r="Z878">
        <f t="shared" si="132"/>
        <v>1</v>
      </c>
      <c r="AA878">
        <f t="shared" si="133"/>
        <v>1</v>
      </c>
      <c r="AB878">
        <f t="shared" si="134"/>
        <v>0</v>
      </c>
      <c r="AC878">
        <f t="shared" si="135"/>
        <v>0</v>
      </c>
      <c r="AD878">
        <f t="shared" si="136"/>
        <v>0</v>
      </c>
      <c r="AE878" t="str">
        <f t="shared" si="137"/>
        <v>Groupstage</v>
      </c>
      <c r="AF878" t="str">
        <f t="shared" si="138"/>
        <v>Home Team wins</v>
      </c>
      <c r="AG878" t="str">
        <f t="shared" si="139"/>
        <v>Home Team wins at Groupstage Game</v>
      </c>
    </row>
    <row r="879" spans="1:33" x14ac:dyDescent="0.2">
      <c r="A879" s="2">
        <v>2917357</v>
      </c>
      <c r="B879" s="2" t="s">
        <v>949</v>
      </c>
      <c r="C879" s="2">
        <v>2017</v>
      </c>
      <c r="D879" s="2" t="s">
        <v>1147</v>
      </c>
      <c r="E879" s="3">
        <v>42990</v>
      </c>
      <c r="F879" s="2">
        <v>294</v>
      </c>
      <c r="G879" s="2">
        <v>2410</v>
      </c>
      <c r="H879" s="2">
        <v>1</v>
      </c>
      <c r="I879" s="2">
        <v>2</v>
      </c>
      <c r="J879" s="2"/>
      <c r="K879" s="2"/>
      <c r="L879" s="2" t="s">
        <v>916</v>
      </c>
      <c r="M879" s="2" t="s">
        <v>1103</v>
      </c>
      <c r="N879" s="2" t="s">
        <v>1069</v>
      </c>
      <c r="O879" s="2">
        <v>38323</v>
      </c>
      <c r="P879" s="2" t="s">
        <v>1023</v>
      </c>
      <c r="Q879" s="2" t="s">
        <v>2181</v>
      </c>
      <c r="R879" s="2" t="s">
        <v>877</v>
      </c>
      <c r="S879" s="2" t="s">
        <v>892</v>
      </c>
      <c r="T879" s="2" t="s">
        <v>53</v>
      </c>
      <c r="U879" s="2" t="s">
        <v>130</v>
      </c>
      <c r="V879" s="4">
        <v>4.3055555555555562E-2</v>
      </c>
      <c r="W879" s="2" t="s">
        <v>948</v>
      </c>
      <c r="X879">
        <f t="shared" si="130"/>
        <v>0</v>
      </c>
      <c r="Y879">
        <f t="shared" si="131"/>
        <v>1</v>
      </c>
      <c r="Z879">
        <f t="shared" si="132"/>
        <v>1</v>
      </c>
      <c r="AA879">
        <f t="shared" si="133"/>
        <v>0</v>
      </c>
      <c r="AB879">
        <f t="shared" si="134"/>
        <v>0</v>
      </c>
      <c r="AC879">
        <f t="shared" si="135"/>
        <v>1</v>
      </c>
      <c r="AD879">
        <f t="shared" si="136"/>
        <v>0</v>
      </c>
      <c r="AE879" t="str">
        <f t="shared" si="137"/>
        <v>Groupstage</v>
      </c>
      <c r="AF879" t="str">
        <f t="shared" si="138"/>
        <v>Home Team loses or draws</v>
      </c>
      <c r="AG879" t="str">
        <f t="shared" si="139"/>
        <v>Home Team loses or draws at Groupstage Game</v>
      </c>
    </row>
    <row r="880" spans="1:33" x14ac:dyDescent="0.2">
      <c r="A880" s="2">
        <v>2917368</v>
      </c>
      <c r="B880" s="2" t="s">
        <v>949</v>
      </c>
      <c r="C880" s="2">
        <v>2017</v>
      </c>
      <c r="D880" s="2" t="s">
        <v>1016</v>
      </c>
      <c r="E880" s="3">
        <v>42991</v>
      </c>
      <c r="F880" s="2">
        <v>660</v>
      </c>
      <c r="G880" s="2">
        <v>6195</v>
      </c>
      <c r="H880" s="2">
        <v>2</v>
      </c>
      <c r="I880" s="2">
        <v>1</v>
      </c>
      <c r="J880" s="2"/>
      <c r="K880" s="2"/>
      <c r="L880" s="2" t="s">
        <v>1105</v>
      </c>
      <c r="M880" s="2" t="s">
        <v>1065</v>
      </c>
      <c r="N880" s="2" t="s">
        <v>908</v>
      </c>
      <c r="O880" s="2">
        <v>32769</v>
      </c>
      <c r="P880" s="2" t="s">
        <v>988</v>
      </c>
      <c r="Q880" s="2" t="s">
        <v>2182</v>
      </c>
      <c r="R880" s="2" t="s">
        <v>863</v>
      </c>
      <c r="S880" s="2" t="s">
        <v>880</v>
      </c>
      <c r="T880" s="2" t="s">
        <v>133</v>
      </c>
      <c r="U880" s="2" t="s">
        <v>115</v>
      </c>
      <c r="V880" s="4">
        <v>8.4027777777777771E-2</v>
      </c>
      <c r="W880" s="2" t="s">
        <v>948</v>
      </c>
      <c r="X880">
        <f t="shared" si="130"/>
        <v>1</v>
      </c>
      <c r="Y880">
        <f t="shared" si="131"/>
        <v>0</v>
      </c>
      <c r="Z880">
        <f t="shared" si="132"/>
        <v>1</v>
      </c>
      <c r="AA880">
        <f t="shared" si="133"/>
        <v>1</v>
      </c>
      <c r="AB880">
        <f t="shared" si="134"/>
        <v>0</v>
      </c>
      <c r="AC880">
        <f t="shared" si="135"/>
        <v>0</v>
      </c>
      <c r="AD880">
        <f t="shared" si="136"/>
        <v>0</v>
      </c>
      <c r="AE880" t="str">
        <f t="shared" si="137"/>
        <v>Groupstage</v>
      </c>
      <c r="AF880" t="str">
        <f t="shared" si="138"/>
        <v>Home Team wins</v>
      </c>
      <c r="AG880" t="str">
        <f t="shared" si="139"/>
        <v>Home Team wins at Groupstage Game</v>
      </c>
    </row>
    <row r="881" spans="1:33" x14ac:dyDescent="0.2">
      <c r="A881" s="2">
        <v>3097984</v>
      </c>
      <c r="B881" s="2" t="s">
        <v>949</v>
      </c>
      <c r="C881" s="2">
        <v>2018</v>
      </c>
      <c r="D881" s="2" t="s">
        <v>955</v>
      </c>
      <c r="E881" s="3">
        <v>43376</v>
      </c>
      <c r="F881" s="2">
        <v>6195</v>
      </c>
      <c r="G881" s="2">
        <v>31</v>
      </c>
      <c r="H881" s="2">
        <v>1</v>
      </c>
      <c r="I881" s="2">
        <v>0</v>
      </c>
      <c r="J881" s="2"/>
      <c r="K881" s="2"/>
      <c r="L881" s="2" t="s">
        <v>1089</v>
      </c>
      <c r="M881" s="2" t="s">
        <v>861</v>
      </c>
      <c r="N881" s="2" t="s">
        <v>1002</v>
      </c>
      <c r="O881" s="2">
        <v>37057</v>
      </c>
      <c r="P881" s="2" t="s">
        <v>1076</v>
      </c>
      <c r="Q881" s="2" t="s">
        <v>2183</v>
      </c>
      <c r="R881" s="3">
        <v>37350</v>
      </c>
      <c r="S881" s="2" t="s">
        <v>880</v>
      </c>
      <c r="T881" s="2" t="s">
        <v>115</v>
      </c>
      <c r="U881" s="2" t="s">
        <v>38</v>
      </c>
      <c r="V881" s="4">
        <v>4.1666666666666664E-2</v>
      </c>
      <c r="W881" s="2" t="s">
        <v>948</v>
      </c>
      <c r="X881">
        <f t="shared" si="130"/>
        <v>1</v>
      </c>
      <c r="Y881">
        <f t="shared" si="131"/>
        <v>0</v>
      </c>
      <c r="Z881">
        <f t="shared" si="132"/>
        <v>1</v>
      </c>
      <c r="AA881">
        <f t="shared" si="133"/>
        <v>1</v>
      </c>
      <c r="AB881">
        <f t="shared" si="134"/>
        <v>0</v>
      </c>
      <c r="AC881">
        <f t="shared" si="135"/>
        <v>0</v>
      </c>
      <c r="AD881">
        <f t="shared" si="136"/>
        <v>0</v>
      </c>
      <c r="AE881" t="str">
        <f t="shared" si="137"/>
        <v>Groupstage</v>
      </c>
      <c r="AF881" t="str">
        <f t="shared" si="138"/>
        <v>Home Team wins</v>
      </c>
      <c r="AG881" t="str">
        <f t="shared" si="139"/>
        <v>Home Team wins at Groupstage Game</v>
      </c>
    </row>
    <row r="882" spans="1:33" hidden="1" x14ac:dyDescent="0.2">
      <c r="A882" s="2">
        <v>3911765</v>
      </c>
      <c r="B882" s="2" t="s">
        <v>949</v>
      </c>
      <c r="C882" s="2">
        <v>2022</v>
      </c>
      <c r="D882" s="2" t="s">
        <v>955</v>
      </c>
      <c r="E882" s="3">
        <v>44817</v>
      </c>
      <c r="F882" s="2">
        <v>27</v>
      </c>
      <c r="G882" s="2">
        <v>131</v>
      </c>
      <c r="H882" s="2">
        <v>2</v>
      </c>
      <c r="I882" s="2">
        <v>0</v>
      </c>
      <c r="J882" s="2"/>
      <c r="K882" s="2"/>
      <c r="L882" s="2" t="s">
        <v>1051</v>
      </c>
      <c r="M882" s="2" t="s">
        <v>111</v>
      </c>
      <c r="N882" s="2" t="s">
        <v>1038</v>
      </c>
      <c r="O882" s="2">
        <v>75000</v>
      </c>
      <c r="P882" s="2" t="s">
        <v>1057</v>
      </c>
      <c r="Q882" s="2" t="s">
        <v>2184</v>
      </c>
      <c r="R882" s="2" t="s">
        <v>863</v>
      </c>
      <c r="S882" s="2" t="s">
        <v>880</v>
      </c>
      <c r="T882" s="2" t="s">
        <v>6</v>
      </c>
      <c r="U882" s="2" t="s">
        <v>105</v>
      </c>
      <c r="V882" s="4">
        <v>8.3333333333333329E-2</v>
      </c>
      <c r="W882" s="2" t="s">
        <v>948</v>
      </c>
      <c r="X882">
        <f t="shared" si="130"/>
        <v>1</v>
      </c>
      <c r="Y882">
        <f t="shared" si="131"/>
        <v>0</v>
      </c>
      <c r="Z882">
        <f t="shared" si="132"/>
        <v>1</v>
      </c>
      <c r="AA882">
        <f t="shared" si="133"/>
        <v>1</v>
      </c>
      <c r="AB882">
        <f t="shared" si="134"/>
        <v>0</v>
      </c>
      <c r="AC882">
        <f t="shared" si="135"/>
        <v>0</v>
      </c>
      <c r="AD882">
        <f t="shared" si="136"/>
        <v>0</v>
      </c>
      <c r="AE882" t="str">
        <f t="shared" si="137"/>
        <v>Groupstage</v>
      </c>
      <c r="AF882" t="str">
        <f t="shared" si="138"/>
        <v>Home Team wins</v>
      </c>
      <c r="AG882" t="str">
        <f t="shared" si="139"/>
        <v>Home Team wins at Groupstage Game</v>
      </c>
    </row>
    <row r="883" spans="1:33" hidden="1" x14ac:dyDescent="0.2">
      <c r="A883" s="2">
        <v>4171226</v>
      </c>
      <c r="B883" s="2" t="s">
        <v>949</v>
      </c>
      <c r="C883" s="2">
        <v>2023</v>
      </c>
      <c r="D883" s="2" t="s">
        <v>1147</v>
      </c>
      <c r="E883" s="3">
        <v>45259</v>
      </c>
      <c r="F883" s="2">
        <v>141</v>
      </c>
      <c r="G883" s="2">
        <v>985</v>
      </c>
      <c r="H883" s="2">
        <v>3</v>
      </c>
      <c r="I883" s="2">
        <v>3</v>
      </c>
      <c r="J883" s="2"/>
      <c r="K883" s="2"/>
      <c r="L883" s="2" t="s">
        <v>932</v>
      </c>
      <c r="M883" s="2" t="s">
        <v>1168</v>
      </c>
      <c r="N883" s="2" t="s">
        <v>959</v>
      </c>
      <c r="O883" s="2">
        <v>51733</v>
      </c>
      <c r="P883" s="2" t="s">
        <v>1100</v>
      </c>
      <c r="Q883" s="2" t="s">
        <v>2185</v>
      </c>
      <c r="R883" s="2" t="s">
        <v>863</v>
      </c>
      <c r="S883" s="2" t="s">
        <v>863</v>
      </c>
      <c r="T883" s="2" t="s">
        <v>12</v>
      </c>
      <c r="U883" s="2" t="s">
        <v>31</v>
      </c>
      <c r="V883" s="4">
        <v>0.12708333333333333</v>
      </c>
      <c r="W883" s="2" t="s">
        <v>948</v>
      </c>
      <c r="X883">
        <f t="shared" si="130"/>
        <v>0</v>
      </c>
      <c r="Y883">
        <f t="shared" si="131"/>
        <v>1</v>
      </c>
      <c r="Z883">
        <f t="shared" si="132"/>
        <v>1</v>
      </c>
      <c r="AA883">
        <f t="shared" si="133"/>
        <v>0</v>
      </c>
      <c r="AB883">
        <f t="shared" si="134"/>
        <v>0</v>
      </c>
      <c r="AC883">
        <f t="shared" si="135"/>
        <v>1</v>
      </c>
      <c r="AD883">
        <f t="shared" si="136"/>
        <v>0</v>
      </c>
      <c r="AE883" t="str">
        <f t="shared" si="137"/>
        <v>Groupstage</v>
      </c>
      <c r="AF883" t="str">
        <f t="shared" si="138"/>
        <v>Home Team loses or draws</v>
      </c>
      <c r="AG883" t="str">
        <f t="shared" si="139"/>
        <v>Home Team loses or draws at Groupstage Game</v>
      </c>
    </row>
    <row r="884" spans="1:33" hidden="1" x14ac:dyDescent="0.2">
      <c r="A884" s="2">
        <v>4243693</v>
      </c>
      <c r="B884" s="2" t="s">
        <v>949</v>
      </c>
      <c r="C884" s="2">
        <v>2023</v>
      </c>
      <c r="D884" s="2" t="s">
        <v>1030</v>
      </c>
      <c r="E884" s="3">
        <v>45336</v>
      </c>
      <c r="F884" s="2">
        <v>398</v>
      </c>
      <c r="G884" s="2">
        <v>27</v>
      </c>
      <c r="H884" s="2">
        <v>1</v>
      </c>
      <c r="I884" s="2">
        <v>0</v>
      </c>
      <c r="J884" s="2"/>
      <c r="K884" s="2"/>
      <c r="L884" s="2" t="s">
        <v>1065</v>
      </c>
      <c r="M884" s="2" t="s">
        <v>868</v>
      </c>
      <c r="N884" s="2" t="s">
        <v>965</v>
      </c>
      <c r="O884" s="2">
        <v>57470</v>
      </c>
      <c r="P884" s="2" t="s">
        <v>1255</v>
      </c>
      <c r="Q884" s="2" t="s">
        <v>2186</v>
      </c>
      <c r="R884" s="2" t="s">
        <v>880</v>
      </c>
      <c r="S884" s="2" t="s">
        <v>863</v>
      </c>
      <c r="T884" s="2" t="s">
        <v>2</v>
      </c>
      <c r="U884" s="2" t="s">
        <v>6</v>
      </c>
      <c r="V884" s="4">
        <v>4.1666666666666664E-2</v>
      </c>
      <c r="W884" s="2" t="s">
        <v>948</v>
      </c>
      <c r="X884">
        <f t="shared" si="130"/>
        <v>1</v>
      </c>
      <c r="Y884">
        <f t="shared" si="131"/>
        <v>0</v>
      </c>
      <c r="Z884">
        <f t="shared" si="132"/>
        <v>0</v>
      </c>
      <c r="AA884">
        <f t="shared" si="133"/>
        <v>0</v>
      </c>
      <c r="AB884">
        <f t="shared" si="134"/>
        <v>1</v>
      </c>
      <c r="AC884">
        <f t="shared" si="135"/>
        <v>0</v>
      </c>
      <c r="AD884">
        <f t="shared" si="136"/>
        <v>0</v>
      </c>
      <c r="AE884" t="str">
        <f t="shared" si="137"/>
        <v>Knockout Game</v>
      </c>
      <c r="AF884" t="str">
        <f t="shared" si="138"/>
        <v>Home Team wins</v>
      </c>
      <c r="AG884" t="str">
        <f t="shared" si="139"/>
        <v>Home Team wins at Knockout Game</v>
      </c>
    </row>
    <row r="885" spans="1:33" hidden="1" x14ac:dyDescent="0.2">
      <c r="A885" s="2">
        <v>4312025</v>
      </c>
      <c r="B885" s="2" t="s">
        <v>949</v>
      </c>
      <c r="C885" s="2">
        <v>2023</v>
      </c>
      <c r="D885" s="2" t="s">
        <v>1027</v>
      </c>
      <c r="E885" s="3">
        <v>45399</v>
      </c>
      <c r="F885" s="2">
        <v>27</v>
      </c>
      <c r="G885" s="2">
        <v>11</v>
      </c>
      <c r="H885" s="2">
        <v>1</v>
      </c>
      <c r="I885" s="2">
        <v>0</v>
      </c>
      <c r="J885" s="2"/>
      <c r="K885" s="2"/>
      <c r="L885" s="2" t="s">
        <v>868</v>
      </c>
      <c r="M885" s="2" t="s">
        <v>103</v>
      </c>
      <c r="N885" s="2" t="s">
        <v>1038</v>
      </c>
      <c r="O885" s="2">
        <v>75000</v>
      </c>
      <c r="P885" s="2" t="s">
        <v>1057</v>
      </c>
      <c r="Q885" s="2" t="s">
        <v>2187</v>
      </c>
      <c r="R885" s="2" t="s">
        <v>863</v>
      </c>
      <c r="S885" s="2" t="s">
        <v>880</v>
      </c>
      <c r="T885" s="2" t="s">
        <v>6</v>
      </c>
      <c r="U885" s="2" t="s">
        <v>9</v>
      </c>
      <c r="V885" s="4">
        <v>4.1666666666666664E-2</v>
      </c>
      <c r="W885" s="2" t="s">
        <v>948</v>
      </c>
      <c r="X885">
        <f t="shared" si="130"/>
        <v>1</v>
      </c>
      <c r="Y885">
        <f t="shared" si="131"/>
        <v>0</v>
      </c>
      <c r="Z885">
        <f t="shared" si="132"/>
        <v>0</v>
      </c>
      <c r="AA885">
        <f t="shared" si="133"/>
        <v>0</v>
      </c>
      <c r="AB885">
        <f t="shared" si="134"/>
        <v>1</v>
      </c>
      <c r="AC885">
        <f t="shared" si="135"/>
        <v>0</v>
      </c>
      <c r="AD885">
        <f t="shared" si="136"/>
        <v>0</v>
      </c>
      <c r="AE885" t="str">
        <f t="shared" si="137"/>
        <v>Knockout Game</v>
      </c>
      <c r="AF885" t="str">
        <f t="shared" si="138"/>
        <v>Home Team wins</v>
      </c>
      <c r="AG885" t="str">
        <f t="shared" si="139"/>
        <v>Home Team wins at Knockout Game</v>
      </c>
    </row>
    <row r="886" spans="1:33" x14ac:dyDescent="0.2">
      <c r="A886" s="2">
        <v>2367099</v>
      </c>
      <c r="B886" s="2" t="s">
        <v>949</v>
      </c>
      <c r="C886" s="2">
        <v>2013</v>
      </c>
      <c r="D886" s="2" t="s">
        <v>950</v>
      </c>
      <c r="E886" s="3">
        <v>41535</v>
      </c>
      <c r="F886" s="2">
        <v>131</v>
      </c>
      <c r="G886" s="2">
        <v>610</v>
      </c>
      <c r="H886" s="2">
        <v>4</v>
      </c>
      <c r="I886" s="2">
        <v>0</v>
      </c>
      <c r="J886" s="2"/>
      <c r="K886" s="2"/>
      <c r="L886" s="2" t="s">
        <v>925</v>
      </c>
      <c r="M886" s="2" t="s">
        <v>970</v>
      </c>
      <c r="N886" s="2" t="s">
        <v>1084</v>
      </c>
      <c r="O886" s="2">
        <v>79412</v>
      </c>
      <c r="P886" s="2" t="s">
        <v>1383</v>
      </c>
      <c r="Q886" s="2" t="s">
        <v>2188</v>
      </c>
      <c r="R886" s="2" t="s">
        <v>880</v>
      </c>
      <c r="S886" s="2" t="s">
        <v>863</v>
      </c>
      <c r="T886" s="2" t="s">
        <v>105</v>
      </c>
      <c r="U886" s="2" t="s">
        <v>26</v>
      </c>
      <c r="V886" s="4">
        <v>0.16666666666666666</v>
      </c>
      <c r="W886" s="2" t="s">
        <v>948</v>
      </c>
      <c r="X886">
        <f t="shared" si="130"/>
        <v>1</v>
      </c>
      <c r="Y886">
        <f t="shared" si="131"/>
        <v>0</v>
      </c>
      <c r="Z886">
        <f t="shared" si="132"/>
        <v>1</v>
      </c>
      <c r="AA886">
        <f t="shared" si="133"/>
        <v>1</v>
      </c>
      <c r="AB886">
        <f t="shared" si="134"/>
        <v>0</v>
      </c>
      <c r="AC886">
        <f t="shared" si="135"/>
        <v>0</v>
      </c>
      <c r="AD886">
        <f t="shared" si="136"/>
        <v>0</v>
      </c>
      <c r="AE886" t="str">
        <f t="shared" si="137"/>
        <v>Groupstage</v>
      </c>
      <c r="AF886" t="str">
        <f t="shared" si="138"/>
        <v>Home Team wins</v>
      </c>
      <c r="AG886" t="str">
        <f t="shared" si="139"/>
        <v>Home Team wins at Groupstage Game</v>
      </c>
    </row>
    <row r="887" spans="1:33" x14ac:dyDescent="0.2">
      <c r="A887" s="2">
        <v>2368461</v>
      </c>
      <c r="B887" s="2" t="s">
        <v>949</v>
      </c>
      <c r="C887" s="2">
        <v>2013</v>
      </c>
      <c r="D887" s="2" t="s">
        <v>1194</v>
      </c>
      <c r="E887" s="3">
        <v>41604</v>
      </c>
      <c r="F887" s="2">
        <v>964</v>
      </c>
      <c r="G887" s="2">
        <v>13</v>
      </c>
      <c r="H887" s="2">
        <v>1</v>
      </c>
      <c r="I887" s="2">
        <v>1</v>
      </c>
      <c r="J887" s="2"/>
      <c r="K887" s="2"/>
      <c r="L887" s="2" t="s">
        <v>879</v>
      </c>
      <c r="M887" s="2" t="s">
        <v>921</v>
      </c>
      <c r="N887" s="2" t="s">
        <v>1150</v>
      </c>
      <c r="O887" s="2">
        <v>17885</v>
      </c>
      <c r="P887" s="2" t="s">
        <v>897</v>
      </c>
      <c r="Q887" s="2" t="s">
        <v>2189</v>
      </c>
      <c r="R887" s="2" t="s">
        <v>863</v>
      </c>
      <c r="S887" s="2" t="s">
        <v>877</v>
      </c>
      <c r="T887" s="2" t="s">
        <v>158</v>
      </c>
      <c r="U887" s="2" t="s">
        <v>113</v>
      </c>
      <c r="V887" s="4">
        <v>4.2361111111111106E-2</v>
      </c>
      <c r="W887" s="2" t="s">
        <v>948</v>
      </c>
      <c r="X887">
        <f t="shared" si="130"/>
        <v>0</v>
      </c>
      <c r="Y887">
        <f t="shared" si="131"/>
        <v>1</v>
      </c>
      <c r="Z887">
        <f t="shared" si="132"/>
        <v>1</v>
      </c>
      <c r="AA887">
        <f t="shared" si="133"/>
        <v>0</v>
      </c>
      <c r="AB887">
        <f t="shared" si="134"/>
        <v>0</v>
      </c>
      <c r="AC887">
        <f t="shared" si="135"/>
        <v>1</v>
      </c>
      <c r="AD887">
        <f t="shared" si="136"/>
        <v>0</v>
      </c>
      <c r="AE887" t="str">
        <f t="shared" si="137"/>
        <v>Groupstage</v>
      </c>
      <c r="AF887" t="str">
        <f t="shared" si="138"/>
        <v>Home Team loses or draws</v>
      </c>
      <c r="AG887" t="str">
        <f t="shared" si="139"/>
        <v>Home Team loses or draws at Groupstage Game</v>
      </c>
    </row>
    <row r="888" spans="1:33" x14ac:dyDescent="0.2">
      <c r="A888" s="2">
        <v>2368467</v>
      </c>
      <c r="B888" s="2" t="s">
        <v>949</v>
      </c>
      <c r="C888" s="2">
        <v>2013</v>
      </c>
      <c r="D888" s="2" t="s">
        <v>950</v>
      </c>
      <c r="E888" s="3">
        <v>41604</v>
      </c>
      <c r="F888" s="2">
        <v>610</v>
      </c>
      <c r="G888" s="2">
        <v>131</v>
      </c>
      <c r="H888" s="2">
        <v>2</v>
      </c>
      <c r="I888" s="2">
        <v>1</v>
      </c>
      <c r="J888" s="2"/>
      <c r="K888" s="2"/>
      <c r="L888" s="2" t="s">
        <v>970</v>
      </c>
      <c r="M888" s="2" t="s">
        <v>925</v>
      </c>
      <c r="N888" s="2" t="s">
        <v>1017</v>
      </c>
      <c r="O888" s="2">
        <v>53000</v>
      </c>
      <c r="P888" s="2" t="s">
        <v>1132</v>
      </c>
      <c r="Q888" s="2" t="s">
        <v>2190</v>
      </c>
      <c r="R888" s="2" t="s">
        <v>880</v>
      </c>
      <c r="S888" s="2" t="s">
        <v>880</v>
      </c>
      <c r="T888" s="2" t="s">
        <v>26</v>
      </c>
      <c r="U888" s="2" t="s">
        <v>105</v>
      </c>
      <c r="V888" s="4">
        <v>8.4027777777777771E-2</v>
      </c>
      <c r="W888" s="2" t="s">
        <v>948</v>
      </c>
      <c r="X888">
        <f t="shared" si="130"/>
        <v>1</v>
      </c>
      <c r="Y888">
        <f t="shared" si="131"/>
        <v>0</v>
      </c>
      <c r="Z888">
        <f t="shared" si="132"/>
        <v>1</v>
      </c>
      <c r="AA888">
        <f t="shared" si="133"/>
        <v>1</v>
      </c>
      <c r="AB888">
        <f t="shared" si="134"/>
        <v>0</v>
      </c>
      <c r="AC888">
        <f t="shared" si="135"/>
        <v>0</v>
      </c>
      <c r="AD888">
        <f t="shared" si="136"/>
        <v>0</v>
      </c>
      <c r="AE888" t="str">
        <f t="shared" si="137"/>
        <v>Groupstage</v>
      </c>
      <c r="AF888" t="str">
        <f t="shared" si="138"/>
        <v>Home Team wins</v>
      </c>
      <c r="AG888" t="str">
        <f t="shared" si="139"/>
        <v>Home Team wins at Groupstage Game</v>
      </c>
    </row>
    <row r="889" spans="1:33" x14ac:dyDescent="0.2">
      <c r="A889" s="2">
        <v>2368468</v>
      </c>
      <c r="B889" s="2" t="s">
        <v>949</v>
      </c>
      <c r="C889" s="2">
        <v>2013</v>
      </c>
      <c r="D889" s="2" t="s">
        <v>1022</v>
      </c>
      <c r="E889" s="3">
        <v>41605</v>
      </c>
      <c r="F889" s="2">
        <v>2410</v>
      </c>
      <c r="G889" s="2">
        <v>27</v>
      </c>
      <c r="H889" s="2">
        <v>1</v>
      </c>
      <c r="I889" s="2">
        <v>3</v>
      </c>
      <c r="J889" s="2"/>
      <c r="K889" s="2"/>
      <c r="L889" s="2" t="s">
        <v>904</v>
      </c>
      <c r="M889" s="2" t="s">
        <v>1019</v>
      </c>
      <c r="N889" s="2" t="s">
        <v>878</v>
      </c>
      <c r="O889" s="2">
        <v>14000</v>
      </c>
      <c r="P889" s="2" t="s">
        <v>883</v>
      </c>
      <c r="Q889" s="2" t="s">
        <v>2191</v>
      </c>
      <c r="R889" s="2" t="s">
        <v>863</v>
      </c>
      <c r="S889" s="2" t="s">
        <v>863</v>
      </c>
      <c r="T889" s="2" t="s">
        <v>130</v>
      </c>
      <c r="U889" s="2" t="s">
        <v>6</v>
      </c>
      <c r="V889" s="4">
        <v>4.3750000000000004E-2</v>
      </c>
      <c r="W889" s="2" t="s">
        <v>948</v>
      </c>
      <c r="X889">
        <f t="shared" si="130"/>
        <v>0</v>
      </c>
      <c r="Y889">
        <f t="shared" si="131"/>
        <v>1</v>
      </c>
      <c r="Z889">
        <f t="shared" si="132"/>
        <v>1</v>
      </c>
      <c r="AA889">
        <f t="shared" si="133"/>
        <v>0</v>
      </c>
      <c r="AB889">
        <f t="shared" si="134"/>
        <v>0</v>
      </c>
      <c r="AC889">
        <f t="shared" si="135"/>
        <v>1</v>
      </c>
      <c r="AD889">
        <f t="shared" si="136"/>
        <v>0</v>
      </c>
      <c r="AE889" t="str">
        <f t="shared" si="137"/>
        <v>Groupstage</v>
      </c>
      <c r="AF889" t="str">
        <f t="shared" si="138"/>
        <v>Home Team loses or draws</v>
      </c>
      <c r="AG889" t="str">
        <f t="shared" si="139"/>
        <v>Home Team loses or draws at Groupstage Game</v>
      </c>
    </row>
    <row r="890" spans="1:33" x14ac:dyDescent="0.2">
      <c r="A890" s="2">
        <v>2368473</v>
      </c>
      <c r="B890" s="2" t="s">
        <v>949</v>
      </c>
      <c r="C890" s="2">
        <v>2013</v>
      </c>
      <c r="D890" s="2" t="s">
        <v>955</v>
      </c>
      <c r="E890" s="3">
        <v>41605</v>
      </c>
      <c r="F890" s="2">
        <v>58</v>
      </c>
      <c r="G890" s="2">
        <v>294</v>
      </c>
      <c r="H890" s="2">
        <v>2</v>
      </c>
      <c r="I890" s="2">
        <v>3</v>
      </c>
      <c r="J890" s="2"/>
      <c r="K890" s="2"/>
      <c r="L890" s="2" t="s">
        <v>956</v>
      </c>
      <c r="M890" s="2" t="s">
        <v>990</v>
      </c>
      <c r="N890" s="2" t="s">
        <v>1029</v>
      </c>
      <c r="O890" s="2">
        <v>16780</v>
      </c>
      <c r="P890" s="2" t="s">
        <v>1001</v>
      </c>
      <c r="Q890" s="2" t="s">
        <v>2192</v>
      </c>
      <c r="R890" s="2" t="s">
        <v>880</v>
      </c>
      <c r="S890" s="2" t="s">
        <v>872</v>
      </c>
      <c r="T890" s="2" t="s">
        <v>128</v>
      </c>
      <c r="U890" s="2" t="s">
        <v>53</v>
      </c>
      <c r="V890" s="4">
        <v>8.5416666666666655E-2</v>
      </c>
      <c r="W890" s="2" t="s">
        <v>948</v>
      </c>
      <c r="X890">
        <f t="shared" si="130"/>
        <v>0</v>
      </c>
      <c r="Y890">
        <f t="shared" si="131"/>
        <v>1</v>
      </c>
      <c r="Z890">
        <f t="shared" si="132"/>
        <v>1</v>
      </c>
      <c r="AA890">
        <f t="shared" si="133"/>
        <v>0</v>
      </c>
      <c r="AB890">
        <f t="shared" si="134"/>
        <v>0</v>
      </c>
      <c r="AC890">
        <f t="shared" si="135"/>
        <v>1</v>
      </c>
      <c r="AD890">
        <f t="shared" si="136"/>
        <v>0</v>
      </c>
      <c r="AE890" t="str">
        <f t="shared" si="137"/>
        <v>Groupstage</v>
      </c>
      <c r="AF890" t="str">
        <f t="shared" si="138"/>
        <v>Home Team loses or draws</v>
      </c>
      <c r="AG890" t="str">
        <f t="shared" si="139"/>
        <v>Home Team loses or draws at Groupstage Game</v>
      </c>
    </row>
    <row r="891" spans="1:33" x14ac:dyDescent="0.2">
      <c r="A891" s="2">
        <v>2490848</v>
      </c>
      <c r="B891" s="2" t="s">
        <v>949</v>
      </c>
      <c r="C891" s="2">
        <v>2014</v>
      </c>
      <c r="D891" s="2" t="s">
        <v>1022</v>
      </c>
      <c r="E891" s="3">
        <v>41898</v>
      </c>
      <c r="F891" s="2">
        <v>141</v>
      </c>
      <c r="G891" s="2">
        <v>58</v>
      </c>
      <c r="H891" s="2">
        <v>1</v>
      </c>
      <c r="I891" s="2">
        <v>1</v>
      </c>
      <c r="J891" s="2"/>
      <c r="K891" s="2"/>
      <c r="L891" s="2" t="s">
        <v>991</v>
      </c>
      <c r="M891" s="2" t="s">
        <v>1006</v>
      </c>
      <c r="N891" s="2" t="s">
        <v>992</v>
      </c>
      <c r="O891" s="2">
        <v>28553</v>
      </c>
      <c r="P891" s="2" t="s">
        <v>1243</v>
      </c>
      <c r="Q891" s="2" t="s">
        <v>2193</v>
      </c>
      <c r="R891" s="2" t="s">
        <v>886</v>
      </c>
      <c r="S891" s="2" t="s">
        <v>863</v>
      </c>
      <c r="T891" s="2" t="s">
        <v>12</v>
      </c>
      <c r="U891" s="2" t="s">
        <v>128</v>
      </c>
      <c r="V891" s="4">
        <v>4.2361111111111106E-2</v>
      </c>
      <c r="W891" s="2" t="s">
        <v>948</v>
      </c>
      <c r="X891">
        <f t="shared" si="130"/>
        <v>0</v>
      </c>
      <c r="Y891">
        <f t="shared" si="131"/>
        <v>1</v>
      </c>
      <c r="Z891">
        <f t="shared" si="132"/>
        <v>1</v>
      </c>
      <c r="AA891">
        <f t="shared" si="133"/>
        <v>0</v>
      </c>
      <c r="AB891">
        <f t="shared" si="134"/>
        <v>0</v>
      </c>
      <c r="AC891">
        <f t="shared" si="135"/>
        <v>1</v>
      </c>
      <c r="AD891">
        <f t="shared" si="136"/>
        <v>0</v>
      </c>
      <c r="AE891" t="str">
        <f t="shared" si="137"/>
        <v>Groupstage</v>
      </c>
      <c r="AF891" t="str">
        <f t="shared" si="138"/>
        <v>Home Team loses or draws</v>
      </c>
      <c r="AG891" t="str">
        <f t="shared" si="139"/>
        <v>Home Team loses or draws at Groupstage Game</v>
      </c>
    </row>
    <row r="892" spans="1:33" x14ac:dyDescent="0.2">
      <c r="A892" s="2">
        <v>2495318</v>
      </c>
      <c r="B892" s="2" t="s">
        <v>949</v>
      </c>
      <c r="C892" s="2">
        <v>2014</v>
      </c>
      <c r="D892" s="2" t="s">
        <v>1147</v>
      </c>
      <c r="E892" s="3">
        <v>41934</v>
      </c>
      <c r="F892" s="2">
        <v>683</v>
      </c>
      <c r="G892" s="2">
        <v>506</v>
      </c>
      <c r="H892" s="2">
        <v>1</v>
      </c>
      <c r="I892" s="2">
        <v>0</v>
      </c>
      <c r="J892" s="2"/>
      <c r="K892" s="2"/>
      <c r="L892" s="2" t="s">
        <v>140</v>
      </c>
      <c r="M892" s="2" t="s">
        <v>952</v>
      </c>
      <c r="N892" s="2" t="s">
        <v>936</v>
      </c>
      <c r="O892" s="2">
        <v>31411</v>
      </c>
      <c r="P892" s="2" t="s">
        <v>1130</v>
      </c>
      <c r="Q892" s="2" t="s">
        <v>2194</v>
      </c>
      <c r="R892" s="2" t="s">
        <v>898</v>
      </c>
      <c r="S892" s="2" t="s">
        <v>892</v>
      </c>
      <c r="T892" s="2" t="s">
        <v>62</v>
      </c>
      <c r="U892" s="2" t="s">
        <v>5</v>
      </c>
      <c r="V892" s="4">
        <v>4.1666666666666664E-2</v>
      </c>
      <c r="W892" s="2" t="s">
        <v>948</v>
      </c>
      <c r="X892">
        <f t="shared" si="130"/>
        <v>1</v>
      </c>
      <c r="Y892">
        <f t="shared" si="131"/>
        <v>0</v>
      </c>
      <c r="Z892">
        <f t="shared" si="132"/>
        <v>1</v>
      </c>
      <c r="AA892">
        <f t="shared" si="133"/>
        <v>1</v>
      </c>
      <c r="AB892">
        <f t="shared" si="134"/>
        <v>0</v>
      </c>
      <c r="AC892">
        <f t="shared" si="135"/>
        <v>0</v>
      </c>
      <c r="AD892">
        <f t="shared" si="136"/>
        <v>0</v>
      </c>
      <c r="AE892" t="str">
        <f t="shared" si="137"/>
        <v>Groupstage</v>
      </c>
      <c r="AF892" t="str">
        <f t="shared" si="138"/>
        <v>Home Team wins</v>
      </c>
      <c r="AG892" t="str">
        <f t="shared" si="139"/>
        <v>Home Team wins at Groupstage Game</v>
      </c>
    </row>
    <row r="893" spans="1:33" x14ac:dyDescent="0.2">
      <c r="A893" s="2">
        <v>2495366</v>
      </c>
      <c r="B893" s="2" t="s">
        <v>949</v>
      </c>
      <c r="C893" s="2">
        <v>2014</v>
      </c>
      <c r="D893" s="2" t="s">
        <v>946</v>
      </c>
      <c r="E893" s="3">
        <v>41983</v>
      </c>
      <c r="F893" s="2">
        <v>12</v>
      </c>
      <c r="G893" s="2">
        <v>281</v>
      </c>
      <c r="H893" s="2">
        <v>0</v>
      </c>
      <c r="I893" s="2">
        <v>2</v>
      </c>
      <c r="J893" s="2"/>
      <c r="K893" s="2"/>
      <c r="L893" s="2" t="s">
        <v>963</v>
      </c>
      <c r="M893" s="2" t="s">
        <v>901</v>
      </c>
      <c r="N893" s="2" t="s">
        <v>965</v>
      </c>
      <c r="O893" s="2">
        <v>54119</v>
      </c>
      <c r="P893" s="2" t="s">
        <v>1130</v>
      </c>
      <c r="Q893" s="2" t="s">
        <v>2195</v>
      </c>
      <c r="R893" s="2" t="s">
        <v>863</v>
      </c>
      <c r="S893" s="2" t="s">
        <v>863</v>
      </c>
      <c r="T893" s="2" t="s">
        <v>47</v>
      </c>
      <c r="U893" s="2" t="s">
        <v>39</v>
      </c>
      <c r="V893" s="4">
        <v>1.3888888888888889E-3</v>
      </c>
      <c r="W893" s="2" t="s">
        <v>948</v>
      </c>
      <c r="X893">
        <f t="shared" si="130"/>
        <v>0</v>
      </c>
      <c r="Y893">
        <f t="shared" si="131"/>
        <v>1</v>
      </c>
      <c r="Z893">
        <f t="shared" si="132"/>
        <v>1</v>
      </c>
      <c r="AA893">
        <f t="shared" si="133"/>
        <v>0</v>
      </c>
      <c r="AB893">
        <f t="shared" si="134"/>
        <v>0</v>
      </c>
      <c r="AC893">
        <f t="shared" si="135"/>
        <v>1</v>
      </c>
      <c r="AD893">
        <f t="shared" si="136"/>
        <v>0</v>
      </c>
      <c r="AE893" t="str">
        <f t="shared" si="137"/>
        <v>Groupstage</v>
      </c>
      <c r="AF893" t="str">
        <f t="shared" si="138"/>
        <v>Home Team loses or draws</v>
      </c>
      <c r="AG893" t="str">
        <f t="shared" si="139"/>
        <v>Home Team loses or draws at Groupstage Game</v>
      </c>
    </row>
    <row r="894" spans="1:33" x14ac:dyDescent="0.2">
      <c r="A894" s="2">
        <v>2514360</v>
      </c>
      <c r="B894" s="2" t="s">
        <v>949</v>
      </c>
      <c r="C894" s="2">
        <v>2014</v>
      </c>
      <c r="D894" s="2" t="s">
        <v>955</v>
      </c>
      <c r="E894" s="3">
        <v>41969</v>
      </c>
      <c r="F894" s="2">
        <v>964</v>
      </c>
      <c r="G894" s="2">
        <v>294</v>
      </c>
      <c r="H894" s="2">
        <v>1</v>
      </c>
      <c r="I894" s="2">
        <v>0</v>
      </c>
      <c r="J894" s="2"/>
      <c r="K894" s="2"/>
      <c r="L894" s="2" t="s">
        <v>1086</v>
      </c>
      <c r="M894" s="2" t="s">
        <v>990</v>
      </c>
      <c r="N894" s="2" t="s">
        <v>1150</v>
      </c>
      <c r="O894" s="2">
        <v>17000</v>
      </c>
      <c r="P894" s="2" t="s">
        <v>943</v>
      </c>
      <c r="Q894" s="2" t="s">
        <v>2196</v>
      </c>
      <c r="R894" s="2" t="s">
        <v>863</v>
      </c>
      <c r="S894" s="2" t="s">
        <v>983</v>
      </c>
      <c r="T894" s="2" t="s">
        <v>158</v>
      </c>
      <c r="U894" s="2" t="s">
        <v>53</v>
      </c>
      <c r="V894" s="4">
        <v>4.1666666666666664E-2</v>
      </c>
      <c r="W894" s="2" t="s">
        <v>948</v>
      </c>
      <c r="X894">
        <f t="shared" si="130"/>
        <v>1</v>
      </c>
      <c r="Y894">
        <f t="shared" si="131"/>
        <v>0</v>
      </c>
      <c r="Z894">
        <f t="shared" si="132"/>
        <v>1</v>
      </c>
      <c r="AA894">
        <f t="shared" si="133"/>
        <v>1</v>
      </c>
      <c r="AB894">
        <f t="shared" si="134"/>
        <v>0</v>
      </c>
      <c r="AC894">
        <f t="shared" si="135"/>
        <v>0</v>
      </c>
      <c r="AD894">
        <f t="shared" si="136"/>
        <v>0</v>
      </c>
      <c r="AE894" t="str">
        <f t="shared" si="137"/>
        <v>Groupstage</v>
      </c>
      <c r="AF894" t="str">
        <f t="shared" si="138"/>
        <v>Home Team wins</v>
      </c>
      <c r="AG894" t="str">
        <f t="shared" si="139"/>
        <v>Home Team wins at Groupstage Game</v>
      </c>
    </row>
    <row r="895" spans="1:33" x14ac:dyDescent="0.2">
      <c r="A895" s="2">
        <v>2517512</v>
      </c>
      <c r="B895" s="2" t="s">
        <v>949</v>
      </c>
      <c r="C895" s="2">
        <v>2014</v>
      </c>
      <c r="D895" s="2" t="s">
        <v>1030</v>
      </c>
      <c r="E895" s="3">
        <v>42052</v>
      </c>
      <c r="F895" s="2">
        <v>583</v>
      </c>
      <c r="G895" s="2">
        <v>631</v>
      </c>
      <c r="H895" s="2">
        <v>1</v>
      </c>
      <c r="I895" s="2">
        <v>1</v>
      </c>
      <c r="J895" s="2"/>
      <c r="K895" s="2"/>
      <c r="L895" s="2" t="s">
        <v>891</v>
      </c>
      <c r="M895" s="2" t="s">
        <v>896</v>
      </c>
      <c r="N895" s="2" t="s">
        <v>1072</v>
      </c>
      <c r="O895" s="2">
        <v>45713</v>
      </c>
      <c r="P895" s="2" t="s">
        <v>929</v>
      </c>
      <c r="Q895" s="2" t="s">
        <v>2197</v>
      </c>
      <c r="R895" s="2" t="s">
        <v>880</v>
      </c>
      <c r="S895" s="2" t="s">
        <v>863</v>
      </c>
      <c r="T895" s="2" t="s">
        <v>40</v>
      </c>
      <c r="U895" s="2" t="s">
        <v>43</v>
      </c>
      <c r="V895" s="4">
        <v>4.2361111111111106E-2</v>
      </c>
      <c r="W895" s="2" t="s">
        <v>948</v>
      </c>
      <c r="X895">
        <f t="shared" si="130"/>
        <v>0</v>
      </c>
      <c r="Y895">
        <f t="shared" si="131"/>
        <v>1</v>
      </c>
      <c r="Z895">
        <f t="shared" si="132"/>
        <v>0</v>
      </c>
      <c r="AA895">
        <f t="shared" si="133"/>
        <v>0</v>
      </c>
      <c r="AB895">
        <f t="shared" si="134"/>
        <v>0</v>
      </c>
      <c r="AC895">
        <f t="shared" si="135"/>
        <v>0</v>
      </c>
      <c r="AD895">
        <f t="shared" si="136"/>
        <v>1</v>
      </c>
      <c r="AE895" t="str">
        <f t="shared" si="137"/>
        <v>Knockout Game</v>
      </c>
      <c r="AF895" t="str">
        <f t="shared" si="138"/>
        <v>Home Team loses or draws</v>
      </c>
      <c r="AG895" t="str">
        <f t="shared" si="139"/>
        <v>Home Team loses or draws at Knockout Game</v>
      </c>
    </row>
    <row r="896" spans="1:33" x14ac:dyDescent="0.2">
      <c r="A896" s="2">
        <v>2618549</v>
      </c>
      <c r="B896" s="2" t="s">
        <v>949</v>
      </c>
      <c r="C896" s="2">
        <v>2015</v>
      </c>
      <c r="D896" s="2" t="s">
        <v>950</v>
      </c>
      <c r="E896" s="3">
        <v>42263</v>
      </c>
      <c r="F896" s="2">
        <v>1049</v>
      </c>
      <c r="G896" s="2">
        <v>964</v>
      </c>
      <c r="H896" s="2">
        <v>2</v>
      </c>
      <c r="I896" s="2">
        <v>3</v>
      </c>
      <c r="J896" s="2"/>
      <c r="K896" s="2"/>
      <c r="L896" s="2" t="s">
        <v>1158</v>
      </c>
      <c r="M896" s="2" t="s">
        <v>1086</v>
      </c>
      <c r="N896" s="2" t="s">
        <v>1098</v>
      </c>
      <c r="O896" s="2">
        <v>28005</v>
      </c>
      <c r="P896" s="2" t="s">
        <v>686</v>
      </c>
      <c r="Q896" s="2" t="s">
        <v>2198</v>
      </c>
      <c r="R896" s="2" t="s">
        <v>880</v>
      </c>
      <c r="S896" s="3">
        <v>37320</v>
      </c>
      <c r="T896" s="2" t="s">
        <v>106</v>
      </c>
      <c r="U896" s="2" t="s">
        <v>158</v>
      </c>
      <c r="V896" s="4">
        <v>8.5416666666666655E-2</v>
      </c>
      <c r="W896" s="2" t="s">
        <v>948</v>
      </c>
      <c r="X896">
        <f t="shared" si="130"/>
        <v>0</v>
      </c>
      <c r="Y896">
        <f t="shared" si="131"/>
        <v>1</v>
      </c>
      <c r="Z896">
        <f t="shared" si="132"/>
        <v>1</v>
      </c>
      <c r="AA896">
        <f t="shared" si="133"/>
        <v>0</v>
      </c>
      <c r="AB896">
        <f t="shared" si="134"/>
        <v>0</v>
      </c>
      <c r="AC896">
        <f t="shared" si="135"/>
        <v>1</v>
      </c>
      <c r="AD896">
        <f t="shared" si="136"/>
        <v>0</v>
      </c>
      <c r="AE896" t="str">
        <f t="shared" si="137"/>
        <v>Groupstage</v>
      </c>
      <c r="AF896" t="str">
        <f t="shared" si="138"/>
        <v>Home Team loses or draws</v>
      </c>
      <c r="AG896" t="str">
        <f t="shared" si="139"/>
        <v>Home Team loses or draws at Groupstage Game</v>
      </c>
    </row>
    <row r="897" spans="1:33" x14ac:dyDescent="0.2">
      <c r="A897" s="2">
        <v>2618641</v>
      </c>
      <c r="B897" s="2" t="s">
        <v>949</v>
      </c>
      <c r="C897" s="2">
        <v>2015</v>
      </c>
      <c r="D897" s="2" t="s">
        <v>950</v>
      </c>
      <c r="E897" s="3">
        <v>42347</v>
      </c>
      <c r="F897" s="2">
        <v>157</v>
      </c>
      <c r="G897" s="2">
        <v>964</v>
      </c>
      <c r="H897" s="2">
        <v>2</v>
      </c>
      <c r="I897" s="2">
        <v>1</v>
      </c>
      <c r="J897" s="2"/>
      <c r="K897" s="2"/>
      <c r="L897" s="2" t="s">
        <v>1107</v>
      </c>
      <c r="M897" s="2" t="s">
        <v>1086</v>
      </c>
      <c r="N897" s="2" t="s">
        <v>1108</v>
      </c>
      <c r="O897" s="2">
        <v>19978</v>
      </c>
      <c r="P897" s="2" t="s">
        <v>914</v>
      </c>
      <c r="Q897" s="2" t="s">
        <v>2199</v>
      </c>
      <c r="R897" s="3">
        <v>37379</v>
      </c>
      <c r="S897" s="2" t="s">
        <v>863</v>
      </c>
      <c r="T897" s="2" t="s">
        <v>121</v>
      </c>
      <c r="U897" s="2" t="s">
        <v>158</v>
      </c>
      <c r="V897" s="4">
        <v>8.4027777777777771E-2</v>
      </c>
      <c r="W897" s="2" t="s">
        <v>948</v>
      </c>
      <c r="X897">
        <f t="shared" si="130"/>
        <v>1</v>
      </c>
      <c r="Y897">
        <f t="shared" si="131"/>
        <v>0</v>
      </c>
      <c r="Z897">
        <f t="shared" si="132"/>
        <v>1</v>
      </c>
      <c r="AA897">
        <f t="shared" si="133"/>
        <v>1</v>
      </c>
      <c r="AB897">
        <f t="shared" si="134"/>
        <v>0</v>
      </c>
      <c r="AC897">
        <f t="shared" si="135"/>
        <v>0</v>
      </c>
      <c r="AD897">
        <f t="shared" si="136"/>
        <v>0</v>
      </c>
      <c r="AE897" t="str">
        <f t="shared" si="137"/>
        <v>Groupstage</v>
      </c>
      <c r="AF897" t="str">
        <f t="shared" si="138"/>
        <v>Home Team wins</v>
      </c>
      <c r="AG897" t="str">
        <f t="shared" si="139"/>
        <v>Home Team wins at Groupstage Game</v>
      </c>
    </row>
    <row r="898" spans="1:33" x14ac:dyDescent="0.2">
      <c r="A898" s="2">
        <v>2645809</v>
      </c>
      <c r="B898" s="2" t="s">
        <v>949</v>
      </c>
      <c r="C898" s="2">
        <v>2015</v>
      </c>
      <c r="D898" s="2" t="s">
        <v>1030</v>
      </c>
      <c r="E898" s="3">
        <v>42423</v>
      </c>
      <c r="F898" s="2">
        <v>11</v>
      </c>
      <c r="G898" s="2">
        <v>131</v>
      </c>
      <c r="H898" s="2">
        <v>0</v>
      </c>
      <c r="I898" s="2">
        <v>2</v>
      </c>
      <c r="J898" s="2"/>
      <c r="K898" s="2"/>
      <c r="L898" s="2" t="s">
        <v>900</v>
      </c>
      <c r="M898" s="2" t="s">
        <v>918</v>
      </c>
      <c r="N898" s="2" t="s">
        <v>978</v>
      </c>
      <c r="O898" s="2">
        <v>60260</v>
      </c>
      <c r="P898" s="2" t="s">
        <v>929</v>
      </c>
      <c r="Q898" s="2" t="s">
        <v>2200</v>
      </c>
      <c r="R898" s="2" t="s">
        <v>863</v>
      </c>
      <c r="S898" s="2" t="s">
        <v>880</v>
      </c>
      <c r="T898" s="2" t="s">
        <v>9</v>
      </c>
      <c r="U898" s="2" t="s">
        <v>105</v>
      </c>
      <c r="V898" s="4">
        <v>1.3888888888888889E-3</v>
      </c>
      <c r="W898" s="2" t="s">
        <v>948</v>
      </c>
      <c r="X898">
        <f t="shared" si="130"/>
        <v>0</v>
      </c>
      <c r="Y898">
        <f t="shared" si="131"/>
        <v>1</v>
      </c>
      <c r="Z898">
        <f t="shared" si="132"/>
        <v>0</v>
      </c>
      <c r="AA898">
        <f t="shared" si="133"/>
        <v>0</v>
      </c>
      <c r="AB898">
        <f t="shared" si="134"/>
        <v>0</v>
      </c>
      <c r="AC898">
        <f t="shared" si="135"/>
        <v>0</v>
      </c>
      <c r="AD898">
        <f t="shared" si="136"/>
        <v>1</v>
      </c>
      <c r="AE898" t="str">
        <f t="shared" si="137"/>
        <v>Knockout Game</v>
      </c>
      <c r="AF898" t="str">
        <f t="shared" si="138"/>
        <v>Home Team loses or draws</v>
      </c>
      <c r="AG898" t="str">
        <f t="shared" si="139"/>
        <v>Home Team loses or draws at Knockout Game</v>
      </c>
    </row>
    <row r="899" spans="1:33" x14ac:dyDescent="0.2">
      <c r="A899" s="2">
        <v>2755732</v>
      </c>
      <c r="B899" s="2" t="s">
        <v>949</v>
      </c>
      <c r="C899" s="2">
        <v>2016</v>
      </c>
      <c r="D899" s="2" t="s">
        <v>955</v>
      </c>
      <c r="E899" s="3">
        <v>42710</v>
      </c>
      <c r="F899" s="2">
        <v>131</v>
      </c>
      <c r="G899" s="2">
        <v>18</v>
      </c>
      <c r="H899" s="2">
        <v>4</v>
      </c>
      <c r="I899" s="2">
        <v>0</v>
      </c>
      <c r="J899" s="2"/>
      <c r="K899" s="2"/>
      <c r="L899" s="2" t="s">
        <v>918</v>
      </c>
      <c r="M899" s="2" t="s">
        <v>1050</v>
      </c>
      <c r="N899" s="2" t="s">
        <v>1084</v>
      </c>
      <c r="O899" s="2">
        <v>67157</v>
      </c>
      <c r="P899" s="2" t="s">
        <v>907</v>
      </c>
      <c r="Q899" s="2" t="s">
        <v>2201</v>
      </c>
      <c r="R899" s="2" t="s">
        <v>880</v>
      </c>
      <c r="S899" s="2" t="s">
        <v>877</v>
      </c>
      <c r="T899" s="2" t="s">
        <v>105</v>
      </c>
      <c r="U899" s="2" t="s">
        <v>16</v>
      </c>
      <c r="V899" s="4">
        <v>0.16666666666666666</v>
      </c>
      <c r="W899" s="2" t="s">
        <v>948</v>
      </c>
      <c r="X899">
        <f t="shared" ref="X899:X962" si="140">IF(H899&gt;I899, 1,0)</f>
        <v>1</v>
      </c>
      <c r="Y899">
        <f t="shared" ref="Y899:Y962" si="141">IF(X899=1,0,1)</f>
        <v>0</v>
      </c>
      <c r="Z899">
        <f t="shared" ref="Z899:Z962" si="142">IF(ISNUMBER(SEARCH("Group",D899)), 1, 0)</f>
        <v>1</v>
      </c>
      <c r="AA899">
        <f t="shared" ref="AA899:AA962" si="143">IF(X899=1,IF(Z899=1,1,0),0)</f>
        <v>1</v>
      </c>
      <c r="AB899">
        <f t="shared" ref="AB899:AB962" si="144">IF(X899=1,IF(Z899=0,1,0),0)</f>
        <v>0</v>
      </c>
      <c r="AC899">
        <f t="shared" ref="AC899:AC962" si="145">IF(Y899=1,IF(Z899=1,1,0),0)</f>
        <v>0</v>
      </c>
      <c r="AD899">
        <f t="shared" ref="AD899:AD962" si="146">IF(Y899=1,IF(Z899=0,1,0),0)</f>
        <v>0</v>
      </c>
      <c r="AE899" t="str">
        <f t="shared" ref="AE899:AE962" si="147">IF(Z899=1, "Groupstage", "Knockout Game")</f>
        <v>Groupstage</v>
      </c>
      <c r="AF899" t="str">
        <f t="shared" ref="AF899:AF962" si="148">IF(X899=1, "Home Team wins", "Home Team loses or draws")</f>
        <v>Home Team wins</v>
      </c>
      <c r="AG899" t="str">
        <f t="shared" ref="AG899:AG962" si="149">IF(AA899=1, "Home Team wins at Groupstage Game", IF(AB899=1, "Home Team wins at Knockout Game", IF(AC899=1, "Home Team loses or draws at Groupstage Game", "Home Team loses or draws at Knockout Game")))</f>
        <v>Home Team wins at Groupstage Game</v>
      </c>
    </row>
    <row r="900" spans="1:33" x14ac:dyDescent="0.2">
      <c r="A900" s="2">
        <v>2840938</v>
      </c>
      <c r="B900" s="2" t="s">
        <v>949</v>
      </c>
      <c r="C900" s="2">
        <v>2016</v>
      </c>
      <c r="D900" s="2" t="s">
        <v>966</v>
      </c>
      <c r="E900" s="3">
        <v>42836</v>
      </c>
      <c r="F900" s="2">
        <v>506</v>
      </c>
      <c r="G900" s="2">
        <v>131</v>
      </c>
      <c r="H900" s="2">
        <v>3</v>
      </c>
      <c r="I900" s="2">
        <v>0</v>
      </c>
      <c r="J900" s="2"/>
      <c r="K900" s="2"/>
      <c r="L900" s="2" t="s">
        <v>952</v>
      </c>
      <c r="M900" s="2" t="s">
        <v>918</v>
      </c>
      <c r="N900" s="2" t="s">
        <v>1068</v>
      </c>
      <c r="O900" s="2">
        <v>41092</v>
      </c>
      <c r="P900" s="2" t="s">
        <v>947</v>
      </c>
      <c r="Q900" s="2" t="s">
        <v>2202</v>
      </c>
      <c r="R900" s="2" t="s">
        <v>863</v>
      </c>
      <c r="S900" s="2" t="s">
        <v>880</v>
      </c>
      <c r="T900" s="2" t="s">
        <v>5</v>
      </c>
      <c r="U900" s="2" t="s">
        <v>105</v>
      </c>
      <c r="V900" s="4">
        <v>0.125</v>
      </c>
      <c r="W900" s="2" t="s">
        <v>948</v>
      </c>
      <c r="X900">
        <f t="shared" si="140"/>
        <v>1</v>
      </c>
      <c r="Y900">
        <f t="shared" si="141"/>
        <v>0</v>
      </c>
      <c r="Z900">
        <f t="shared" si="142"/>
        <v>0</v>
      </c>
      <c r="AA900">
        <f t="shared" si="143"/>
        <v>0</v>
      </c>
      <c r="AB900">
        <f t="shared" si="144"/>
        <v>1</v>
      </c>
      <c r="AC900">
        <f t="shared" si="145"/>
        <v>0</v>
      </c>
      <c r="AD900">
        <f t="shared" si="146"/>
        <v>0</v>
      </c>
      <c r="AE900" t="str">
        <f t="shared" si="147"/>
        <v>Knockout Game</v>
      </c>
      <c r="AF900" t="str">
        <f t="shared" si="148"/>
        <v>Home Team wins</v>
      </c>
      <c r="AG900" t="str">
        <f t="shared" si="149"/>
        <v>Home Team wins at Knockout Game</v>
      </c>
    </row>
    <row r="901" spans="1:33" hidden="1" x14ac:dyDescent="0.2">
      <c r="A901" s="2">
        <v>4171231</v>
      </c>
      <c r="B901" s="2" t="s">
        <v>949</v>
      </c>
      <c r="C901" s="2">
        <v>2023</v>
      </c>
      <c r="D901" s="2" t="s">
        <v>945</v>
      </c>
      <c r="E901" s="3">
        <v>45238</v>
      </c>
      <c r="F901" s="2">
        <v>11</v>
      </c>
      <c r="G901" s="2">
        <v>368</v>
      </c>
      <c r="H901" s="2">
        <v>2</v>
      </c>
      <c r="I901" s="2">
        <v>0</v>
      </c>
      <c r="J901" s="2"/>
      <c r="K901" s="2"/>
      <c r="L901" s="2" t="s">
        <v>103</v>
      </c>
      <c r="M901" s="2" t="s">
        <v>1524</v>
      </c>
      <c r="N901" s="2" t="s">
        <v>978</v>
      </c>
      <c r="O901" s="2">
        <v>60024</v>
      </c>
      <c r="P901" s="2" t="s">
        <v>1309</v>
      </c>
      <c r="Q901" s="2" t="s">
        <v>2203</v>
      </c>
      <c r="R901" s="2" t="s">
        <v>863</v>
      </c>
      <c r="S901" s="2" t="s">
        <v>880</v>
      </c>
      <c r="T901" s="2" t="s">
        <v>9</v>
      </c>
      <c r="U901" s="2" t="s">
        <v>143</v>
      </c>
      <c r="V901" s="4">
        <v>8.3333333333333329E-2</v>
      </c>
      <c r="W901" s="2" t="s">
        <v>948</v>
      </c>
      <c r="X901">
        <f t="shared" si="140"/>
        <v>1</v>
      </c>
      <c r="Y901">
        <f t="shared" si="141"/>
        <v>0</v>
      </c>
      <c r="Z901">
        <f t="shared" si="142"/>
        <v>1</v>
      </c>
      <c r="AA901">
        <f t="shared" si="143"/>
        <v>1</v>
      </c>
      <c r="AB901">
        <f t="shared" si="144"/>
        <v>0</v>
      </c>
      <c r="AC901">
        <f t="shared" si="145"/>
        <v>0</v>
      </c>
      <c r="AD901">
        <f t="shared" si="146"/>
        <v>0</v>
      </c>
      <c r="AE901" t="str">
        <f t="shared" si="147"/>
        <v>Groupstage</v>
      </c>
      <c r="AF901" t="str">
        <f t="shared" si="148"/>
        <v>Home Team wins</v>
      </c>
      <c r="AG901" t="str">
        <f t="shared" si="149"/>
        <v>Home Team wins at Groupstage Game</v>
      </c>
    </row>
    <row r="902" spans="1:33" hidden="1" x14ac:dyDescent="0.2">
      <c r="A902" s="2">
        <v>3956694</v>
      </c>
      <c r="B902" s="2" t="s">
        <v>949</v>
      </c>
      <c r="C902" s="2">
        <v>2022</v>
      </c>
      <c r="D902" s="2" t="s">
        <v>1030</v>
      </c>
      <c r="E902" s="3">
        <v>44978</v>
      </c>
      <c r="F902" s="2">
        <v>31</v>
      </c>
      <c r="G902" s="2">
        <v>418</v>
      </c>
      <c r="H902" s="2">
        <v>2</v>
      </c>
      <c r="I902" s="2">
        <v>5</v>
      </c>
      <c r="J902" s="2"/>
      <c r="K902" s="2"/>
      <c r="L902" s="2" t="s">
        <v>861</v>
      </c>
      <c r="M902" s="2" t="s">
        <v>1089</v>
      </c>
      <c r="N902" s="2" t="s">
        <v>1009</v>
      </c>
      <c r="O902" s="2">
        <v>52337</v>
      </c>
      <c r="P902" s="2" t="s">
        <v>1309</v>
      </c>
      <c r="Q902" s="2" t="s">
        <v>2204</v>
      </c>
      <c r="R902" s="2" t="s">
        <v>880</v>
      </c>
      <c r="S902" s="2" t="s">
        <v>880</v>
      </c>
      <c r="T902" s="2" t="s">
        <v>38</v>
      </c>
      <c r="U902" s="2" t="s">
        <v>186</v>
      </c>
      <c r="V902" s="4">
        <v>8.6805555555555566E-2</v>
      </c>
      <c r="W902" s="2" t="s">
        <v>948</v>
      </c>
      <c r="X902">
        <f t="shared" si="140"/>
        <v>0</v>
      </c>
      <c r="Y902">
        <f t="shared" si="141"/>
        <v>1</v>
      </c>
      <c r="Z902">
        <f t="shared" si="142"/>
        <v>0</v>
      </c>
      <c r="AA902">
        <f t="shared" si="143"/>
        <v>0</v>
      </c>
      <c r="AB902">
        <f t="shared" si="144"/>
        <v>0</v>
      </c>
      <c r="AC902">
        <f t="shared" si="145"/>
        <v>0</v>
      </c>
      <c r="AD902">
        <f t="shared" si="146"/>
        <v>1</v>
      </c>
      <c r="AE902" t="str">
        <f t="shared" si="147"/>
        <v>Knockout Game</v>
      </c>
      <c r="AF902" t="str">
        <f t="shared" si="148"/>
        <v>Home Team loses or draws</v>
      </c>
      <c r="AG902" t="str">
        <f t="shared" si="149"/>
        <v>Home Team loses or draws at Knockout Game</v>
      </c>
    </row>
    <row r="903" spans="1:33" x14ac:dyDescent="0.2">
      <c r="A903" s="2">
        <v>2368448</v>
      </c>
      <c r="B903" s="2" t="s">
        <v>949</v>
      </c>
      <c r="C903" s="2">
        <v>2013</v>
      </c>
      <c r="D903" s="2" t="s">
        <v>945</v>
      </c>
      <c r="E903" s="3">
        <v>41583</v>
      </c>
      <c r="F903" s="2">
        <v>506</v>
      </c>
      <c r="G903" s="2">
        <v>418</v>
      </c>
      <c r="H903" s="2">
        <v>2</v>
      </c>
      <c r="I903" s="2">
        <v>2</v>
      </c>
      <c r="J903" s="2"/>
      <c r="K903" s="2"/>
      <c r="L903" s="2" t="s">
        <v>942</v>
      </c>
      <c r="M903" s="2" t="s">
        <v>1089</v>
      </c>
      <c r="N903" s="2" t="s">
        <v>1068</v>
      </c>
      <c r="O903" s="2">
        <v>40696</v>
      </c>
      <c r="P903" s="2" t="s">
        <v>1163</v>
      </c>
      <c r="Q903" s="2" t="s">
        <v>2205</v>
      </c>
      <c r="R903" s="2" t="s">
        <v>886</v>
      </c>
      <c r="S903" s="2" t="s">
        <v>880</v>
      </c>
      <c r="T903" s="2" t="s">
        <v>5</v>
      </c>
      <c r="U903" s="2" t="s">
        <v>186</v>
      </c>
      <c r="V903" s="4">
        <v>8.4722222222222213E-2</v>
      </c>
      <c r="W903" s="2" t="s">
        <v>948</v>
      </c>
      <c r="X903">
        <f t="shared" si="140"/>
        <v>0</v>
      </c>
      <c r="Y903">
        <f t="shared" si="141"/>
        <v>1</v>
      </c>
      <c r="Z903">
        <f t="shared" si="142"/>
        <v>1</v>
      </c>
      <c r="AA903">
        <f t="shared" si="143"/>
        <v>0</v>
      </c>
      <c r="AB903">
        <f t="shared" si="144"/>
        <v>0</v>
      </c>
      <c r="AC903">
        <f t="shared" si="145"/>
        <v>1</v>
      </c>
      <c r="AD903">
        <f t="shared" si="146"/>
        <v>0</v>
      </c>
      <c r="AE903" t="str">
        <f t="shared" si="147"/>
        <v>Groupstage</v>
      </c>
      <c r="AF903" t="str">
        <f t="shared" si="148"/>
        <v>Home Team loses or draws</v>
      </c>
      <c r="AG903" t="str">
        <f t="shared" si="149"/>
        <v>Home Team loses or draws at Groupstage Game</v>
      </c>
    </row>
    <row r="904" spans="1:33" x14ac:dyDescent="0.2">
      <c r="A904" s="2">
        <v>2368470</v>
      </c>
      <c r="B904" s="2" t="s">
        <v>949</v>
      </c>
      <c r="C904" s="2">
        <v>2013</v>
      </c>
      <c r="D904" s="2" t="s">
        <v>1147</v>
      </c>
      <c r="E904" s="3">
        <v>41605</v>
      </c>
      <c r="F904" s="2">
        <v>660</v>
      </c>
      <c r="G904" s="2">
        <v>681</v>
      </c>
      <c r="H904" s="2">
        <v>4</v>
      </c>
      <c r="I904" s="2">
        <v>0</v>
      </c>
      <c r="J904" s="2"/>
      <c r="K904" s="2"/>
      <c r="L904" s="2" t="s">
        <v>913</v>
      </c>
      <c r="M904" s="2" t="s">
        <v>1175</v>
      </c>
      <c r="N904" s="2" t="s">
        <v>1160</v>
      </c>
      <c r="O904" s="2">
        <v>44348</v>
      </c>
      <c r="P904" s="2" t="s">
        <v>1182</v>
      </c>
      <c r="Q904" s="2" t="s">
        <v>2206</v>
      </c>
      <c r="R904" s="2" t="s">
        <v>863</v>
      </c>
      <c r="S904" s="2" t="s">
        <v>880</v>
      </c>
      <c r="T904" s="2" t="s">
        <v>133</v>
      </c>
      <c r="U904" s="2" t="s">
        <v>165</v>
      </c>
      <c r="V904" s="4">
        <v>0.16666666666666666</v>
      </c>
      <c r="W904" s="2" t="s">
        <v>948</v>
      </c>
      <c r="X904">
        <f t="shared" si="140"/>
        <v>1</v>
      </c>
      <c r="Y904">
        <f t="shared" si="141"/>
        <v>0</v>
      </c>
      <c r="Z904">
        <f t="shared" si="142"/>
        <v>1</v>
      </c>
      <c r="AA904">
        <f t="shared" si="143"/>
        <v>1</v>
      </c>
      <c r="AB904">
        <f t="shared" si="144"/>
        <v>0</v>
      </c>
      <c r="AC904">
        <f t="shared" si="145"/>
        <v>0</v>
      </c>
      <c r="AD904">
        <f t="shared" si="146"/>
        <v>0</v>
      </c>
      <c r="AE904" t="str">
        <f t="shared" si="147"/>
        <v>Groupstage</v>
      </c>
      <c r="AF904" t="str">
        <f t="shared" si="148"/>
        <v>Home Team wins</v>
      </c>
      <c r="AG904" t="str">
        <f t="shared" si="149"/>
        <v>Home Team wins at Groupstage Game</v>
      </c>
    </row>
    <row r="905" spans="1:33" x14ac:dyDescent="0.2">
      <c r="A905" s="2">
        <v>2495320</v>
      </c>
      <c r="B905" s="2" t="s">
        <v>949</v>
      </c>
      <c r="C905" s="2">
        <v>2014</v>
      </c>
      <c r="D905" s="2" t="s">
        <v>945</v>
      </c>
      <c r="E905" s="3">
        <v>41934</v>
      </c>
      <c r="F905" s="2">
        <v>31</v>
      </c>
      <c r="G905" s="2">
        <v>418</v>
      </c>
      <c r="H905" s="2">
        <v>0</v>
      </c>
      <c r="I905" s="2">
        <v>3</v>
      </c>
      <c r="J905" s="2"/>
      <c r="K905" s="2"/>
      <c r="L905" s="2" t="s">
        <v>1008</v>
      </c>
      <c r="M905" s="2" t="s">
        <v>1089</v>
      </c>
      <c r="N905" s="2" t="s">
        <v>1009</v>
      </c>
      <c r="O905" s="2">
        <v>43521</v>
      </c>
      <c r="P905" s="2" t="s">
        <v>943</v>
      </c>
      <c r="Q905" s="2" t="s">
        <v>2207</v>
      </c>
      <c r="R905" s="2" t="s">
        <v>886</v>
      </c>
      <c r="S905" s="2" t="s">
        <v>877</v>
      </c>
      <c r="T905" s="2" t="s">
        <v>38</v>
      </c>
      <c r="U905" s="2" t="s">
        <v>186</v>
      </c>
      <c r="V905" s="4">
        <v>2.0833333333333333E-3</v>
      </c>
      <c r="W905" s="2" t="s">
        <v>948</v>
      </c>
      <c r="X905">
        <f t="shared" si="140"/>
        <v>0</v>
      </c>
      <c r="Y905">
        <f t="shared" si="141"/>
        <v>1</v>
      </c>
      <c r="Z905">
        <f t="shared" si="142"/>
        <v>1</v>
      </c>
      <c r="AA905">
        <f t="shared" si="143"/>
        <v>0</v>
      </c>
      <c r="AB905">
        <f t="shared" si="144"/>
        <v>0</v>
      </c>
      <c r="AC905">
        <f t="shared" si="145"/>
        <v>1</v>
      </c>
      <c r="AD905">
        <f t="shared" si="146"/>
        <v>0</v>
      </c>
      <c r="AE905" t="str">
        <f t="shared" si="147"/>
        <v>Groupstage</v>
      </c>
      <c r="AF905" t="str">
        <f t="shared" si="148"/>
        <v>Home Team loses or draws</v>
      </c>
      <c r="AG905" t="str">
        <f t="shared" si="149"/>
        <v>Home Team loses or draws at Groupstage Game</v>
      </c>
    </row>
    <row r="906" spans="1:33" x14ac:dyDescent="0.2">
      <c r="A906" s="2">
        <v>2755743</v>
      </c>
      <c r="B906" s="2" t="s">
        <v>949</v>
      </c>
      <c r="C906" s="2">
        <v>2016</v>
      </c>
      <c r="D906" s="2" t="s">
        <v>950</v>
      </c>
      <c r="E906" s="3">
        <v>42711</v>
      </c>
      <c r="F906" s="2">
        <v>1041</v>
      </c>
      <c r="G906" s="2">
        <v>368</v>
      </c>
      <c r="H906" s="2">
        <v>0</v>
      </c>
      <c r="I906" s="2">
        <v>0</v>
      </c>
      <c r="J906" s="2"/>
      <c r="K906" s="2"/>
      <c r="L906" s="2" t="s">
        <v>1088</v>
      </c>
      <c r="M906" s="2" t="s">
        <v>1181</v>
      </c>
      <c r="N906" s="2" t="s">
        <v>1115</v>
      </c>
      <c r="O906" s="2">
        <v>52423</v>
      </c>
      <c r="P906" s="2" t="s">
        <v>1020</v>
      </c>
      <c r="Q906" s="2" t="s">
        <v>2208</v>
      </c>
      <c r="R906" s="2" t="s">
        <v>880</v>
      </c>
      <c r="S906" s="2" t="s">
        <v>910</v>
      </c>
      <c r="T906" s="2" t="s">
        <v>125</v>
      </c>
      <c r="U906" s="2" t="s">
        <v>143</v>
      </c>
      <c r="V906" s="4">
        <v>0</v>
      </c>
      <c r="W906" s="2" t="s">
        <v>948</v>
      </c>
      <c r="X906">
        <f t="shared" si="140"/>
        <v>0</v>
      </c>
      <c r="Y906">
        <f t="shared" si="141"/>
        <v>1</v>
      </c>
      <c r="Z906">
        <f t="shared" si="142"/>
        <v>1</v>
      </c>
      <c r="AA906">
        <f t="shared" si="143"/>
        <v>0</v>
      </c>
      <c r="AB906">
        <f t="shared" si="144"/>
        <v>0</v>
      </c>
      <c r="AC906">
        <f t="shared" si="145"/>
        <v>1</v>
      </c>
      <c r="AD906">
        <f t="shared" si="146"/>
        <v>0</v>
      </c>
      <c r="AE906" t="str">
        <f t="shared" si="147"/>
        <v>Groupstage</v>
      </c>
      <c r="AF906" t="str">
        <f t="shared" si="148"/>
        <v>Home Team loses or draws</v>
      </c>
      <c r="AG906" t="str">
        <f t="shared" si="149"/>
        <v>Home Team loses or draws at Groupstage Game</v>
      </c>
    </row>
    <row r="907" spans="1:33" x14ac:dyDescent="0.2">
      <c r="A907" s="2">
        <v>2840937</v>
      </c>
      <c r="B907" s="2" t="s">
        <v>949</v>
      </c>
      <c r="C907" s="2">
        <v>2016</v>
      </c>
      <c r="D907" s="2" t="s">
        <v>966</v>
      </c>
      <c r="E907" s="3">
        <v>42837</v>
      </c>
      <c r="F907" s="2">
        <v>27</v>
      </c>
      <c r="G907" s="2">
        <v>418</v>
      </c>
      <c r="H907" s="2">
        <v>1</v>
      </c>
      <c r="I907" s="2">
        <v>2</v>
      </c>
      <c r="J907" s="2"/>
      <c r="K907" s="2"/>
      <c r="L907" s="2" t="s">
        <v>1089</v>
      </c>
      <c r="M907" s="2" t="s">
        <v>1180</v>
      </c>
      <c r="N907" s="2" t="s">
        <v>1038</v>
      </c>
      <c r="O907" s="2">
        <v>70000</v>
      </c>
      <c r="P907" s="2" t="s">
        <v>943</v>
      </c>
      <c r="Q907" s="2" t="s">
        <v>2209</v>
      </c>
      <c r="R907" s="2" t="s">
        <v>863</v>
      </c>
      <c r="S907" s="2" t="s">
        <v>880</v>
      </c>
      <c r="T907" s="2" t="s">
        <v>6</v>
      </c>
      <c r="U907" s="2" t="s">
        <v>186</v>
      </c>
      <c r="V907" s="4">
        <v>4.3055555555555562E-2</v>
      </c>
      <c r="W907" s="2" t="s">
        <v>948</v>
      </c>
      <c r="X907">
        <f t="shared" si="140"/>
        <v>0</v>
      </c>
      <c r="Y907">
        <f t="shared" si="141"/>
        <v>1</v>
      </c>
      <c r="Z907">
        <f t="shared" si="142"/>
        <v>0</v>
      </c>
      <c r="AA907">
        <f t="shared" si="143"/>
        <v>0</v>
      </c>
      <c r="AB907">
        <f t="shared" si="144"/>
        <v>0</v>
      </c>
      <c r="AC907">
        <f t="shared" si="145"/>
        <v>0</v>
      </c>
      <c r="AD907">
        <f t="shared" si="146"/>
        <v>1</v>
      </c>
      <c r="AE907" t="str">
        <f t="shared" si="147"/>
        <v>Knockout Game</v>
      </c>
      <c r="AF907" t="str">
        <f t="shared" si="148"/>
        <v>Home Team loses or draws</v>
      </c>
      <c r="AG907" t="str">
        <f t="shared" si="149"/>
        <v>Home Team loses or draws at Knockout Game</v>
      </c>
    </row>
    <row r="908" spans="1:33" hidden="1" x14ac:dyDescent="0.2">
      <c r="A908" s="2">
        <v>3911799</v>
      </c>
      <c r="B908" s="2" t="s">
        <v>949</v>
      </c>
      <c r="C908" s="2">
        <v>2022</v>
      </c>
      <c r="D908" s="2" t="s">
        <v>1022</v>
      </c>
      <c r="E908" s="3">
        <v>44811</v>
      </c>
      <c r="F908" s="2">
        <v>148</v>
      </c>
      <c r="G908" s="2">
        <v>244</v>
      </c>
      <c r="H908" s="2">
        <v>2</v>
      </c>
      <c r="I908" s="2">
        <v>0</v>
      </c>
      <c r="J908" s="2"/>
      <c r="K908" s="2"/>
      <c r="L908" s="2" t="s">
        <v>942</v>
      </c>
      <c r="M908" s="2" t="s">
        <v>1102</v>
      </c>
      <c r="N908" s="2" t="s">
        <v>1325</v>
      </c>
      <c r="O908" s="2">
        <v>57367</v>
      </c>
      <c r="P908" s="2" t="s">
        <v>1307</v>
      </c>
      <c r="Q908" s="2" t="s">
        <v>2210</v>
      </c>
      <c r="R908" s="3">
        <v>37714</v>
      </c>
      <c r="S908" s="2" t="s">
        <v>910</v>
      </c>
      <c r="T908" s="2" t="s">
        <v>41</v>
      </c>
      <c r="U908" s="2" t="s">
        <v>85</v>
      </c>
      <c r="V908" s="4">
        <v>8.3333333333333329E-2</v>
      </c>
      <c r="W908" s="2" t="s">
        <v>948</v>
      </c>
      <c r="X908">
        <f t="shared" si="140"/>
        <v>1</v>
      </c>
      <c r="Y908">
        <f t="shared" si="141"/>
        <v>0</v>
      </c>
      <c r="Z908">
        <f t="shared" si="142"/>
        <v>1</v>
      </c>
      <c r="AA908">
        <f t="shared" si="143"/>
        <v>1</v>
      </c>
      <c r="AB908">
        <f t="shared" si="144"/>
        <v>0</v>
      </c>
      <c r="AC908">
        <f t="shared" si="145"/>
        <v>0</v>
      </c>
      <c r="AD908">
        <f t="shared" si="146"/>
        <v>0</v>
      </c>
      <c r="AE908" t="str">
        <f t="shared" si="147"/>
        <v>Groupstage</v>
      </c>
      <c r="AF908" t="str">
        <f t="shared" si="148"/>
        <v>Home Team wins</v>
      </c>
      <c r="AG908" t="str">
        <f t="shared" si="149"/>
        <v>Home Team wins at Groupstage Game</v>
      </c>
    </row>
    <row r="909" spans="1:33" hidden="1" x14ac:dyDescent="0.2">
      <c r="A909" s="2">
        <v>3956686</v>
      </c>
      <c r="B909" s="2" t="s">
        <v>949</v>
      </c>
      <c r="C909" s="2">
        <v>2022</v>
      </c>
      <c r="D909" s="2" t="s">
        <v>1082</v>
      </c>
      <c r="E909" s="3">
        <v>45000</v>
      </c>
      <c r="F909" s="2">
        <v>418</v>
      </c>
      <c r="G909" s="2">
        <v>31</v>
      </c>
      <c r="H909" s="2">
        <v>1</v>
      </c>
      <c r="I909" s="2">
        <v>0</v>
      </c>
      <c r="J909" s="2"/>
      <c r="K909" s="2"/>
      <c r="L909" s="2" t="s">
        <v>1089</v>
      </c>
      <c r="M909" s="2" t="s">
        <v>861</v>
      </c>
      <c r="N909" s="2" t="s">
        <v>1202</v>
      </c>
      <c r="O909" s="2">
        <v>63127</v>
      </c>
      <c r="P909" s="2" t="s">
        <v>988</v>
      </c>
      <c r="Q909" s="2" t="s">
        <v>2211</v>
      </c>
      <c r="R909" s="2" t="s">
        <v>880</v>
      </c>
      <c r="S909" s="3">
        <v>37350</v>
      </c>
      <c r="T909" s="2" t="s">
        <v>186</v>
      </c>
      <c r="U909" s="2" t="s">
        <v>38</v>
      </c>
      <c r="V909" s="4">
        <v>4.1666666666666664E-2</v>
      </c>
      <c r="W909" s="2" t="s">
        <v>948</v>
      </c>
      <c r="X909">
        <f t="shared" si="140"/>
        <v>1</v>
      </c>
      <c r="Y909">
        <f t="shared" si="141"/>
        <v>0</v>
      </c>
      <c r="Z909">
        <f t="shared" si="142"/>
        <v>0</v>
      </c>
      <c r="AA909">
        <f t="shared" si="143"/>
        <v>0</v>
      </c>
      <c r="AB909">
        <f t="shared" si="144"/>
        <v>1</v>
      </c>
      <c r="AC909">
        <f t="shared" si="145"/>
        <v>0</v>
      </c>
      <c r="AD909">
        <f t="shared" si="146"/>
        <v>0</v>
      </c>
      <c r="AE909" t="str">
        <f t="shared" si="147"/>
        <v>Knockout Game</v>
      </c>
      <c r="AF909" t="str">
        <f t="shared" si="148"/>
        <v>Home Team wins</v>
      </c>
      <c r="AG909" t="str">
        <f t="shared" si="149"/>
        <v>Home Team wins at Knockout Game</v>
      </c>
    </row>
    <row r="910" spans="1:33" hidden="1" x14ac:dyDescent="0.2">
      <c r="A910" s="2">
        <v>4171251</v>
      </c>
      <c r="B910" s="2" t="s">
        <v>949</v>
      </c>
      <c r="C910" s="2">
        <v>2023</v>
      </c>
      <c r="D910" s="2" t="s">
        <v>955</v>
      </c>
      <c r="E910" s="3">
        <v>45259</v>
      </c>
      <c r="F910" s="2">
        <v>418</v>
      </c>
      <c r="G910" s="2">
        <v>6195</v>
      </c>
      <c r="H910" s="2">
        <v>4</v>
      </c>
      <c r="I910" s="2">
        <v>2</v>
      </c>
      <c r="J910" s="2"/>
      <c r="K910" s="2"/>
      <c r="L910" s="2" t="s">
        <v>1089</v>
      </c>
      <c r="M910" s="2" t="s">
        <v>940</v>
      </c>
      <c r="N910" s="2" t="s">
        <v>1202</v>
      </c>
      <c r="O910" s="2">
        <v>83186</v>
      </c>
      <c r="P910" s="2" t="s">
        <v>1255</v>
      </c>
      <c r="Q910" s="2" t="s">
        <v>2212</v>
      </c>
      <c r="R910" s="2" t="s">
        <v>886</v>
      </c>
      <c r="S910" s="2" t="s">
        <v>880</v>
      </c>
      <c r="T910" s="2" t="s">
        <v>186</v>
      </c>
      <c r="U910" s="2" t="s">
        <v>115</v>
      </c>
      <c r="V910" s="4">
        <v>0.16805555555555554</v>
      </c>
      <c r="W910" s="2" t="s">
        <v>948</v>
      </c>
      <c r="X910">
        <f t="shared" si="140"/>
        <v>1</v>
      </c>
      <c r="Y910">
        <f t="shared" si="141"/>
        <v>0</v>
      </c>
      <c r="Z910">
        <f t="shared" si="142"/>
        <v>1</v>
      </c>
      <c r="AA910">
        <f t="shared" si="143"/>
        <v>1</v>
      </c>
      <c r="AB910">
        <f t="shared" si="144"/>
        <v>0</v>
      </c>
      <c r="AC910">
        <f t="shared" si="145"/>
        <v>0</v>
      </c>
      <c r="AD910">
        <f t="shared" si="146"/>
        <v>0</v>
      </c>
      <c r="AE910" t="str">
        <f t="shared" si="147"/>
        <v>Groupstage</v>
      </c>
      <c r="AF910" t="str">
        <f t="shared" si="148"/>
        <v>Home Team wins</v>
      </c>
      <c r="AG910" t="str">
        <f t="shared" si="149"/>
        <v>Home Team wins at Groupstage Game</v>
      </c>
    </row>
    <row r="911" spans="1:33" x14ac:dyDescent="0.2">
      <c r="A911" s="2">
        <v>2368441</v>
      </c>
      <c r="B911" s="2" t="s">
        <v>949</v>
      </c>
      <c r="C911" s="2">
        <v>2013</v>
      </c>
      <c r="D911" s="2" t="s">
        <v>945</v>
      </c>
      <c r="E911" s="3">
        <v>41570</v>
      </c>
      <c r="F911" s="2">
        <v>418</v>
      </c>
      <c r="G911" s="2">
        <v>506</v>
      </c>
      <c r="H911" s="2">
        <v>2</v>
      </c>
      <c r="I911" s="2">
        <v>1</v>
      </c>
      <c r="J911" s="2"/>
      <c r="K911" s="2"/>
      <c r="L911" s="2" t="s">
        <v>1089</v>
      </c>
      <c r="M911" s="2" t="s">
        <v>942</v>
      </c>
      <c r="N911" s="2" t="s">
        <v>1202</v>
      </c>
      <c r="O911" s="2">
        <v>77856</v>
      </c>
      <c r="P911" s="2" t="s">
        <v>876</v>
      </c>
      <c r="Q911" s="2" t="s">
        <v>2213</v>
      </c>
      <c r="R911" s="2" t="s">
        <v>880</v>
      </c>
      <c r="S911" s="2" t="s">
        <v>880</v>
      </c>
      <c r="T911" s="2" t="s">
        <v>186</v>
      </c>
      <c r="U911" s="2" t="s">
        <v>5</v>
      </c>
      <c r="V911" s="4">
        <v>8.4027777777777771E-2</v>
      </c>
      <c r="W911" s="2" t="s">
        <v>948</v>
      </c>
      <c r="X911">
        <f t="shared" si="140"/>
        <v>1</v>
      </c>
      <c r="Y911">
        <f t="shared" si="141"/>
        <v>0</v>
      </c>
      <c r="Z911">
        <f t="shared" si="142"/>
        <v>1</v>
      </c>
      <c r="AA911">
        <f t="shared" si="143"/>
        <v>1</v>
      </c>
      <c r="AB911">
        <f t="shared" si="144"/>
        <v>0</v>
      </c>
      <c r="AC911">
        <f t="shared" si="145"/>
        <v>0</v>
      </c>
      <c r="AD911">
        <f t="shared" si="146"/>
        <v>0</v>
      </c>
      <c r="AE911" t="str">
        <f t="shared" si="147"/>
        <v>Groupstage</v>
      </c>
      <c r="AF911" t="str">
        <f t="shared" si="148"/>
        <v>Home Team wins</v>
      </c>
      <c r="AG911" t="str">
        <f t="shared" si="149"/>
        <v>Home Team wins at Groupstage Game</v>
      </c>
    </row>
    <row r="912" spans="1:33" x14ac:dyDescent="0.2">
      <c r="A912" s="2">
        <v>2618600</v>
      </c>
      <c r="B912" s="2" t="s">
        <v>949</v>
      </c>
      <c r="C912" s="2">
        <v>2015</v>
      </c>
      <c r="D912" s="2" t="s">
        <v>1022</v>
      </c>
      <c r="E912" s="3">
        <v>42311</v>
      </c>
      <c r="F912" s="2">
        <v>368</v>
      </c>
      <c r="G912" s="2">
        <v>281</v>
      </c>
      <c r="H912" s="2">
        <v>1</v>
      </c>
      <c r="I912" s="2">
        <v>3</v>
      </c>
      <c r="J912" s="2"/>
      <c r="K912" s="2"/>
      <c r="L912" s="2" t="s">
        <v>1110</v>
      </c>
      <c r="M912" s="2" t="s">
        <v>901</v>
      </c>
      <c r="N912" s="2" t="s">
        <v>1195</v>
      </c>
      <c r="O912" s="2">
        <v>39261</v>
      </c>
      <c r="P912" s="2" t="s">
        <v>1383</v>
      </c>
      <c r="Q912" s="2" t="s">
        <v>2214</v>
      </c>
      <c r="R912" s="2" t="s">
        <v>863</v>
      </c>
      <c r="S912" s="2" t="s">
        <v>872</v>
      </c>
      <c r="T912" s="2" t="s">
        <v>143</v>
      </c>
      <c r="U912" s="2" t="s">
        <v>39</v>
      </c>
      <c r="V912" s="4">
        <v>4.3750000000000004E-2</v>
      </c>
      <c r="W912" s="2" t="s">
        <v>948</v>
      </c>
      <c r="X912">
        <f t="shared" si="140"/>
        <v>0</v>
      </c>
      <c r="Y912">
        <f t="shared" si="141"/>
        <v>1</v>
      </c>
      <c r="Z912">
        <f t="shared" si="142"/>
        <v>1</v>
      </c>
      <c r="AA912">
        <f t="shared" si="143"/>
        <v>0</v>
      </c>
      <c r="AB912">
        <f t="shared" si="144"/>
        <v>0</v>
      </c>
      <c r="AC912">
        <f t="shared" si="145"/>
        <v>1</v>
      </c>
      <c r="AD912">
        <f t="shared" si="146"/>
        <v>0</v>
      </c>
      <c r="AE912" t="str">
        <f t="shared" si="147"/>
        <v>Groupstage</v>
      </c>
      <c r="AF912" t="str">
        <f t="shared" si="148"/>
        <v>Home Team loses or draws</v>
      </c>
      <c r="AG912" t="str">
        <f t="shared" si="149"/>
        <v>Home Team loses or draws at Groupstage Game</v>
      </c>
    </row>
    <row r="913" spans="1:33" x14ac:dyDescent="0.2">
      <c r="A913" s="2">
        <v>2917422</v>
      </c>
      <c r="B913" s="2" t="s">
        <v>949</v>
      </c>
      <c r="C913" s="2">
        <v>2017</v>
      </c>
      <c r="D913" s="2" t="s">
        <v>1147</v>
      </c>
      <c r="E913" s="3">
        <v>43061</v>
      </c>
      <c r="F913" s="2">
        <v>26</v>
      </c>
      <c r="G913" s="2">
        <v>985</v>
      </c>
      <c r="H913" s="2">
        <v>1</v>
      </c>
      <c r="I913" s="2">
        <v>0</v>
      </c>
      <c r="J913" s="2"/>
      <c r="K913" s="2"/>
      <c r="L913" s="2" t="s">
        <v>1222</v>
      </c>
      <c r="M913" s="2" t="s">
        <v>896</v>
      </c>
      <c r="N913" s="2" t="s">
        <v>1219</v>
      </c>
      <c r="O913" s="2">
        <v>36000</v>
      </c>
      <c r="P913" s="2" t="s">
        <v>1001</v>
      </c>
      <c r="Q913" s="2" t="s">
        <v>2215</v>
      </c>
      <c r="R913" s="3">
        <v>36986</v>
      </c>
      <c r="S913" s="2" t="s">
        <v>880</v>
      </c>
      <c r="T913" s="2"/>
      <c r="U913" s="2" t="s">
        <v>31</v>
      </c>
      <c r="V913" s="4">
        <v>4.1666666666666664E-2</v>
      </c>
      <c r="W913" s="2" t="s">
        <v>948</v>
      </c>
      <c r="X913">
        <f t="shared" si="140"/>
        <v>1</v>
      </c>
      <c r="Y913">
        <f t="shared" si="141"/>
        <v>0</v>
      </c>
      <c r="Z913">
        <f t="shared" si="142"/>
        <v>1</v>
      </c>
      <c r="AA913">
        <f t="shared" si="143"/>
        <v>1</v>
      </c>
      <c r="AB913">
        <f t="shared" si="144"/>
        <v>0</v>
      </c>
      <c r="AC913">
        <f t="shared" si="145"/>
        <v>0</v>
      </c>
      <c r="AD913">
        <f t="shared" si="146"/>
        <v>0</v>
      </c>
      <c r="AE913" t="str">
        <f t="shared" si="147"/>
        <v>Groupstage</v>
      </c>
      <c r="AF913" t="str">
        <f t="shared" si="148"/>
        <v>Home Team wins</v>
      </c>
      <c r="AG913" t="str">
        <f t="shared" si="149"/>
        <v>Home Team wins at Groupstage Game</v>
      </c>
    </row>
    <row r="914" spans="1:33" hidden="1" x14ac:dyDescent="0.2">
      <c r="A914" s="2">
        <v>3913738</v>
      </c>
      <c r="B914" s="2" t="s">
        <v>949</v>
      </c>
      <c r="C914" s="2">
        <v>2022</v>
      </c>
      <c r="D914" s="2" t="s">
        <v>950</v>
      </c>
      <c r="E914" s="3">
        <v>44845</v>
      </c>
      <c r="F914" s="2">
        <v>1064</v>
      </c>
      <c r="G914" s="2">
        <v>506</v>
      </c>
      <c r="H914" s="2">
        <v>2</v>
      </c>
      <c r="I914" s="2">
        <v>0</v>
      </c>
      <c r="J914" s="2"/>
      <c r="K914" s="2"/>
      <c r="L914" s="2" t="s">
        <v>1224</v>
      </c>
      <c r="M914" s="2" t="s">
        <v>952</v>
      </c>
      <c r="N914" s="2" t="s">
        <v>1349</v>
      </c>
      <c r="O914" s="2">
        <v>30780</v>
      </c>
      <c r="P914" s="2" t="s">
        <v>1099</v>
      </c>
      <c r="Q914" s="2" t="s">
        <v>2216</v>
      </c>
      <c r="R914" s="2" t="s">
        <v>863</v>
      </c>
      <c r="S914" s="2" t="s">
        <v>877</v>
      </c>
      <c r="T914" s="2"/>
      <c r="U914" s="2" t="s">
        <v>5</v>
      </c>
      <c r="V914" s="4">
        <v>8.3333333333333329E-2</v>
      </c>
      <c r="W914" s="2" t="s">
        <v>948</v>
      </c>
      <c r="X914">
        <f t="shared" si="140"/>
        <v>1</v>
      </c>
      <c r="Y914">
        <f t="shared" si="141"/>
        <v>0</v>
      </c>
      <c r="Z914">
        <f t="shared" si="142"/>
        <v>1</v>
      </c>
      <c r="AA914">
        <f t="shared" si="143"/>
        <v>1</v>
      </c>
      <c r="AB914">
        <f t="shared" si="144"/>
        <v>0</v>
      </c>
      <c r="AC914">
        <f t="shared" si="145"/>
        <v>0</v>
      </c>
      <c r="AD914">
        <f t="shared" si="146"/>
        <v>0</v>
      </c>
      <c r="AE914" t="str">
        <f t="shared" si="147"/>
        <v>Groupstage</v>
      </c>
      <c r="AF914" t="str">
        <f t="shared" si="148"/>
        <v>Home Team wins</v>
      </c>
      <c r="AG914" t="str">
        <f t="shared" si="149"/>
        <v>Home Team wins at Groupstage Game</v>
      </c>
    </row>
    <row r="915" spans="1:33" x14ac:dyDescent="0.2">
      <c r="A915" s="2">
        <v>2618564</v>
      </c>
      <c r="B915" s="2" t="s">
        <v>949</v>
      </c>
      <c r="C915" s="2">
        <v>2015</v>
      </c>
      <c r="D915" s="2" t="s">
        <v>955</v>
      </c>
      <c r="E915" s="3">
        <v>42277</v>
      </c>
      <c r="F915" s="2">
        <v>22220</v>
      </c>
      <c r="G915" s="2">
        <v>141</v>
      </c>
      <c r="H915" s="2">
        <v>2</v>
      </c>
      <c r="I915" s="2">
        <v>2</v>
      </c>
      <c r="J915" s="2"/>
      <c r="K915" s="2"/>
      <c r="L915" s="2" t="s">
        <v>1214</v>
      </c>
      <c r="M915" s="2" t="s">
        <v>930</v>
      </c>
      <c r="N915" s="2" t="s">
        <v>1215</v>
      </c>
      <c r="O915" s="2">
        <v>27264</v>
      </c>
      <c r="P915" s="2" t="s">
        <v>1034</v>
      </c>
      <c r="Q915" s="2" t="s">
        <v>2217</v>
      </c>
      <c r="R915" s="2" t="s">
        <v>898</v>
      </c>
      <c r="S915" s="2" t="s">
        <v>863</v>
      </c>
      <c r="T915" s="2"/>
      <c r="U915" s="2" t="s">
        <v>12</v>
      </c>
      <c r="V915" s="4">
        <v>8.4722222222222213E-2</v>
      </c>
      <c r="W915" s="2" t="s">
        <v>948</v>
      </c>
      <c r="X915">
        <f t="shared" si="140"/>
        <v>0</v>
      </c>
      <c r="Y915">
        <f t="shared" si="141"/>
        <v>1</v>
      </c>
      <c r="Z915">
        <f t="shared" si="142"/>
        <v>1</v>
      </c>
      <c r="AA915">
        <f t="shared" si="143"/>
        <v>0</v>
      </c>
      <c r="AB915">
        <f t="shared" si="144"/>
        <v>0</v>
      </c>
      <c r="AC915">
        <f t="shared" si="145"/>
        <v>1</v>
      </c>
      <c r="AD915">
        <f t="shared" si="146"/>
        <v>0</v>
      </c>
      <c r="AE915" t="str">
        <f t="shared" si="147"/>
        <v>Groupstage</v>
      </c>
      <c r="AF915" t="str">
        <f t="shared" si="148"/>
        <v>Home Team loses or draws</v>
      </c>
      <c r="AG915" t="str">
        <f t="shared" si="149"/>
        <v>Home Team loses or draws at Groupstage Game</v>
      </c>
    </row>
    <row r="916" spans="1:33" x14ac:dyDescent="0.2">
      <c r="A916" s="2">
        <v>2754177</v>
      </c>
      <c r="B916" s="2" t="s">
        <v>949</v>
      </c>
      <c r="C916" s="2">
        <v>2016</v>
      </c>
      <c r="D916" s="2" t="s">
        <v>1147</v>
      </c>
      <c r="E916" s="3">
        <v>42626</v>
      </c>
      <c r="F916" s="2">
        <v>26</v>
      </c>
      <c r="G916" s="2">
        <v>31614</v>
      </c>
      <c r="H916" s="2">
        <v>1</v>
      </c>
      <c r="I916" s="2">
        <v>1</v>
      </c>
      <c r="J916" s="2"/>
      <c r="K916" s="2"/>
      <c r="L916" s="2" t="s">
        <v>1218</v>
      </c>
      <c r="M916" s="2" t="s">
        <v>1247</v>
      </c>
      <c r="N916" s="2" t="s">
        <v>1219</v>
      </c>
      <c r="O916" s="2">
        <v>30852</v>
      </c>
      <c r="P916" s="2" t="s">
        <v>1240</v>
      </c>
      <c r="Q916" s="2" t="s">
        <v>2218</v>
      </c>
      <c r="R916" s="2" t="s">
        <v>863</v>
      </c>
      <c r="S916" s="2" t="s">
        <v>863</v>
      </c>
      <c r="T916" s="2"/>
      <c r="U916" s="2"/>
      <c r="V916" s="4">
        <v>4.2361111111111106E-2</v>
      </c>
      <c r="W916" s="2" t="s">
        <v>948</v>
      </c>
      <c r="X916">
        <f t="shared" si="140"/>
        <v>0</v>
      </c>
      <c r="Y916">
        <f t="shared" si="141"/>
        <v>1</v>
      </c>
      <c r="Z916">
        <f t="shared" si="142"/>
        <v>1</v>
      </c>
      <c r="AA916">
        <f t="shared" si="143"/>
        <v>0</v>
      </c>
      <c r="AB916">
        <f t="shared" si="144"/>
        <v>0</v>
      </c>
      <c r="AC916">
        <f t="shared" si="145"/>
        <v>1</v>
      </c>
      <c r="AD916">
        <f t="shared" si="146"/>
        <v>0</v>
      </c>
      <c r="AE916" t="str">
        <f t="shared" si="147"/>
        <v>Groupstage</v>
      </c>
      <c r="AF916" t="str">
        <f t="shared" si="148"/>
        <v>Home Team loses or draws</v>
      </c>
      <c r="AG916" t="str">
        <f t="shared" si="149"/>
        <v>Home Team loses or draws at Groupstage Game</v>
      </c>
    </row>
    <row r="917" spans="1:33" x14ac:dyDescent="0.2">
      <c r="A917" s="2">
        <v>2917376</v>
      </c>
      <c r="B917" s="2" t="s">
        <v>949</v>
      </c>
      <c r="C917" s="2">
        <v>2017</v>
      </c>
      <c r="D917" s="2" t="s">
        <v>1016</v>
      </c>
      <c r="E917" s="3">
        <v>43004</v>
      </c>
      <c r="F917" s="2">
        <v>281</v>
      </c>
      <c r="G917" s="2">
        <v>660</v>
      </c>
      <c r="H917" s="2">
        <v>2</v>
      </c>
      <c r="I917" s="2">
        <v>0</v>
      </c>
      <c r="J917" s="2"/>
      <c r="K917" s="2"/>
      <c r="L917" s="2" t="s">
        <v>1019</v>
      </c>
      <c r="M917" s="2" t="s">
        <v>1105</v>
      </c>
      <c r="N917" s="2" t="s">
        <v>902</v>
      </c>
      <c r="O917" s="2">
        <v>45310</v>
      </c>
      <c r="P917" s="2" t="s">
        <v>914</v>
      </c>
      <c r="Q917" s="2" t="s">
        <v>2219</v>
      </c>
      <c r="R917" s="2" t="s">
        <v>880</v>
      </c>
      <c r="S917" s="2" t="s">
        <v>863</v>
      </c>
      <c r="T917" s="2" t="s">
        <v>39</v>
      </c>
      <c r="U917" s="2" t="s">
        <v>133</v>
      </c>
      <c r="V917" s="4">
        <v>8.3333333333333329E-2</v>
      </c>
      <c r="W917" s="2" t="s">
        <v>948</v>
      </c>
      <c r="X917">
        <f t="shared" si="140"/>
        <v>1</v>
      </c>
      <c r="Y917">
        <f t="shared" si="141"/>
        <v>0</v>
      </c>
      <c r="Z917">
        <f t="shared" si="142"/>
        <v>1</v>
      </c>
      <c r="AA917">
        <f t="shared" si="143"/>
        <v>1</v>
      </c>
      <c r="AB917">
        <f t="shared" si="144"/>
        <v>0</v>
      </c>
      <c r="AC917">
        <f t="shared" si="145"/>
        <v>0</v>
      </c>
      <c r="AD917">
        <f t="shared" si="146"/>
        <v>0</v>
      </c>
      <c r="AE917" t="str">
        <f t="shared" si="147"/>
        <v>Groupstage</v>
      </c>
      <c r="AF917" t="str">
        <f t="shared" si="148"/>
        <v>Home Team wins</v>
      </c>
      <c r="AG917" t="str">
        <f t="shared" si="149"/>
        <v>Home Team wins at Groupstage Game</v>
      </c>
    </row>
    <row r="918" spans="1:33" x14ac:dyDescent="0.2">
      <c r="A918" s="2">
        <v>2917426</v>
      </c>
      <c r="B918" s="2" t="s">
        <v>949</v>
      </c>
      <c r="C918" s="2">
        <v>2017</v>
      </c>
      <c r="D918" s="2" t="s">
        <v>955</v>
      </c>
      <c r="E918" s="3">
        <v>43061</v>
      </c>
      <c r="F918" s="2">
        <v>13</v>
      </c>
      <c r="G918" s="2">
        <v>12</v>
      </c>
      <c r="H918" s="2">
        <v>2</v>
      </c>
      <c r="I918" s="2">
        <v>0</v>
      </c>
      <c r="J918" s="2"/>
      <c r="K918" s="2"/>
      <c r="L918" s="2" t="s">
        <v>921</v>
      </c>
      <c r="M918" s="2" t="s">
        <v>1129</v>
      </c>
      <c r="N918" s="2" t="s">
        <v>1127</v>
      </c>
      <c r="O918" s="2">
        <v>56253</v>
      </c>
      <c r="P918" s="2" t="s">
        <v>928</v>
      </c>
      <c r="Q918" s="2" t="s">
        <v>2220</v>
      </c>
      <c r="R918" s="2" t="s">
        <v>877</v>
      </c>
      <c r="S918" s="2" t="s">
        <v>872</v>
      </c>
      <c r="T918" s="2" t="s">
        <v>113</v>
      </c>
      <c r="U918" s="2" t="s">
        <v>47</v>
      </c>
      <c r="V918" s="4">
        <v>8.3333333333333329E-2</v>
      </c>
      <c r="W918" s="2" t="s">
        <v>948</v>
      </c>
      <c r="X918">
        <f t="shared" si="140"/>
        <v>1</v>
      </c>
      <c r="Y918">
        <f t="shared" si="141"/>
        <v>0</v>
      </c>
      <c r="Z918">
        <f t="shared" si="142"/>
        <v>1</v>
      </c>
      <c r="AA918">
        <f t="shared" si="143"/>
        <v>1</v>
      </c>
      <c r="AB918">
        <f t="shared" si="144"/>
        <v>0</v>
      </c>
      <c r="AC918">
        <f t="shared" si="145"/>
        <v>0</v>
      </c>
      <c r="AD918">
        <f t="shared" si="146"/>
        <v>0</v>
      </c>
      <c r="AE918" t="str">
        <f t="shared" si="147"/>
        <v>Groupstage</v>
      </c>
      <c r="AF918" t="str">
        <f t="shared" si="148"/>
        <v>Home Team wins</v>
      </c>
      <c r="AG918" t="str">
        <f t="shared" si="149"/>
        <v>Home Team wins at Groupstage Game</v>
      </c>
    </row>
    <row r="919" spans="1:33" x14ac:dyDescent="0.2">
      <c r="A919" s="2">
        <v>2917427</v>
      </c>
      <c r="B919" s="2" t="s">
        <v>949</v>
      </c>
      <c r="C919" s="2">
        <v>2017</v>
      </c>
      <c r="D919" s="2" t="s">
        <v>1022</v>
      </c>
      <c r="E919" s="3">
        <v>43061</v>
      </c>
      <c r="F919" s="2">
        <v>506</v>
      </c>
      <c r="G919" s="2">
        <v>131</v>
      </c>
      <c r="H919" s="2">
        <v>0</v>
      </c>
      <c r="I919" s="2">
        <v>0</v>
      </c>
      <c r="J919" s="2"/>
      <c r="K919" s="2"/>
      <c r="L919" s="2" t="s">
        <v>952</v>
      </c>
      <c r="M919" s="2" t="s">
        <v>917</v>
      </c>
      <c r="N919" s="2" t="s">
        <v>1068</v>
      </c>
      <c r="O919" s="2">
        <v>40876</v>
      </c>
      <c r="P919" s="2" t="s">
        <v>1130</v>
      </c>
      <c r="Q919" s="2" t="s">
        <v>2221</v>
      </c>
      <c r="R919" s="2" t="s">
        <v>863</v>
      </c>
      <c r="S919" s="2" t="s">
        <v>880</v>
      </c>
      <c r="T919" s="2" t="s">
        <v>5</v>
      </c>
      <c r="U919" s="2" t="s">
        <v>105</v>
      </c>
      <c r="V919" s="4">
        <v>0</v>
      </c>
      <c r="W919" s="2" t="s">
        <v>948</v>
      </c>
      <c r="X919">
        <f t="shared" si="140"/>
        <v>0</v>
      </c>
      <c r="Y919">
        <f t="shared" si="141"/>
        <v>1</v>
      </c>
      <c r="Z919">
        <f t="shared" si="142"/>
        <v>1</v>
      </c>
      <c r="AA919">
        <f t="shared" si="143"/>
        <v>0</v>
      </c>
      <c r="AB919">
        <f t="shared" si="144"/>
        <v>0</v>
      </c>
      <c r="AC919">
        <f t="shared" si="145"/>
        <v>1</v>
      </c>
      <c r="AD919">
        <f t="shared" si="146"/>
        <v>0</v>
      </c>
      <c r="AE919" t="str">
        <f t="shared" si="147"/>
        <v>Groupstage</v>
      </c>
      <c r="AF919" t="str">
        <f t="shared" si="148"/>
        <v>Home Team loses or draws</v>
      </c>
      <c r="AG919" t="str">
        <f t="shared" si="149"/>
        <v>Home Team loses or draws at Groupstage Game</v>
      </c>
    </row>
    <row r="920" spans="1:33" x14ac:dyDescent="0.2">
      <c r="A920" s="2">
        <v>2917440</v>
      </c>
      <c r="B920" s="2" t="s">
        <v>949</v>
      </c>
      <c r="C920" s="2">
        <v>2017</v>
      </c>
      <c r="D920" s="2" t="s">
        <v>945</v>
      </c>
      <c r="E920" s="3">
        <v>43074</v>
      </c>
      <c r="F920" s="2">
        <v>371</v>
      </c>
      <c r="G920" s="2">
        <v>58</v>
      </c>
      <c r="H920" s="2">
        <v>0</v>
      </c>
      <c r="I920" s="2">
        <v>1</v>
      </c>
      <c r="J920" s="2"/>
      <c r="K920" s="2"/>
      <c r="L920" s="2" t="s">
        <v>1008</v>
      </c>
      <c r="M920" s="2" t="s">
        <v>1107</v>
      </c>
      <c r="N920" s="2" t="s">
        <v>953</v>
      </c>
      <c r="O920" s="2">
        <v>57931</v>
      </c>
      <c r="P920" s="2" t="s">
        <v>1213</v>
      </c>
      <c r="Q920" s="2" t="s">
        <v>2222</v>
      </c>
      <c r="R920" s="2" t="s">
        <v>880</v>
      </c>
      <c r="S920" s="2" t="s">
        <v>880</v>
      </c>
      <c r="T920" s="2" t="s">
        <v>46</v>
      </c>
      <c r="U920" s="2" t="s">
        <v>128</v>
      </c>
      <c r="V920" s="4">
        <v>6.9444444444444447E-4</v>
      </c>
      <c r="W920" s="2" t="s">
        <v>948</v>
      </c>
      <c r="X920">
        <f t="shared" si="140"/>
        <v>0</v>
      </c>
      <c r="Y920">
        <f t="shared" si="141"/>
        <v>1</v>
      </c>
      <c r="Z920">
        <f t="shared" si="142"/>
        <v>1</v>
      </c>
      <c r="AA920">
        <f t="shared" si="143"/>
        <v>0</v>
      </c>
      <c r="AB920">
        <f t="shared" si="144"/>
        <v>0</v>
      </c>
      <c r="AC920">
        <f t="shared" si="145"/>
        <v>1</v>
      </c>
      <c r="AD920">
        <f t="shared" si="146"/>
        <v>0</v>
      </c>
      <c r="AE920" t="str">
        <f t="shared" si="147"/>
        <v>Groupstage</v>
      </c>
      <c r="AF920" t="str">
        <f t="shared" si="148"/>
        <v>Home Team loses or draws</v>
      </c>
      <c r="AG920" t="str">
        <f t="shared" si="149"/>
        <v>Home Team loses or draws at Groupstage Game</v>
      </c>
    </row>
    <row r="921" spans="1:33" x14ac:dyDescent="0.2">
      <c r="A921" s="2">
        <v>2805640</v>
      </c>
      <c r="B921" s="2" t="s">
        <v>949</v>
      </c>
      <c r="C921" s="2">
        <v>2016</v>
      </c>
      <c r="D921" s="2" t="s">
        <v>1030</v>
      </c>
      <c r="E921" s="3">
        <v>42781</v>
      </c>
      <c r="F921" s="2">
        <v>27</v>
      </c>
      <c r="G921" s="2">
        <v>11</v>
      </c>
      <c r="H921" s="2">
        <v>5</v>
      </c>
      <c r="I921" s="2">
        <v>1</v>
      </c>
      <c r="J921" s="2"/>
      <c r="K921" s="2"/>
      <c r="L921" s="2" t="s">
        <v>1089</v>
      </c>
      <c r="M921" s="2" t="s">
        <v>900</v>
      </c>
      <c r="N921" s="2" t="s">
        <v>1038</v>
      </c>
      <c r="O921" s="2">
        <v>70000</v>
      </c>
      <c r="P921" s="2" t="s">
        <v>1130</v>
      </c>
      <c r="Q921" s="2" t="s">
        <v>2223</v>
      </c>
      <c r="R921" s="2" t="s">
        <v>863</v>
      </c>
      <c r="S921" s="2" t="s">
        <v>863</v>
      </c>
      <c r="T921" s="2" t="s">
        <v>6</v>
      </c>
      <c r="U921" s="2" t="s">
        <v>9</v>
      </c>
      <c r="V921" s="4">
        <v>0.20902777777777778</v>
      </c>
      <c r="W921" s="2" t="s">
        <v>948</v>
      </c>
      <c r="X921">
        <f t="shared" si="140"/>
        <v>1</v>
      </c>
      <c r="Y921">
        <f t="shared" si="141"/>
        <v>0</v>
      </c>
      <c r="Z921">
        <f t="shared" si="142"/>
        <v>0</v>
      </c>
      <c r="AA921">
        <f t="shared" si="143"/>
        <v>0</v>
      </c>
      <c r="AB921">
        <f t="shared" si="144"/>
        <v>1</v>
      </c>
      <c r="AC921">
        <f t="shared" si="145"/>
        <v>0</v>
      </c>
      <c r="AD921">
        <f t="shared" si="146"/>
        <v>0</v>
      </c>
      <c r="AE921" t="str">
        <f t="shared" si="147"/>
        <v>Knockout Game</v>
      </c>
      <c r="AF921" t="str">
        <f t="shared" si="148"/>
        <v>Home Team wins</v>
      </c>
      <c r="AG921" t="str">
        <f t="shared" si="149"/>
        <v>Home Team wins at Knockout Game</v>
      </c>
    </row>
    <row r="922" spans="1:33" x14ac:dyDescent="0.2">
      <c r="A922" s="2">
        <v>2262151</v>
      </c>
      <c r="B922" s="2" t="s">
        <v>949</v>
      </c>
      <c r="C922" s="2">
        <v>2012</v>
      </c>
      <c r="D922" s="2" t="s">
        <v>955</v>
      </c>
      <c r="E922" s="3">
        <v>41170</v>
      </c>
      <c r="F922" s="2">
        <v>1084</v>
      </c>
      <c r="G922" s="2">
        <v>964</v>
      </c>
      <c r="H922" s="2">
        <v>3</v>
      </c>
      <c r="I922" s="2">
        <v>0</v>
      </c>
      <c r="J922" s="2"/>
      <c r="K922" s="2"/>
      <c r="L922" s="2" t="s">
        <v>901</v>
      </c>
      <c r="M922" s="2" t="s">
        <v>879</v>
      </c>
      <c r="N922" s="2" t="s">
        <v>995</v>
      </c>
      <c r="O922" s="2">
        <v>23670</v>
      </c>
      <c r="P922" s="2" t="s">
        <v>1010</v>
      </c>
      <c r="Q922" s="2" t="s">
        <v>2224</v>
      </c>
      <c r="R922" s="2"/>
      <c r="S922" s="2"/>
      <c r="T922" s="2" t="s">
        <v>11</v>
      </c>
      <c r="U922" s="2" t="s">
        <v>158</v>
      </c>
      <c r="V922" s="4">
        <v>0.125</v>
      </c>
      <c r="W922" s="2" t="s">
        <v>948</v>
      </c>
      <c r="X922">
        <f t="shared" si="140"/>
        <v>1</v>
      </c>
      <c r="Y922">
        <f t="shared" si="141"/>
        <v>0</v>
      </c>
      <c r="Z922">
        <f t="shared" si="142"/>
        <v>1</v>
      </c>
      <c r="AA922">
        <f t="shared" si="143"/>
        <v>1</v>
      </c>
      <c r="AB922">
        <f t="shared" si="144"/>
        <v>0</v>
      </c>
      <c r="AC922">
        <f t="shared" si="145"/>
        <v>0</v>
      </c>
      <c r="AD922">
        <f t="shared" si="146"/>
        <v>0</v>
      </c>
      <c r="AE922" t="str">
        <f t="shared" si="147"/>
        <v>Groupstage</v>
      </c>
      <c r="AF922" t="str">
        <f t="shared" si="148"/>
        <v>Home Team wins</v>
      </c>
      <c r="AG922" t="str">
        <f t="shared" si="149"/>
        <v>Home Team wins at Groupstage Game</v>
      </c>
    </row>
    <row r="923" spans="1:33" x14ac:dyDescent="0.2">
      <c r="A923" s="2">
        <v>2262189</v>
      </c>
      <c r="B923" s="2" t="s">
        <v>949</v>
      </c>
      <c r="C923" s="2">
        <v>2012</v>
      </c>
      <c r="D923" s="2" t="s">
        <v>945</v>
      </c>
      <c r="E923" s="3">
        <v>41206</v>
      </c>
      <c r="F923" s="2">
        <v>11</v>
      </c>
      <c r="G923" s="2">
        <v>33</v>
      </c>
      <c r="H923" s="2">
        <v>0</v>
      </c>
      <c r="I923" s="2">
        <v>2</v>
      </c>
      <c r="J923" s="2"/>
      <c r="K923" s="2"/>
      <c r="L923" s="2" t="s">
        <v>900</v>
      </c>
      <c r="M923" s="2" t="s">
        <v>1049</v>
      </c>
      <c r="N923" s="2" t="s">
        <v>978</v>
      </c>
      <c r="O923" s="2">
        <v>60049</v>
      </c>
      <c r="P923" s="2" t="s">
        <v>1020</v>
      </c>
      <c r="Q923" s="2" t="s">
        <v>2225</v>
      </c>
      <c r="R923" s="2"/>
      <c r="S923" s="2"/>
      <c r="T923" s="2" t="s">
        <v>9</v>
      </c>
      <c r="U923" s="2" t="s">
        <v>7</v>
      </c>
      <c r="V923" s="4">
        <v>1.3888888888888889E-3</v>
      </c>
      <c r="W923" s="2" t="s">
        <v>948</v>
      </c>
      <c r="X923">
        <f t="shared" si="140"/>
        <v>0</v>
      </c>
      <c r="Y923">
        <f t="shared" si="141"/>
        <v>1</v>
      </c>
      <c r="Z923">
        <f t="shared" si="142"/>
        <v>1</v>
      </c>
      <c r="AA923">
        <f t="shared" si="143"/>
        <v>0</v>
      </c>
      <c r="AB923">
        <f t="shared" si="144"/>
        <v>0</v>
      </c>
      <c r="AC923">
        <f t="shared" si="145"/>
        <v>1</v>
      </c>
      <c r="AD923">
        <f t="shared" si="146"/>
        <v>0</v>
      </c>
      <c r="AE923" t="str">
        <f t="shared" si="147"/>
        <v>Groupstage</v>
      </c>
      <c r="AF923" t="str">
        <f t="shared" si="148"/>
        <v>Home Team loses or draws</v>
      </c>
      <c r="AG923" t="str">
        <f t="shared" si="149"/>
        <v>Home Team loses or draws at Groupstage Game</v>
      </c>
    </row>
    <row r="924" spans="1:33" x14ac:dyDescent="0.2">
      <c r="A924" s="2">
        <v>2262212</v>
      </c>
      <c r="B924" s="2" t="s">
        <v>949</v>
      </c>
      <c r="C924" s="2">
        <v>2012</v>
      </c>
      <c r="D924" s="2" t="s">
        <v>946</v>
      </c>
      <c r="E924" s="3">
        <v>41233</v>
      </c>
      <c r="F924" s="2">
        <v>506</v>
      </c>
      <c r="G924" s="2">
        <v>631</v>
      </c>
      <c r="H924" s="2">
        <v>3</v>
      </c>
      <c r="I924" s="2">
        <v>0</v>
      </c>
      <c r="J924" s="2"/>
      <c r="K924" s="2"/>
      <c r="L924" s="2" t="s">
        <v>942</v>
      </c>
      <c r="M924" s="2" t="s">
        <v>984</v>
      </c>
      <c r="N924" s="2" t="s">
        <v>1068</v>
      </c>
      <c r="O924" s="2">
        <v>39670</v>
      </c>
      <c r="P924" s="2" t="s">
        <v>929</v>
      </c>
      <c r="Q924" s="2" t="s">
        <v>2226</v>
      </c>
      <c r="R924" s="2"/>
      <c r="S924" s="2"/>
      <c r="T924" s="2" t="s">
        <v>5</v>
      </c>
      <c r="U924" s="2" t="s">
        <v>43</v>
      </c>
      <c r="V924" s="4">
        <v>0.125</v>
      </c>
      <c r="W924" s="2" t="s">
        <v>948</v>
      </c>
      <c r="X924">
        <f t="shared" si="140"/>
        <v>1</v>
      </c>
      <c r="Y924">
        <f t="shared" si="141"/>
        <v>0</v>
      </c>
      <c r="Z924">
        <f t="shared" si="142"/>
        <v>1</v>
      </c>
      <c r="AA924">
        <f t="shared" si="143"/>
        <v>1</v>
      </c>
      <c r="AB924">
        <f t="shared" si="144"/>
        <v>0</v>
      </c>
      <c r="AC924">
        <f t="shared" si="145"/>
        <v>0</v>
      </c>
      <c r="AD924">
        <f t="shared" si="146"/>
        <v>0</v>
      </c>
      <c r="AE924" t="str">
        <f t="shared" si="147"/>
        <v>Groupstage</v>
      </c>
      <c r="AF924" t="str">
        <f t="shared" si="148"/>
        <v>Home Team wins</v>
      </c>
      <c r="AG924" t="str">
        <f t="shared" si="149"/>
        <v>Home Team wins at Groupstage Game</v>
      </c>
    </row>
    <row r="925" spans="1:33" x14ac:dyDescent="0.2">
      <c r="A925" s="2">
        <v>2262214</v>
      </c>
      <c r="B925" s="2" t="s">
        <v>949</v>
      </c>
      <c r="C925" s="2">
        <v>2012</v>
      </c>
      <c r="D925" s="2" t="s">
        <v>1016</v>
      </c>
      <c r="E925" s="3">
        <v>41233</v>
      </c>
      <c r="F925" s="2">
        <v>1049</v>
      </c>
      <c r="G925" s="2">
        <v>27</v>
      </c>
      <c r="H925" s="2">
        <v>1</v>
      </c>
      <c r="I925" s="2">
        <v>1</v>
      </c>
      <c r="J925" s="2"/>
      <c r="K925" s="2"/>
      <c r="L925" s="2" t="s">
        <v>1120</v>
      </c>
      <c r="M925" s="2" t="s">
        <v>1117</v>
      </c>
      <c r="N925" s="2" t="s">
        <v>1098</v>
      </c>
      <c r="O925" s="2">
        <v>35407</v>
      </c>
      <c r="P925" s="2" t="s">
        <v>1163</v>
      </c>
      <c r="Q925" s="2" t="s">
        <v>2227</v>
      </c>
      <c r="R925" s="2"/>
      <c r="S925" s="2"/>
      <c r="T925" s="2" t="s">
        <v>106</v>
      </c>
      <c r="U925" s="2" t="s">
        <v>6</v>
      </c>
      <c r="V925" s="4">
        <v>4.2361111111111106E-2</v>
      </c>
      <c r="W925" s="2" t="s">
        <v>948</v>
      </c>
      <c r="X925">
        <f t="shared" si="140"/>
        <v>0</v>
      </c>
      <c r="Y925">
        <f t="shared" si="141"/>
        <v>1</v>
      </c>
      <c r="Z925">
        <f t="shared" si="142"/>
        <v>1</v>
      </c>
      <c r="AA925">
        <f t="shared" si="143"/>
        <v>0</v>
      </c>
      <c r="AB925">
        <f t="shared" si="144"/>
        <v>0</v>
      </c>
      <c r="AC925">
        <f t="shared" si="145"/>
        <v>1</v>
      </c>
      <c r="AD925">
        <f t="shared" si="146"/>
        <v>0</v>
      </c>
      <c r="AE925" t="str">
        <f t="shared" si="147"/>
        <v>Groupstage</v>
      </c>
      <c r="AF925" t="str">
        <f t="shared" si="148"/>
        <v>Home Team loses or draws</v>
      </c>
      <c r="AG925" t="str">
        <f t="shared" si="149"/>
        <v>Home Team loses or draws at Groupstage Game</v>
      </c>
    </row>
    <row r="926" spans="1:33" x14ac:dyDescent="0.2">
      <c r="A926" s="2">
        <v>2262240</v>
      </c>
      <c r="B926" s="2" t="s">
        <v>949</v>
      </c>
      <c r="C926" s="2">
        <v>2012</v>
      </c>
      <c r="D926" s="2" t="s">
        <v>1194</v>
      </c>
      <c r="E926" s="3">
        <v>41248</v>
      </c>
      <c r="F926" s="2">
        <v>371</v>
      </c>
      <c r="G926" s="2">
        <v>232</v>
      </c>
      <c r="H926" s="2">
        <v>2</v>
      </c>
      <c r="I926" s="2">
        <v>1</v>
      </c>
      <c r="J926" s="2"/>
      <c r="K926" s="2"/>
      <c r="L926" s="2" t="s">
        <v>951</v>
      </c>
      <c r="M926" s="2" t="s">
        <v>903</v>
      </c>
      <c r="N926" s="2" t="s">
        <v>953</v>
      </c>
      <c r="O926" s="2">
        <v>60000</v>
      </c>
      <c r="P926" s="2" t="s">
        <v>985</v>
      </c>
      <c r="Q926" s="2" t="s">
        <v>2228</v>
      </c>
      <c r="R926" s="2"/>
      <c r="S926" s="2"/>
      <c r="T926" s="2" t="s">
        <v>46</v>
      </c>
      <c r="U926" s="2" t="s">
        <v>64</v>
      </c>
      <c r="V926" s="4">
        <v>8.4027777777777771E-2</v>
      </c>
      <c r="W926" s="2" t="s">
        <v>948</v>
      </c>
      <c r="X926">
        <f t="shared" si="140"/>
        <v>1</v>
      </c>
      <c r="Y926">
        <f t="shared" si="141"/>
        <v>0</v>
      </c>
      <c r="Z926">
        <f t="shared" si="142"/>
        <v>1</v>
      </c>
      <c r="AA926">
        <f t="shared" si="143"/>
        <v>1</v>
      </c>
      <c r="AB926">
        <f t="shared" si="144"/>
        <v>0</v>
      </c>
      <c r="AC926">
        <f t="shared" si="145"/>
        <v>0</v>
      </c>
      <c r="AD926">
        <f t="shared" si="146"/>
        <v>0</v>
      </c>
      <c r="AE926" t="str">
        <f t="shared" si="147"/>
        <v>Groupstage</v>
      </c>
      <c r="AF926" t="str">
        <f t="shared" si="148"/>
        <v>Home Team wins</v>
      </c>
      <c r="AG926" t="str">
        <f t="shared" si="149"/>
        <v>Home Team wins at Groupstage Game</v>
      </c>
    </row>
    <row r="927" spans="1:33" x14ac:dyDescent="0.2">
      <c r="A927" s="2">
        <v>2301903</v>
      </c>
      <c r="B927" s="2" t="s">
        <v>949</v>
      </c>
      <c r="C927" s="2">
        <v>2012</v>
      </c>
      <c r="D927" s="2" t="s">
        <v>1027</v>
      </c>
      <c r="E927" s="3">
        <v>41374</v>
      </c>
      <c r="F927" s="2">
        <v>131</v>
      </c>
      <c r="G927" s="2">
        <v>583</v>
      </c>
      <c r="H927" s="2">
        <v>1</v>
      </c>
      <c r="I927" s="2">
        <v>1</v>
      </c>
      <c r="J927" s="2"/>
      <c r="K927" s="2"/>
      <c r="L927" s="2" t="s">
        <v>1165</v>
      </c>
      <c r="M927" s="2" t="s">
        <v>1089</v>
      </c>
      <c r="N927" s="2" t="s">
        <v>1084</v>
      </c>
      <c r="O927" s="2">
        <v>96022</v>
      </c>
      <c r="P927" s="2" t="s">
        <v>928</v>
      </c>
      <c r="Q927" s="2" t="s">
        <v>2229</v>
      </c>
      <c r="R927" s="2"/>
      <c r="S927" s="2"/>
      <c r="T927" s="2" t="s">
        <v>105</v>
      </c>
      <c r="U927" s="2" t="s">
        <v>40</v>
      </c>
      <c r="V927" s="4">
        <v>4.2361111111111106E-2</v>
      </c>
      <c r="W927" s="2" t="s">
        <v>948</v>
      </c>
      <c r="X927">
        <f t="shared" si="140"/>
        <v>0</v>
      </c>
      <c r="Y927">
        <f t="shared" si="141"/>
        <v>1</v>
      </c>
      <c r="Z927">
        <f t="shared" si="142"/>
        <v>0</v>
      </c>
      <c r="AA927">
        <f t="shared" si="143"/>
        <v>0</v>
      </c>
      <c r="AB927">
        <f t="shared" si="144"/>
        <v>0</v>
      </c>
      <c r="AC927">
        <f t="shared" si="145"/>
        <v>0</v>
      </c>
      <c r="AD927">
        <f t="shared" si="146"/>
        <v>1</v>
      </c>
      <c r="AE927" t="str">
        <f t="shared" si="147"/>
        <v>Knockout Game</v>
      </c>
      <c r="AF927" t="str">
        <f t="shared" si="148"/>
        <v>Home Team loses or draws</v>
      </c>
      <c r="AG927" t="str">
        <f t="shared" si="149"/>
        <v>Home Team loses or draws at Knockout Game</v>
      </c>
    </row>
    <row r="928" spans="1:33" x14ac:dyDescent="0.2">
      <c r="A928" s="2">
        <v>3097963</v>
      </c>
      <c r="B928" s="2" t="s">
        <v>949</v>
      </c>
      <c r="C928" s="2">
        <v>2018</v>
      </c>
      <c r="D928" s="2" t="s">
        <v>946</v>
      </c>
      <c r="E928" s="3">
        <v>43362</v>
      </c>
      <c r="F928" s="2">
        <v>610</v>
      </c>
      <c r="G928" s="2">
        <v>2441</v>
      </c>
      <c r="H928" s="2">
        <v>3</v>
      </c>
      <c r="I928" s="2">
        <v>0</v>
      </c>
      <c r="J928" s="2"/>
      <c r="K928" s="2"/>
      <c r="L928" s="2" t="s">
        <v>1168</v>
      </c>
      <c r="M928" s="2" t="s">
        <v>969</v>
      </c>
      <c r="N928" s="2" t="s">
        <v>1017</v>
      </c>
      <c r="O928" s="2">
        <v>54033</v>
      </c>
      <c r="P928" s="2" t="s">
        <v>1097</v>
      </c>
      <c r="Q928" s="2" t="s">
        <v>2230</v>
      </c>
      <c r="R928" s="2" t="s">
        <v>881</v>
      </c>
      <c r="S928" s="2" t="s">
        <v>898</v>
      </c>
      <c r="T928" s="2" t="s">
        <v>26</v>
      </c>
      <c r="U928" s="2" t="s">
        <v>73</v>
      </c>
      <c r="V928" s="4">
        <v>0.125</v>
      </c>
      <c r="W928" s="2" t="s">
        <v>948</v>
      </c>
      <c r="X928">
        <f t="shared" si="140"/>
        <v>1</v>
      </c>
      <c r="Y928">
        <f t="shared" si="141"/>
        <v>0</v>
      </c>
      <c r="Z928">
        <f t="shared" si="142"/>
        <v>1</v>
      </c>
      <c r="AA928">
        <f t="shared" si="143"/>
        <v>1</v>
      </c>
      <c r="AB928">
        <f t="shared" si="144"/>
        <v>0</v>
      </c>
      <c r="AC928">
        <f t="shared" si="145"/>
        <v>0</v>
      </c>
      <c r="AD928">
        <f t="shared" si="146"/>
        <v>0</v>
      </c>
      <c r="AE928" t="str">
        <f t="shared" si="147"/>
        <v>Groupstage</v>
      </c>
      <c r="AF928" t="str">
        <f t="shared" si="148"/>
        <v>Home Team wins</v>
      </c>
      <c r="AG928" t="str">
        <f t="shared" si="149"/>
        <v>Home Team wins at Groupstage Game</v>
      </c>
    </row>
    <row r="929" spans="1:33" x14ac:dyDescent="0.2">
      <c r="A929" s="2">
        <v>3097965</v>
      </c>
      <c r="B929" s="2" t="s">
        <v>949</v>
      </c>
      <c r="C929" s="2">
        <v>2018</v>
      </c>
      <c r="D929" s="2" t="s">
        <v>1016</v>
      </c>
      <c r="E929" s="3">
        <v>43362</v>
      </c>
      <c r="F929" s="2">
        <v>660</v>
      </c>
      <c r="G929" s="2">
        <v>533</v>
      </c>
      <c r="H929" s="2">
        <v>2</v>
      </c>
      <c r="I929" s="2">
        <v>2</v>
      </c>
      <c r="J929" s="2"/>
      <c r="K929" s="2"/>
      <c r="L929" s="2" t="s">
        <v>1105</v>
      </c>
      <c r="M929" s="2" t="s">
        <v>1051</v>
      </c>
      <c r="N929" s="2" t="s">
        <v>908</v>
      </c>
      <c r="O929" s="2">
        <v>28336</v>
      </c>
      <c r="P929" s="2" t="s">
        <v>1087</v>
      </c>
      <c r="Q929" s="2" t="s">
        <v>2231</v>
      </c>
      <c r="R929" s="2" t="s">
        <v>863</v>
      </c>
      <c r="S929" s="2" t="s">
        <v>1039</v>
      </c>
      <c r="T929" s="2" t="s">
        <v>133</v>
      </c>
      <c r="U929" s="2" t="s">
        <v>22</v>
      </c>
      <c r="V929" s="4">
        <v>8.4722222222222213E-2</v>
      </c>
      <c r="W929" s="2" t="s">
        <v>948</v>
      </c>
      <c r="X929">
        <f t="shared" si="140"/>
        <v>0</v>
      </c>
      <c r="Y929">
        <f t="shared" si="141"/>
        <v>1</v>
      </c>
      <c r="Z929">
        <f t="shared" si="142"/>
        <v>1</v>
      </c>
      <c r="AA929">
        <f t="shared" si="143"/>
        <v>0</v>
      </c>
      <c r="AB929">
        <f t="shared" si="144"/>
        <v>0</v>
      </c>
      <c r="AC929">
        <f t="shared" si="145"/>
        <v>1</v>
      </c>
      <c r="AD929">
        <f t="shared" si="146"/>
        <v>0</v>
      </c>
      <c r="AE929" t="str">
        <f t="shared" si="147"/>
        <v>Groupstage</v>
      </c>
      <c r="AF929" t="str">
        <f t="shared" si="148"/>
        <v>Home Team loses or draws</v>
      </c>
      <c r="AG929" t="str">
        <f t="shared" si="149"/>
        <v>Home Team loses or draws at Groupstage Game</v>
      </c>
    </row>
    <row r="930" spans="1:33" x14ac:dyDescent="0.2">
      <c r="A930" s="2">
        <v>3097990</v>
      </c>
      <c r="B930" s="2" t="s">
        <v>949</v>
      </c>
      <c r="C930" s="2">
        <v>2018</v>
      </c>
      <c r="D930" s="2" t="s">
        <v>1016</v>
      </c>
      <c r="E930" s="3">
        <v>43375</v>
      </c>
      <c r="F930" s="2">
        <v>1041</v>
      </c>
      <c r="G930" s="2">
        <v>660</v>
      </c>
      <c r="H930" s="2">
        <v>2</v>
      </c>
      <c r="I930" s="2">
        <v>2</v>
      </c>
      <c r="J930" s="2"/>
      <c r="K930" s="2"/>
      <c r="L930" s="2" t="s">
        <v>1088</v>
      </c>
      <c r="M930" s="2" t="s">
        <v>1105</v>
      </c>
      <c r="N930" s="2" t="s">
        <v>1115</v>
      </c>
      <c r="O930" s="2"/>
      <c r="P930" s="2" t="s">
        <v>1281</v>
      </c>
      <c r="Q930" s="2" t="s">
        <v>2232</v>
      </c>
      <c r="R930" s="2" t="s">
        <v>863</v>
      </c>
      <c r="S930" s="2" t="s">
        <v>863</v>
      </c>
      <c r="T930" s="2" t="s">
        <v>125</v>
      </c>
      <c r="U930" s="2" t="s">
        <v>133</v>
      </c>
      <c r="V930" s="4">
        <v>8.4722222222222213E-2</v>
      </c>
      <c r="W930" s="2" t="s">
        <v>948</v>
      </c>
      <c r="X930">
        <f t="shared" si="140"/>
        <v>0</v>
      </c>
      <c r="Y930">
        <f t="shared" si="141"/>
        <v>1</v>
      </c>
      <c r="Z930">
        <f t="shared" si="142"/>
        <v>1</v>
      </c>
      <c r="AA930">
        <f t="shared" si="143"/>
        <v>0</v>
      </c>
      <c r="AB930">
        <f t="shared" si="144"/>
        <v>0</v>
      </c>
      <c r="AC930">
        <f t="shared" si="145"/>
        <v>1</v>
      </c>
      <c r="AD930">
        <f t="shared" si="146"/>
        <v>0</v>
      </c>
      <c r="AE930" t="str">
        <f t="shared" si="147"/>
        <v>Groupstage</v>
      </c>
      <c r="AF930" t="str">
        <f t="shared" si="148"/>
        <v>Home Team loses or draws</v>
      </c>
      <c r="AG930" t="str">
        <f t="shared" si="149"/>
        <v>Home Team loses or draws at Groupstage Game</v>
      </c>
    </row>
    <row r="931" spans="1:33" x14ac:dyDescent="0.2">
      <c r="A931" s="2">
        <v>3098002</v>
      </c>
      <c r="B931" s="2" t="s">
        <v>949</v>
      </c>
      <c r="C931" s="2">
        <v>2018</v>
      </c>
      <c r="D931" s="2" t="s">
        <v>1022</v>
      </c>
      <c r="E931" s="3">
        <v>43397</v>
      </c>
      <c r="F931" s="2">
        <v>141</v>
      </c>
      <c r="G931" s="2">
        <v>33</v>
      </c>
      <c r="H931" s="2">
        <v>0</v>
      </c>
      <c r="I931" s="2">
        <v>0</v>
      </c>
      <c r="J931" s="2"/>
      <c r="K931" s="2"/>
      <c r="L931" s="2" t="s">
        <v>1123</v>
      </c>
      <c r="M931" s="2" t="s">
        <v>1116</v>
      </c>
      <c r="N931" s="2" t="s">
        <v>959</v>
      </c>
      <c r="O931" s="2">
        <v>46667</v>
      </c>
      <c r="P931" s="2" t="s">
        <v>888</v>
      </c>
      <c r="Q931" s="2" t="s">
        <v>2233</v>
      </c>
      <c r="R931" s="2" t="s">
        <v>880</v>
      </c>
      <c r="S931" s="2" t="s">
        <v>1039</v>
      </c>
      <c r="T931" s="2" t="s">
        <v>12</v>
      </c>
      <c r="U931" s="2" t="s">
        <v>7</v>
      </c>
      <c r="V931" s="4">
        <v>0</v>
      </c>
      <c r="W931" s="2" t="s">
        <v>948</v>
      </c>
      <c r="X931">
        <f t="shared" si="140"/>
        <v>0</v>
      </c>
      <c r="Y931">
        <f t="shared" si="141"/>
        <v>1</v>
      </c>
      <c r="Z931">
        <f t="shared" si="142"/>
        <v>1</v>
      </c>
      <c r="AA931">
        <f t="shared" si="143"/>
        <v>0</v>
      </c>
      <c r="AB931">
        <f t="shared" si="144"/>
        <v>0</v>
      </c>
      <c r="AC931">
        <f t="shared" si="145"/>
        <v>1</v>
      </c>
      <c r="AD931">
        <f t="shared" si="146"/>
        <v>0</v>
      </c>
      <c r="AE931" t="str">
        <f t="shared" si="147"/>
        <v>Groupstage</v>
      </c>
      <c r="AF931" t="str">
        <f t="shared" si="148"/>
        <v>Home Team loses or draws</v>
      </c>
      <c r="AG931" t="str">
        <f t="shared" si="149"/>
        <v>Home Team loses or draws at Groupstage Game</v>
      </c>
    </row>
    <row r="932" spans="1:33" x14ac:dyDescent="0.2">
      <c r="A932" s="2">
        <v>3098035</v>
      </c>
      <c r="B932" s="2" t="s">
        <v>949</v>
      </c>
      <c r="C932" s="2">
        <v>2018</v>
      </c>
      <c r="D932" s="2" t="s">
        <v>946</v>
      </c>
      <c r="E932" s="3">
        <v>43431</v>
      </c>
      <c r="F932" s="2">
        <v>27</v>
      </c>
      <c r="G932" s="2">
        <v>294</v>
      </c>
      <c r="H932" s="2">
        <v>5</v>
      </c>
      <c r="I932" s="2">
        <v>1</v>
      </c>
      <c r="J932" s="2"/>
      <c r="K932" s="2"/>
      <c r="L932" s="2" t="s">
        <v>1090</v>
      </c>
      <c r="M932" s="2" t="s">
        <v>916</v>
      </c>
      <c r="N932" s="2" t="s">
        <v>1038</v>
      </c>
      <c r="O932" s="2">
        <v>70000</v>
      </c>
      <c r="P932" s="2" t="s">
        <v>1001</v>
      </c>
      <c r="Q932" s="2" t="s">
        <v>2234</v>
      </c>
      <c r="R932" s="2" t="s">
        <v>863</v>
      </c>
      <c r="S932" s="2" t="s">
        <v>872</v>
      </c>
      <c r="T932" s="2" t="s">
        <v>6</v>
      </c>
      <c r="U932" s="2" t="s">
        <v>53</v>
      </c>
      <c r="V932" s="4">
        <v>0.20902777777777778</v>
      </c>
      <c r="W932" s="2" t="s">
        <v>948</v>
      </c>
      <c r="X932">
        <f t="shared" si="140"/>
        <v>1</v>
      </c>
      <c r="Y932">
        <f t="shared" si="141"/>
        <v>0</v>
      </c>
      <c r="Z932">
        <f t="shared" si="142"/>
        <v>1</v>
      </c>
      <c r="AA932">
        <f t="shared" si="143"/>
        <v>1</v>
      </c>
      <c r="AB932">
        <f t="shared" si="144"/>
        <v>0</v>
      </c>
      <c r="AC932">
        <f t="shared" si="145"/>
        <v>0</v>
      </c>
      <c r="AD932">
        <f t="shared" si="146"/>
        <v>0</v>
      </c>
      <c r="AE932" t="str">
        <f t="shared" si="147"/>
        <v>Groupstage</v>
      </c>
      <c r="AF932" t="str">
        <f t="shared" si="148"/>
        <v>Home Team wins</v>
      </c>
      <c r="AG932" t="str">
        <f t="shared" si="149"/>
        <v>Home Team wins at Groupstage Game</v>
      </c>
    </row>
    <row r="933" spans="1:33" x14ac:dyDescent="0.2">
      <c r="A933" s="2">
        <v>3252159</v>
      </c>
      <c r="B933" s="2" t="s">
        <v>949</v>
      </c>
      <c r="C933" s="2">
        <v>2019</v>
      </c>
      <c r="D933" s="2" t="s">
        <v>1194</v>
      </c>
      <c r="E933" s="3">
        <v>43725</v>
      </c>
      <c r="F933" s="2">
        <v>294</v>
      </c>
      <c r="G933" s="2">
        <v>23826</v>
      </c>
      <c r="H933" s="2">
        <v>1</v>
      </c>
      <c r="I933" s="2">
        <v>2</v>
      </c>
      <c r="J933" s="2"/>
      <c r="K933" s="2"/>
      <c r="L933" s="2" t="s">
        <v>1269</v>
      </c>
      <c r="M933" s="2" t="s">
        <v>1051</v>
      </c>
      <c r="N933" s="2" t="s">
        <v>1069</v>
      </c>
      <c r="O933" s="2">
        <v>46460</v>
      </c>
      <c r="P933" s="2" t="s">
        <v>961</v>
      </c>
      <c r="Q933" s="2" t="s">
        <v>2235</v>
      </c>
      <c r="R933" s="2" t="s">
        <v>877</v>
      </c>
      <c r="S933" s="2" t="s">
        <v>877</v>
      </c>
      <c r="T933" s="2" t="s">
        <v>53</v>
      </c>
      <c r="U933" s="2" t="s">
        <v>138</v>
      </c>
      <c r="V933" s="4">
        <v>4.3055555555555562E-2</v>
      </c>
      <c r="W933" s="2" t="s">
        <v>948</v>
      </c>
      <c r="X933">
        <f t="shared" si="140"/>
        <v>0</v>
      </c>
      <c r="Y933">
        <f t="shared" si="141"/>
        <v>1</v>
      </c>
      <c r="Z933">
        <f t="shared" si="142"/>
        <v>1</v>
      </c>
      <c r="AA933">
        <f t="shared" si="143"/>
        <v>0</v>
      </c>
      <c r="AB933">
        <f t="shared" si="144"/>
        <v>0</v>
      </c>
      <c r="AC933">
        <f t="shared" si="145"/>
        <v>1</v>
      </c>
      <c r="AD933">
        <f t="shared" si="146"/>
        <v>0</v>
      </c>
      <c r="AE933" t="str">
        <f t="shared" si="147"/>
        <v>Groupstage</v>
      </c>
      <c r="AF933" t="str">
        <f t="shared" si="148"/>
        <v>Home Team loses or draws</v>
      </c>
      <c r="AG933" t="str">
        <f t="shared" si="149"/>
        <v>Home Team loses or draws at Groupstage Game</v>
      </c>
    </row>
    <row r="934" spans="1:33" hidden="1" x14ac:dyDescent="0.2">
      <c r="A934" s="2">
        <v>3461721</v>
      </c>
      <c r="B934" s="2" t="s">
        <v>949</v>
      </c>
      <c r="C934" s="2">
        <v>2020</v>
      </c>
      <c r="D934" s="2" t="s">
        <v>1016</v>
      </c>
      <c r="E934" s="3">
        <v>44124</v>
      </c>
      <c r="F934" s="2">
        <v>398</v>
      </c>
      <c r="G934" s="2">
        <v>16</v>
      </c>
      <c r="H934" s="2">
        <v>3</v>
      </c>
      <c r="I934" s="2">
        <v>1</v>
      </c>
      <c r="J934" s="2"/>
      <c r="K934" s="2"/>
      <c r="L934" s="2" t="s">
        <v>1067</v>
      </c>
      <c r="M934" s="2" t="s">
        <v>874</v>
      </c>
      <c r="N934" s="2" t="s">
        <v>965</v>
      </c>
      <c r="O934" s="2">
        <v>1000</v>
      </c>
      <c r="P934" s="2" t="s">
        <v>1071</v>
      </c>
      <c r="Q934" s="2" t="s">
        <v>2236</v>
      </c>
      <c r="R934" s="2" t="s">
        <v>892</v>
      </c>
      <c r="S934" s="2" t="s">
        <v>910</v>
      </c>
      <c r="T934" s="2" t="s">
        <v>2</v>
      </c>
      <c r="U934" s="2" t="s">
        <v>3</v>
      </c>
      <c r="V934" s="4">
        <v>0.12569444444444444</v>
      </c>
      <c r="W934" s="2" t="s">
        <v>948</v>
      </c>
      <c r="X934">
        <f t="shared" si="140"/>
        <v>1</v>
      </c>
      <c r="Y934">
        <f t="shared" si="141"/>
        <v>0</v>
      </c>
      <c r="Z934">
        <f t="shared" si="142"/>
        <v>1</v>
      </c>
      <c r="AA934">
        <f t="shared" si="143"/>
        <v>1</v>
      </c>
      <c r="AB934">
        <f t="shared" si="144"/>
        <v>0</v>
      </c>
      <c r="AC934">
        <f t="shared" si="145"/>
        <v>0</v>
      </c>
      <c r="AD934">
        <f t="shared" si="146"/>
        <v>0</v>
      </c>
      <c r="AE934" t="str">
        <f t="shared" si="147"/>
        <v>Groupstage</v>
      </c>
      <c r="AF934" t="str">
        <f t="shared" si="148"/>
        <v>Home Team wins</v>
      </c>
      <c r="AG934" t="str">
        <f t="shared" si="149"/>
        <v>Home Team wins at Groupstage Game</v>
      </c>
    </row>
    <row r="935" spans="1:33" hidden="1" x14ac:dyDescent="0.2">
      <c r="A935" s="2">
        <v>3461807</v>
      </c>
      <c r="B935" s="2" t="s">
        <v>949</v>
      </c>
      <c r="C935" s="2">
        <v>2020</v>
      </c>
      <c r="D935" s="2" t="s">
        <v>955</v>
      </c>
      <c r="E935" s="3">
        <v>44166</v>
      </c>
      <c r="F935" s="2">
        <v>244</v>
      </c>
      <c r="G935" s="2">
        <v>683</v>
      </c>
      <c r="H935" s="2">
        <v>2</v>
      </c>
      <c r="I935" s="2">
        <v>1</v>
      </c>
      <c r="J935" s="2"/>
      <c r="K935" s="2"/>
      <c r="L935" s="2" t="s">
        <v>1086</v>
      </c>
      <c r="M935" s="2" t="s">
        <v>1054</v>
      </c>
      <c r="N935" s="2" t="s">
        <v>890</v>
      </c>
      <c r="O935" s="2"/>
      <c r="P935" s="2" t="s">
        <v>920</v>
      </c>
      <c r="Q935" s="2" t="s">
        <v>2237</v>
      </c>
      <c r="R935" s="2" t="s">
        <v>863</v>
      </c>
      <c r="S935" s="2" t="s">
        <v>880</v>
      </c>
      <c r="T935" s="2" t="s">
        <v>85</v>
      </c>
      <c r="U935" s="2" t="s">
        <v>62</v>
      </c>
      <c r="V935" s="4">
        <v>8.4027777777777771E-2</v>
      </c>
      <c r="W935" s="2" t="s">
        <v>948</v>
      </c>
      <c r="X935">
        <f t="shared" si="140"/>
        <v>1</v>
      </c>
      <c r="Y935">
        <f t="shared" si="141"/>
        <v>0</v>
      </c>
      <c r="Z935">
        <f t="shared" si="142"/>
        <v>1</v>
      </c>
      <c r="AA935">
        <f t="shared" si="143"/>
        <v>1</v>
      </c>
      <c r="AB935">
        <f t="shared" si="144"/>
        <v>0</v>
      </c>
      <c r="AC935">
        <f t="shared" si="145"/>
        <v>0</v>
      </c>
      <c r="AD935">
        <f t="shared" si="146"/>
        <v>0</v>
      </c>
      <c r="AE935" t="str">
        <f t="shared" si="147"/>
        <v>Groupstage</v>
      </c>
      <c r="AF935" t="str">
        <f t="shared" si="148"/>
        <v>Home Team wins</v>
      </c>
      <c r="AG935" t="str">
        <f t="shared" si="149"/>
        <v>Home Team wins at Groupstage Game</v>
      </c>
    </row>
    <row r="936" spans="1:33" hidden="1" x14ac:dyDescent="0.2">
      <c r="A936" s="2">
        <v>3537799</v>
      </c>
      <c r="B936" s="2" t="s">
        <v>949</v>
      </c>
      <c r="C936" s="2">
        <v>2020</v>
      </c>
      <c r="D936" s="2" t="s">
        <v>966</v>
      </c>
      <c r="E936" s="3">
        <v>44292</v>
      </c>
      <c r="F936" s="2">
        <v>281</v>
      </c>
      <c r="G936" s="2">
        <v>16</v>
      </c>
      <c r="H936" s="2">
        <v>2</v>
      </c>
      <c r="I936" s="2">
        <v>1</v>
      </c>
      <c r="J936" s="2"/>
      <c r="K936" s="2"/>
      <c r="L936" s="2" t="s">
        <v>1019</v>
      </c>
      <c r="M936" s="2" t="s">
        <v>1292</v>
      </c>
      <c r="N936" s="2" t="s">
        <v>902</v>
      </c>
      <c r="O936" s="2"/>
      <c r="P936" s="2" t="s">
        <v>1169</v>
      </c>
      <c r="Q936" s="2" t="s">
        <v>2238</v>
      </c>
      <c r="R936" s="2" t="s">
        <v>880</v>
      </c>
      <c r="S936" s="2" t="s">
        <v>880</v>
      </c>
      <c r="T936" s="2" t="s">
        <v>39</v>
      </c>
      <c r="U936" s="2" t="s">
        <v>3</v>
      </c>
      <c r="V936" s="4">
        <v>8.4027777777777771E-2</v>
      </c>
      <c r="W936" s="2" t="s">
        <v>948</v>
      </c>
      <c r="X936">
        <f t="shared" si="140"/>
        <v>1</v>
      </c>
      <c r="Y936">
        <f t="shared" si="141"/>
        <v>0</v>
      </c>
      <c r="Z936">
        <f t="shared" si="142"/>
        <v>0</v>
      </c>
      <c r="AA936">
        <f t="shared" si="143"/>
        <v>0</v>
      </c>
      <c r="AB936">
        <f t="shared" si="144"/>
        <v>1</v>
      </c>
      <c r="AC936">
        <f t="shared" si="145"/>
        <v>0</v>
      </c>
      <c r="AD936">
        <f t="shared" si="146"/>
        <v>0</v>
      </c>
      <c r="AE936" t="str">
        <f t="shared" si="147"/>
        <v>Knockout Game</v>
      </c>
      <c r="AF936" t="str">
        <f t="shared" si="148"/>
        <v>Home Team wins</v>
      </c>
      <c r="AG936" t="str">
        <f t="shared" si="149"/>
        <v>Home Team wins at Knockout Game</v>
      </c>
    </row>
    <row r="937" spans="1:33" hidden="1" x14ac:dyDescent="0.2">
      <c r="A937" s="2">
        <v>3651078</v>
      </c>
      <c r="B937" s="2" t="s">
        <v>949</v>
      </c>
      <c r="C937" s="2">
        <v>2021</v>
      </c>
      <c r="D937" s="2" t="s">
        <v>1147</v>
      </c>
      <c r="E937" s="3">
        <v>44488</v>
      </c>
      <c r="F937" s="2">
        <v>583</v>
      </c>
      <c r="G937" s="2">
        <v>23826</v>
      </c>
      <c r="H937" s="2">
        <v>3</v>
      </c>
      <c r="I937" s="2">
        <v>2</v>
      </c>
      <c r="J937" s="2"/>
      <c r="K937" s="2"/>
      <c r="L937" s="2" t="s">
        <v>899</v>
      </c>
      <c r="M937" s="2" t="s">
        <v>1283</v>
      </c>
      <c r="N937" s="2" t="s">
        <v>1072</v>
      </c>
      <c r="O937" s="2">
        <v>47359</v>
      </c>
      <c r="P937" s="2" t="s">
        <v>939</v>
      </c>
      <c r="Q937" s="2" t="s">
        <v>2239</v>
      </c>
      <c r="R937" s="2" t="s">
        <v>880</v>
      </c>
      <c r="S937" s="2" t="s">
        <v>892</v>
      </c>
      <c r="T937" s="2" t="s">
        <v>40</v>
      </c>
      <c r="U937" s="2" t="s">
        <v>138</v>
      </c>
      <c r="V937" s="4">
        <v>0.12638888888888888</v>
      </c>
      <c r="W937" s="2" t="s">
        <v>948</v>
      </c>
      <c r="X937">
        <f t="shared" si="140"/>
        <v>1</v>
      </c>
      <c r="Y937">
        <f t="shared" si="141"/>
        <v>0</v>
      </c>
      <c r="Z937">
        <f t="shared" si="142"/>
        <v>1</v>
      </c>
      <c r="AA937">
        <f t="shared" si="143"/>
        <v>1</v>
      </c>
      <c r="AB937">
        <f t="shared" si="144"/>
        <v>0</v>
      </c>
      <c r="AC937">
        <f t="shared" si="145"/>
        <v>0</v>
      </c>
      <c r="AD937">
        <f t="shared" si="146"/>
        <v>0</v>
      </c>
      <c r="AE937" t="str">
        <f t="shared" si="147"/>
        <v>Groupstage</v>
      </c>
      <c r="AF937" t="str">
        <f t="shared" si="148"/>
        <v>Home Team wins</v>
      </c>
      <c r="AG937" t="str">
        <f t="shared" si="149"/>
        <v>Home Team wins at Groupstage Game</v>
      </c>
    </row>
    <row r="938" spans="1:33" hidden="1" x14ac:dyDescent="0.2">
      <c r="A938" s="2">
        <v>3651094</v>
      </c>
      <c r="B938" s="2" t="s">
        <v>949</v>
      </c>
      <c r="C938" s="2">
        <v>2021</v>
      </c>
      <c r="D938" s="2" t="s">
        <v>946</v>
      </c>
      <c r="E938" s="3">
        <v>44502</v>
      </c>
      <c r="F938" s="2">
        <v>27</v>
      </c>
      <c r="G938" s="2">
        <v>294</v>
      </c>
      <c r="H938" s="2">
        <v>5</v>
      </c>
      <c r="I938" s="2">
        <v>2</v>
      </c>
      <c r="J938" s="2"/>
      <c r="K938" s="2"/>
      <c r="L938" s="2" t="s">
        <v>1051</v>
      </c>
      <c r="M938" s="2" t="s">
        <v>990</v>
      </c>
      <c r="N938" s="2" t="s">
        <v>1038</v>
      </c>
      <c r="O938" s="2">
        <v>50000</v>
      </c>
      <c r="P938" s="2" t="s">
        <v>947</v>
      </c>
      <c r="Q938" s="2" t="s">
        <v>2240</v>
      </c>
      <c r="R938" s="2" t="s">
        <v>863</v>
      </c>
      <c r="S938" s="2" t="s">
        <v>910</v>
      </c>
      <c r="T938" s="2" t="s">
        <v>6</v>
      </c>
      <c r="U938" s="2" t="s">
        <v>53</v>
      </c>
      <c r="V938" s="4">
        <v>0.20972222222222223</v>
      </c>
      <c r="W938" s="2" t="s">
        <v>948</v>
      </c>
      <c r="X938">
        <f t="shared" si="140"/>
        <v>1</v>
      </c>
      <c r="Y938">
        <f t="shared" si="141"/>
        <v>0</v>
      </c>
      <c r="Z938">
        <f t="shared" si="142"/>
        <v>1</v>
      </c>
      <c r="AA938">
        <f t="shared" si="143"/>
        <v>1</v>
      </c>
      <c r="AB938">
        <f t="shared" si="144"/>
        <v>0</v>
      </c>
      <c r="AC938">
        <f t="shared" si="145"/>
        <v>0</v>
      </c>
      <c r="AD938">
        <f t="shared" si="146"/>
        <v>0</v>
      </c>
      <c r="AE938" t="str">
        <f t="shared" si="147"/>
        <v>Groupstage</v>
      </c>
      <c r="AF938" t="str">
        <f t="shared" si="148"/>
        <v>Home Team wins</v>
      </c>
      <c r="AG938" t="str">
        <f t="shared" si="149"/>
        <v>Home Team wins at Groupstage Game</v>
      </c>
    </row>
    <row r="939" spans="1:33" x14ac:dyDescent="0.2">
      <c r="A939" s="2">
        <v>3135802</v>
      </c>
      <c r="B939" s="2" t="s">
        <v>949</v>
      </c>
      <c r="C939" s="2">
        <v>2018</v>
      </c>
      <c r="D939" s="2" t="s">
        <v>1030</v>
      </c>
      <c r="E939" s="3">
        <v>43509</v>
      </c>
      <c r="F939" s="2">
        <v>610</v>
      </c>
      <c r="G939" s="2">
        <v>418</v>
      </c>
      <c r="H939" s="2">
        <v>1</v>
      </c>
      <c r="I939" s="2">
        <v>2</v>
      </c>
      <c r="J939" s="2"/>
      <c r="K939" s="2"/>
      <c r="L939" s="2" t="s">
        <v>1168</v>
      </c>
      <c r="M939" s="2" t="s">
        <v>1513</v>
      </c>
      <c r="N939" s="2" t="s">
        <v>1017</v>
      </c>
      <c r="O939" s="2">
        <v>52286</v>
      </c>
      <c r="P939" s="2" t="s">
        <v>1184</v>
      </c>
      <c r="Q939" s="2" t="s">
        <v>2241</v>
      </c>
      <c r="R939" s="2" t="s">
        <v>881</v>
      </c>
      <c r="S939" s="2" t="s">
        <v>880</v>
      </c>
      <c r="T939" s="2" t="s">
        <v>26</v>
      </c>
      <c r="U939" s="2" t="s">
        <v>186</v>
      </c>
      <c r="V939" s="4">
        <v>4.3055555555555562E-2</v>
      </c>
      <c r="W939" s="2" t="s">
        <v>948</v>
      </c>
      <c r="X939">
        <f t="shared" si="140"/>
        <v>0</v>
      </c>
      <c r="Y939">
        <f t="shared" si="141"/>
        <v>1</v>
      </c>
      <c r="Z939">
        <f t="shared" si="142"/>
        <v>0</v>
      </c>
      <c r="AA939">
        <f t="shared" si="143"/>
        <v>0</v>
      </c>
      <c r="AB939">
        <f t="shared" si="144"/>
        <v>0</v>
      </c>
      <c r="AC939">
        <f t="shared" si="145"/>
        <v>0</v>
      </c>
      <c r="AD939">
        <f t="shared" si="146"/>
        <v>1</v>
      </c>
      <c r="AE939" t="str">
        <f t="shared" si="147"/>
        <v>Knockout Game</v>
      </c>
      <c r="AF939" t="str">
        <f t="shared" si="148"/>
        <v>Home Team loses or draws</v>
      </c>
      <c r="AG939" t="str">
        <f t="shared" si="149"/>
        <v>Home Team loses or draws at Knockout Game</v>
      </c>
    </row>
    <row r="940" spans="1:33" hidden="1" x14ac:dyDescent="0.2">
      <c r="A940" s="2">
        <v>3537806</v>
      </c>
      <c r="B940" s="2" t="s">
        <v>949</v>
      </c>
      <c r="C940" s="2">
        <v>2020</v>
      </c>
      <c r="D940" s="2" t="s">
        <v>1027</v>
      </c>
      <c r="E940" s="3">
        <v>44300</v>
      </c>
      <c r="F940" s="2">
        <v>31</v>
      </c>
      <c r="G940" s="2">
        <v>418</v>
      </c>
      <c r="H940" s="2">
        <v>0</v>
      </c>
      <c r="I940" s="2">
        <v>0</v>
      </c>
      <c r="J940" s="2"/>
      <c r="K940" s="2"/>
      <c r="L940" s="2" t="s">
        <v>861</v>
      </c>
      <c r="M940" s="2" t="s">
        <v>1180</v>
      </c>
      <c r="N940" s="2" t="s">
        <v>1009</v>
      </c>
      <c r="O940" s="2"/>
      <c r="P940" s="2" t="s">
        <v>928</v>
      </c>
      <c r="Q940" s="2" t="s">
        <v>2242</v>
      </c>
      <c r="R940" s="2" t="s">
        <v>880</v>
      </c>
      <c r="S940" s="2" t="s">
        <v>880</v>
      </c>
      <c r="T940" s="2" t="s">
        <v>38</v>
      </c>
      <c r="U940" s="2" t="s">
        <v>186</v>
      </c>
      <c r="V940" s="4">
        <v>0</v>
      </c>
      <c r="W940" s="2" t="s">
        <v>948</v>
      </c>
      <c r="X940">
        <f t="shared" si="140"/>
        <v>0</v>
      </c>
      <c r="Y940">
        <f t="shared" si="141"/>
        <v>1</v>
      </c>
      <c r="Z940">
        <f t="shared" si="142"/>
        <v>0</v>
      </c>
      <c r="AA940">
        <f t="shared" si="143"/>
        <v>0</v>
      </c>
      <c r="AB940">
        <f t="shared" si="144"/>
        <v>0</v>
      </c>
      <c r="AC940">
        <f t="shared" si="145"/>
        <v>0</v>
      </c>
      <c r="AD940">
        <f t="shared" si="146"/>
        <v>1</v>
      </c>
      <c r="AE940" t="str">
        <f t="shared" si="147"/>
        <v>Knockout Game</v>
      </c>
      <c r="AF940" t="str">
        <f t="shared" si="148"/>
        <v>Home Team loses or draws</v>
      </c>
      <c r="AG940" t="str">
        <f t="shared" si="149"/>
        <v>Home Team loses or draws at Knockout Game</v>
      </c>
    </row>
    <row r="941" spans="1:33" hidden="1" x14ac:dyDescent="0.2">
      <c r="A941" s="2">
        <v>3651044</v>
      </c>
      <c r="B941" s="2" t="s">
        <v>949</v>
      </c>
      <c r="C941" s="2">
        <v>2021</v>
      </c>
      <c r="D941" s="2" t="s">
        <v>1022</v>
      </c>
      <c r="E941" s="3">
        <v>44454</v>
      </c>
      <c r="F941" s="2">
        <v>46</v>
      </c>
      <c r="G941" s="2">
        <v>418</v>
      </c>
      <c r="H941" s="2">
        <v>0</v>
      </c>
      <c r="I941" s="2">
        <v>1</v>
      </c>
      <c r="J941" s="2"/>
      <c r="K941" s="2"/>
      <c r="L941" s="2" t="s">
        <v>1067</v>
      </c>
      <c r="M941" s="2" t="s">
        <v>1089</v>
      </c>
      <c r="N941" s="2" t="s">
        <v>941</v>
      </c>
      <c r="O941" s="2">
        <v>37082</v>
      </c>
      <c r="P941" s="2" t="s">
        <v>982</v>
      </c>
      <c r="Q941" s="2" t="s">
        <v>2243</v>
      </c>
      <c r="R941" s="2" t="s">
        <v>892</v>
      </c>
      <c r="S941" s="2" t="s">
        <v>880</v>
      </c>
      <c r="T941" s="2" t="s">
        <v>19</v>
      </c>
      <c r="U941" s="2" t="s">
        <v>186</v>
      </c>
      <c r="V941" s="4">
        <v>6.9444444444444447E-4</v>
      </c>
      <c r="W941" s="2" t="s">
        <v>948</v>
      </c>
      <c r="X941">
        <f t="shared" si="140"/>
        <v>0</v>
      </c>
      <c r="Y941">
        <f t="shared" si="141"/>
        <v>1</v>
      </c>
      <c r="Z941">
        <f t="shared" si="142"/>
        <v>1</v>
      </c>
      <c r="AA941">
        <f t="shared" si="143"/>
        <v>0</v>
      </c>
      <c r="AB941">
        <f t="shared" si="144"/>
        <v>0</v>
      </c>
      <c r="AC941">
        <f t="shared" si="145"/>
        <v>1</v>
      </c>
      <c r="AD941">
        <f t="shared" si="146"/>
        <v>0</v>
      </c>
      <c r="AE941" t="str">
        <f t="shared" si="147"/>
        <v>Groupstage</v>
      </c>
      <c r="AF941" t="str">
        <f t="shared" si="148"/>
        <v>Home Team loses or draws</v>
      </c>
      <c r="AG941" t="str">
        <f t="shared" si="149"/>
        <v>Home Team loses or draws at Groupstage Game</v>
      </c>
    </row>
    <row r="942" spans="1:33" x14ac:dyDescent="0.2">
      <c r="A942" s="2">
        <v>2495337</v>
      </c>
      <c r="B942" s="2" t="s">
        <v>949</v>
      </c>
      <c r="C942" s="2">
        <v>2014</v>
      </c>
      <c r="D942" s="2" t="s">
        <v>1016</v>
      </c>
      <c r="E942" s="3">
        <v>41948</v>
      </c>
      <c r="F942" s="2">
        <v>583</v>
      </c>
      <c r="G942" s="2">
        <v>2784</v>
      </c>
      <c r="H942" s="2">
        <v>1</v>
      </c>
      <c r="I942" s="2">
        <v>0</v>
      </c>
      <c r="J942" s="2"/>
      <c r="K942" s="2"/>
      <c r="L942" s="2" t="s">
        <v>891</v>
      </c>
      <c r="M942" s="2" t="s">
        <v>1208</v>
      </c>
      <c r="N942" s="2" t="s">
        <v>1072</v>
      </c>
      <c r="O942" s="2">
        <v>45816</v>
      </c>
      <c r="P942" s="2" t="s">
        <v>1182</v>
      </c>
      <c r="Q942" s="2" t="s">
        <v>2244</v>
      </c>
      <c r="R942" s="2" t="s">
        <v>880</v>
      </c>
      <c r="S942" s="2" t="s">
        <v>877</v>
      </c>
      <c r="T942" s="2" t="s">
        <v>40</v>
      </c>
      <c r="U942" s="2"/>
      <c r="V942" s="4">
        <v>4.1666666666666664E-2</v>
      </c>
      <c r="W942" s="2" t="s">
        <v>948</v>
      </c>
      <c r="X942">
        <f t="shared" si="140"/>
        <v>1</v>
      </c>
      <c r="Y942">
        <f t="shared" si="141"/>
        <v>0</v>
      </c>
      <c r="Z942">
        <f t="shared" si="142"/>
        <v>1</v>
      </c>
      <c r="AA942">
        <f t="shared" si="143"/>
        <v>1</v>
      </c>
      <c r="AB942">
        <f t="shared" si="144"/>
        <v>0</v>
      </c>
      <c r="AC942">
        <f t="shared" si="145"/>
        <v>0</v>
      </c>
      <c r="AD942">
        <f t="shared" si="146"/>
        <v>0</v>
      </c>
      <c r="AE942" t="str">
        <f t="shared" si="147"/>
        <v>Groupstage</v>
      </c>
      <c r="AF942" t="str">
        <f t="shared" si="148"/>
        <v>Home Team wins</v>
      </c>
      <c r="AG942" t="str">
        <f t="shared" si="149"/>
        <v>Home Team wins at Groupstage Game</v>
      </c>
    </row>
    <row r="943" spans="1:33" x14ac:dyDescent="0.2">
      <c r="A943" s="2">
        <v>2618638</v>
      </c>
      <c r="B943" s="2" t="s">
        <v>949</v>
      </c>
      <c r="C943" s="2">
        <v>2015</v>
      </c>
      <c r="D943" s="2" t="s">
        <v>1194</v>
      </c>
      <c r="E943" s="3">
        <v>42347</v>
      </c>
      <c r="F943" s="2">
        <v>338</v>
      </c>
      <c r="G943" s="2">
        <v>119</v>
      </c>
      <c r="H943" s="2">
        <v>1</v>
      </c>
      <c r="I943" s="2">
        <v>0</v>
      </c>
      <c r="J943" s="2"/>
      <c r="K943" s="2"/>
      <c r="L943" s="2" t="s">
        <v>971</v>
      </c>
      <c r="M943" s="2" t="s">
        <v>1239</v>
      </c>
      <c r="N943" s="2" t="s">
        <v>912</v>
      </c>
      <c r="O943" s="2"/>
      <c r="P943" s="2" t="s">
        <v>928</v>
      </c>
      <c r="Q943" s="2" t="s">
        <v>2245</v>
      </c>
      <c r="R943" s="2" t="s">
        <v>863</v>
      </c>
      <c r="S943" s="2" t="s">
        <v>863</v>
      </c>
      <c r="T943" s="2" t="s">
        <v>134</v>
      </c>
      <c r="U943" s="2"/>
      <c r="V943" s="4">
        <v>4.1666666666666664E-2</v>
      </c>
      <c r="W943" s="2" t="s">
        <v>948</v>
      </c>
      <c r="X943">
        <f t="shared" si="140"/>
        <v>1</v>
      </c>
      <c r="Y943">
        <f t="shared" si="141"/>
        <v>0</v>
      </c>
      <c r="Z943">
        <f t="shared" si="142"/>
        <v>1</v>
      </c>
      <c r="AA943">
        <f t="shared" si="143"/>
        <v>1</v>
      </c>
      <c r="AB943">
        <f t="shared" si="144"/>
        <v>0</v>
      </c>
      <c r="AC943">
        <f t="shared" si="145"/>
        <v>0</v>
      </c>
      <c r="AD943">
        <f t="shared" si="146"/>
        <v>0</v>
      </c>
      <c r="AE943" t="str">
        <f t="shared" si="147"/>
        <v>Groupstage</v>
      </c>
      <c r="AF943" t="str">
        <f t="shared" si="148"/>
        <v>Home Team wins</v>
      </c>
      <c r="AG943" t="str">
        <f t="shared" si="149"/>
        <v>Home Team wins at Groupstage Game</v>
      </c>
    </row>
    <row r="944" spans="1:33" x14ac:dyDescent="0.2">
      <c r="A944" s="2">
        <v>3098032</v>
      </c>
      <c r="B944" s="2" t="s">
        <v>949</v>
      </c>
      <c r="C944" s="2">
        <v>2018</v>
      </c>
      <c r="D944" s="2" t="s">
        <v>955</v>
      </c>
      <c r="E944" s="3">
        <v>43432</v>
      </c>
      <c r="F944" s="2">
        <v>6195</v>
      </c>
      <c r="G944" s="2">
        <v>159</v>
      </c>
      <c r="H944" s="2">
        <v>3</v>
      </c>
      <c r="I944" s="2">
        <v>1</v>
      </c>
      <c r="J944" s="2"/>
      <c r="K944" s="2"/>
      <c r="L944" s="2" t="s">
        <v>1089</v>
      </c>
      <c r="M944" s="2" t="s">
        <v>1109</v>
      </c>
      <c r="N944" s="2" t="s">
        <v>1002</v>
      </c>
      <c r="O944" s="2">
        <v>44470</v>
      </c>
      <c r="P944" s="2" t="s">
        <v>920</v>
      </c>
      <c r="Q944" s="2" t="s">
        <v>2246</v>
      </c>
      <c r="R944" s="3">
        <v>37350</v>
      </c>
      <c r="S944" s="2" t="s">
        <v>863</v>
      </c>
      <c r="T944" s="2" t="s">
        <v>115</v>
      </c>
      <c r="U944" s="2"/>
      <c r="V944" s="4">
        <v>0.12569444444444444</v>
      </c>
      <c r="W944" s="2" t="s">
        <v>948</v>
      </c>
      <c r="X944">
        <f t="shared" si="140"/>
        <v>1</v>
      </c>
      <c r="Y944">
        <f t="shared" si="141"/>
        <v>0</v>
      </c>
      <c r="Z944">
        <f t="shared" si="142"/>
        <v>1</v>
      </c>
      <c r="AA944">
        <f t="shared" si="143"/>
        <v>1</v>
      </c>
      <c r="AB944">
        <f t="shared" si="144"/>
        <v>0</v>
      </c>
      <c r="AC944">
        <f t="shared" si="145"/>
        <v>0</v>
      </c>
      <c r="AD944">
        <f t="shared" si="146"/>
        <v>0</v>
      </c>
      <c r="AE944" t="str">
        <f t="shared" si="147"/>
        <v>Groupstage</v>
      </c>
      <c r="AF944" t="str">
        <f t="shared" si="148"/>
        <v>Home Team wins</v>
      </c>
      <c r="AG944" t="str">
        <f t="shared" si="149"/>
        <v>Home Team wins at Groupstage Game</v>
      </c>
    </row>
    <row r="945" spans="1:33" x14ac:dyDescent="0.2">
      <c r="A945" s="2">
        <v>3252190</v>
      </c>
      <c r="B945" s="2" t="s">
        <v>949</v>
      </c>
      <c r="C945" s="2">
        <v>2019</v>
      </c>
      <c r="D945" s="2" t="s">
        <v>955</v>
      </c>
      <c r="E945" s="3">
        <v>43760</v>
      </c>
      <c r="F945" s="2">
        <v>660</v>
      </c>
      <c r="G945" s="2">
        <v>419</v>
      </c>
      <c r="H945" s="2">
        <v>2</v>
      </c>
      <c r="I945" s="2">
        <v>2</v>
      </c>
      <c r="J945" s="2"/>
      <c r="K945" s="2"/>
      <c r="L945" s="2" t="s">
        <v>1152</v>
      </c>
      <c r="M945" s="2" t="s">
        <v>1229</v>
      </c>
      <c r="N945" s="2" t="s">
        <v>908</v>
      </c>
      <c r="O945" s="2">
        <v>21526</v>
      </c>
      <c r="P945" s="2" t="s">
        <v>1099</v>
      </c>
      <c r="Q945" s="2" t="s">
        <v>2247</v>
      </c>
      <c r="R945" s="2" t="s">
        <v>863</v>
      </c>
      <c r="S945" s="3">
        <v>36986</v>
      </c>
      <c r="T945" s="2" t="s">
        <v>133</v>
      </c>
      <c r="U945" s="2"/>
      <c r="V945" s="4">
        <v>8.4722222222222213E-2</v>
      </c>
      <c r="W945" s="2" t="s">
        <v>948</v>
      </c>
      <c r="X945">
        <f t="shared" si="140"/>
        <v>0</v>
      </c>
      <c r="Y945">
        <f t="shared" si="141"/>
        <v>1</v>
      </c>
      <c r="Z945">
        <f t="shared" si="142"/>
        <v>1</v>
      </c>
      <c r="AA945">
        <f t="shared" si="143"/>
        <v>0</v>
      </c>
      <c r="AB945">
        <f t="shared" si="144"/>
        <v>0</v>
      </c>
      <c r="AC945">
        <f t="shared" si="145"/>
        <v>1</v>
      </c>
      <c r="AD945">
        <f t="shared" si="146"/>
        <v>0</v>
      </c>
      <c r="AE945" t="str">
        <f t="shared" si="147"/>
        <v>Groupstage</v>
      </c>
      <c r="AF945" t="str">
        <f t="shared" si="148"/>
        <v>Home Team loses or draws</v>
      </c>
      <c r="AG945" t="str">
        <f t="shared" si="149"/>
        <v>Home Team loses or draws at Groupstage Game</v>
      </c>
    </row>
    <row r="946" spans="1:33" x14ac:dyDescent="0.2">
      <c r="A946" s="2">
        <v>2917377</v>
      </c>
      <c r="B946" s="2" t="s">
        <v>949</v>
      </c>
      <c r="C946" s="2">
        <v>2017</v>
      </c>
      <c r="D946" s="2" t="s">
        <v>1194</v>
      </c>
      <c r="E946" s="3">
        <v>43004</v>
      </c>
      <c r="F946" s="2">
        <v>114</v>
      </c>
      <c r="G946" s="2">
        <v>23826</v>
      </c>
      <c r="H946" s="2">
        <v>2</v>
      </c>
      <c r="I946" s="2">
        <v>0</v>
      </c>
      <c r="J946" s="2"/>
      <c r="K946" s="2"/>
      <c r="L946" s="2" t="s">
        <v>993</v>
      </c>
      <c r="M946" s="2" t="s">
        <v>1046</v>
      </c>
      <c r="N946" s="2" t="s">
        <v>1204</v>
      </c>
      <c r="O946" s="2">
        <v>36641</v>
      </c>
      <c r="P946" s="2" t="s">
        <v>907</v>
      </c>
      <c r="Q946" s="2" t="s">
        <v>2248</v>
      </c>
      <c r="R946" s="2" t="s">
        <v>863</v>
      </c>
      <c r="S946" s="2" t="s">
        <v>877</v>
      </c>
      <c r="T946" s="2" t="s">
        <v>21</v>
      </c>
      <c r="U946" s="2" t="s">
        <v>138</v>
      </c>
      <c r="V946" s="4">
        <v>8.3333333333333329E-2</v>
      </c>
      <c r="W946" s="2" t="s">
        <v>948</v>
      </c>
      <c r="X946">
        <f t="shared" si="140"/>
        <v>1</v>
      </c>
      <c r="Y946">
        <f t="shared" si="141"/>
        <v>0</v>
      </c>
      <c r="Z946">
        <f t="shared" si="142"/>
        <v>1</v>
      </c>
      <c r="AA946">
        <f t="shared" si="143"/>
        <v>1</v>
      </c>
      <c r="AB946">
        <f t="shared" si="144"/>
        <v>0</v>
      </c>
      <c r="AC946">
        <f t="shared" si="145"/>
        <v>0</v>
      </c>
      <c r="AD946">
        <f t="shared" si="146"/>
        <v>0</v>
      </c>
      <c r="AE946" t="str">
        <f t="shared" si="147"/>
        <v>Groupstage</v>
      </c>
      <c r="AF946" t="str">
        <f t="shared" si="148"/>
        <v>Home Team wins</v>
      </c>
      <c r="AG946" t="str">
        <f t="shared" si="149"/>
        <v>Home Team wins at Groupstage Game</v>
      </c>
    </row>
    <row r="947" spans="1:33" x14ac:dyDescent="0.2">
      <c r="A947" s="2">
        <v>2618595</v>
      </c>
      <c r="B947" s="2" t="s">
        <v>949</v>
      </c>
      <c r="C947" s="2">
        <v>2015</v>
      </c>
      <c r="D947" s="2" t="s">
        <v>1147</v>
      </c>
      <c r="E947" s="3">
        <v>42311</v>
      </c>
      <c r="F947" s="2">
        <v>418</v>
      </c>
      <c r="G947" s="2">
        <v>583</v>
      </c>
      <c r="H947" s="2">
        <v>1</v>
      </c>
      <c r="I947" s="2">
        <v>0</v>
      </c>
      <c r="J947" s="2"/>
      <c r="K947" s="2"/>
      <c r="L947" s="2" t="s">
        <v>964</v>
      </c>
      <c r="M947" s="2" t="s">
        <v>891</v>
      </c>
      <c r="N947" s="2" t="s">
        <v>1202</v>
      </c>
      <c r="O947" s="2">
        <v>78300</v>
      </c>
      <c r="P947" s="2" t="s">
        <v>1010</v>
      </c>
      <c r="Q947" s="2" t="s">
        <v>2249</v>
      </c>
      <c r="R947" s="2" t="s">
        <v>880</v>
      </c>
      <c r="S947" s="2" t="s">
        <v>880</v>
      </c>
      <c r="T947" s="2" t="s">
        <v>186</v>
      </c>
      <c r="U947" s="2" t="s">
        <v>40</v>
      </c>
      <c r="V947" s="4">
        <v>4.1666666666666664E-2</v>
      </c>
      <c r="W947" s="2" t="s">
        <v>948</v>
      </c>
      <c r="X947">
        <f t="shared" si="140"/>
        <v>1</v>
      </c>
      <c r="Y947">
        <f t="shared" si="141"/>
        <v>0</v>
      </c>
      <c r="Z947">
        <f t="shared" si="142"/>
        <v>1</v>
      </c>
      <c r="AA947">
        <f t="shared" si="143"/>
        <v>1</v>
      </c>
      <c r="AB947">
        <f t="shared" si="144"/>
        <v>0</v>
      </c>
      <c r="AC947">
        <f t="shared" si="145"/>
        <v>0</v>
      </c>
      <c r="AD947">
        <f t="shared" si="146"/>
        <v>0</v>
      </c>
      <c r="AE947" t="str">
        <f t="shared" si="147"/>
        <v>Groupstage</v>
      </c>
      <c r="AF947" t="str">
        <f t="shared" si="148"/>
        <v>Home Team wins</v>
      </c>
      <c r="AG947" t="str">
        <f t="shared" si="149"/>
        <v>Home Team wins at Groupstage Game</v>
      </c>
    </row>
    <row r="948" spans="1:33" x14ac:dyDescent="0.2">
      <c r="A948" s="2">
        <v>2262234</v>
      </c>
      <c r="B948" s="2" t="s">
        <v>949</v>
      </c>
      <c r="C948" s="2">
        <v>2012</v>
      </c>
      <c r="D948" s="2" t="s">
        <v>1022</v>
      </c>
      <c r="E948" s="3">
        <v>41247</v>
      </c>
      <c r="F948" s="2">
        <v>418</v>
      </c>
      <c r="G948" s="2">
        <v>610</v>
      </c>
      <c r="H948" s="2">
        <v>4</v>
      </c>
      <c r="I948" s="2">
        <v>1</v>
      </c>
      <c r="J948" s="2"/>
      <c r="K948" s="2"/>
      <c r="L948" s="2" t="s">
        <v>896</v>
      </c>
      <c r="M948" s="2" t="s">
        <v>970</v>
      </c>
      <c r="N948" s="2" t="s">
        <v>1202</v>
      </c>
      <c r="O948" s="2">
        <v>57245</v>
      </c>
      <c r="P948" s="2" t="s">
        <v>1132</v>
      </c>
      <c r="Q948" s="2" t="s">
        <v>2250</v>
      </c>
      <c r="R948" s="2"/>
      <c r="S948" s="2"/>
      <c r="T948" s="2" t="s">
        <v>186</v>
      </c>
      <c r="U948" s="2" t="s">
        <v>26</v>
      </c>
      <c r="V948" s="4">
        <v>0.1673611111111111</v>
      </c>
      <c r="W948" s="2" t="s">
        <v>948</v>
      </c>
      <c r="X948">
        <f t="shared" si="140"/>
        <v>1</v>
      </c>
      <c r="Y948">
        <f t="shared" si="141"/>
        <v>0</v>
      </c>
      <c r="Z948">
        <f t="shared" si="142"/>
        <v>1</v>
      </c>
      <c r="AA948">
        <f t="shared" si="143"/>
        <v>1</v>
      </c>
      <c r="AB948">
        <f t="shared" si="144"/>
        <v>0</v>
      </c>
      <c r="AC948">
        <f t="shared" si="145"/>
        <v>0</v>
      </c>
      <c r="AD948">
        <f t="shared" si="146"/>
        <v>0</v>
      </c>
      <c r="AE948" t="str">
        <f t="shared" si="147"/>
        <v>Groupstage</v>
      </c>
      <c r="AF948" t="str">
        <f t="shared" si="148"/>
        <v>Home Team wins</v>
      </c>
      <c r="AG948" t="str">
        <f t="shared" si="149"/>
        <v>Home Team wins at Groupstage Game</v>
      </c>
    </row>
    <row r="949" spans="1:33" x14ac:dyDescent="0.2">
      <c r="A949" s="2">
        <v>3135803</v>
      </c>
      <c r="B949" s="2" t="s">
        <v>949</v>
      </c>
      <c r="C949" s="2">
        <v>2018</v>
      </c>
      <c r="D949" s="2" t="s">
        <v>1030</v>
      </c>
      <c r="E949" s="3">
        <v>43509</v>
      </c>
      <c r="F949" s="2">
        <v>148</v>
      </c>
      <c r="G949" s="2">
        <v>16</v>
      </c>
      <c r="H949" s="2">
        <v>3</v>
      </c>
      <c r="I949" s="2">
        <v>0</v>
      </c>
      <c r="J949" s="2"/>
      <c r="K949" s="2"/>
      <c r="L949" s="2" t="s">
        <v>899</v>
      </c>
      <c r="M949" s="2" t="s">
        <v>874</v>
      </c>
      <c r="N949" s="2" t="s">
        <v>968</v>
      </c>
      <c r="O949" s="2">
        <v>71214</v>
      </c>
      <c r="P949" s="2" t="s">
        <v>1099</v>
      </c>
      <c r="Q949" s="2" t="s">
        <v>2251</v>
      </c>
      <c r="R949" s="3">
        <v>37320</v>
      </c>
      <c r="S949" s="2" t="s">
        <v>863</v>
      </c>
      <c r="T949" s="2" t="s">
        <v>41</v>
      </c>
      <c r="U949" s="2" t="s">
        <v>3</v>
      </c>
      <c r="V949" s="4">
        <v>0.125</v>
      </c>
      <c r="W949" s="2" t="s">
        <v>948</v>
      </c>
      <c r="X949">
        <f t="shared" si="140"/>
        <v>1</v>
      </c>
      <c r="Y949">
        <f t="shared" si="141"/>
        <v>0</v>
      </c>
      <c r="Z949">
        <f t="shared" si="142"/>
        <v>0</v>
      </c>
      <c r="AA949">
        <f t="shared" si="143"/>
        <v>0</v>
      </c>
      <c r="AB949">
        <f t="shared" si="144"/>
        <v>1</v>
      </c>
      <c r="AC949">
        <f t="shared" si="145"/>
        <v>0</v>
      </c>
      <c r="AD949">
        <f t="shared" si="146"/>
        <v>0</v>
      </c>
      <c r="AE949" t="str">
        <f t="shared" si="147"/>
        <v>Knockout Game</v>
      </c>
      <c r="AF949" t="str">
        <f t="shared" si="148"/>
        <v>Home Team wins</v>
      </c>
      <c r="AG949" t="str">
        <f t="shared" si="149"/>
        <v>Home Team wins at Knockout Game</v>
      </c>
    </row>
    <row r="950" spans="1:33" x14ac:dyDescent="0.2">
      <c r="A950" s="2">
        <v>3167764</v>
      </c>
      <c r="B950" s="2" t="s">
        <v>949</v>
      </c>
      <c r="C950" s="2">
        <v>2018</v>
      </c>
      <c r="D950" s="2" t="s">
        <v>1027</v>
      </c>
      <c r="E950" s="3">
        <v>43572</v>
      </c>
      <c r="F950" s="2">
        <v>720</v>
      </c>
      <c r="G950" s="2">
        <v>31</v>
      </c>
      <c r="H950" s="2">
        <v>1</v>
      </c>
      <c r="I950" s="2">
        <v>4</v>
      </c>
      <c r="J950" s="2"/>
      <c r="K950" s="2"/>
      <c r="L950" s="2" t="s">
        <v>799</v>
      </c>
      <c r="M950" s="2" t="s">
        <v>861</v>
      </c>
      <c r="N950" s="2" t="s">
        <v>1192</v>
      </c>
      <c r="O950" s="2">
        <v>49117</v>
      </c>
      <c r="P950" s="2" t="s">
        <v>1057</v>
      </c>
      <c r="Q950" s="2" t="s">
        <v>2252</v>
      </c>
      <c r="R950" s="2" t="s">
        <v>863</v>
      </c>
      <c r="S950" s="2" t="s">
        <v>880</v>
      </c>
      <c r="T950" s="2" t="s">
        <v>70</v>
      </c>
      <c r="U950" s="2" t="s">
        <v>38</v>
      </c>
      <c r="V950" s="4">
        <v>4.4444444444444446E-2</v>
      </c>
      <c r="W950" s="2" t="s">
        <v>948</v>
      </c>
      <c r="X950">
        <f t="shared" si="140"/>
        <v>0</v>
      </c>
      <c r="Y950">
        <f t="shared" si="141"/>
        <v>1</v>
      </c>
      <c r="Z950">
        <f t="shared" si="142"/>
        <v>0</v>
      </c>
      <c r="AA950">
        <f t="shared" si="143"/>
        <v>0</v>
      </c>
      <c r="AB950">
        <f t="shared" si="144"/>
        <v>0</v>
      </c>
      <c r="AC950">
        <f t="shared" si="145"/>
        <v>0</v>
      </c>
      <c r="AD950">
        <f t="shared" si="146"/>
        <v>1</v>
      </c>
      <c r="AE950" t="str">
        <f t="shared" si="147"/>
        <v>Knockout Game</v>
      </c>
      <c r="AF950" t="str">
        <f t="shared" si="148"/>
        <v>Home Team loses or draws</v>
      </c>
      <c r="AG950" t="str">
        <f t="shared" si="149"/>
        <v>Home Team loses or draws at Knockout Game</v>
      </c>
    </row>
    <row r="951" spans="1:33" x14ac:dyDescent="0.2">
      <c r="A951" s="2">
        <v>3291928</v>
      </c>
      <c r="B951" s="2" t="s">
        <v>949</v>
      </c>
      <c r="C951" s="2">
        <v>2019</v>
      </c>
      <c r="D951" s="2" t="s">
        <v>1030</v>
      </c>
      <c r="E951" s="3">
        <v>43887</v>
      </c>
      <c r="F951" s="2">
        <v>418</v>
      </c>
      <c r="G951" s="2">
        <v>281</v>
      </c>
      <c r="H951" s="2">
        <v>1</v>
      </c>
      <c r="I951" s="2">
        <v>2</v>
      </c>
      <c r="J951" s="2"/>
      <c r="K951" s="2"/>
      <c r="L951" s="2" t="s">
        <v>1180</v>
      </c>
      <c r="M951" s="2" t="s">
        <v>1019</v>
      </c>
      <c r="N951" s="2" t="s">
        <v>1202</v>
      </c>
      <c r="O951" s="2">
        <v>75615</v>
      </c>
      <c r="P951" s="2" t="s">
        <v>1001</v>
      </c>
      <c r="Q951" s="2" t="s">
        <v>2253</v>
      </c>
      <c r="R951" s="2" t="s">
        <v>880</v>
      </c>
      <c r="S951" s="2" t="s">
        <v>863</v>
      </c>
      <c r="T951" s="2" t="s">
        <v>186</v>
      </c>
      <c r="U951" s="2" t="s">
        <v>39</v>
      </c>
      <c r="V951" s="4">
        <v>4.3055555555555562E-2</v>
      </c>
      <c r="W951" s="2" t="s">
        <v>948</v>
      </c>
      <c r="X951">
        <f t="shared" si="140"/>
        <v>0</v>
      </c>
      <c r="Y951">
        <f t="shared" si="141"/>
        <v>1</v>
      </c>
      <c r="Z951">
        <f t="shared" si="142"/>
        <v>0</v>
      </c>
      <c r="AA951">
        <f t="shared" si="143"/>
        <v>0</v>
      </c>
      <c r="AB951">
        <f t="shared" si="144"/>
        <v>0</v>
      </c>
      <c r="AC951">
        <f t="shared" si="145"/>
        <v>0</v>
      </c>
      <c r="AD951">
        <f t="shared" si="146"/>
        <v>1</v>
      </c>
      <c r="AE951" t="str">
        <f t="shared" si="147"/>
        <v>Knockout Game</v>
      </c>
      <c r="AF951" t="str">
        <f t="shared" si="148"/>
        <v>Home Team loses or draws</v>
      </c>
      <c r="AG951" t="str">
        <f t="shared" si="149"/>
        <v>Home Team loses or draws at Knockout Game</v>
      </c>
    </row>
    <row r="952" spans="1:33" hidden="1" x14ac:dyDescent="0.2">
      <c r="A952" s="2">
        <v>3552987</v>
      </c>
      <c r="B952" s="2" t="s">
        <v>949</v>
      </c>
      <c r="C952" s="2">
        <v>2020</v>
      </c>
      <c r="D952" s="2" t="s">
        <v>962</v>
      </c>
      <c r="E952" s="3">
        <v>44313</v>
      </c>
      <c r="F952" s="2">
        <v>418</v>
      </c>
      <c r="G952" s="2">
        <v>631</v>
      </c>
      <c r="H952" s="2">
        <v>1</v>
      </c>
      <c r="I952" s="2">
        <v>1</v>
      </c>
      <c r="J952" s="2"/>
      <c r="K952" s="2"/>
      <c r="L952" s="2" t="s">
        <v>1180</v>
      </c>
      <c r="M952" s="2" t="s">
        <v>868</v>
      </c>
      <c r="N952" s="2" t="s">
        <v>1329</v>
      </c>
      <c r="O952" s="2"/>
      <c r="P952" s="2" t="s">
        <v>1057</v>
      </c>
      <c r="Q952" s="2" t="s">
        <v>2254</v>
      </c>
      <c r="R952" s="2" t="s">
        <v>892</v>
      </c>
      <c r="S952" s="2" t="s">
        <v>910</v>
      </c>
      <c r="T952" s="2" t="s">
        <v>186</v>
      </c>
      <c r="U952" s="2" t="s">
        <v>43</v>
      </c>
      <c r="V952" s="4">
        <v>4.2361111111111106E-2</v>
      </c>
      <c r="W952" s="2" t="s">
        <v>948</v>
      </c>
      <c r="X952">
        <f t="shared" si="140"/>
        <v>0</v>
      </c>
      <c r="Y952">
        <f t="shared" si="141"/>
        <v>1</v>
      </c>
      <c r="Z952">
        <f t="shared" si="142"/>
        <v>0</v>
      </c>
      <c r="AA952">
        <f t="shared" si="143"/>
        <v>0</v>
      </c>
      <c r="AB952">
        <f t="shared" si="144"/>
        <v>0</v>
      </c>
      <c r="AC952">
        <f t="shared" si="145"/>
        <v>0</v>
      </c>
      <c r="AD952">
        <f t="shared" si="146"/>
        <v>1</v>
      </c>
      <c r="AE952" t="str">
        <f t="shared" si="147"/>
        <v>Knockout Game</v>
      </c>
      <c r="AF952" t="str">
        <f t="shared" si="148"/>
        <v>Home Team loses or draws</v>
      </c>
      <c r="AG952" t="str">
        <f t="shared" si="149"/>
        <v>Home Team loses or draws at Knockout Game</v>
      </c>
    </row>
    <row r="953" spans="1:33" x14ac:dyDescent="0.2">
      <c r="A953" s="2">
        <v>2495351</v>
      </c>
      <c r="B953" s="2" t="s">
        <v>949</v>
      </c>
      <c r="C953" s="2">
        <v>2014</v>
      </c>
      <c r="D953" s="2" t="s">
        <v>1147</v>
      </c>
      <c r="E953" s="3">
        <v>41969</v>
      </c>
      <c r="F953" s="2">
        <v>496</v>
      </c>
      <c r="G953" s="2">
        <v>506</v>
      </c>
      <c r="H953" s="2">
        <v>0</v>
      </c>
      <c r="I953" s="2">
        <v>2</v>
      </c>
      <c r="J953" s="2"/>
      <c r="K953" s="2"/>
      <c r="L953" s="2" t="s">
        <v>1234</v>
      </c>
      <c r="M953" s="2" t="s">
        <v>952</v>
      </c>
      <c r="N953" s="2" t="s">
        <v>1235</v>
      </c>
      <c r="O953" s="2">
        <v>20500</v>
      </c>
      <c r="P953" s="2" t="s">
        <v>915</v>
      </c>
      <c r="Q953" s="2" t="s">
        <v>2255</v>
      </c>
      <c r="R953" s="2" t="s">
        <v>877</v>
      </c>
      <c r="S953" s="2" t="s">
        <v>886</v>
      </c>
      <c r="T953" s="2"/>
      <c r="U953" s="2" t="s">
        <v>5</v>
      </c>
      <c r="V953" s="4">
        <v>1.3888888888888889E-3</v>
      </c>
      <c r="W953" s="2" t="s">
        <v>948</v>
      </c>
      <c r="X953">
        <f t="shared" si="140"/>
        <v>0</v>
      </c>
      <c r="Y953">
        <f t="shared" si="141"/>
        <v>1</v>
      </c>
      <c r="Z953">
        <f t="shared" si="142"/>
        <v>1</v>
      </c>
      <c r="AA953">
        <f t="shared" si="143"/>
        <v>0</v>
      </c>
      <c r="AB953">
        <f t="shared" si="144"/>
        <v>0</v>
      </c>
      <c r="AC953">
        <f t="shared" si="145"/>
        <v>1</v>
      </c>
      <c r="AD953">
        <f t="shared" si="146"/>
        <v>0</v>
      </c>
      <c r="AE953" t="str">
        <f t="shared" si="147"/>
        <v>Groupstage</v>
      </c>
      <c r="AF953" t="str">
        <f t="shared" si="148"/>
        <v>Home Team loses or draws</v>
      </c>
      <c r="AG953" t="str">
        <f t="shared" si="149"/>
        <v>Home Team loses or draws at Groupstage Game</v>
      </c>
    </row>
    <row r="954" spans="1:33" x14ac:dyDescent="0.2">
      <c r="A954" s="2">
        <v>2618611</v>
      </c>
      <c r="B954" s="2" t="s">
        <v>949</v>
      </c>
      <c r="C954" s="2">
        <v>2015</v>
      </c>
      <c r="D954" s="2" t="s">
        <v>1147</v>
      </c>
      <c r="E954" s="3">
        <v>42333</v>
      </c>
      <c r="F954" s="2">
        <v>496</v>
      </c>
      <c r="G954" s="2">
        <v>583</v>
      </c>
      <c r="H954" s="2">
        <v>0</v>
      </c>
      <c r="I954" s="2">
        <v>5</v>
      </c>
      <c r="J954" s="2"/>
      <c r="K954" s="2"/>
      <c r="L954" s="2" t="s">
        <v>1234</v>
      </c>
      <c r="M954" s="2" t="s">
        <v>891</v>
      </c>
      <c r="N954" s="2" t="s">
        <v>1235</v>
      </c>
      <c r="O954" s="2">
        <v>24000</v>
      </c>
      <c r="P954" s="2" t="s">
        <v>1026</v>
      </c>
      <c r="Q954" s="2" t="s">
        <v>2256</v>
      </c>
      <c r="R954" s="2" t="s">
        <v>877</v>
      </c>
      <c r="S954" s="2" t="s">
        <v>880</v>
      </c>
      <c r="T954" s="2"/>
      <c r="U954" s="2" t="s">
        <v>40</v>
      </c>
      <c r="V954" s="4">
        <v>3.472222222222222E-3</v>
      </c>
      <c r="W954" s="2" t="s">
        <v>948</v>
      </c>
      <c r="X954">
        <f t="shared" si="140"/>
        <v>0</v>
      </c>
      <c r="Y954">
        <f t="shared" si="141"/>
        <v>1</v>
      </c>
      <c r="Z954">
        <f t="shared" si="142"/>
        <v>1</v>
      </c>
      <c r="AA954">
        <f t="shared" si="143"/>
        <v>0</v>
      </c>
      <c r="AB954">
        <f t="shared" si="144"/>
        <v>0</v>
      </c>
      <c r="AC954">
        <f t="shared" si="145"/>
        <v>1</v>
      </c>
      <c r="AD954">
        <f t="shared" si="146"/>
        <v>0</v>
      </c>
      <c r="AE954" t="str">
        <f t="shared" si="147"/>
        <v>Groupstage</v>
      </c>
      <c r="AF954" t="str">
        <f t="shared" si="148"/>
        <v>Home Team loses or draws</v>
      </c>
      <c r="AG954" t="str">
        <f t="shared" si="149"/>
        <v>Home Team loses or draws at Groupstage Game</v>
      </c>
    </row>
    <row r="955" spans="1:33" x14ac:dyDescent="0.2">
      <c r="A955" s="2">
        <v>2618623</v>
      </c>
      <c r="B955" s="2" t="s">
        <v>949</v>
      </c>
      <c r="C955" s="2">
        <v>2015</v>
      </c>
      <c r="D955" s="2" t="s">
        <v>1194</v>
      </c>
      <c r="E955" s="3">
        <v>42332</v>
      </c>
      <c r="F955" s="2">
        <v>119</v>
      </c>
      <c r="G955" s="2">
        <v>631</v>
      </c>
      <c r="H955" s="2">
        <v>0</v>
      </c>
      <c r="I955" s="2">
        <v>4</v>
      </c>
      <c r="J955" s="2"/>
      <c r="K955" s="2"/>
      <c r="L955" s="2" t="s">
        <v>1239</v>
      </c>
      <c r="M955" s="2" t="s">
        <v>896</v>
      </c>
      <c r="N955" s="2" t="s">
        <v>1349</v>
      </c>
      <c r="O955" s="2">
        <v>29121</v>
      </c>
      <c r="P955" s="2" t="s">
        <v>1023</v>
      </c>
      <c r="Q955" s="2" t="s">
        <v>2257</v>
      </c>
      <c r="R955" s="2" t="s">
        <v>1045</v>
      </c>
      <c r="S955" s="2" t="s">
        <v>863</v>
      </c>
      <c r="T955" s="2"/>
      <c r="U955" s="2" t="s">
        <v>43</v>
      </c>
      <c r="V955" s="4">
        <v>2.7777777777777779E-3</v>
      </c>
      <c r="W955" s="2" t="s">
        <v>948</v>
      </c>
      <c r="X955">
        <f t="shared" si="140"/>
        <v>0</v>
      </c>
      <c r="Y955">
        <f t="shared" si="141"/>
        <v>1</v>
      </c>
      <c r="Z955">
        <f t="shared" si="142"/>
        <v>1</v>
      </c>
      <c r="AA955">
        <f t="shared" si="143"/>
        <v>0</v>
      </c>
      <c r="AB955">
        <f t="shared" si="144"/>
        <v>0</v>
      </c>
      <c r="AC955">
        <f t="shared" si="145"/>
        <v>1</v>
      </c>
      <c r="AD955">
        <f t="shared" si="146"/>
        <v>0</v>
      </c>
      <c r="AE955" t="str">
        <f t="shared" si="147"/>
        <v>Groupstage</v>
      </c>
      <c r="AF955" t="str">
        <f t="shared" si="148"/>
        <v>Home Team loses or draws</v>
      </c>
      <c r="AG955" t="str">
        <f t="shared" si="149"/>
        <v>Home Team loses or draws at Groupstage Game</v>
      </c>
    </row>
    <row r="956" spans="1:33" x14ac:dyDescent="0.2">
      <c r="A956" s="2">
        <v>3097968</v>
      </c>
      <c r="B956" s="2" t="s">
        <v>949</v>
      </c>
      <c r="C956" s="2">
        <v>2018</v>
      </c>
      <c r="D956" s="2" t="s">
        <v>1194</v>
      </c>
      <c r="E956" s="3">
        <v>43362</v>
      </c>
      <c r="F956" s="2">
        <v>941</v>
      </c>
      <c r="G956" s="2">
        <v>2410</v>
      </c>
      <c r="H956" s="2">
        <v>2</v>
      </c>
      <c r="I956" s="2">
        <v>2</v>
      </c>
      <c r="J956" s="2"/>
      <c r="K956" s="2"/>
      <c r="L956" s="2" t="s">
        <v>1231</v>
      </c>
      <c r="M956" s="2" t="s">
        <v>1103</v>
      </c>
      <c r="N956" s="2" t="s">
        <v>1249</v>
      </c>
      <c r="O956" s="2">
        <v>11312</v>
      </c>
      <c r="P956" s="2" t="s">
        <v>888</v>
      </c>
      <c r="Q956" s="2" t="s">
        <v>2258</v>
      </c>
      <c r="R956" s="2" t="s">
        <v>863</v>
      </c>
      <c r="S956" s="2" t="s">
        <v>910</v>
      </c>
      <c r="T956" s="2"/>
      <c r="U956" s="2" t="s">
        <v>130</v>
      </c>
      <c r="V956" s="4">
        <v>8.4722222222222213E-2</v>
      </c>
      <c r="W956" s="2" t="s">
        <v>948</v>
      </c>
      <c r="X956">
        <f t="shared" si="140"/>
        <v>0</v>
      </c>
      <c r="Y956">
        <f t="shared" si="141"/>
        <v>1</v>
      </c>
      <c r="Z956">
        <f t="shared" si="142"/>
        <v>1</v>
      </c>
      <c r="AA956">
        <f t="shared" si="143"/>
        <v>0</v>
      </c>
      <c r="AB956">
        <f t="shared" si="144"/>
        <v>0</v>
      </c>
      <c r="AC956">
        <f t="shared" si="145"/>
        <v>1</v>
      </c>
      <c r="AD956">
        <f t="shared" si="146"/>
        <v>0</v>
      </c>
      <c r="AE956" t="str">
        <f t="shared" si="147"/>
        <v>Groupstage</v>
      </c>
      <c r="AF956" t="str">
        <f t="shared" si="148"/>
        <v>Home Team loses or draws</v>
      </c>
      <c r="AG956" t="str">
        <f t="shared" si="149"/>
        <v>Home Team loses or draws at Groupstage Game</v>
      </c>
    </row>
    <row r="957" spans="1:33" x14ac:dyDescent="0.2">
      <c r="A957" s="2">
        <v>3252194</v>
      </c>
      <c r="B957" s="2" t="s">
        <v>949</v>
      </c>
      <c r="C957" s="2">
        <v>2019</v>
      </c>
      <c r="D957" s="2" t="s">
        <v>946</v>
      </c>
      <c r="E957" s="3">
        <v>43761</v>
      </c>
      <c r="F957" s="2">
        <v>409</v>
      </c>
      <c r="G957" s="2">
        <v>6195</v>
      </c>
      <c r="H957" s="2">
        <v>2</v>
      </c>
      <c r="I957" s="2">
        <v>3</v>
      </c>
      <c r="J957" s="2"/>
      <c r="K957" s="2"/>
      <c r="L957" s="2" t="s">
        <v>1283</v>
      </c>
      <c r="M957" s="2" t="s">
        <v>1089</v>
      </c>
      <c r="N957" s="2" t="s">
        <v>1236</v>
      </c>
      <c r="O957" s="2">
        <v>29520</v>
      </c>
      <c r="P957" s="2" t="s">
        <v>1071</v>
      </c>
      <c r="Q957" s="2" t="s">
        <v>2259</v>
      </c>
      <c r="R957" s="3">
        <v>37350</v>
      </c>
      <c r="S957" s="3">
        <v>37350</v>
      </c>
      <c r="T957" s="2"/>
      <c r="U957" s="2" t="s">
        <v>115</v>
      </c>
      <c r="V957" s="4">
        <v>8.5416666666666655E-2</v>
      </c>
      <c r="W957" s="2" t="s">
        <v>948</v>
      </c>
      <c r="X957">
        <f t="shared" si="140"/>
        <v>0</v>
      </c>
      <c r="Y957">
        <f t="shared" si="141"/>
        <v>1</v>
      </c>
      <c r="Z957">
        <f t="shared" si="142"/>
        <v>1</v>
      </c>
      <c r="AA957">
        <f t="shared" si="143"/>
        <v>0</v>
      </c>
      <c r="AB957">
        <f t="shared" si="144"/>
        <v>0</v>
      </c>
      <c r="AC957">
        <f t="shared" si="145"/>
        <v>1</v>
      </c>
      <c r="AD957">
        <f t="shared" si="146"/>
        <v>0</v>
      </c>
      <c r="AE957" t="str">
        <f t="shared" si="147"/>
        <v>Groupstage</v>
      </c>
      <c r="AF957" t="str">
        <f t="shared" si="148"/>
        <v>Home Team loses or draws</v>
      </c>
      <c r="AG957" t="str">
        <f t="shared" si="149"/>
        <v>Home Team loses or draws at Groupstage Game</v>
      </c>
    </row>
    <row r="958" spans="1:33" hidden="1" x14ac:dyDescent="0.2">
      <c r="A958" s="2">
        <v>3461710</v>
      </c>
      <c r="B958" s="2" t="s">
        <v>949</v>
      </c>
      <c r="C958" s="2">
        <v>2020</v>
      </c>
      <c r="D958" s="2" t="s">
        <v>1147</v>
      </c>
      <c r="E958" s="3">
        <v>44125</v>
      </c>
      <c r="F958" s="2">
        <v>409</v>
      </c>
      <c r="G958" s="2">
        <v>932</v>
      </c>
      <c r="H958" s="2">
        <v>2</v>
      </c>
      <c r="I958" s="2">
        <v>2</v>
      </c>
      <c r="J958" s="2"/>
      <c r="K958" s="2"/>
      <c r="L958" s="2" t="s">
        <v>1283</v>
      </c>
      <c r="M958" s="2" t="s">
        <v>775</v>
      </c>
      <c r="N958" s="2" t="s">
        <v>1236</v>
      </c>
      <c r="O958" s="2">
        <v>3000</v>
      </c>
      <c r="P958" s="2" t="s">
        <v>974</v>
      </c>
      <c r="Q958" s="2" t="s">
        <v>2260</v>
      </c>
      <c r="R958" s="2" t="s">
        <v>877</v>
      </c>
      <c r="S958" s="2" t="s">
        <v>877</v>
      </c>
      <c r="T958" s="2"/>
      <c r="U958" s="2" t="s">
        <v>132</v>
      </c>
      <c r="V958" s="4">
        <v>8.4722222222222213E-2</v>
      </c>
      <c r="W958" s="2" t="s">
        <v>948</v>
      </c>
      <c r="X958">
        <f t="shared" si="140"/>
        <v>0</v>
      </c>
      <c r="Y958">
        <f t="shared" si="141"/>
        <v>1</v>
      </c>
      <c r="Z958">
        <f t="shared" si="142"/>
        <v>1</v>
      </c>
      <c r="AA958">
        <f t="shared" si="143"/>
        <v>0</v>
      </c>
      <c r="AB958">
        <f t="shared" si="144"/>
        <v>0</v>
      </c>
      <c r="AC958">
        <f t="shared" si="145"/>
        <v>1</v>
      </c>
      <c r="AD958">
        <f t="shared" si="146"/>
        <v>0</v>
      </c>
      <c r="AE958" t="str">
        <f t="shared" si="147"/>
        <v>Groupstage</v>
      </c>
      <c r="AF958" t="str">
        <f t="shared" si="148"/>
        <v>Home Team loses or draws</v>
      </c>
      <c r="AG958" t="str">
        <f t="shared" si="149"/>
        <v>Home Team loses or draws at Groupstage Game</v>
      </c>
    </row>
    <row r="959" spans="1:33" hidden="1" x14ac:dyDescent="0.2">
      <c r="A959" s="2">
        <v>3913722</v>
      </c>
      <c r="B959" s="2" t="s">
        <v>949</v>
      </c>
      <c r="C959" s="2">
        <v>2022</v>
      </c>
      <c r="D959" s="2" t="s">
        <v>1147</v>
      </c>
      <c r="E959" s="3">
        <v>44817</v>
      </c>
      <c r="F959" s="2">
        <v>31</v>
      </c>
      <c r="G959" s="2">
        <v>610</v>
      </c>
      <c r="H959" s="2">
        <v>2</v>
      </c>
      <c r="I959" s="2">
        <v>1</v>
      </c>
      <c r="J959" s="2"/>
      <c r="K959" s="2"/>
      <c r="L959" s="2" t="s">
        <v>861</v>
      </c>
      <c r="M959" s="2" t="s">
        <v>976</v>
      </c>
      <c r="N959" s="2" t="s">
        <v>1009</v>
      </c>
      <c r="O959" s="2">
        <v>52387</v>
      </c>
      <c r="P959" s="2" t="s">
        <v>1142</v>
      </c>
      <c r="Q959" s="2" t="s">
        <v>2261</v>
      </c>
      <c r="R959" s="2" t="s">
        <v>880</v>
      </c>
      <c r="S959" s="2" t="s">
        <v>880</v>
      </c>
      <c r="T959" s="2" t="s">
        <v>38</v>
      </c>
      <c r="U959" s="2" t="s">
        <v>26</v>
      </c>
      <c r="V959" s="4">
        <v>8.4027777777777771E-2</v>
      </c>
      <c r="W959" s="2" t="s">
        <v>948</v>
      </c>
      <c r="X959">
        <f t="shared" si="140"/>
        <v>1</v>
      </c>
      <c r="Y959">
        <f t="shared" si="141"/>
        <v>0</v>
      </c>
      <c r="Z959">
        <f t="shared" si="142"/>
        <v>1</v>
      </c>
      <c r="AA959">
        <f t="shared" si="143"/>
        <v>1</v>
      </c>
      <c r="AB959">
        <f t="shared" si="144"/>
        <v>0</v>
      </c>
      <c r="AC959">
        <f t="shared" si="145"/>
        <v>0</v>
      </c>
      <c r="AD959">
        <f t="shared" si="146"/>
        <v>0</v>
      </c>
      <c r="AE959" t="str">
        <f t="shared" si="147"/>
        <v>Groupstage</v>
      </c>
      <c r="AF959" t="str">
        <f t="shared" si="148"/>
        <v>Home Team wins</v>
      </c>
      <c r="AG959" t="str">
        <f t="shared" si="149"/>
        <v>Home Team wins at Groupstage Game</v>
      </c>
    </row>
    <row r="960" spans="1:33" hidden="1" x14ac:dyDescent="0.2">
      <c r="A960" s="2">
        <v>3913752</v>
      </c>
      <c r="B960" s="2" t="s">
        <v>949</v>
      </c>
      <c r="C960" s="2">
        <v>2022</v>
      </c>
      <c r="D960" s="2" t="s">
        <v>950</v>
      </c>
      <c r="E960" s="3">
        <v>44867</v>
      </c>
      <c r="F960" s="2">
        <v>506</v>
      </c>
      <c r="G960" s="2">
        <v>583</v>
      </c>
      <c r="H960" s="2">
        <v>1</v>
      </c>
      <c r="I960" s="2">
        <v>2</v>
      </c>
      <c r="J960" s="2"/>
      <c r="K960" s="2"/>
      <c r="L960" s="2" t="s">
        <v>952</v>
      </c>
      <c r="M960" s="2" t="s">
        <v>882</v>
      </c>
      <c r="N960" s="2" t="s">
        <v>1068</v>
      </c>
      <c r="O960" s="2">
        <v>41089</v>
      </c>
      <c r="P960" s="2" t="s">
        <v>1097</v>
      </c>
      <c r="Q960" s="2" t="s">
        <v>2262</v>
      </c>
      <c r="R960" s="2" t="s">
        <v>910</v>
      </c>
      <c r="S960" s="2" t="s">
        <v>886</v>
      </c>
      <c r="T960" s="2" t="s">
        <v>5</v>
      </c>
      <c r="U960" s="2" t="s">
        <v>40</v>
      </c>
      <c r="V960" s="4">
        <v>4.3055555555555562E-2</v>
      </c>
      <c r="W960" s="2" t="s">
        <v>948</v>
      </c>
      <c r="X960">
        <f t="shared" si="140"/>
        <v>0</v>
      </c>
      <c r="Y960">
        <f t="shared" si="141"/>
        <v>1</v>
      </c>
      <c r="Z960">
        <f t="shared" si="142"/>
        <v>1</v>
      </c>
      <c r="AA960">
        <f t="shared" si="143"/>
        <v>0</v>
      </c>
      <c r="AB960">
        <f t="shared" si="144"/>
        <v>0</v>
      </c>
      <c r="AC960">
        <f t="shared" si="145"/>
        <v>1</v>
      </c>
      <c r="AD960">
        <f t="shared" si="146"/>
        <v>0</v>
      </c>
      <c r="AE960" t="str">
        <f t="shared" si="147"/>
        <v>Groupstage</v>
      </c>
      <c r="AF960" t="str">
        <f t="shared" si="148"/>
        <v>Home Team loses or draws</v>
      </c>
      <c r="AG960" t="str">
        <f t="shared" si="149"/>
        <v>Home Team loses or draws at Groupstage Game</v>
      </c>
    </row>
    <row r="961" spans="1:33" hidden="1" x14ac:dyDescent="0.2">
      <c r="A961" s="2">
        <v>3956699</v>
      </c>
      <c r="B961" s="2" t="s">
        <v>949</v>
      </c>
      <c r="C961" s="2">
        <v>2022</v>
      </c>
      <c r="D961" s="2" t="s">
        <v>1030</v>
      </c>
      <c r="E961" s="3">
        <v>44971</v>
      </c>
      <c r="F961" s="2">
        <v>583</v>
      </c>
      <c r="G961" s="2">
        <v>27</v>
      </c>
      <c r="H961" s="2">
        <v>0</v>
      </c>
      <c r="I961" s="2">
        <v>1</v>
      </c>
      <c r="J961" s="2"/>
      <c r="K961" s="2"/>
      <c r="L961" s="2" t="s">
        <v>882</v>
      </c>
      <c r="M961" s="2" t="s">
        <v>1051</v>
      </c>
      <c r="N961" s="2" t="s">
        <v>1072</v>
      </c>
      <c r="O961" s="2">
        <v>46435</v>
      </c>
      <c r="P961" s="2" t="s">
        <v>973</v>
      </c>
      <c r="Q961" s="2" t="s">
        <v>2263</v>
      </c>
      <c r="R961" s="2" t="s">
        <v>877</v>
      </c>
      <c r="S961" s="2" t="s">
        <v>910</v>
      </c>
      <c r="T961" s="2" t="s">
        <v>40</v>
      </c>
      <c r="U961" s="2" t="s">
        <v>6</v>
      </c>
      <c r="V961" s="4">
        <v>6.9444444444444447E-4</v>
      </c>
      <c r="W961" s="2" t="s">
        <v>948</v>
      </c>
      <c r="X961">
        <f t="shared" si="140"/>
        <v>0</v>
      </c>
      <c r="Y961">
        <f t="shared" si="141"/>
        <v>1</v>
      </c>
      <c r="Z961">
        <f t="shared" si="142"/>
        <v>0</v>
      </c>
      <c r="AA961">
        <f t="shared" si="143"/>
        <v>0</v>
      </c>
      <c r="AB961">
        <f t="shared" si="144"/>
        <v>0</v>
      </c>
      <c r="AC961">
        <f t="shared" si="145"/>
        <v>0</v>
      </c>
      <c r="AD961">
        <f t="shared" si="146"/>
        <v>1</v>
      </c>
      <c r="AE961" t="str">
        <f t="shared" si="147"/>
        <v>Knockout Game</v>
      </c>
      <c r="AF961" t="str">
        <f t="shared" si="148"/>
        <v>Home Team loses or draws</v>
      </c>
      <c r="AG961" t="str">
        <f t="shared" si="149"/>
        <v>Home Team loses or draws at Knockout Game</v>
      </c>
    </row>
    <row r="962" spans="1:33" x14ac:dyDescent="0.2">
      <c r="A962" s="2">
        <v>3097960</v>
      </c>
      <c r="B962" s="2" t="s">
        <v>949</v>
      </c>
      <c r="C962" s="2">
        <v>2018</v>
      </c>
      <c r="D962" s="2" t="s">
        <v>955</v>
      </c>
      <c r="E962" s="3">
        <v>43361</v>
      </c>
      <c r="F962" s="2">
        <v>31</v>
      </c>
      <c r="G962" s="2">
        <v>583</v>
      </c>
      <c r="H962" s="2">
        <v>3</v>
      </c>
      <c r="I962" s="2">
        <v>2</v>
      </c>
      <c r="J962" s="2"/>
      <c r="K962" s="2"/>
      <c r="L962" s="2" t="s">
        <v>861</v>
      </c>
      <c r="M962" s="2" t="s">
        <v>868</v>
      </c>
      <c r="N962" s="2" t="s">
        <v>1009</v>
      </c>
      <c r="O962" s="2">
        <v>52478</v>
      </c>
      <c r="P962" s="2" t="s">
        <v>1332</v>
      </c>
      <c r="Q962" s="2" t="s">
        <v>2264</v>
      </c>
      <c r="R962" s="2" t="s">
        <v>880</v>
      </c>
      <c r="S962" s="2" t="s">
        <v>880</v>
      </c>
      <c r="T962" s="2" t="s">
        <v>38</v>
      </c>
      <c r="U962" s="2" t="s">
        <v>40</v>
      </c>
      <c r="V962" s="4">
        <v>0.12638888888888888</v>
      </c>
      <c r="W962" s="2" t="s">
        <v>948</v>
      </c>
      <c r="X962">
        <f t="shared" si="140"/>
        <v>1</v>
      </c>
      <c r="Y962">
        <f t="shared" si="141"/>
        <v>0</v>
      </c>
      <c r="Z962">
        <f t="shared" si="142"/>
        <v>1</v>
      </c>
      <c r="AA962">
        <f t="shared" si="143"/>
        <v>1</v>
      </c>
      <c r="AB962">
        <f t="shared" si="144"/>
        <v>0</v>
      </c>
      <c r="AC962">
        <f t="shared" si="145"/>
        <v>0</v>
      </c>
      <c r="AD962">
        <f t="shared" si="146"/>
        <v>0</v>
      </c>
      <c r="AE962" t="str">
        <f t="shared" si="147"/>
        <v>Groupstage</v>
      </c>
      <c r="AF962" t="str">
        <f t="shared" si="148"/>
        <v>Home Team wins</v>
      </c>
      <c r="AG962" t="str">
        <f t="shared" si="149"/>
        <v>Home Team wins at Groupstage Game</v>
      </c>
    </row>
    <row r="963" spans="1:33" x14ac:dyDescent="0.2">
      <c r="A963" s="2">
        <v>3098003</v>
      </c>
      <c r="B963" s="2" t="s">
        <v>949</v>
      </c>
      <c r="C963" s="2">
        <v>2018</v>
      </c>
      <c r="D963" s="2" t="s">
        <v>946</v>
      </c>
      <c r="E963" s="3">
        <v>43396</v>
      </c>
      <c r="F963" s="2">
        <v>610</v>
      </c>
      <c r="G963" s="2">
        <v>294</v>
      </c>
      <c r="H963" s="2">
        <v>1</v>
      </c>
      <c r="I963" s="2">
        <v>0</v>
      </c>
      <c r="J963" s="2"/>
      <c r="K963" s="2"/>
      <c r="L963" s="2" t="s">
        <v>1168</v>
      </c>
      <c r="M963" s="2" t="s">
        <v>916</v>
      </c>
      <c r="N963" s="2" t="s">
        <v>1017</v>
      </c>
      <c r="O963" s="2">
        <v>53379</v>
      </c>
      <c r="P963" s="2" t="s">
        <v>1004</v>
      </c>
      <c r="Q963" s="2" t="s">
        <v>2265</v>
      </c>
      <c r="R963" s="2" t="s">
        <v>881</v>
      </c>
      <c r="S963" s="2" t="s">
        <v>872</v>
      </c>
      <c r="T963" s="2" t="s">
        <v>26</v>
      </c>
      <c r="U963" s="2" t="s">
        <v>53</v>
      </c>
      <c r="V963" s="4">
        <v>4.1666666666666664E-2</v>
      </c>
      <c r="W963" s="2" t="s">
        <v>948</v>
      </c>
      <c r="X963">
        <f t="shared" ref="X963:X1026" si="150">IF(H963&gt;I963, 1,0)</f>
        <v>1</v>
      </c>
      <c r="Y963">
        <f t="shared" ref="Y963:Y1026" si="151">IF(X963=1,0,1)</f>
        <v>0</v>
      </c>
      <c r="Z963">
        <f t="shared" ref="Z963:Z1026" si="152">IF(ISNUMBER(SEARCH("Group",D963)), 1, 0)</f>
        <v>1</v>
      </c>
      <c r="AA963">
        <f t="shared" ref="AA963:AA1026" si="153">IF(X963=1,IF(Z963=1,1,0),0)</f>
        <v>1</v>
      </c>
      <c r="AB963">
        <f t="shared" ref="AB963:AB1026" si="154">IF(X963=1,IF(Z963=0,1,0),0)</f>
        <v>0</v>
      </c>
      <c r="AC963">
        <f t="shared" ref="AC963:AC1026" si="155">IF(Y963=1,IF(Z963=1,1,0),0)</f>
        <v>0</v>
      </c>
      <c r="AD963">
        <f t="shared" ref="AD963:AD1026" si="156">IF(Y963=1,IF(Z963=0,1,0),0)</f>
        <v>0</v>
      </c>
      <c r="AE963" t="str">
        <f t="shared" ref="AE963:AE1026" si="157">IF(Z963=1, "Groupstage", "Knockout Game")</f>
        <v>Groupstage</v>
      </c>
      <c r="AF963" t="str">
        <f t="shared" ref="AF963:AF1026" si="158">IF(X963=1, "Home Team wins", "Home Team loses or draws")</f>
        <v>Home Team wins</v>
      </c>
      <c r="AG963" t="str">
        <f t="shared" ref="AG963:AG1026" si="159">IF(AA963=1, "Home Team wins at Groupstage Game", IF(AB963=1, "Home Team wins at Knockout Game", IF(AC963=1, "Home Team loses or draws at Groupstage Game", "Home Team loses or draws at Knockout Game")))</f>
        <v>Home Team wins at Groupstage Game</v>
      </c>
    </row>
    <row r="964" spans="1:33" hidden="1" x14ac:dyDescent="0.2">
      <c r="A964" s="2">
        <v>3461725</v>
      </c>
      <c r="B964" s="2" t="s">
        <v>949</v>
      </c>
      <c r="C964" s="2">
        <v>2020</v>
      </c>
      <c r="D964" s="2" t="s">
        <v>950</v>
      </c>
      <c r="E964" s="3">
        <v>44124</v>
      </c>
      <c r="F964" s="2">
        <v>23826</v>
      </c>
      <c r="G964" s="2">
        <v>6890</v>
      </c>
      <c r="H964" s="2">
        <v>2</v>
      </c>
      <c r="I964" s="2">
        <v>0</v>
      </c>
      <c r="J964" s="2"/>
      <c r="K964" s="2"/>
      <c r="L964" s="2" t="s">
        <v>1051</v>
      </c>
      <c r="M964" s="2" t="s">
        <v>932</v>
      </c>
      <c r="N964" s="2" t="s">
        <v>1091</v>
      </c>
      <c r="O964" s="2">
        <v>999</v>
      </c>
      <c r="P964" s="2" t="s">
        <v>920</v>
      </c>
      <c r="Q964" s="2" t="s">
        <v>2266</v>
      </c>
      <c r="R964" s="2" t="s">
        <v>910</v>
      </c>
      <c r="S964" s="2" t="s">
        <v>872</v>
      </c>
      <c r="T964" s="2" t="s">
        <v>138</v>
      </c>
      <c r="U964" s="2" t="s">
        <v>61</v>
      </c>
      <c r="V964" s="4">
        <v>8.3333333333333329E-2</v>
      </c>
      <c r="W964" s="2" t="s">
        <v>948</v>
      </c>
      <c r="X964">
        <f t="shared" si="150"/>
        <v>1</v>
      </c>
      <c r="Y964">
        <f t="shared" si="151"/>
        <v>0</v>
      </c>
      <c r="Z964">
        <f t="shared" si="152"/>
        <v>1</v>
      </c>
      <c r="AA964">
        <f t="shared" si="153"/>
        <v>1</v>
      </c>
      <c r="AB964">
        <f t="shared" si="154"/>
        <v>0</v>
      </c>
      <c r="AC964">
        <f t="shared" si="155"/>
        <v>0</v>
      </c>
      <c r="AD964">
        <f t="shared" si="156"/>
        <v>0</v>
      </c>
      <c r="AE964" t="str">
        <f t="shared" si="157"/>
        <v>Groupstage</v>
      </c>
      <c r="AF964" t="str">
        <f t="shared" si="158"/>
        <v>Home Team wins</v>
      </c>
      <c r="AG964" t="str">
        <f t="shared" si="159"/>
        <v>Home Team wins at Groupstage Game</v>
      </c>
    </row>
    <row r="965" spans="1:33" hidden="1" x14ac:dyDescent="0.2">
      <c r="A965" s="2">
        <v>4171224</v>
      </c>
      <c r="B965" s="2" t="s">
        <v>949</v>
      </c>
      <c r="C965" s="2">
        <v>2023</v>
      </c>
      <c r="D965" s="2" t="s">
        <v>1147</v>
      </c>
      <c r="E965" s="3">
        <v>45272</v>
      </c>
      <c r="F965" s="2">
        <v>190</v>
      </c>
      <c r="G965" s="2">
        <v>141</v>
      </c>
      <c r="H965" s="2">
        <v>1</v>
      </c>
      <c r="I965" s="2">
        <v>0</v>
      </c>
      <c r="J965" s="2"/>
      <c r="K965" s="2"/>
      <c r="L965" s="2" t="s">
        <v>1291</v>
      </c>
      <c r="M965" s="2" t="s">
        <v>932</v>
      </c>
      <c r="N965" s="2" t="s">
        <v>997</v>
      </c>
      <c r="O965" s="2">
        <v>34726</v>
      </c>
      <c r="P965" s="2" t="s">
        <v>1001</v>
      </c>
      <c r="Q965" s="2" t="s">
        <v>2267</v>
      </c>
      <c r="R965" s="2" t="s">
        <v>880</v>
      </c>
      <c r="S965" s="2" t="s">
        <v>863</v>
      </c>
      <c r="T965" s="2" t="s">
        <v>23</v>
      </c>
      <c r="U965" s="2" t="s">
        <v>12</v>
      </c>
      <c r="V965" s="4">
        <v>4.1666666666666664E-2</v>
      </c>
      <c r="W965" s="2" t="s">
        <v>948</v>
      </c>
      <c r="X965">
        <f t="shared" si="150"/>
        <v>1</v>
      </c>
      <c r="Y965">
        <f t="shared" si="151"/>
        <v>0</v>
      </c>
      <c r="Z965">
        <f t="shared" si="152"/>
        <v>1</v>
      </c>
      <c r="AA965">
        <f t="shared" si="153"/>
        <v>1</v>
      </c>
      <c r="AB965">
        <f t="shared" si="154"/>
        <v>0</v>
      </c>
      <c r="AC965">
        <f t="shared" si="155"/>
        <v>0</v>
      </c>
      <c r="AD965">
        <f t="shared" si="156"/>
        <v>0</v>
      </c>
      <c r="AE965" t="str">
        <f t="shared" si="157"/>
        <v>Groupstage</v>
      </c>
      <c r="AF965" t="str">
        <f t="shared" si="158"/>
        <v>Home Team wins</v>
      </c>
      <c r="AG965" t="str">
        <f t="shared" si="159"/>
        <v>Home Team wins at Groupstage Game</v>
      </c>
    </row>
    <row r="966" spans="1:33" hidden="1" x14ac:dyDescent="0.2">
      <c r="A966" s="2">
        <v>4174067</v>
      </c>
      <c r="B966" s="2" t="s">
        <v>949</v>
      </c>
      <c r="C966" s="2">
        <v>2023</v>
      </c>
      <c r="D966" s="2" t="s">
        <v>950</v>
      </c>
      <c r="E966" s="3">
        <v>45237</v>
      </c>
      <c r="F966" s="2">
        <v>660</v>
      </c>
      <c r="G966" s="2">
        <v>131</v>
      </c>
      <c r="H966" s="2">
        <v>1</v>
      </c>
      <c r="I966" s="2">
        <v>0</v>
      </c>
      <c r="J966" s="2"/>
      <c r="K966" s="2"/>
      <c r="L966" s="2" t="s">
        <v>1260</v>
      </c>
      <c r="M966" s="2" t="s">
        <v>111</v>
      </c>
      <c r="N966" s="2" t="s">
        <v>869</v>
      </c>
      <c r="O966" s="2">
        <v>49147</v>
      </c>
      <c r="P966" s="2" t="s">
        <v>1295</v>
      </c>
      <c r="Q966" s="2" t="s">
        <v>2268</v>
      </c>
      <c r="R966" s="2" t="s">
        <v>872</v>
      </c>
      <c r="S966" s="2" t="s">
        <v>880</v>
      </c>
      <c r="T966" s="2" t="s">
        <v>133</v>
      </c>
      <c r="U966" s="2" t="s">
        <v>105</v>
      </c>
      <c r="V966" s="4">
        <v>4.1666666666666664E-2</v>
      </c>
      <c r="W966" s="2" t="s">
        <v>948</v>
      </c>
      <c r="X966">
        <f t="shared" si="150"/>
        <v>1</v>
      </c>
      <c r="Y966">
        <f t="shared" si="151"/>
        <v>0</v>
      </c>
      <c r="Z966">
        <f t="shared" si="152"/>
        <v>1</v>
      </c>
      <c r="AA966">
        <f t="shared" si="153"/>
        <v>1</v>
      </c>
      <c r="AB966">
        <f t="shared" si="154"/>
        <v>0</v>
      </c>
      <c r="AC966">
        <f t="shared" si="155"/>
        <v>0</v>
      </c>
      <c r="AD966">
        <f t="shared" si="156"/>
        <v>0</v>
      </c>
      <c r="AE966" t="str">
        <f t="shared" si="157"/>
        <v>Groupstage</v>
      </c>
      <c r="AF966" t="str">
        <f t="shared" si="158"/>
        <v>Home Team wins</v>
      </c>
      <c r="AG966" t="str">
        <f t="shared" si="159"/>
        <v>Home Team wins at Groupstage Game</v>
      </c>
    </row>
    <row r="967" spans="1:33" hidden="1" x14ac:dyDescent="0.2">
      <c r="A967" s="2">
        <v>4243701</v>
      </c>
      <c r="B967" s="2" t="s">
        <v>949</v>
      </c>
      <c r="C967" s="2">
        <v>2023</v>
      </c>
      <c r="D967" s="2" t="s">
        <v>1082</v>
      </c>
      <c r="E967" s="3">
        <v>45356</v>
      </c>
      <c r="F967" s="2">
        <v>27</v>
      </c>
      <c r="G967" s="2">
        <v>398</v>
      </c>
      <c r="H967" s="2">
        <v>3</v>
      </c>
      <c r="I967" s="2">
        <v>0</v>
      </c>
      <c r="J967" s="2"/>
      <c r="K967" s="2"/>
      <c r="L967" s="2" t="s">
        <v>868</v>
      </c>
      <c r="M967" s="2" t="s">
        <v>1065</v>
      </c>
      <c r="N967" s="2" t="s">
        <v>1038</v>
      </c>
      <c r="O967" s="2">
        <v>75000</v>
      </c>
      <c r="P967" s="2" t="s">
        <v>1307</v>
      </c>
      <c r="Q967" s="2" t="s">
        <v>2269</v>
      </c>
      <c r="R967" s="2" t="s">
        <v>863</v>
      </c>
      <c r="S967" s="2" t="s">
        <v>880</v>
      </c>
      <c r="T967" s="2" t="s">
        <v>6</v>
      </c>
      <c r="U967" s="2" t="s">
        <v>2</v>
      </c>
      <c r="V967" s="4">
        <v>0.125</v>
      </c>
      <c r="W967" s="2" t="s">
        <v>948</v>
      </c>
      <c r="X967">
        <f t="shared" si="150"/>
        <v>1</v>
      </c>
      <c r="Y967">
        <f t="shared" si="151"/>
        <v>0</v>
      </c>
      <c r="Z967">
        <f t="shared" si="152"/>
        <v>0</v>
      </c>
      <c r="AA967">
        <f t="shared" si="153"/>
        <v>0</v>
      </c>
      <c r="AB967">
        <f t="shared" si="154"/>
        <v>1</v>
      </c>
      <c r="AC967">
        <f t="shared" si="155"/>
        <v>0</v>
      </c>
      <c r="AD967">
        <f t="shared" si="156"/>
        <v>0</v>
      </c>
      <c r="AE967" t="str">
        <f t="shared" si="157"/>
        <v>Knockout Game</v>
      </c>
      <c r="AF967" t="str">
        <f t="shared" si="158"/>
        <v>Home Team wins</v>
      </c>
      <c r="AG967" t="str">
        <f t="shared" si="159"/>
        <v>Home Team wins at Knockout Game</v>
      </c>
    </row>
    <row r="968" spans="1:33" x14ac:dyDescent="0.2">
      <c r="A968" s="2">
        <v>2368458</v>
      </c>
      <c r="B968" s="2" t="s">
        <v>949</v>
      </c>
      <c r="C968" s="2">
        <v>2013</v>
      </c>
      <c r="D968" s="2" t="s">
        <v>1016</v>
      </c>
      <c r="E968" s="3">
        <v>41584</v>
      </c>
      <c r="F968" s="2">
        <v>6195</v>
      </c>
      <c r="G968" s="2">
        <v>244</v>
      </c>
      <c r="H968" s="2">
        <v>3</v>
      </c>
      <c r="I968" s="2">
        <v>2</v>
      </c>
      <c r="J968" s="2"/>
      <c r="K968" s="2"/>
      <c r="L968" s="2" t="s">
        <v>964</v>
      </c>
      <c r="M968" s="2" t="s">
        <v>1161</v>
      </c>
      <c r="N968" s="2" t="s">
        <v>1002</v>
      </c>
      <c r="O968" s="2">
        <v>39148</v>
      </c>
      <c r="P968" s="2" t="s">
        <v>907</v>
      </c>
      <c r="Q968" s="2" t="s">
        <v>2270</v>
      </c>
      <c r="R968" s="2" t="s">
        <v>863</v>
      </c>
      <c r="S968" s="2" t="s">
        <v>863</v>
      </c>
      <c r="T968" s="2" t="s">
        <v>115</v>
      </c>
      <c r="U968" s="2" t="s">
        <v>85</v>
      </c>
      <c r="V968" s="4">
        <v>0.12638888888888888</v>
      </c>
      <c r="W968" s="2" t="s">
        <v>948</v>
      </c>
      <c r="X968">
        <f t="shared" si="150"/>
        <v>1</v>
      </c>
      <c r="Y968">
        <f t="shared" si="151"/>
        <v>0</v>
      </c>
      <c r="Z968">
        <f t="shared" si="152"/>
        <v>1</v>
      </c>
      <c r="AA968">
        <f t="shared" si="153"/>
        <v>1</v>
      </c>
      <c r="AB968">
        <f t="shared" si="154"/>
        <v>0</v>
      </c>
      <c r="AC968">
        <f t="shared" si="155"/>
        <v>0</v>
      </c>
      <c r="AD968">
        <f t="shared" si="156"/>
        <v>0</v>
      </c>
      <c r="AE968" t="str">
        <f t="shared" si="157"/>
        <v>Groupstage</v>
      </c>
      <c r="AF968" t="str">
        <f t="shared" si="158"/>
        <v>Home Team wins</v>
      </c>
      <c r="AG968" t="str">
        <f t="shared" si="159"/>
        <v>Home Team wins at Groupstage Game</v>
      </c>
    </row>
    <row r="969" spans="1:33" x14ac:dyDescent="0.2">
      <c r="A969" s="2">
        <v>2368490</v>
      </c>
      <c r="B969" s="2" t="s">
        <v>949</v>
      </c>
      <c r="C969" s="2">
        <v>2013</v>
      </c>
      <c r="D969" s="2" t="s">
        <v>950</v>
      </c>
      <c r="E969" s="3">
        <v>41619</v>
      </c>
      <c r="F969" s="2">
        <v>131</v>
      </c>
      <c r="G969" s="2">
        <v>371</v>
      </c>
      <c r="H969" s="2">
        <v>6</v>
      </c>
      <c r="I969" s="2">
        <v>1</v>
      </c>
      <c r="J969" s="2"/>
      <c r="K969" s="2"/>
      <c r="L969" s="2" t="s">
        <v>925</v>
      </c>
      <c r="M969" s="2" t="s">
        <v>951</v>
      </c>
      <c r="N969" s="2" t="s">
        <v>1084</v>
      </c>
      <c r="O969" s="2">
        <v>54342</v>
      </c>
      <c r="P969" s="2" t="s">
        <v>907</v>
      </c>
      <c r="Q969" s="2" t="s">
        <v>2271</v>
      </c>
      <c r="R969" s="2" t="s">
        <v>880</v>
      </c>
      <c r="S969" s="2" t="s">
        <v>877</v>
      </c>
      <c r="T969" s="2" t="s">
        <v>105</v>
      </c>
      <c r="U969" s="2" t="s">
        <v>46</v>
      </c>
      <c r="V969" s="4">
        <v>0.25069444444444444</v>
      </c>
      <c r="W969" s="2" t="s">
        <v>948</v>
      </c>
      <c r="X969">
        <f t="shared" si="150"/>
        <v>1</v>
      </c>
      <c r="Y969">
        <f t="shared" si="151"/>
        <v>0</v>
      </c>
      <c r="Z969">
        <f t="shared" si="152"/>
        <v>1</v>
      </c>
      <c r="AA969">
        <f t="shared" si="153"/>
        <v>1</v>
      </c>
      <c r="AB969">
        <f t="shared" si="154"/>
        <v>0</v>
      </c>
      <c r="AC969">
        <f t="shared" si="155"/>
        <v>0</v>
      </c>
      <c r="AD969">
        <f t="shared" si="156"/>
        <v>0</v>
      </c>
      <c r="AE969" t="str">
        <f t="shared" si="157"/>
        <v>Groupstage</v>
      </c>
      <c r="AF969" t="str">
        <f t="shared" si="158"/>
        <v>Home Team wins</v>
      </c>
      <c r="AG969" t="str">
        <f t="shared" si="159"/>
        <v>Home Team wins at Groupstage Game</v>
      </c>
    </row>
    <row r="970" spans="1:33" x14ac:dyDescent="0.2">
      <c r="A970" s="2">
        <v>2449284</v>
      </c>
      <c r="B970" s="2" t="s">
        <v>949</v>
      </c>
      <c r="C970" s="2">
        <v>2013</v>
      </c>
      <c r="D970" s="2" t="s">
        <v>1027</v>
      </c>
      <c r="E970" s="3">
        <v>41737</v>
      </c>
      <c r="F970" s="2">
        <v>631</v>
      </c>
      <c r="G970" s="2">
        <v>583</v>
      </c>
      <c r="H970" s="2">
        <v>2</v>
      </c>
      <c r="I970" s="2">
        <v>0</v>
      </c>
      <c r="J970" s="2"/>
      <c r="K970" s="2"/>
      <c r="L970" s="2" t="s">
        <v>896</v>
      </c>
      <c r="M970" s="2" t="s">
        <v>891</v>
      </c>
      <c r="N970" s="2" t="s">
        <v>1012</v>
      </c>
      <c r="O970" s="2">
        <v>38080</v>
      </c>
      <c r="P970" s="2" t="s">
        <v>915</v>
      </c>
      <c r="Q970" s="2" t="s">
        <v>2272</v>
      </c>
      <c r="R970" s="2" t="s">
        <v>863</v>
      </c>
      <c r="S970" s="2" t="s">
        <v>880</v>
      </c>
      <c r="T970" s="2" t="s">
        <v>43</v>
      </c>
      <c r="U970" s="2" t="s">
        <v>40</v>
      </c>
      <c r="V970" s="4">
        <v>8.3333333333333329E-2</v>
      </c>
      <c r="W970" s="2" t="s">
        <v>948</v>
      </c>
      <c r="X970">
        <f t="shared" si="150"/>
        <v>1</v>
      </c>
      <c r="Y970">
        <f t="shared" si="151"/>
        <v>0</v>
      </c>
      <c r="Z970">
        <f t="shared" si="152"/>
        <v>0</v>
      </c>
      <c r="AA970">
        <f t="shared" si="153"/>
        <v>0</v>
      </c>
      <c r="AB970">
        <f t="shared" si="154"/>
        <v>1</v>
      </c>
      <c r="AC970">
        <f t="shared" si="155"/>
        <v>0</v>
      </c>
      <c r="AD970">
        <f t="shared" si="156"/>
        <v>0</v>
      </c>
      <c r="AE970" t="str">
        <f t="shared" si="157"/>
        <v>Knockout Game</v>
      </c>
      <c r="AF970" t="str">
        <f t="shared" si="158"/>
        <v>Home Team wins</v>
      </c>
      <c r="AG970" t="str">
        <f t="shared" si="159"/>
        <v>Home Team wins at Knockout Game</v>
      </c>
    </row>
    <row r="971" spans="1:33" x14ac:dyDescent="0.2">
      <c r="A971" s="2">
        <v>2490857</v>
      </c>
      <c r="B971" s="2" t="s">
        <v>949</v>
      </c>
      <c r="C971" s="2">
        <v>2014</v>
      </c>
      <c r="D971" s="2" t="s">
        <v>950</v>
      </c>
      <c r="E971" s="3">
        <v>41899</v>
      </c>
      <c r="F971" s="2">
        <v>621</v>
      </c>
      <c r="G971" s="2">
        <v>660</v>
      </c>
      <c r="H971" s="2">
        <v>0</v>
      </c>
      <c r="I971" s="2">
        <v>0</v>
      </c>
      <c r="J971" s="2"/>
      <c r="K971" s="2"/>
      <c r="L971" s="2" t="s">
        <v>917</v>
      </c>
      <c r="M971" s="2" t="s">
        <v>913</v>
      </c>
      <c r="N971" s="2" t="s">
        <v>919</v>
      </c>
      <c r="O971" s="2">
        <v>48351</v>
      </c>
      <c r="P971" s="2" t="s">
        <v>961</v>
      </c>
      <c r="Q971" s="2" t="s">
        <v>2273</v>
      </c>
      <c r="R971" s="2" t="s">
        <v>863</v>
      </c>
      <c r="S971" s="2" t="s">
        <v>863</v>
      </c>
      <c r="T971" s="2" t="s">
        <v>114</v>
      </c>
      <c r="U971" s="2" t="s">
        <v>133</v>
      </c>
      <c r="V971" s="4">
        <v>0</v>
      </c>
      <c r="W971" s="2" t="s">
        <v>948</v>
      </c>
      <c r="X971">
        <f t="shared" si="150"/>
        <v>0</v>
      </c>
      <c r="Y971">
        <f t="shared" si="151"/>
        <v>1</v>
      </c>
      <c r="Z971">
        <f t="shared" si="152"/>
        <v>1</v>
      </c>
      <c r="AA971">
        <f t="shared" si="153"/>
        <v>0</v>
      </c>
      <c r="AB971">
        <f t="shared" si="154"/>
        <v>0</v>
      </c>
      <c r="AC971">
        <f t="shared" si="155"/>
        <v>1</v>
      </c>
      <c r="AD971">
        <f t="shared" si="156"/>
        <v>0</v>
      </c>
      <c r="AE971" t="str">
        <f t="shared" si="157"/>
        <v>Groupstage</v>
      </c>
      <c r="AF971" t="str">
        <f t="shared" si="158"/>
        <v>Home Team loses or draws</v>
      </c>
      <c r="AG971" t="str">
        <f t="shared" si="159"/>
        <v>Home Team loses or draws at Groupstage Game</v>
      </c>
    </row>
    <row r="972" spans="1:33" x14ac:dyDescent="0.2">
      <c r="A972" s="2">
        <v>2495344</v>
      </c>
      <c r="B972" s="2" t="s">
        <v>949</v>
      </c>
      <c r="C972" s="2">
        <v>2014</v>
      </c>
      <c r="D972" s="2" t="s">
        <v>946</v>
      </c>
      <c r="E972" s="3">
        <v>41968</v>
      </c>
      <c r="F972" s="2">
        <v>281</v>
      </c>
      <c r="G972" s="2">
        <v>27</v>
      </c>
      <c r="H972" s="2">
        <v>3</v>
      </c>
      <c r="I972" s="2">
        <v>2</v>
      </c>
      <c r="J972" s="2"/>
      <c r="K972" s="2"/>
      <c r="L972" s="2" t="s">
        <v>901</v>
      </c>
      <c r="M972" s="2" t="s">
        <v>1019</v>
      </c>
      <c r="N972" s="2" t="s">
        <v>902</v>
      </c>
      <c r="O972" s="2">
        <v>44510</v>
      </c>
      <c r="P972" s="2" t="s">
        <v>1132</v>
      </c>
      <c r="Q972" s="2" t="s">
        <v>2274</v>
      </c>
      <c r="R972" s="2" t="s">
        <v>863</v>
      </c>
      <c r="S972" s="2" t="s">
        <v>880</v>
      </c>
      <c r="T972" s="2" t="s">
        <v>39</v>
      </c>
      <c r="U972" s="2" t="s">
        <v>6</v>
      </c>
      <c r="V972" s="4">
        <v>0.12638888888888888</v>
      </c>
      <c r="W972" s="2" t="s">
        <v>948</v>
      </c>
      <c r="X972">
        <f t="shared" si="150"/>
        <v>1</v>
      </c>
      <c r="Y972">
        <f t="shared" si="151"/>
        <v>0</v>
      </c>
      <c r="Z972">
        <f t="shared" si="152"/>
        <v>1</v>
      </c>
      <c r="AA972">
        <f t="shared" si="153"/>
        <v>1</v>
      </c>
      <c r="AB972">
        <f t="shared" si="154"/>
        <v>0</v>
      </c>
      <c r="AC972">
        <f t="shared" si="155"/>
        <v>0</v>
      </c>
      <c r="AD972">
        <f t="shared" si="156"/>
        <v>0</v>
      </c>
      <c r="AE972" t="str">
        <f t="shared" si="157"/>
        <v>Groupstage</v>
      </c>
      <c r="AF972" t="str">
        <f t="shared" si="158"/>
        <v>Home Team wins</v>
      </c>
      <c r="AG972" t="str">
        <f t="shared" si="159"/>
        <v>Home Team wins at Groupstage Game</v>
      </c>
    </row>
    <row r="973" spans="1:33" x14ac:dyDescent="0.2">
      <c r="A973" s="2">
        <v>2567502</v>
      </c>
      <c r="B973" s="2" t="s">
        <v>949</v>
      </c>
      <c r="C973" s="2">
        <v>2014</v>
      </c>
      <c r="D973" s="2" t="s">
        <v>972</v>
      </c>
      <c r="E973" s="3">
        <v>42161</v>
      </c>
      <c r="F973" s="2">
        <v>506</v>
      </c>
      <c r="G973" s="2">
        <v>131</v>
      </c>
      <c r="H973" s="2">
        <v>1</v>
      </c>
      <c r="I973" s="2">
        <v>3</v>
      </c>
      <c r="J973" s="2"/>
      <c r="K973" s="2"/>
      <c r="L973" s="2" t="s">
        <v>952</v>
      </c>
      <c r="M973" s="2" t="s">
        <v>918</v>
      </c>
      <c r="N973" s="2" t="s">
        <v>867</v>
      </c>
      <c r="O973" s="2">
        <v>70442</v>
      </c>
      <c r="P973" s="2" t="s">
        <v>929</v>
      </c>
      <c r="Q973" s="2" t="s">
        <v>2275</v>
      </c>
      <c r="R973" s="2" t="s">
        <v>886</v>
      </c>
      <c r="S973" s="2" t="s">
        <v>880</v>
      </c>
      <c r="T973" s="2" t="s">
        <v>5</v>
      </c>
      <c r="U973" s="2" t="s">
        <v>105</v>
      </c>
      <c r="V973" s="4">
        <v>4.3750000000000004E-2</v>
      </c>
      <c r="W973" s="2" t="s">
        <v>948</v>
      </c>
      <c r="X973">
        <f t="shared" si="150"/>
        <v>0</v>
      </c>
      <c r="Y973">
        <f t="shared" si="151"/>
        <v>1</v>
      </c>
      <c r="Z973">
        <f t="shared" si="152"/>
        <v>0</v>
      </c>
      <c r="AA973">
        <f t="shared" si="153"/>
        <v>0</v>
      </c>
      <c r="AB973">
        <f t="shared" si="154"/>
        <v>0</v>
      </c>
      <c r="AC973">
        <f t="shared" si="155"/>
        <v>0</v>
      </c>
      <c r="AD973">
        <f t="shared" si="156"/>
        <v>1</v>
      </c>
      <c r="AE973" t="str">
        <f t="shared" si="157"/>
        <v>Knockout Game</v>
      </c>
      <c r="AF973" t="str">
        <f t="shared" si="158"/>
        <v>Home Team loses or draws</v>
      </c>
      <c r="AG973" t="str">
        <f t="shared" si="159"/>
        <v>Home Team loses or draws at Knockout Game</v>
      </c>
    </row>
    <row r="974" spans="1:33" x14ac:dyDescent="0.2">
      <c r="A974" s="2">
        <v>2618616</v>
      </c>
      <c r="B974" s="2" t="s">
        <v>949</v>
      </c>
      <c r="C974" s="2">
        <v>2015</v>
      </c>
      <c r="D974" s="2" t="s">
        <v>1022</v>
      </c>
      <c r="E974" s="3">
        <v>42333</v>
      </c>
      <c r="F974" s="2">
        <v>506</v>
      </c>
      <c r="G974" s="2">
        <v>281</v>
      </c>
      <c r="H974" s="2">
        <v>1</v>
      </c>
      <c r="I974" s="2">
        <v>0</v>
      </c>
      <c r="J974" s="2"/>
      <c r="K974" s="2"/>
      <c r="L974" s="2" t="s">
        <v>952</v>
      </c>
      <c r="M974" s="2" t="s">
        <v>901</v>
      </c>
      <c r="N974" s="2" t="s">
        <v>1068</v>
      </c>
      <c r="O974" s="2">
        <v>38193</v>
      </c>
      <c r="P974" s="2" t="s">
        <v>985</v>
      </c>
      <c r="Q974" s="2" t="s">
        <v>2276</v>
      </c>
      <c r="R974" s="2" t="s">
        <v>892</v>
      </c>
      <c r="S974" s="2" t="s">
        <v>872</v>
      </c>
      <c r="T974" s="2" t="s">
        <v>5</v>
      </c>
      <c r="U974" s="2" t="s">
        <v>39</v>
      </c>
      <c r="V974" s="4">
        <v>4.1666666666666664E-2</v>
      </c>
      <c r="W974" s="2" t="s">
        <v>948</v>
      </c>
      <c r="X974">
        <f t="shared" si="150"/>
        <v>1</v>
      </c>
      <c r="Y974">
        <f t="shared" si="151"/>
        <v>0</v>
      </c>
      <c r="Z974">
        <f t="shared" si="152"/>
        <v>1</v>
      </c>
      <c r="AA974">
        <f t="shared" si="153"/>
        <v>1</v>
      </c>
      <c r="AB974">
        <f t="shared" si="154"/>
        <v>0</v>
      </c>
      <c r="AC974">
        <f t="shared" si="155"/>
        <v>0</v>
      </c>
      <c r="AD974">
        <f t="shared" si="156"/>
        <v>0</v>
      </c>
      <c r="AE974" t="str">
        <f t="shared" si="157"/>
        <v>Groupstage</v>
      </c>
      <c r="AF974" t="str">
        <f t="shared" si="158"/>
        <v>Home Team wins</v>
      </c>
      <c r="AG974" t="str">
        <f t="shared" si="159"/>
        <v>Home Team wins at Groupstage Game</v>
      </c>
    </row>
    <row r="975" spans="1:33" hidden="1" x14ac:dyDescent="0.2">
      <c r="A975" s="2">
        <v>3714223</v>
      </c>
      <c r="B975" s="2" t="s">
        <v>949</v>
      </c>
      <c r="C975" s="2">
        <v>2021</v>
      </c>
      <c r="D975" s="2" t="s">
        <v>1082</v>
      </c>
      <c r="E975" s="3">
        <v>44629</v>
      </c>
      <c r="F975" s="2">
        <v>281</v>
      </c>
      <c r="G975" s="2">
        <v>336</v>
      </c>
      <c r="H975" s="2">
        <v>0</v>
      </c>
      <c r="I975" s="2">
        <v>0</v>
      </c>
      <c r="J975" s="2"/>
      <c r="K975" s="2"/>
      <c r="L975" s="2" t="s">
        <v>1019</v>
      </c>
      <c r="M975" s="2" t="s">
        <v>212</v>
      </c>
      <c r="N975" s="2" t="s">
        <v>902</v>
      </c>
      <c r="O975" s="2">
        <v>51213</v>
      </c>
      <c r="P975" s="2" t="s">
        <v>1259</v>
      </c>
      <c r="Q975" s="2" t="s">
        <v>2277</v>
      </c>
      <c r="R975" s="2" t="s">
        <v>880</v>
      </c>
      <c r="S975" s="3">
        <v>37714</v>
      </c>
      <c r="T975" s="2" t="s">
        <v>39</v>
      </c>
      <c r="U975" s="2" t="s">
        <v>87</v>
      </c>
      <c r="V975" s="4">
        <v>0</v>
      </c>
      <c r="W975" s="2" t="s">
        <v>948</v>
      </c>
      <c r="X975">
        <f t="shared" si="150"/>
        <v>0</v>
      </c>
      <c r="Y975">
        <f t="shared" si="151"/>
        <v>1</v>
      </c>
      <c r="Z975">
        <f t="shared" si="152"/>
        <v>0</v>
      </c>
      <c r="AA975">
        <f t="shared" si="153"/>
        <v>0</v>
      </c>
      <c r="AB975">
        <f t="shared" si="154"/>
        <v>0</v>
      </c>
      <c r="AC975">
        <f t="shared" si="155"/>
        <v>0</v>
      </c>
      <c r="AD975">
        <f t="shared" si="156"/>
        <v>1</v>
      </c>
      <c r="AE975" t="str">
        <f t="shared" si="157"/>
        <v>Knockout Game</v>
      </c>
      <c r="AF975" t="str">
        <f t="shared" si="158"/>
        <v>Home Team loses or draws</v>
      </c>
      <c r="AG975" t="str">
        <f t="shared" si="159"/>
        <v>Home Team loses or draws at Knockout Game</v>
      </c>
    </row>
    <row r="976" spans="1:33" hidden="1" x14ac:dyDescent="0.2">
      <c r="A976" s="2">
        <v>3911745</v>
      </c>
      <c r="B976" s="2" t="s">
        <v>949</v>
      </c>
      <c r="C976" s="2">
        <v>2022</v>
      </c>
      <c r="D976" s="2" t="s">
        <v>945</v>
      </c>
      <c r="E976" s="3">
        <v>44811</v>
      </c>
      <c r="F976" s="2">
        <v>13</v>
      </c>
      <c r="G976" s="2">
        <v>720</v>
      </c>
      <c r="H976" s="2">
        <v>2</v>
      </c>
      <c r="I976" s="2">
        <v>1</v>
      </c>
      <c r="J976" s="2"/>
      <c r="K976" s="2"/>
      <c r="L976" s="2" t="s">
        <v>921</v>
      </c>
      <c r="M976" s="2" t="s">
        <v>799</v>
      </c>
      <c r="N976" s="2" t="s">
        <v>1127</v>
      </c>
      <c r="O976" s="2">
        <v>51777</v>
      </c>
      <c r="P976" s="2" t="s">
        <v>947</v>
      </c>
      <c r="Q976" s="2" t="s">
        <v>2278</v>
      </c>
      <c r="R976" s="2" t="s">
        <v>910</v>
      </c>
      <c r="S976" s="2" t="s">
        <v>877</v>
      </c>
      <c r="T976" s="2" t="s">
        <v>113</v>
      </c>
      <c r="U976" s="2" t="s">
        <v>70</v>
      </c>
      <c r="V976" s="4">
        <v>8.4027777777777771E-2</v>
      </c>
      <c r="W976" s="2" t="s">
        <v>948</v>
      </c>
      <c r="X976">
        <f t="shared" si="150"/>
        <v>1</v>
      </c>
      <c r="Y976">
        <f t="shared" si="151"/>
        <v>0</v>
      </c>
      <c r="Z976">
        <f t="shared" si="152"/>
        <v>1</v>
      </c>
      <c r="AA976">
        <f t="shared" si="153"/>
        <v>1</v>
      </c>
      <c r="AB976">
        <f t="shared" si="154"/>
        <v>0</v>
      </c>
      <c r="AC976">
        <f t="shared" si="155"/>
        <v>0</v>
      </c>
      <c r="AD976">
        <f t="shared" si="156"/>
        <v>0</v>
      </c>
      <c r="AE976" t="str">
        <f t="shared" si="157"/>
        <v>Groupstage</v>
      </c>
      <c r="AF976" t="str">
        <f t="shared" si="158"/>
        <v>Home Team wins</v>
      </c>
      <c r="AG976" t="str">
        <f t="shared" si="159"/>
        <v>Home Team wins at Groupstage Game</v>
      </c>
    </row>
    <row r="977" spans="1:33" hidden="1" x14ac:dyDescent="0.2">
      <c r="A977" s="2">
        <v>4041607</v>
      </c>
      <c r="B977" s="2" t="s">
        <v>949</v>
      </c>
      <c r="C977" s="2">
        <v>2022</v>
      </c>
      <c r="D977" s="2" t="s">
        <v>1027</v>
      </c>
      <c r="E977" s="3">
        <v>45034</v>
      </c>
      <c r="F977" s="2">
        <v>631</v>
      </c>
      <c r="G977" s="2">
        <v>418</v>
      </c>
      <c r="H977" s="2">
        <v>0</v>
      </c>
      <c r="I977" s="2">
        <v>2</v>
      </c>
      <c r="J977" s="2"/>
      <c r="K977" s="2"/>
      <c r="L977" s="2" t="s">
        <v>44</v>
      </c>
      <c r="M977" s="2" t="s">
        <v>1089</v>
      </c>
      <c r="N977" s="2" t="s">
        <v>1012</v>
      </c>
      <c r="O977" s="2">
        <v>39453</v>
      </c>
      <c r="P977" s="2" t="s">
        <v>1001</v>
      </c>
      <c r="Q977" s="2" t="s">
        <v>2279</v>
      </c>
      <c r="R977" s="2" t="s">
        <v>910</v>
      </c>
      <c r="S977" s="2" t="s">
        <v>880</v>
      </c>
      <c r="T977" s="2" t="s">
        <v>43</v>
      </c>
      <c r="U977" s="2" t="s">
        <v>186</v>
      </c>
      <c r="V977" s="4">
        <v>1.3888888888888889E-3</v>
      </c>
      <c r="W977" s="2" t="s">
        <v>948</v>
      </c>
      <c r="X977">
        <f t="shared" si="150"/>
        <v>0</v>
      </c>
      <c r="Y977">
        <f t="shared" si="151"/>
        <v>1</v>
      </c>
      <c r="Z977">
        <f t="shared" si="152"/>
        <v>0</v>
      </c>
      <c r="AA977">
        <f t="shared" si="153"/>
        <v>0</v>
      </c>
      <c r="AB977">
        <f t="shared" si="154"/>
        <v>0</v>
      </c>
      <c r="AC977">
        <f t="shared" si="155"/>
        <v>0</v>
      </c>
      <c r="AD977">
        <f t="shared" si="156"/>
        <v>1</v>
      </c>
      <c r="AE977" t="str">
        <f t="shared" si="157"/>
        <v>Knockout Game</v>
      </c>
      <c r="AF977" t="str">
        <f t="shared" si="158"/>
        <v>Home Team loses or draws</v>
      </c>
      <c r="AG977" t="str">
        <f t="shared" si="159"/>
        <v>Home Team loses or draws at Knockout Game</v>
      </c>
    </row>
    <row r="978" spans="1:33" hidden="1" x14ac:dyDescent="0.2">
      <c r="A978" s="2">
        <v>4312027</v>
      </c>
      <c r="B978" s="2" t="s">
        <v>949</v>
      </c>
      <c r="C978" s="2">
        <v>2023</v>
      </c>
      <c r="D978" s="2" t="s">
        <v>1027</v>
      </c>
      <c r="E978" s="3">
        <v>45399</v>
      </c>
      <c r="F978" s="2">
        <v>281</v>
      </c>
      <c r="G978" s="2">
        <v>418</v>
      </c>
      <c r="H978" s="2">
        <v>4</v>
      </c>
      <c r="I978" s="2">
        <v>5</v>
      </c>
      <c r="J978" s="2"/>
      <c r="K978" s="2"/>
      <c r="L978" s="2" t="s">
        <v>1019</v>
      </c>
      <c r="M978" s="2" t="s">
        <v>1089</v>
      </c>
      <c r="N978" s="2" t="s">
        <v>902</v>
      </c>
      <c r="O978" s="2">
        <v>52306</v>
      </c>
      <c r="P978" s="2" t="s">
        <v>1001</v>
      </c>
      <c r="Q978" s="2" t="s">
        <v>2280</v>
      </c>
      <c r="R978" s="2" t="s">
        <v>863</v>
      </c>
      <c r="S978" s="2" t="s">
        <v>886</v>
      </c>
      <c r="T978" s="2" t="s">
        <v>39</v>
      </c>
      <c r="U978" s="2" t="s">
        <v>186</v>
      </c>
      <c r="V978" s="4">
        <v>0.17013888888888887</v>
      </c>
      <c r="W978" s="2" t="s">
        <v>948</v>
      </c>
      <c r="X978">
        <f t="shared" si="150"/>
        <v>0</v>
      </c>
      <c r="Y978">
        <f t="shared" si="151"/>
        <v>1</v>
      </c>
      <c r="Z978">
        <f t="shared" si="152"/>
        <v>0</v>
      </c>
      <c r="AA978">
        <f t="shared" si="153"/>
        <v>0</v>
      </c>
      <c r="AB978">
        <f t="shared" si="154"/>
        <v>0</v>
      </c>
      <c r="AC978">
        <f t="shared" si="155"/>
        <v>0</v>
      </c>
      <c r="AD978">
        <f t="shared" si="156"/>
        <v>1</v>
      </c>
      <c r="AE978" t="str">
        <f t="shared" si="157"/>
        <v>Knockout Game</v>
      </c>
      <c r="AF978" t="str">
        <f t="shared" si="158"/>
        <v>Home Team loses or draws</v>
      </c>
      <c r="AG978" t="str">
        <f t="shared" si="159"/>
        <v>Home Team loses or draws at Knockout Game</v>
      </c>
    </row>
    <row r="979" spans="1:33" x14ac:dyDescent="0.2">
      <c r="A979" s="2">
        <v>2618593</v>
      </c>
      <c r="B979" s="2" t="s">
        <v>949</v>
      </c>
      <c r="C979" s="2">
        <v>2015</v>
      </c>
      <c r="D979" s="2" t="s">
        <v>1022</v>
      </c>
      <c r="E979" s="3">
        <v>42298</v>
      </c>
      <c r="F979" s="2">
        <v>281</v>
      </c>
      <c r="G979" s="2">
        <v>368</v>
      </c>
      <c r="H979" s="2">
        <v>2</v>
      </c>
      <c r="I979" s="2">
        <v>1</v>
      </c>
      <c r="J979" s="2"/>
      <c r="K979" s="2"/>
      <c r="L979" s="2" t="s">
        <v>901</v>
      </c>
      <c r="M979" s="2" t="s">
        <v>1110</v>
      </c>
      <c r="N979" s="2" t="s">
        <v>902</v>
      </c>
      <c r="O979" s="2">
        <v>45595</v>
      </c>
      <c r="P979" s="2" t="s">
        <v>975</v>
      </c>
      <c r="Q979" s="2" t="s">
        <v>2281</v>
      </c>
      <c r="R979" s="2" t="s">
        <v>877</v>
      </c>
      <c r="S979" s="2" t="s">
        <v>863</v>
      </c>
      <c r="T979" s="2" t="s">
        <v>39</v>
      </c>
      <c r="U979" s="2" t="s">
        <v>143</v>
      </c>
      <c r="V979" s="4">
        <v>8.4027777777777771E-2</v>
      </c>
      <c r="W979" s="2" t="s">
        <v>948</v>
      </c>
      <c r="X979">
        <f t="shared" si="150"/>
        <v>1</v>
      </c>
      <c r="Y979">
        <f t="shared" si="151"/>
        <v>0</v>
      </c>
      <c r="Z979">
        <f t="shared" si="152"/>
        <v>1</v>
      </c>
      <c r="AA979">
        <f t="shared" si="153"/>
        <v>1</v>
      </c>
      <c r="AB979">
        <f t="shared" si="154"/>
        <v>0</v>
      </c>
      <c r="AC979">
        <f t="shared" si="155"/>
        <v>0</v>
      </c>
      <c r="AD979">
        <f t="shared" si="156"/>
        <v>0</v>
      </c>
      <c r="AE979" t="str">
        <f t="shared" si="157"/>
        <v>Groupstage</v>
      </c>
      <c r="AF979" t="str">
        <f t="shared" si="158"/>
        <v>Home Team wins</v>
      </c>
      <c r="AG979" t="str">
        <f t="shared" si="159"/>
        <v>Home Team wins at Groupstage Game</v>
      </c>
    </row>
    <row r="980" spans="1:33" hidden="1" x14ac:dyDescent="0.2">
      <c r="A980" s="2">
        <v>3911761</v>
      </c>
      <c r="B980" s="2" t="s">
        <v>949</v>
      </c>
      <c r="C980" s="2">
        <v>2022</v>
      </c>
      <c r="D980" s="2" t="s">
        <v>955</v>
      </c>
      <c r="E980" s="3">
        <v>44860</v>
      </c>
      <c r="F980" s="2">
        <v>46</v>
      </c>
      <c r="G980" s="2">
        <v>941</v>
      </c>
      <c r="H980" s="2">
        <v>4</v>
      </c>
      <c r="I980" s="2">
        <v>0</v>
      </c>
      <c r="J980" s="2"/>
      <c r="K980" s="2"/>
      <c r="L980" s="2" t="s">
        <v>1067</v>
      </c>
      <c r="M980" s="2" t="s">
        <v>1482</v>
      </c>
      <c r="N980" s="2" t="s">
        <v>941</v>
      </c>
      <c r="O980" s="2">
        <v>71849</v>
      </c>
      <c r="P980" s="2" t="s">
        <v>1225</v>
      </c>
      <c r="Q980" s="2" t="s">
        <v>2282</v>
      </c>
      <c r="R980" s="2" t="s">
        <v>892</v>
      </c>
      <c r="S980" s="2" t="s">
        <v>910</v>
      </c>
      <c r="T980" s="2" t="s">
        <v>19</v>
      </c>
      <c r="U980" s="2"/>
      <c r="V980" s="4">
        <v>0.16666666666666666</v>
      </c>
      <c r="W980" s="2" t="s">
        <v>948</v>
      </c>
      <c r="X980">
        <f t="shared" si="150"/>
        <v>1</v>
      </c>
      <c r="Y980">
        <f t="shared" si="151"/>
        <v>0</v>
      </c>
      <c r="Z980">
        <f t="shared" si="152"/>
        <v>1</v>
      </c>
      <c r="AA980">
        <f t="shared" si="153"/>
        <v>1</v>
      </c>
      <c r="AB980">
        <f t="shared" si="154"/>
        <v>0</v>
      </c>
      <c r="AC980">
        <f t="shared" si="155"/>
        <v>0</v>
      </c>
      <c r="AD980">
        <f t="shared" si="156"/>
        <v>0</v>
      </c>
      <c r="AE980" t="str">
        <f t="shared" si="157"/>
        <v>Groupstage</v>
      </c>
      <c r="AF980" t="str">
        <f t="shared" si="158"/>
        <v>Home Team wins</v>
      </c>
      <c r="AG980" t="str">
        <f t="shared" si="159"/>
        <v>Home Team wins at Groupstage Game</v>
      </c>
    </row>
    <row r="981" spans="1:33" hidden="1" x14ac:dyDescent="0.2">
      <c r="A981" s="2">
        <v>3911786</v>
      </c>
      <c r="B981" s="2" t="s">
        <v>949</v>
      </c>
      <c r="C981" s="2">
        <v>2022</v>
      </c>
      <c r="D981" s="2" t="s">
        <v>955</v>
      </c>
      <c r="E981" s="3">
        <v>44811</v>
      </c>
      <c r="F981" s="2">
        <v>131</v>
      </c>
      <c r="G981" s="2">
        <v>941</v>
      </c>
      <c r="H981" s="2">
        <v>5</v>
      </c>
      <c r="I981" s="2">
        <v>1</v>
      </c>
      <c r="J981" s="2"/>
      <c r="K981" s="2"/>
      <c r="L981" s="2" t="s">
        <v>111</v>
      </c>
      <c r="M981" s="2" t="s">
        <v>1482</v>
      </c>
      <c r="N981" s="2" t="s">
        <v>1084</v>
      </c>
      <c r="O981" s="2">
        <v>77411</v>
      </c>
      <c r="P981" s="2" t="s">
        <v>1094</v>
      </c>
      <c r="Q981" s="2" t="s">
        <v>2283</v>
      </c>
      <c r="R981" s="2" t="s">
        <v>880</v>
      </c>
      <c r="S981" s="2" t="s">
        <v>863</v>
      </c>
      <c r="T981" s="2" t="s">
        <v>105</v>
      </c>
      <c r="U981" s="2"/>
      <c r="V981" s="4">
        <v>0.20902777777777778</v>
      </c>
      <c r="W981" s="2" t="s">
        <v>948</v>
      </c>
      <c r="X981">
        <f t="shared" si="150"/>
        <v>1</v>
      </c>
      <c r="Y981">
        <f t="shared" si="151"/>
        <v>0</v>
      </c>
      <c r="Z981">
        <f t="shared" si="152"/>
        <v>1</v>
      </c>
      <c r="AA981">
        <f t="shared" si="153"/>
        <v>1</v>
      </c>
      <c r="AB981">
        <f t="shared" si="154"/>
        <v>0</v>
      </c>
      <c r="AC981">
        <f t="shared" si="155"/>
        <v>0</v>
      </c>
      <c r="AD981">
        <f t="shared" si="156"/>
        <v>0</v>
      </c>
      <c r="AE981" t="str">
        <f t="shared" si="157"/>
        <v>Groupstage</v>
      </c>
      <c r="AF981" t="str">
        <f t="shared" si="158"/>
        <v>Home Team wins</v>
      </c>
      <c r="AG981" t="str">
        <f t="shared" si="159"/>
        <v>Home Team wins at Groupstage Game</v>
      </c>
    </row>
    <row r="982" spans="1:33" hidden="1" x14ac:dyDescent="0.2">
      <c r="A982" s="2">
        <v>3911811</v>
      </c>
      <c r="B982" s="2" t="s">
        <v>949</v>
      </c>
      <c r="C982" s="2">
        <v>2022</v>
      </c>
      <c r="D982" s="2" t="s">
        <v>946</v>
      </c>
      <c r="E982" s="3">
        <v>44867</v>
      </c>
      <c r="F982" s="2">
        <v>631</v>
      </c>
      <c r="G982" s="2">
        <v>419</v>
      </c>
      <c r="H982" s="2">
        <v>2</v>
      </c>
      <c r="I982" s="2">
        <v>1</v>
      </c>
      <c r="J982" s="2"/>
      <c r="K982" s="2"/>
      <c r="L982" s="2" t="s">
        <v>1311</v>
      </c>
      <c r="M982" s="2" t="s">
        <v>1209</v>
      </c>
      <c r="N982" s="2" t="s">
        <v>1012</v>
      </c>
      <c r="O982" s="2">
        <v>39392</v>
      </c>
      <c r="P982" s="2" t="s">
        <v>1255</v>
      </c>
      <c r="Q982" s="2" t="s">
        <v>2284</v>
      </c>
      <c r="R982" s="2" t="s">
        <v>886</v>
      </c>
      <c r="S982" s="2" t="s">
        <v>892</v>
      </c>
      <c r="T982" s="2" t="s">
        <v>43</v>
      </c>
      <c r="U982" s="2"/>
      <c r="V982" s="4">
        <v>8.4027777777777771E-2</v>
      </c>
      <c r="W982" s="2" t="s">
        <v>948</v>
      </c>
      <c r="X982">
        <f t="shared" si="150"/>
        <v>1</v>
      </c>
      <c r="Y982">
        <f t="shared" si="151"/>
        <v>0</v>
      </c>
      <c r="Z982">
        <f t="shared" si="152"/>
        <v>1</v>
      </c>
      <c r="AA982">
        <f t="shared" si="153"/>
        <v>1</v>
      </c>
      <c r="AB982">
        <f t="shared" si="154"/>
        <v>0</v>
      </c>
      <c r="AC982">
        <f t="shared" si="155"/>
        <v>0</v>
      </c>
      <c r="AD982">
        <f t="shared" si="156"/>
        <v>0</v>
      </c>
      <c r="AE982" t="str">
        <f t="shared" si="157"/>
        <v>Groupstage</v>
      </c>
      <c r="AF982" t="str">
        <f t="shared" si="158"/>
        <v>Home Team wins</v>
      </c>
      <c r="AG982" t="str">
        <f t="shared" si="159"/>
        <v>Home Team wins at Groupstage Game</v>
      </c>
    </row>
    <row r="983" spans="1:33" x14ac:dyDescent="0.2">
      <c r="A983" s="2">
        <v>2490852</v>
      </c>
      <c r="B983" s="2" t="s">
        <v>949</v>
      </c>
      <c r="C983" s="2">
        <v>2014</v>
      </c>
      <c r="D983" s="2" t="s">
        <v>1016</v>
      </c>
      <c r="E983" s="3">
        <v>41899</v>
      </c>
      <c r="F983" s="2">
        <v>131</v>
      </c>
      <c r="G983" s="2">
        <v>2784</v>
      </c>
      <c r="H983" s="2">
        <v>1</v>
      </c>
      <c r="I983" s="2">
        <v>0</v>
      </c>
      <c r="J983" s="2"/>
      <c r="K983" s="2"/>
      <c r="L983" s="2" t="s">
        <v>918</v>
      </c>
      <c r="M983" s="2" t="s">
        <v>1208</v>
      </c>
      <c r="N983" s="2" t="s">
        <v>1084</v>
      </c>
      <c r="O983" s="2">
        <v>62832</v>
      </c>
      <c r="P983" s="2" t="s">
        <v>871</v>
      </c>
      <c r="Q983" s="2" t="s">
        <v>2285</v>
      </c>
      <c r="R983" s="2" t="s">
        <v>880</v>
      </c>
      <c r="S983" s="2" t="s">
        <v>863</v>
      </c>
      <c r="T983" s="2" t="s">
        <v>105</v>
      </c>
      <c r="U983" s="2"/>
      <c r="V983" s="4">
        <v>4.1666666666666664E-2</v>
      </c>
      <c r="W983" s="2" t="s">
        <v>948</v>
      </c>
      <c r="X983">
        <f t="shared" si="150"/>
        <v>1</v>
      </c>
      <c r="Y983">
        <f t="shared" si="151"/>
        <v>0</v>
      </c>
      <c r="Z983">
        <f t="shared" si="152"/>
        <v>1</v>
      </c>
      <c r="AA983">
        <f t="shared" si="153"/>
        <v>1</v>
      </c>
      <c r="AB983">
        <f t="shared" si="154"/>
        <v>0</v>
      </c>
      <c r="AC983">
        <f t="shared" si="155"/>
        <v>0</v>
      </c>
      <c r="AD983">
        <f t="shared" si="156"/>
        <v>0</v>
      </c>
      <c r="AE983" t="str">
        <f t="shared" si="157"/>
        <v>Groupstage</v>
      </c>
      <c r="AF983" t="str">
        <f t="shared" si="158"/>
        <v>Home Team wins</v>
      </c>
      <c r="AG983" t="str">
        <f t="shared" si="159"/>
        <v>Home Team wins at Groupstage Game</v>
      </c>
    </row>
    <row r="984" spans="1:33" x14ac:dyDescent="0.2">
      <c r="A984" s="2">
        <v>2618535</v>
      </c>
      <c r="B984" s="2" t="s">
        <v>949</v>
      </c>
      <c r="C984" s="2">
        <v>2015</v>
      </c>
      <c r="D984" s="2" t="s">
        <v>1147</v>
      </c>
      <c r="E984" s="3">
        <v>42262</v>
      </c>
      <c r="F984" s="2">
        <v>583</v>
      </c>
      <c r="G984" s="2">
        <v>496</v>
      </c>
      <c r="H984" s="2">
        <v>2</v>
      </c>
      <c r="I984" s="2">
        <v>0</v>
      </c>
      <c r="J984" s="2"/>
      <c r="K984" s="2"/>
      <c r="L984" s="2" t="s">
        <v>891</v>
      </c>
      <c r="M984" s="2" t="s">
        <v>1234</v>
      </c>
      <c r="N984" s="2" t="s">
        <v>1072</v>
      </c>
      <c r="O984" s="2">
        <v>46612</v>
      </c>
      <c r="P984" s="2" t="s">
        <v>907</v>
      </c>
      <c r="Q984" s="2" t="s">
        <v>2286</v>
      </c>
      <c r="R984" s="2" t="s">
        <v>880</v>
      </c>
      <c r="S984" s="3">
        <v>37320</v>
      </c>
      <c r="T984" s="2" t="s">
        <v>40</v>
      </c>
      <c r="U984" s="2"/>
      <c r="V984" s="4">
        <v>8.3333333333333329E-2</v>
      </c>
      <c r="W984" s="2" t="s">
        <v>948</v>
      </c>
      <c r="X984">
        <f t="shared" si="150"/>
        <v>1</v>
      </c>
      <c r="Y984">
        <f t="shared" si="151"/>
        <v>0</v>
      </c>
      <c r="Z984">
        <f t="shared" si="152"/>
        <v>1</v>
      </c>
      <c r="AA984">
        <f t="shared" si="153"/>
        <v>1</v>
      </c>
      <c r="AB984">
        <f t="shared" si="154"/>
        <v>0</v>
      </c>
      <c r="AC984">
        <f t="shared" si="155"/>
        <v>0</v>
      </c>
      <c r="AD984">
        <f t="shared" si="156"/>
        <v>0</v>
      </c>
      <c r="AE984" t="str">
        <f t="shared" si="157"/>
        <v>Groupstage</v>
      </c>
      <c r="AF984" t="str">
        <f t="shared" si="158"/>
        <v>Home Team wins</v>
      </c>
      <c r="AG984" t="str">
        <f t="shared" si="159"/>
        <v>Home Team wins at Groupstage Game</v>
      </c>
    </row>
    <row r="985" spans="1:33" hidden="1" x14ac:dyDescent="0.2">
      <c r="A985" s="2">
        <v>4174085</v>
      </c>
      <c r="B985" s="2" t="s">
        <v>949</v>
      </c>
      <c r="C985" s="2">
        <v>2023</v>
      </c>
      <c r="D985" s="2" t="s">
        <v>950</v>
      </c>
      <c r="E985" s="3">
        <v>45273</v>
      </c>
      <c r="F985" s="2">
        <v>720</v>
      </c>
      <c r="G985" s="2">
        <v>660</v>
      </c>
      <c r="H985" s="2">
        <v>5</v>
      </c>
      <c r="I985" s="2">
        <v>3</v>
      </c>
      <c r="J985" s="2"/>
      <c r="K985" s="2"/>
      <c r="L985" s="2" t="s">
        <v>799</v>
      </c>
      <c r="M985" s="2" t="s">
        <v>1260</v>
      </c>
      <c r="N985" s="2" t="s">
        <v>1192</v>
      </c>
      <c r="O985" s="2">
        <v>48113</v>
      </c>
      <c r="P985" s="2" t="s">
        <v>1309</v>
      </c>
      <c r="Q985" s="2" t="s">
        <v>2287</v>
      </c>
      <c r="R985" s="2" t="s">
        <v>877</v>
      </c>
      <c r="S985" s="2" t="s">
        <v>872</v>
      </c>
      <c r="T985" s="2" t="s">
        <v>70</v>
      </c>
      <c r="U985" s="2" t="s">
        <v>133</v>
      </c>
      <c r="V985" s="4">
        <v>0.21041666666666667</v>
      </c>
      <c r="W985" s="2" t="s">
        <v>948</v>
      </c>
      <c r="X985">
        <f t="shared" si="150"/>
        <v>1</v>
      </c>
      <c r="Y985">
        <f t="shared" si="151"/>
        <v>0</v>
      </c>
      <c r="Z985">
        <f t="shared" si="152"/>
        <v>1</v>
      </c>
      <c r="AA985">
        <f t="shared" si="153"/>
        <v>1</v>
      </c>
      <c r="AB985">
        <f t="shared" si="154"/>
        <v>0</v>
      </c>
      <c r="AC985">
        <f t="shared" si="155"/>
        <v>0</v>
      </c>
      <c r="AD985">
        <f t="shared" si="156"/>
        <v>0</v>
      </c>
      <c r="AE985" t="str">
        <f t="shared" si="157"/>
        <v>Groupstage</v>
      </c>
      <c r="AF985" t="str">
        <f t="shared" si="158"/>
        <v>Home Team wins</v>
      </c>
      <c r="AG985" t="str">
        <f t="shared" si="159"/>
        <v>Home Team wins at Groupstage Game</v>
      </c>
    </row>
    <row r="986" spans="1:33" x14ac:dyDescent="0.2">
      <c r="A986" s="2">
        <v>2368446</v>
      </c>
      <c r="B986" s="2" t="s">
        <v>949</v>
      </c>
      <c r="C986" s="2">
        <v>2013</v>
      </c>
      <c r="D986" s="2" t="s">
        <v>1147</v>
      </c>
      <c r="E986" s="3">
        <v>41583</v>
      </c>
      <c r="F986" s="2">
        <v>681</v>
      </c>
      <c r="G986" s="2">
        <v>985</v>
      </c>
      <c r="H986" s="2">
        <v>0</v>
      </c>
      <c r="I986" s="2">
        <v>0</v>
      </c>
      <c r="J986" s="2"/>
      <c r="K986" s="2"/>
      <c r="L986" s="2" t="s">
        <v>1175</v>
      </c>
      <c r="M986" s="2" t="s">
        <v>1121</v>
      </c>
      <c r="N986" s="2" t="s">
        <v>1193</v>
      </c>
      <c r="O986" s="2">
        <v>30998</v>
      </c>
      <c r="P986" s="2" t="s">
        <v>943</v>
      </c>
      <c r="Q986" s="2" t="s">
        <v>2288</v>
      </c>
      <c r="R986" s="2" t="s">
        <v>880</v>
      </c>
      <c r="S986" s="2" t="s">
        <v>898</v>
      </c>
      <c r="T986" s="2" t="s">
        <v>165</v>
      </c>
      <c r="U986" s="2" t="s">
        <v>31</v>
      </c>
      <c r="V986" s="4">
        <v>0</v>
      </c>
      <c r="W986" s="2" t="s">
        <v>948</v>
      </c>
      <c r="X986">
        <f t="shared" si="150"/>
        <v>0</v>
      </c>
      <c r="Y986">
        <f t="shared" si="151"/>
        <v>1</v>
      </c>
      <c r="Z986">
        <f t="shared" si="152"/>
        <v>1</v>
      </c>
      <c r="AA986">
        <f t="shared" si="153"/>
        <v>0</v>
      </c>
      <c r="AB986">
        <f t="shared" si="154"/>
        <v>0</v>
      </c>
      <c r="AC986">
        <f t="shared" si="155"/>
        <v>1</v>
      </c>
      <c r="AD986">
        <f t="shared" si="156"/>
        <v>0</v>
      </c>
      <c r="AE986" t="str">
        <f t="shared" si="157"/>
        <v>Groupstage</v>
      </c>
      <c r="AF986" t="str">
        <f t="shared" si="158"/>
        <v>Home Team loses or draws</v>
      </c>
      <c r="AG986" t="str">
        <f t="shared" si="159"/>
        <v>Home Team loses or draws at Groupstage Game</v>
      </c>
    </row>
    <row r="987" spans="1:33" x14ac:dyDescent="0.2">
      <c r="A987" s="2">
        <v>2547384</v>
      </c>
      <c r="B987" s="2" t="s">
        <v>949</v>
      </c>
      <c r="C987" s="2">
        <v>2014</v>
      </c>
      <c r="D987" s="2" t="s">
        <v>1027</v>
      </c>
      <c r="E987" s="3">
        <v>42116</v>
      </c>
      <c r="F987" s="2">
        <v>418</v>
      </c>
      <c r="G987" s="2">
        <v>13</v>
      </c>
      <c r="H987" s="2">
        <v>1</v>
      </c>
      <c r="I987" s="2">
        <v>0</v>
      </c>
      <c r="J987" s="2"/>
      <c r="K987" s="2"/>
      <c r="L987" s="2" t="s">
        <v>1089</v>
      </c>
      <c r="M987" s="2" t="s">
        <v>921</v>
      </c>
      <c r="N987" s="2" t="s">
        <v>1202</v>
      </c>
      <c r="O987" s="2">
        <v>80354</v>
      </c>
      <c r="P987" s="2" t="s">
        <v>985</v>
      </c>
      <c r="Q987" s="2" t="s">
        <v>2289</v>
      </c>
      <c r="R987" s="2" t="s">
        <v>877</v>
      </c>
      <c r="S987" s="2" t="s">
        <v>877</v>
      </c>
      <c r="T987" s="2" t="s">
        <v>186</v>
      </c>
      <c r="U987" s="2" t="s">
        <v>113</v>
      </c>
      <c r="V987" s="4">
        <v>4.1666666666666664E-2</v>
      </c>
      <c r="W987" s="2" t="s">
        <v>948</v>
      </c>
      <c r="X987">
        <f t="shared" si="150"/>
        <v>1</v>
      </c>
      <c r="Y987">
        <f t="shared" si="151"/>
        <v>0</v>
      </c>
      <c r="Z987">
        <f t="shared" si="152"/>
        <v>0</v>
      </c>
      <c r="AA987">
        <f t="shared" si="153"/>
        <v>0</v>
      </c>
      <c r="AB987">
        <f t="shared" si="154"/>
        <v>1</v>
      </c>
      <c r="AC987">
        <f t="shared" si="155"/>
        <v>0</v>
      </c>
      <c r="AD987">
        <f t="shared" si="156"/>
        <v>0</v>
      </c>
      <c r="AE987" t="str">
        <f t="shared" si="157"/>
        <v>Knockout Game</v>
      </c>
      <c r="AF987" t="str">
        <f t="shared" si="158"/>
        <v>Home Team wins</v>
      </c>
      <c r="AG987" t="str">
        <f t="shared" si="159"/>
        <v>Home Team wins at Knockout Game</v>
      </c>
    </row>
    <row r="988" spans="1:33" hidden="1" x14ac:dyDescent="0.2">
      <c r="A988" s="2">
        <v>3714214</v>
      </c>
      <c r="B988" s="2" t="s">
        <v>949</v>
      </c>
      <c r="C988" s="2">
        <v>2021</v>
      </c>
      <c r="D988" s="2" t="s">
        <v>1030</v>
      </c>
      <c r="E988" s="3">
        <v>44608</v>
      </c>
      <c r="F988" s="2">
        <v>409</v>
      </c>
      <c r="G988" s="2">
        <v>27</v>
      </c>
      <c r="H988" s="2">
        <v>1</v>
      </c>
      <c r="I988" s="2">
        <v>1</v>
      </c>
      <c r="J988" s="2"/>
      <c r="K988" s="2"/>
      <c r="L988" s="2" t="s">
        <v>313</v>
      </c>
      <c r="M988" s="2" t="s">
        <v>1051</v>
      </c>
      <c r="N988" s="2" t="s">
        <v>1236</v>
      </c>
      <c r="O988" s="2">
        <v>30000</v>
      </c>
      <c r="P988" s="2" t="s">
        <v>973</v>
      </c>
      <c r="Q988" s="2" t="s">
        <v>2290</v>
      </c>
      <c r="R988" s="2" t="s">
        <v>886</v>
      </c>
      <c r="S988" s="2" t="s">
        <v>1073</v>
      </c>
      <c r="T988" s="2"/>
      <c r="U988" s="2" t="s">
        <v>6</v>
      </c>
      <c r="V988" s="4">
        <v>4.2361111111111106E-2</v>
      </c>
      <c r="W988" s="2" t="s">
        <v>948</v>
      </c>
      <c r="X988">
        <f t="shared" si="150"/>
        <v>0</v>
      </c>
      <c r="Y988">
        <f t="shared" si="151"/>
        <v>1</v>
      </c>
      <c r="Z988">
        <f t="shared" si="152"/>
        <v>0</v>
      </c>
      <c r="AA988">
        <f t="shared" si="153"/>
        <v>0</v>
      </c>
      <c r="AB988">
        <f t="shared" si="154"/>
        <v>0</v>
      </c>
      <c r="AC988">
        <f t="shared" si="155"/>
        <v>0</v>
      </c>
      <c r="AD988">
        <f t="shared" si="156"/>
        <v>1</v>
      </c>
      <c r="AE988" t="str">
        <f t="shared" si="157"/>
        <v>Knockout Game</v>
      </c>
      <c r="AF988" t="str">
        <f t="shared" si="158"/>
        <v>Home Team loses or draws</v>
      </c>
      <c r="AG988" t="str">
        <f t="shared" si="159"/>
        <v>Home Team loses or draws at Knockout Game</v>
      </c>
    </row>
    <row r="989" spans="1:33" hidden="1" x14ac:dyDescent="0.2">
      <c r="A989" s="2">
        <v>3651099</v>
      </c>
      <c r="B989" s="2" t="s">
        <v>949</v>
      </c>
      <c r="C989" s="2">
        <v>2021</v>
      </c>
      <c r="D989" s="2" t="s">
        <v>950</v>
      </c>
      <c r="E989" s="3">
        <v>44502</v>
      </c>
      <c r="F989" s="2">
        <v>496</v>
      </c>
      <c r="G989" s="2">
        <v>631</v>
      </c>
      <c r="H989" s="2">
        <v>0</v>
      </c>
      <c r="I989" s="2">
        <v>1</v>
      </c>
      <c r="J989" s="2"/>
      <c r="K989" s="2"/>
      <c r="L989" s="2" t="s">
        <v>1176</v>
      </c>
      <c r="M989" s="2" t="s">
        <v>868</v>
      </c>
      <c r="N989" s="2" t="s">
        <v>1235</v>
      </c>
      <c r="O989" s="2">
        <v>19551</v>
      </c>
      <c r="P989" s="2" t="s">
        <v>985</v>
      </c>
      <c r="Q989" s="2" t="s">
        <v>2291</v>
      </c>
      <c r="R989" s="2" t="s">
        <v>892</v>
      </c>
      <c r="S989" s="2" t="s">
        <v>910</v>
      </c>
      <c r="T989" s="2"/>
      <c r="U989" s="2" t="s">
        <v>43</v>
      </c>
      <c r="V989" s="4">
        <v>6.9444444444444447E-4</v>
      </c>
      <c r="W989" s="2" t="s">
        <v>948</v>
      </c>
      <c r="X989">
        <f t="shared" si="150"/>
        <v>0</v>
      </c>
      <c r="Y989">
        <f t="shared" si="151"/>
        <v>1</v>
      </c>
      <c r="Z989">
        <f t="shared" si="152"/>
        <v>1</v>
      </c>
      <c r="AA989">
        <f t="shared" si="153"/>
        <v>0</v>
      </c>
      <c r="AB989">
        <f t="shared" si="154"/>
        <v>0</v>
      </c>
      <c r="AC989">
        <f t="shared" si="155"/>
        <v>1</v>
      </c>
      <c r="AD989">
        <f t="shared" si="156"/>
        <v>0</v>
      </c>
      <c r="AE989" t="str">
        <f t="shared" si="157"/>
        <v>Groupstage</v>
      </c>
      <c r="AF989" t="str">
        <f t="shared" si="158"/>
        <v>Home Team loses or draws</v>
      </c>
      <c r="AG989" t="str">
        <f t="shared" si="159"/>
        <v>Home Team loses or draws at Groupstage Game</v>
      </c>
    </row>
    <row r="990" spans="1:33" x14ac:dyDescent="0.2">
      <c r="A990" s="2">
        <v>2495297</v>
      </c>
      <c r="B990" s="2" t="s">
        <v>949</v>
      </c>
      <c r="C990" s="2">
        <v>2014</v>
      </c>
      <c r="D990" s="2" t="s">
        <v>1016</v>
      </c>
      <c r="E990" s="3">
        <v>41912</v>
      </c>
      <c r="F990" s="2">
        <v>2784</v>
      </c>
      <c r="G990" s="2">
        <v>610</v>
      </c>
      <c r="H990" s="2">
        <v>1</v>
      </c>
      <c r="I990" s="2">
        <v>1</v>
      </c>
      <c r="J990" s="2"/>
      <c r="K990" s="2"/>
      <c r="L990" s="2" t="s">
        <v>1208</v>
      </c>
      <c r="M990" s="2" t="s">
        <v>970</v>
      </c>
      <c r="N990" s="2" t="s">
        <v>1211</v>
      </c>
      <c r="O990" s="2">
        <v>17190</v>
      </c>
      <c r="P990" s="2" t="s">
        <v>1130</v>
      </c>
      <c r="Q990" s="2" t="s">
        <v>2292</v>
      </c>
      <c r="R990" s="2" t="s">
        <v>877</v>
      </c>
      <c r="S990" s="2" t="s">
        <v>880</v>
      </c>
      <c r="T990" s="2"/>
      <c r="U990" s="2" t="s">
        <v>26</v>
      </c>
      <c r="V990" s="4">
        <v>4.2361111111111106E-2</v>
      </c>
      <c r="W990" s="2" t="s">
        <v>948</v>
      </c>
      <c r="X990">
        <f t="shared" si="150"/>
        <v>0</v>
      </c>
      <c r="Y990">
        <f t="shared" si="151"/>
        <v>1</v>
      </c>
      <c r="Z990">
        <f t="shared" si="152"/>
        <v>1</v>
      </c>
      <c r="AA990">
        <f t="shared" si="153"/>
        <v>0</v>
      </c>
      <c r="AB990">
        <f t="shared" si="154"/>
        <v>0</v>
      </c>
      <c r="AC990">
        <f t="shared" si="155"/>
        <v>1</v>
      </c>
      <c r="AD990">
        <f t="shared" si="156"/>
        <v>0</v>
      </c>
      <c r="AE990" t="str">
        <f t="shared" si="157"/>
        <v>Groupstage</v>
      </c>
      <c r="AF990" t="str">
        <f t="shared" si="158"/>
        <v>Home Team loses or draws</v>
      </c>
      <c r="AG990" t="str">
        <f t="shared" si="159"/>
        <v>Home Team loses or draws at Groupstage Game</v>
      </c>
    </row>
    <row r="991" spans="1:33" x14ac:dyDescent="0.2">
      <c r="A991" s="2">
        <v>2495370</v>
      </c>
      <c r="B991" s="2" t="s">
        <v>949</v>
      </c>
      <c r="C991" s="2">
        <v>2014</v>
      </c>
      <c r="D991" s="2" t="s">
        <v>1194</v>
      </c>
      <c r="E991" s="3">
        <v>41983</v>
      </c>
      <c r="F991" s="2">
        <v>790</v>
      </c>
      <c r="G991" s="2">
        <v>33</v>
      </c>
      <c r="H991" s="2">
        <v>0</v>
      </c>
      <c r="I991" s="2">
        <v>1</v>
      </c>
      <c r="J991" s="2"/>
      <c r="K991" s="2"/>
      <c r="L991" s="2" t="s">
        <v>1393</v>
      </c>
      <c r="M991" s="2" t="s">
        <v>984</v>
      </c>
      <c r="N991" s="2" t="s">
        <v>1210</v>
      </c>
      <c r="O991" s="2">
        <v>12516</v>
      </c>
      <c r="P991" s="2" t="s">
        <v>947</v>
      </c>
      <c r="Q991" s="2" t="s">
        <v>2293</v>
      </c>
      <c r="R991" s="2" t="s">
        <v>877</v>
      </c>
      <c r="S991" s="3">
        <v>37320</v>
      </c>
      <c r="T991" s="2"/>
      <c r="U991" s="2" t="s">
        <v>7</v>
      </c>
      <c r="V991" s="4">
        <v>6.9444444444444447E-4</v>
      </c>
      <c r="W991" s="2" t="s">
        <v>948</v>
      </c>
      <c r="X991">
        <f t="shared" si="150"/>
        <v>0</v>
      </c>
      <c r="Y991">
        <f t="shared" si="151"/>
        <v>1</v>
      </c>
      <c r="Z991">
        <f t="shared" si="152"/>
        <v>1</v>
      </c>
      <c r="AA991">
        <f t="shared" si="153"/>
        <v>0</v>
      </c>
      <c r="AB991">
        <f t="shared" si="154"/>
        <v>0</v>
      </c>
      <c r="AC991">
        <f t="shared" si="155"/>
        <v>1</v>
      </c>
      <c r="AD991">
        <f t="shared" si="156"/>
        <v>0</v>
      </c>
      <c r="AE991" t="str">
        <f t="shared" si="157"/>
        <v>Groupstage</v>
      </c>
      <c r="AF991" t="str">
        <f t="shared" si="158"/>
        <v>Home Team loses or draws</v>
      </c>
      <c r="AG991" t="str">
        <f t="shared" si="159"/>
        <v>Home Team loses or draws at Groupstage Game</v>
      </c>
    </row>
    <row r="992" spans="1:33" x14ac:dyDescent="0.2">
      <c r="A992" s="2">
        <v>2754920</v>
      </c>
      <c r="B992" s="2" t="s">
        <v>949</v>
      </c>
      <c r="C992" s="2">
        <v>2016</v>
      </c>
      <c r="D992" s="2" t="s">
        <v>1022</v>
      </c>
      <c r="E992" s="3">
        <v>42662</v>
      </c>
      <c r="F992" s="2">
        <v>1083</v>
      </c>
      <c r="G992" s="2">
        <v>13</v>
      </c>
      <c r="H992" s="2">
        <v>0</v>
      </c>
      <c r="I992" s="2">
        <v>1</v>
      </c>
      <c r="J992" s="2"/>
      <c r="K992" s="2"/>
      <c r="L992" s="2" t="s">
        <v>1112</v>
      </c>
      <c r="M992" s="2" t="s">
        <v>921</v>
      </c>
      <c r="N992" s="2" t="s">
        <v>905</v>
      </c>
      <c r="O992" s="2">
        <v>15400</v>
      </c>
      <c r="P992" s="2" t="s">
        <v>1001</v>
      </c>
      <c r="Q992" s="2" t="s">
        <v>2294</v>
      </c>
      <c r="R992" s="2" t="s">
        <v>892</v>
      </c>
      <c r="S992" s="2" t="s">
        <v>877</v>
      </c>
      <c r="T992" s="2" t="s">
        <v>48</v>
      </c>
      <c r="U992" s="2" t="s">
        <v>113</v>
      </c>
      <c r="V992" s="4">
        <v>6.9444444444444447E-4</v>
      </c>
      <c r="W992" s="2" t="s">
        <v>948</v>
      </c>
      <c r="X992">
        <f t="shared" si="150"/>
        <v>0</v>
      </c>
      <c r="Y992">
        <f t="shared" si="151"/>
        <v>1</v>
      </c>
      <c r="Z992">
        <f t="shared" si="152"/>
        <v>1</v>
      </c>
      <c r="AA992">
        <f t="shared" si="153"/>
        <v>0</v>
      </c>
      <c r="AB992">
        <f t="shared" si="154"/>
        <v>0</v>
      </c>
      <c r="AC992">
        <f t="shared" si="155"/>
        <v>1</v>
      </c>
      <c r="AD992">
        <f t="shared" si="156"/>
        <v>0</v>
      </c>
      <c r="AE992" t="str">
        <f t="shared" si="157"/>
        <v>Groupstage</v>
      </c>
      <c r="AF992" t="str">
        <f t="shared" si="158"/>
        <v>Home Team loses or draws</v>
      </c>
      <c r="AG992" t="str">
        <f t="shared" si="159"/>
        <v>Home Team loses or draws at Groupstage Game</v>
      </c>
    </row>
    <row r="993" spans="1:33" x14ac:dyDescent="0.2">
      <c r="A993" s="2">
        <v>2917375</v>
      </c>
      <c r="B993" s="2" t="s">
        <v>949</v>
      </c>
      <c r="C993" s="2">
        <v>2017</v>
      </c>
      <c r="D993" s="2" t="s">
        <v>1016</v>
      </c>
      <c r="E993" s="3">
        <v>43004</v>
      </c>
      <c r="F993" s="2">
        <v>6195</v>
      </c>
      <c r="G993" s="2">
        <v>234</v>
      </c>
      <c r="H993" s="2">
        <v>3</v>
      </c>
      <c r="I993" s="2">
        <v>1</v>
      </c>
      <c r="J993" s="2"/>
      <c r="K993" s="2"/>
      <c r="L993" s="2" t="s">
        <v>1065</v>
      </c>
      <c r="M993" s="2" t="s">
        <v>1056</v>
      </c>
      <c r="N993" s="2" t="s">
        <v>1002</v>
      </c>
      <c r="O993" s="2">
        <v>22577</v>
      </c>
      <c r="P993" s="2" t="s">
        <v>1026</v>
      </c>
      <c r="Q993" s="2" t="s">
        <v>2295</v>
      </c>
      <c r="R993" s="2" t="s">
        <v>880</v>
      </c>
      <c r="S993" s="2" t="s">
        <v>881</v>
      </c>
      <c r="T993" s="2" t="s">
        <v>115</v>
      </c>
      <c r="U993" s="2" t="s">
        <v>71</v>
      </c>
      <c r="V993" s="4">
        <v>0.12569444444444444</v>
      </c>
      <c r="W993" s="2" t="s">
        <v>948</v>
      </c>
      <c r="X993">
        <f t="shared" si="150"/>
        <v>1</v>
      </c>
      <c r="Y993">
        <f t="shared" si="151"/>
        <v>0</v>
      </c>
      <c r="Z993">
        <f t="shared" si="152"/>
        <v>1</v>
      </c>
      <c r="AA993">
        <f t="shared" si="153"/>
        <v>1</v>
      </c>
      <c r="AB993">
        <f t="shared" si="154"/>
        <v>0</v>
      </c>
      <c r="AC993">
        <f t="shared" si="155"/>
        <v>0</v>
      </c>
      <c r="AD993">
        <f t="shared" si="156"/>
        <v>0</v>
      </c>
      <c r="AE993" t="str">
        <f t="shared" si="157"/>
        <v>Groupstage</v>
      </c>
      <c r="AF993" t="str">
        <f t="shared" si="158"/>
        <v>Home Team wins</v>
      </c>
      <c r="AG993" t="str">
        <f t="shared" si="159"/>
        <v>Home Team wins at Groupstage Game</v>
      </c>
    </row>
    <row r="994" spans="1:33" x14ac:dyDescent="0.2">
      <c r="A994" s="2">
        <v>2917382</v>
      </c>
      <c r="B994" s="2" t="s">
        <v>949</v>
      </c>
      <c r="C994" s="2">
        <v>2017</v>
      </c>
      <c r="D994" s="2" t="s">
        <v>1147</v>
      </c>
      <c r="E994" s="3">
        <v>43005</v>
      </c>
      <c r="F994" s="2">
        <v>2410</v>
      </c>
      <c r="G994" s="2">
        <v>985</v>
      </c>
      <c r="H994" s="2">
        <v>1</v>
      </c>
      <c r="I994" s="2">
        <v>4</v>
      </c>
      <c r="J994" s="2"/>
      <c r="K994" s="2"/>
      <c r="L994" s="2" t="s">
        <v>1103</v>
      </c>
      <c r="M994" s="2" t="s">
        <v>896</v>
      </c>
      <c r="N994" s="2" t="s">
        <v>1125</v>
      </c>
      <c r="O994" s="2">
        <v>29073</v>
      </c>
      <c r="P994" s="2" t="s">
        <v>1020</v>
      </c>
      <c r="Q994" s="2" t="s">
        <v>2296</v>
      </c>
      <c r="R994" s="2" t="s">
        <v>892</v>
      </c>
      <c r="S994" s="2" t="s">
        <v>1073</v>
      </c>
      <c r="T994" s="2" t="s">
        <v>130</v>
      </c>
      <c r="U994" s="2" t="s">
        <v>31</v>
      </c>
      <c r="V994" s="4">
        <v>4.4444444444444446E-2</v>
      </c>
      <c r="W994" s="2" t="s">
        <v>948</v>
      </c>
      <c r="X994">
        <f t="shared" si="150"/>
        <v>0</v>
      </c>
      <c r="Y994">
        <f t="shared" si="151"/>
        <v>1</v>
      </c>
      <c r="Z994">
        <f t="shared" si="152"/>
        <v>1</v>
      </c>
      <c r="AA994">
        <f t="shared" si="153"/>
        <v>0</v>
      </c>
      <c r="AB994">
        <f t="shared" si="154"/>
        <v>0</v>
      </c>
      <c r="AC994">
        <f t="shared" si="155"/>
        <v>1</v>
      </c>
      <c r="AD994">
        <f t="shared" si="156"/>
        <v>0</v>
      </c>
      <c r="AE994" t="str">
        <f t="shared" si="157"/>
        <v>Groupstage</v>
      </c>
      <c r="AF994" t="str">
        <f t="shared" si="158"/>
        <v>Home Team loses or draws</v>
      </c>
      <c r="AG994" t="str">
        <f t="shared" si="159"/>
        <v>Home Team loses or draws at Groupstage Game</v>
      </c>
    </row>
    <row r="995" spans="1:33" x14ac:dyDescent="0.2">
      <c r="A995" s="2">
        <v>2754181</v>
      </c>
      <c r="B995" s="2" t="s">
        <v>949</v>
      </c>
      <c r="C995" s="2">
        <v>2016</v>
      </c>
      <c r="D995" s="2" t="s">
        <v>955</v>
      </c>
      <c r="E995" s="3">
        <v>42626</v>
      </c>
      <c r="F995" s="2">
        <v>131</v>
      </c>
      <c r="G995" s="2">
        <v>371</v>
      </c>
      <c r="H995" s="2">
        <v>7</v>
      </c>
      <c r="I995" s="2">
        <v>0</v>
      </c>
      <c r="J995" s="2"/>
      <c r="K995" s="2"/>
      <c r="L995" s="2" t="s">
        <v>918</v>
      </c>
      <c r="M995" s="2" t="s">
        <v>1008</v>
      </c>
      <c r="N995" s="2" t="s">
        <v>1084</v>
      </c>
      <c r="O995" s="2">
        <v>73290</v>
      </c>
      <c r="P995" s="2" t="s">
        <v>1169</v>
      </c>
      <c r="Q995" s="2" t="s">
        <v>2297</v>
      </c>
      <c r="R995" s="2" t="s">
        <v>880</v>
      </c>
      <c r="S995" s="3">
        <v>36986</v>
      </c>
      <c r="T995" s="2" t="s">
        <v>105</v>
      </c>
      <c r="U995" s="2" t="s">
        <v>46</v>
      </c>
      <c r="V995" s="4">
        <v>0.29166666666666669</v>
      </c>
      <c r="W995" s="2" t="s">
        <v>948</v>
      </c>
      <c r="X995">
        <f t="shared" si="150"/>
        <v>1</v>
      </c>
      <c r="Y995">
        <f t="shared" si="151"/>
        <v>0</v>
      </c>
      <c r="Z995">
        <f t="shared" si="152"/>
        <v>1</v>
      </c>
      <c r="AA995">
        <f t="shared" si="153"/>
        <v>1</v>
      </c>
      <c r="AB995">
        <f t="shared" si="154"/>
        <v>0</v>
      </c>
      <c r="AC995">
        <f t="shared" si="155"/>
        <v>0</v>
      </c>
      <c r="AD995">
        <f t="shared" si="156"/>
        <v>0</v>
      </c>
      <c r="AE995" t="str">
        <f t="shared" si="157"/>
        <v>Groupstage</v>
      </c>
      <c r="AF995" t="str">
        <f t="shared" si="158"/>
        <v>Home Team wins</v>
      </c>
      <c r="AG995" t="str">
        <f t="shared" si="159"/>
        <v>Home Team wins at Groupstage Game</v>
      </c>
    </row>
    <row r="996" spans="1:33" x14ac:dyDescent="0.2">
      <c r="A996" s="2">
        <v>2805643</v>
      </c>
      <c r="B996" s="2" t="s">
        <v>949</v>
      </c>
      <c r="C996" s="2">
        <v>2016</v>
      </c>
      <c r="D996" s="2" t="s">
        <v>1030</v>
      </c>
      <c r="E996" s="3">
        <v>42780</v>
      </c>
      <c r="F996" s="2">
        <v>583</v>
      </c>
      <c r="G996" s="2">
        <v>131</v>
      </c>
      <c r="H996" s="2">
        <v>4</v>
      </c>
      <c r="I996" s="2">
        <v>0</v>
      </c>
      <c r="J996" s="2"/>
      <c r="K996" s="2"/>
      <c r="L996" s="2" t="s">
        <v>1110</v>
      </c>
      <c r="M996" s="2" t="s">
        <v>918</v>
      </c>
      <c r="N996" s="2" t="s">
        <v>1072</v>
      </c>
      <c r="O996" s="2">
        <v>46484</v>
      </c>
      <c r="P996" s="2" t="s">
        <v>947</v>
      </c>
      <c r="Q996" s="2" t="s">
        <v>2298</v>
      </c>
      <c r="R996" s="2" t="s">
        <v>880</v>
      </c>
      <c r="S996" s="2" t="s">
        <v>880</v>
      </c>
      <c r="T996" s="2" t="s">
        <v>40</v>
      </c>
      <c r="U996" s="2" t="s">
        <v>105</v>
      </c>
      <c r="V996" s="4">
        <v>0.16666666666666666</v>
      </c>
      <c r="W996" s="2" t="s">
        <v>948</v>
      </c>
      <c r="X996">
        <f t="shared" si="150"/>
        <v>1</v>
      </c>
      <c r="Y996">
        <f t="shared" si="151"/>
        <v>0</v>
      </c>
      <c r="Z996">
        <f t="shared" si="152"/>
        <v>0</v>
      </c>
      <c r="AA996">
        <f t="shared" si="153"/>
        <v>0</v>
      </c>
      <c r="AB996">
        <f t="shared" si="154"/>
        <v>1</v>
      </c>
      <c r="AC996">
        <f t="shared" si="155"/>
        <v>0</v>
      </c>
      <c r="AD996">
        <f t="shared" si="156"/>
        <v>0</v>
      </c>
      <c r="AE996" t="str">
        <f t="shared" si="157"/>
        <v>Knockout Game</v>
      </c>
      <c r="AF996" t="str">
        <f t="shared" si="158"/>
        <v>Home Team wins</v>
      </c>
      <c r="AG996" t="str">
        <f t="shared" si="159"/>
        <v>Home Team wins at Knockout Game</v>
      </c>
    </row>
    <row r="997" spans="1:33" x14ac:dyDescent="0.2">
      <c r="A997" s="2">
        <v>2262155</v>
      </c>
      <c r="B997" s="2" t="s">
        <v>949</v>
      </c>
      <c r="C997" s="2">
        <v>2012</v>
      </c>
      <c r="D997" s="2" t="s">
        <v>946</v>
      </c>
      <c r="E997" s="3">
        <v>41171</v>
      </c>
      <c r="F997" s="2">
        <v>631</v>
      </c>
      <c r="G997" s="2">
        <v>506</v>
      </c>
      <c r="H997" s="2">
        <v>2</v>
      </c>
      <c r="I997" s="2">
        <v>2</v>
      </c>
      <c r="J997" s="2"/>
      <c r="K997" s="2"/>
      <c r="L997" s="2" t="s">
        <v>984</v>
      </c>
      <c r="M997" s="2" t="s">
        <v>942</v>
      </c>
      <c r="N997" s="2" t="s">
        <v>1012</v>
      </c>
      <c r="O997" s="2">
        <v>40918</v>
      </c>
      <c r="P997" s="2" t="s">
        <v>915</v>
      </c>
      <c r="Q997" s="2" t="s">
        <v>2299</v>
      </c>
      <c r="R997" s="2"/>
      <c r="S997" s="2"/>
      <c r="T997" s="2" t="s">
        <v>43</v>
      </c>
      <c r="U997" s="2" t="s">
        <v>5</v>
      </c>
      <c r="V997" s="4">
        <v>8.4722222222222213E-2</v>
      </c>
      <c r="W997" s="2" t="s">
        <v>948</v>
      </c>
      <c r="X997">
        <f t="shared" si="150"/>
        <v>0</v>
      </c>
      <c r="Y997">
        <f t="shared" si="151"/>
        <v>1</v>
      </c>
      <c r="Z997">
        <f t="shared" si="152"/>
        <v>1</v>
      </c>
      <c r="AA997">
        <f t="shared" si="153"/>
        <v>0</v>
      </c>
      <c r="AB997">
        <f t="shared" si="154"/>
        <v>0</v>
      </c>
      <c r="AC997">
        <f t="shared" si="155"/>
        <v>1</v>
      </c>
      <c r="AD997">
        <f t="shared" si="156"/>
        <v>0</v>
      </c>
      <c r="AE997" t="str">
        <f t="shared" si="157"/>
        <v>Groupstage</v>
      </c>
      <c r="AF997" t="str">
        <f t="shared" si="158"/>
        <v>Home Team loses or draws</v>
      </c>
      <c r="AG997" t="str">
        <f t="shared" si="159"/>
        <v>Home Team loses or draws at Groupstage Game</v>
      </c>
    </row>
    <row r="998" spans="1:33" x14ac:dyDescent="0.2">
      <c r="A998" s="2">
        <v>2262178</v>
      </c>
      <c r="B998" s="2" t="s">
        <v>949</v>
      </c>
      <c r="C998" s="2">
        <v>2012</v>
      </c>
      <c r="D998" s="2" t="s">
        <v>1022</v>
      </c>
      <c r="E998" s="3">
        <v>41185</v>
      </c>
      <c r="F998" s="2">
        <v>281</v>
      </c>
      <c r="G998" s="2">
        <v>16</v>
      </c>
      <c r="H998" s="2">
        <v>1</v>
      </c>
      <c r="I998" s="2">
        <v>1</v>
      </c>
      <c r="J998" s="2"/>
      <c r="K998" s="2"/>
      <c r="L998" s="2" t="s">
        <v>958</v>
      </c>
      <c r="M998" s="2" t="s">
        <v>861</v>
      </c>
      <c r="N998" s="2" t="s">
        <v>902</v>
      </c>
      <c r="O998" s="2">
        <v>43657</v>
      </c>
      <c r="P998" s="2" t="s">
        <v>1132</v>
      </c>
      <c r="Q998" s="2" t="s">
        <v>2300</v>
      </c>
      <c r="R998" s="2"/>
      <c r="S998" s="2"/>
      <c r="T998" s="2" t="s">
        <v>39</v>
      </c>
      <c r="U998" s="2" t="s">
        <v>3</v>
      </c>
      <c r="V998" s="4">
        <v>4.2361111111111106E-2</v>
      </c>
      <c r="W998" s="2" t="s">
        <v>948</v>
      </c>
      <c r="X998">
        <f t="shared" si="150"/>
        <v>0</v>
      </c>
      <c r="Y998">
        <f t="shared" si="151"/>
        <v>1</v>
      </c>
      <c r="Z998">
        <f t="shared" si="152"/>
        <v>1</v>
      </c>
      <c r="AA998">
        <f t="shared" si="153"/>
        <v>0</v>
      </c>
      <c r="AB998">
        <f t="shared" si="154"/>
        <v>0</v>
      </c>
      <c r="AC998">
        <f t="shared" si="155"/>
        <v>1</v>
      </c>
      <c r="AD998">
        <f t="shared" si="156"/>
        <v>0</v>
      </c>
      <c r="AE998" t="str">
        <f t="shared" si="157"/>
        <v>Groupstage</v>
      </c>
      <c r="AF998" t="str">
        <f t="shared" si="158"/>
        <v>Home Team loses or draws</v>
      </c>
      <c r="AG998" t="str">
        <f t="shared" si="159"/>
        <v>Home Team loses or draws at Groupstage Game</v>
      </c>
    </row>
    <row r="999" spans="1:33" x14ac:dyDescent="0.2">
      <c r="A999" s="2">
        <v>2262226</v>
      </c>
      <c r="B999" s="2" t="s">
        <v>949</v>
      </c>
      <c r="C999" s="2">
        <v>2012</v>
      </c>
      <c r="D999" s="2" t="s">
        <v>1022</v>
      </c>
      <c r="E999" s="3">
        <v>41234</v>
      </c>
      <c r="F999" s="2">
        <v>610</v>
      </c>
      <c r="G999" s="2">
        <v>16</v>
      </c>
      <c r="H999" s="2">
        <v>1</v>
      </c>
      <c r="I999" s="2">
        <v>4</v>
      </c>
      <c r="J999" s="2"/>
      <c r="K999" s="2"/>
      <c r="L999" s="2" t="s">
        <v>970</v>
      </c>
      <c r="M999" s="2" t="s">
        <v>861</v>
      </c>
      <c r="N999" s="2" t="s">
        <v>1017</v>
      </c>
      <c r="O999" s="2">
        <v>47500</v>
      </c>
      <c r="P999" s="2" t="s">
        <v>915</v>
      </c>
      <c r="Q999" s="2" t="s">
        <v>2301</v>
      </c>
      <c r="R999" s="2"/>
      <c r="S999" s="2"/>
      <c r="T999" s="2" t="s">
        <v>26</v>
      </c>
      <c r="U999" s="2" t="s">
        <v>3</v>
      </c>
      <c r="V999" s="4">
        <v>4.4444444444444446E-2</v>
      </c>
      <c r="W999" s="2" t="s">
        <v>948</v>
      </c>
      <c r="X999">
        <f t="shared" si="150"/>
        <v>0</v>
      </c>
      <c r="Y999">
        <f t="shared" si="151"/>
        <v>1</v>
      </c>
      <c r="Z999">
        <f t="shared" si="152"/>
        <v>1</v>
      </c>
      <c r="AA999">
        <f t="shared" si="153"/>
        <v>0</v>
      </c>
      <c r="AB999">
        <f t="shared" si="154"/>
        <v>0</v>
      </c>
      <c r="AC999">
        <f t="shared" si="155"/>
        <v>1</v>
      </c>
      <c r="AD999">
        <f t="shared" si="156"/>
        <v>0</v>
      </c>
      <c r="AE999" t="str">
        <f t="shared" si="157"/>
        <v>Groupstage</v>
      </c>
      <c r="AF999" t="str">
        <f t="shared" si="158"/>
        <v>Home Team loses or draws</v>
      </c>
      <c r="AG999" t="str">
        <f t="shared" si="159"/>
        <v>Home Team loses or draws at Groupstage Game</v>
      </c>
    </row>
    <row r="1000" spans="1:33" x14ac:dyDescent="0.2">
      <c r="A1000" s="2">
        <v>2262239</v>
      </c>
      <c r="B1000" s="2" t="s">
        <v>949</v>
      </c>
      <c r="C1000" s="2">
        <v>2012</v>
      </c>
      <c r="D1000" s="2" t="s">
        <v>1194</v>
      </c>
      <c r="E1000" s="3">
        <v>41248</v>
      </c>
      <c r="F1000" s="2">
        <v>131</v>
      </c>
      <c r="G1000" s="2">
        <v>294</v>
      </c>
      <c r="H1000" s="2">
        <v>0</v>
      </c>
      <c r="I1000" s="2">
        <v>0</v>
      </c>
      <c r="J1000" s="2"/>
      <c r="K1000" s="2"/>
      <c r="L1000" s="2" t="s">
        <v>1165</v>
      </c>
      <c r="M1000" s="2" t="s">
        <v>990</v>
      </c>
      <c r="N1000" s="2" t="s">
        <v>1084</v>
      </c>
      <c r="O1000" s="2">
        <v>50659</v>
      </c>
      <c r="P1000" s="2" t="s">
        <v>1383</v>
      </c>
      <c r="Q1000" s="2" t="s">
        <v>2302</v>
      </c>
      <c r="R1000" s="2"/>
      <c r="S1000" s="2"/>
      <c r="T1000" s="2" t="s">
        <v>105</v>
      </c>
      <c r="U1000" s="2" t="s">
        <v>53</v>
      </c>
      <c r="V1000" s="4">
        <v>0</v>
      </c>
      <c r="W1000" s="2" t="s">
        <v>948</v>
      </c>
      <c r="X1000">
        <f t="shared" si="150"/>
        <v>0</v>
      </c>
      <c r="Y1000">
        <f t="shared" si="151"/>
        <v>1</v>
      </c>
      <c r="Z1000">
        <f t="shared" si="152"/>
        <v>1</v>
      </c>
      <c r="AA1000">
        <f t="shared" si="153"/>
        <v>0</v>
      </c>
      <c r="AB1000">
        <f t="shared" si="154"/>
        <v>0</v>
      </c>
      <c r="AC1000">
        <f t="shared" si="155"/>
        <v>1</v>
      </c>
      <c r="AD1000">
        <f t="shared" si="156"/>
        <v>0</v>
      </c>
      <c r="AE1000" t="str">
        <f t="shared" si="157"/>
        <v>Groupstage</v>
      </c>
      <c r="AF1000" t="str">
        <f t="shared" si="158"/>
        <v>Home Team loses or draws</v>
      </c>
      <c r="AG1000" t="str">
        <f t="shared" si="159"/>
        <v>Home Team loses or draws at Groupstage Game</v>
      </c>
    </row>
    <row r="1001" spans="1:33" x14ac:dyDescent="0.2">
      <c r="A1001" s="2">
        <v>2284441</v>
      </c>
      <c r="B1001" s="2" t="s">
        <v>949</v>
      </c>
      <c r="C1001" s="2">
        <v>2012</v>
      </c>
      <c r="D1001" s="2" t="s">
        <v>1082</v>
      </c>
      <c r="E1001" s="3">
        <v>41345</v>
      </c>
      <c r="F1001" s="2">
        <v>33</v>
      </c>
      <c r="G1001" s="2">
        <v>141</v>
      </c>
      <c r="H1001" s="2">
        <v>2</v>
      </c>
      <c r="I1001" s="2">
        <v>3</v>
      </c>
      <c r="J1001" s="2"/>
      <c r="K1001" s="2"/>
      <c r="L1001" s="2" t="s">
        <v>866</v>
      </c>
      <c r="M1001" s="2" t="s">
        <v>1123</v>
      </c>
      <c r="N1001" s="2" t="s">
        <v>875</v>
      </c>
      <c r="O1001" s="2">
        <v>54142</v>
      </c>
      <c r="P1001" s="2" t="s">
        <v>1020</v>
      </c>
      <c r="Q1001" s="2" t="s">
        <v>2303</v>
      </c>
      <c r="R1001" s="2"/>
      <c r="S1001" s="2"/>
      <c r="T1001" s="2" t="s">
        <v>7</v>
      </c>
      <c r="U1001" s="2" t="s">
        <v>12</v>
      </c>
      <c r="V1001" s="4">
        <v>8.5416666666666655E-2</v>
      </c>
      <c r="W1001" s="2" t="s">
        <v>948</v>
      </c>
      <c r="X1001">
        <f t="shared" si="150"/>
        <v>0</v>
      </c>
      <c r="Y1001">
        <f t="shared" si="151"/>
        <v>1</v>
      </c>
      <c r="Z1001">
        <f t="shared" si="152"/>
        <v>0</v>
      </c>
      <c r="AA1001">
        <f t="shared" si="153"/>
        <v>0</v>
      </c>
      <c r="AB1001">
        <f t="shared" si="154"/>
        <v>0</v>
      </c>
      <c r="AC1001">
        <f t="shared" si="155"/>
        <v>0</v>
      </c>
      <c r="AD1001">
        <f t="shared" si="156"/>
        <v>1</v>
      </c>
      <c r="AE1001" t="str">
        <f t="shared" si="157"/>
        <v>Knockout Game</v>
      </c>
      <c r="AF1001" t="str">
        <f t="shared" si="158"/>
        <v>Home Team loses or draws</v>
      </c>
      <c r="AG1001" t="str">
        <f t="shared" si="159"/>
        <v>Home Team loses or draws at Knockout Game</v>
      </c>
    </row>
    <row r="1002" spans="1:33" x14ac:dyDescent="0.2">
      <c r="A1002" s="2">
        <v>2284442</v>
      </c>
      <c r="B1002" s="2" t="s">
        <v>949</v>
      </c>
      <c r="C1002" s="2">
        <v>2012</v>
      </c>
      <c r="D1002" s="2" t="s">
        <v>1030</v>
      </c>
      <c r="E1002" s="3">
        <v>41317</v>
      </c>
      <c r="F1002" s="2">
        <v>371</v>
      </c>
      <c r="G1002" s="2">
        <v>506</v>
      </c>
      <c r="H1002" s="2">
        <v>0</v>
      </c>
      <c r="I1002" s="2">
        <v>3</v>
      </c>
      <c r="J1002" s="2"/>
      <c r="K1002" s="2"/>
      <c r="L1002" s="2" t="s">
        <v>951</v>
      </c>
      <c r="M1002" s="2" t="s">
        <v>942</v>
      </c>
      <c r="N1002" s="2" t="s">
        <v>953</v>
      </c>
      <c r="O1002" s="2">
        <v>57917</v>
      </c>
      <c r="P1002" s="2" t="s">
        <v>1023</v>
      </c>
      <c r="Q1002" s="2" t="s">
        <v>2304</v>
      </c>
      <c r="R1002" s="2"/>
      <c r="S1002" s="2"/>
      <c r="T1002" s="2" t="s">
        <v>46</v>
      </c>
      <c r="U1002" s="2" t="s">
        <v>5</v>
      </c>
      <c r="V1002" s="4">
        <v>2.0833333333333333E-3</v>
      </c>
      <c r="W1002" s="2" t="s">
        <v>948</v>
      </c>
      <c r="X1002">
        <f t="shared" si="150"/>
        <v>0</v>
      </c>
      <c r="Y1002">
        <f t="shared" si="151"/>
        <v>1</v>
      </c>
      <c r="Z1002">
        <f t="shared" si="152"/>
        <v>0</v>
      </c>
      <c r="AA1002">
        <f t="shared" si="153"/>
        <v>0</v>
      </c>
      <c r="AB1002">
        <f t="shared" si="154"/>
        <v>0</v>
      </c>
      <c r="AC1002">
        <f t="shared" si="155"/>
        <v>0</v>
      </c>
      <c r="AD1002">
        <f t="shared" si="156"/>
        <v>1</v>
      </c>
      <c r="AE1002" t="str">
        <f t="shared" si="157"/>
        <v>Knockout Game</v>
      </c>
      <c r="AF1002" t="str">
        <f t="shared" si="158"/>
        <v>Home Team loses or draws</v>
      </c>
      <c r="AG1002" t="str">
        <f t="shared" si="159"/>
        <v>Home Team loses or draws at Knockout Game</v>
      </c>
    </row>
    <row r="1003" spans="1:33" x14ac:dyDescent="0.2">
      <c r="A1003" s="2">
        <v>2284444</v>
      </c>
      <c r="B1003" s="2" t="s">
        <v>949</v>
      </c>
      <c r="C1003" s="2">
        <v>2012</v>
      </c>
      <c r="D1003" s="2" t="s">
        <v>1030</v>
      </c>
      <c r="E1003" s="3">
        <v>41324</v>
      </c>
      <c r="F1003" s="2">
        <v>11</v>
      </c>
      <c r="G1003" s="2">
        <v>27</v>
      </c>
      <c r="H1003" s="2">
        <v>1</v>
      </c>
      <c r="I1003" s="2">
        <v>3</v>
      </c>
      <c r="J1003" s="2"/>
      <c r="K1003" s="2"/>
      <c r="L1003" s="2" t="s">
        <v>900</v>
      </c>
      <c r="M1003" s="2" t="s">
        <v>1117</v>
      </c>
      <c r="N1003" s="2" t="s">
        <v>978</v>
      </c>
      <c r="O1003" s="2">
        <v>59974</v>
      </c>
      <c r="P1003" s="2" t="s">
        <v>1383</v>
      </c>
      <c r="Q1003" s="2" t="s">
        <v>2305</v>
      </c>
      <c r="R1003" s="2"/>
      <c r="S1003" s="2"/>
      <c r="T1003" s="2" t="s">
        <v>9</v>
      </c>
      <c r="U1003" s="2" t="s">
        <v>6</v>
      </c>
      <c r="V1003" s="4">
        <v>4.3750000000000004E-2</v>
      </c>
      <c r="W1003" s="2" t="s">
        <v>948</v>
      </c>
      <c r="X1003">
        <f t="shared" si="150"/>
        <v>0</v>
      </c>
      <c r="Y1003">
        <f t="shared" si="151"/>
        <v>1</v>
      </c>
      <c r="Z1003">
        <f t="shared" si="152"/>
        <v>0</v>
      </c>
      <c r="AA1003">
        <f t="shared" si="153"/>
        <v>0</v>
      </c>
      <c r="AB1003">
        <f t="shared" si="154"/>
        <v>0</v>
      </c>
      <c r="AC1003">
        <f t="shared" si="155"/>
        <v>0</v>
      </c>
      <c r="AD1003">
        <f t="shared" si="156"/>
        <v>1</v>
      </c>
      <c r="AE1003" t="str">
        <f t="shared" si="157"/>
        <v>Knockout Game</v>
      </c>
      <c r="AF1003" t="str">
        <f t="shared" si="158"/>
        <v>Home Team loses or draws</v>
      </c>
      <c r="AG1003" t="str">
        <f t="shared" si="159"/>
        <v>Home Team loses or draws at Knockout Game</v>
      </c>
    </row>
    <row r="1004" spans="1:33" x14ac:dyDescent="0.2">
      <c r="A1004" s="2">
        <v>2301901</v>
      </c>
      <c r="B1004" s="2" t="s">
        <v>949</v>
      </c>
      <c r="C1004" s="2">
        <v>2012</v>
      </c>
      <c r="D1004" s="2" t="s">
        <v>1027</v>
      </c>
      <c r="E1004" s="3">
        <v>41373</v>
      </c>
      <c r="F1004" s="2">
        <v>16</v>
      </c>
      <c r="G1004" s="2">
        <v>1084</v>
      </c>
      <c r="H1004" s="2">
        <v>3</v>
      </c>
      <c r="I1004" s="2">
        <v>2</v>
      </c>
      <c r="J1004" s="2"/>
      <c r="K1004" s="2"/>
      <c r="L1004" s="2" t="s">
        <v>861</v>
      </c>
      <c r="M1004" s="2" t="s">
        <v>901</v>
      </c>
      <c r="N1004" s="2" t="s">
        <v>862</v>
      </c>
      <c r="O1004" s="2">
        <v>65829</v>
      </c>
      <c r="P1004" s="2" t="s">
        <v>686</v>
      </c>
      <c r="Q1004" s="2" t="s">
        <v>2306</v>
      </c>
      <c r="R1004" s="2"/>
      <c r="S1004" s="2"/>
      <c r="T1004" s="2" t="s">
        <v>3</v>
      </c>
      <c r="U1004" s="2" t="s">
        <v>11</v>
      </c>
      <c r="V1004" s="4">
        <v>0.12638888888888888</v>
      </c>
      <c r="W1004" s="2" t="s">
        <v>948</v>
      </c>
      <c r="X1004">
        <f t="shared" si="150"/>
        <v>1</v>
      </c>
      <c r="Y1004">
        <f t="shared" si="151"/>
        <v>0</v>
      </c>
      <c r="Z1004">
        <f t="shared" si="152"/>
        <v>0</v>
      </c>
      <c r="AA1004">
        <f t="shared" si="153"/>
        <v>0</v>
      </c>
      <c r="AB1004">
        <f t="shared" si="154"/>
        <v>1</v>
      </c>
      <c r="AC1004">
        <f t="shared" si="155"/>
        <v>0</v>
      </c>
      <c r="AD1004">
        <f t="shared" si="156"/>
        <v>0</v>
      </c>
      <c r="AE1004" t="str">
        <f t="shared" si="157"/>
        <v>Knockout Game</v>
      </c>
      <c r="AF1004" t="str">
        <f t="shared" si="158"/>
        <v>Home Team wins</v>
      </c>
      <c r="AG1004" t="str">
        <f t="shared" si="159"/>
        <v>Home Team wins at Knockout Game</v>
      </c>
    </row>
    <row r="1005" spans="1:33" x14ac:dyDescent="0.2">
      <c r="A1005" s="2">
        <v>3018933</v>
      </c>
      <c r="B1005" s="2" t="s">
        <v>949</v>
      </c>
      <c r="C1005" s="2">
        <v>2017</v>
      </c>
      <c r="D1005" s="2" t="s">
        <v>1027</v>
      </c>
      <c r="E1005" s="3">
        <v>43200</v>
      </c>
      <c r="F1005" s="2">
        <v>12</v>
      </c>
      <c r="G1005" s="2">
        <v>131</v>
      </c>
      <c r="H1005" s="2">
        <v>3</v>
      </c>
      <c r="I1005" s="2">
        <v>0</v>
      </c>
      <c r="J1005" s="2"/>
      <c r="K1005" s="2"/>
      <c r="L1005" s="2" t="s">
        <v>1129</v>
      </c>
      <c r="M1005" s="2" t="s">
        <v>917</v>
      </c>
      <c r="N1005" s="2" t="s">
        <v>965</v>
      </c>
      <c r="O1005" s="2">
        <v>56580</v>
      </c>
      <c r="P1005" s="2" t="s">
        <v>1071</v>
      </c>
      <c r="Q1005" s="2" t="s">
        <v>2307</v>
      </c>
      <c r="R1005" s="2" t="s">
        <v>892</v>
      </c>
      <c r="S1005" s="2" t="s">
        <v>877</v>
      </c>
      <c r="T1005" s="2" t="s">
        <v>47</v>
      </c>
      <c r="U1005" s="2" t="s">
        <v>105</v>
      </c>
      <c r="V1005" s="4">
        <v>0.125</v>
      </c>
      <c r="W1005" s="2" t="s">
        <v>948</v>
      </c>
      <c r="X1005">
        <f t="shared" si="150"/>
        <v>1</v>
      </c>
      <c r="Y1005">
        <f t="shared" si="151"/>
        <v>0</v>
      </c>
      <c r="Z1005">
        <f t="shared" si="152"/>
        <v>0</v>
      </c>
      <c r="AA1005">
        <f t="shared" si="153"/>
        <v>0</v>
      </c>
      <c r="AB1005">
        <f t="shared" si="154"/>
        <v>1</v>
      </c>
      <c r="AC1005">
        <f t="shared" si="155"/>
        <v>0</v>
      </c>
      <c r="AD1005">
        <f t="shared" si="156"/>
        <v>0</v>
      </c>
      <c r="AE1005" t="str">
        <f t="shared" si="157"/>
        <v>Knockout Game</v>
      </c>
      <c r="AF1005" t="str">
        <f t="shared" si="158"/>
        <v>Home Team wins</v>
      </c>
      <c r="AG1005" t="str">
        <f t="shared" si="159"/>
        <v>Home Team wins at Knockout Game</v>
      </c>
    </row>
    <row r="1006" spans="1:33" x14ac:dyDescent="0.2">
      <c r="A1006" s="2">
        <v>3097964</v>
      </c>
      <c r="B1006" s="2" t="s">
        <v>949</v>
      </c>
      <c r="C1006" s="2">
        <v>2018</v>
      </c>
      <c r="D1006" s="2" t="s">
        <v>946</v>
      </c>
      <c r="E1006" s="3">
        <v>43362</v>
      </c>
      <c r="F1006" s="2">
        <v>294</v>
      </c>
      <c r="G1006" s="2">
        <v>27</v>
      </c>
      <c r="H1006" s="2">
        <v>0</v>
      </c>
      <c r="I1006" s="2">
        <v>2</v>
      </c>
      <c r="J1006" s="2"/>
      <c r="K1006" s="2"/>
      <c r="L1006" s="2" t="s">
        <v>916</v>
      </c>
      <c r="M1006" s="2" t="s">
        <v>1090</v>
      </c>
      <c r="N1006" s="2" t="s">
        <v>1069</v>
      </c>
      <c r="O1006" s="2">
        <v>60274</v>
      </c>
      <c r="P1006" s="2" t="s">
        <v>1099</v>
      </c>
      <c r="Q1006" s="2" t="s">
        <v>2308</v>
      </c>
      <c r="R1006" s="2" t="s">
        <v>872</v>
      </c>
      <c r="S1006" s="2" t="s">
        <v>872</v>
      </c>
      <c r="T1006" s="2" t="s">
        <v>53</v>
      </c>
      <c r="U1006" s="2" t="s">
        <v>6</v>
      </c>
      <c r="V1006" s="4">
        <v>1.3888888888888889E-3</v>
      </c>
      <c r="W1006" s="2" t="s">
        <v>948</v>
      </c>
      <c r="X1006">
        <f t="shared" si="150"/>
        <v>0</v>
      </c>
      <c r="Y1006">
        <f t="shared" si="151"/>
        <v>1</v>
      </c>
      <c r="Z1006">
        <f t="shared" si="152"/>
        <v>1</v>
      </c>
      <c r="AA1006">
        <f t="shared" si="153"/>
        <v>0</v>
      </c>
      <c r="AB1006">
        <f t="shared" si="154"/>
        <v>0</v>
      </c>
      <c r="AC1006">
        <f t="shared" si="155"/>
        <v>1</v>
      </c>
      <c r="AD1006">
        <f t="shared" si="156"/>
        <v>0</v>
      </c>
      <c r="AE1006" t="str">
        <f t="shared" si="157"/>
        <v>Groupstage</v>
      </c>
      <c r="AF1006" t="str">
        <f t="shared" si="158"/>
        <v>Home Team loses or draws</v>
      </c>
      <c r="AG1006" t="str">
        <f t="shared" si="159"/>
        <v>Home Team loses or draws at Groupstage Game</v>
      </c>
    </row>
    <row r="1007" spans="1:33" x14ac:dyDescent="0.2">
      <c r="A1007" s="2">
        <v>3252155</v>
      </c>
      <c r="B1007" s="2" t="s">
        <v>949</v>
      </c>
      <c r="C1007" s="2">
        <v>2019</v>
      </c>
      <c r="D1007" s="2" t="s">
        <v>946</v>
      </c>
      <c r="E1007" s="3">
        <v>43725</v>
      </c>
      <c r="F1007" s="2">
        <v>6195</v>
      </c>
      <c r="G1007" s="2">
        <v>31</v>
      </c>
      <c r="H1007" s="2">
        <v>2</v>
      </c>
      <c r="I1007" s="2">
        <v>0</v>
      </c>
      <c r="J1007" s="2"/>
      <c r="K1007" s="2"/>
      <c r="L1007" s="2" t="s">
        <v>1089</v>
      </c>
      <c r="M1007" s="2" t="s">
        <v>861</v>
      </c>
      <c r="N1007" s="2" t="s">
        <v>1002</v>
      </c>
      <c r="O1007" s="2">
        <v>38878</v>
      </c>
      <c r="P1007" s="2" t="s">
        <v>985</v>
      </c>
      <c r="Q1007" s="2" t="s">
        <v>2309</v>
      </c>
      <c r="R1007" s="2" t="s">
        <v>877</v>
      </c>
      <c r="S1007" s="2" t="s">
        <v>880</v>
      </c>
      <c r="T1007" s="2" t="s">
        <v>115</v>
      </c>
      <c r="U1007" s="2" t="s">
        <v>38</v>
      </c>
      <c r="V1007" s="4">
        <v>8.3333333333333329E-2</v>
      </c>
      <c r="W1007" s="2" t="s">
        <v>948</v>
      </c>
      <c r="X1007">
        <f t="shared" si="150"/>
        <v>1</v>
      </c>
      <c r="Y1007">
        <f t="shared" si="151"/>
        <v>0</v>
      </c>
      <c r="Z1007">
        <f t="shared" si="152"/>
        <v>1</v>
      </c>
      <c r="AA1007">
        <f t="shared" si="153"/>
        <v>1</v>
      </c>
      <c r="AB1007">
        <f t="shared" si="154"/>
        <v>0</v>
      </c>
      <c r="AC1007">
        <f t="shared" si="155"/>
        <v>0</v>
      </c>
      <c r="AD1007">
        <f t="shared" si="156"/>
        <v>0</v>
      </c>
      <c r="AE1007" t="str">
        <f t="shared" si="157"/>
        <v>Groupstage</v>
      </c>
      <c r="AF1007" t="str">
        <f t="shared" si="158"/>
        <v>Home Team wins</v>
      </c>
      <c r="AG1007" t="str">
        <f t="shared" si="159"/>
        <v>Home Team wins at Groupstage Game</v>
      </c>
    </row>
    <row r="1008" spans="1:33" x14ac:dyDescent="0.2">
      <c r="A1008" s="2">
        <v>3252210</v>
      </c>
      <c r="B1008" s="2" t="s">
        <v>949</v>
      </c>
      <c r="C1008" s="2">
        <v>2019</v>
      </c>
      <c r="D1008" s="2" t="s">
        <v>1147</v>
      </c>
      <c r="E1008" s="3">
        <v>43775</v>
      </c>
      <c r="F1008" s="2">
        <v>583</v>
      </c>
      <c r="G1008" s="2">
        <v>2282</v>
      </c>
      <c r="H1008" s="2">
        <v>1</v>
      </c>
      <c r="I1008" s="2">
        <v>0</v>
      </c>
      <c r="J1008" s="2"/>
      <c r="K1008" s="2"/>
      <c r="L1008" s="2" t="s">
        <v>868</v>
      </c>
      <c r="M1008" s="2" t="s">
        <v>1207</v>
      </c>
      <c r="N1008" s="2" t="s">
        <v>1072</v>
      </c>
      <c r="O1008" s="2">
        <v>47418</v>
      </c>
      <c r="P1008" s="2" t="s">
        <v>1025</v>
      </c>
      <c r="Q1008" s="2" t="s">
        <v>2310</v>
      </c>
      <c r="R1008" s="2" t="s">
        <v>880</v>
      </c>
      <c r="S1008" s="2" t="s">
        <v>880</v>
      </c>
      <c r="T1008" s="2" t="s">
        <v>40</v>
      </c>
      <c r="U1008" s="2" t="s">
        <v>45</v>
      </c>
      <c r="V1008" s="4">
        <v>4.1666666666666664E-2</v>
      </c>
      <c r="W1008" s="2" t="s">
        <v>948</v>
      </c>
      <c r="X1008">
        <f t="shared" si="150"/>
        <v>1</v>
      </c>
      <c r="Y1008">
        <f t="shared" si="151"/>
        <v>0</v>
      </c>
      <c r="Z1008">
        <f t="shared" si="152"/>
        <v>1</v>
      </c>
      <c r="AA1008">
        <f t="shared" si="153"/>
        <v>1</v>
      </c>
      <c r="AB1008">
        <f t="shared" si="154"/>
        <v>0</v>
      </c>
      <c r="AC1008">
        <f t="shared" si="155"/>
        <v>0</v>
      </c>
      <c r="AD1008">
        <f t="shared" si="156"/>
        <v>0</v>
      </c>
      <c r="AE1008" t="str">
        <f t="shared" si="157"/>
        <v>Groupstage</v>
      </c>
      <c r="AF1008" t="str">
        <f t="shared" si="158"/>
        <v>Home Team wins</v>
      </c>
      <c r="AG1008" t="str">
        <f t="shared" si="159"/>
        <v>Home Team wins at Groupstage Game</v>
      </c>
    </row>
    <row r="1009" spans="1:33" x14ac:dyDescent="0.2">
      <c r="A1009" s="2">
        <v>3252228</v>
      </c>
      <c r="B1009" s="2" t="s">
        <v>949</v>
      </c>
      <c r="C1009" s="2">
        <v>2019</v>
      </c>
      <c r="D1009" s="2" t="s">
        <v>1016</v>
      </c>
      <c r="E1009" s="3">
        <v>43796</v>
      </c>
      <c r="F1009" s="2">
        <v>131</v>
      </c>
      <c r="G1009" s="2">
        <v>16</v>
      </c>
      <c r="H1009" s="2">
        <v>3</v>
      </c>
      <c r="I1009" s="2">
        <v>1</v>
      </c>
      <c r="J1009" s="2"/>
      <c r="K1009" s="2"/>
      <c r="L1009" s="2" t="s">
        <v>917</v>
      </c>
      <c r="M1009" s="2" t="s">
        <v>874</v>
      </c>
      <c r="N1009" s="2" t="s">
        <v>1084</v>
      </c>
      <c r="O1009" s="2">
        <v>90071</v>
      </c>
      <c r="P1009" s="2" t="s">
        <v>1071</v>
      </c>
      <c r="Q1009" s="2" t="s">
        <v>2311</v>
      </c>
      <c r="R1009" s="2" t="s">
        <v>880</v>
      </c>
      <c r="S1009" s="2" t="s">
        <v>863</v>
      </c>
      <c r="T1009" s="2" t="s">
        <v>105</v>
      </c>
      <c r="U1009" s="2" t="s">
        <v>3</v>
      </c>
      <c r="V1009" s="4">
        <v>0.12569444444444444</v>
      </c>
      <c r="W1009" s="2" t="s">
        <v>948</v>
      </c>
      <c r="X1009">
        <f t="shared" si="150"/>
        <v>1</v>
      </c>
      <c r="Y1009">
        <f t="shared" si="151"/>
        <v>0</v>
      </c>
      <c r="Z1009">
        <f t="shared" si="152"/>
        <v>1</v>
      </c>
      <c r="AA1009">
        <f t="shared" si="153"/>
        <v>1</v>
      </c>
      <c r="AB1009">
        <f t="shared" si="154"/>
        <v>0</v>
      </c>
      <c r="AC1009">
        <f t="shared" si="155"/>
        <v>0</v>
      </c>
      <c r="AD1009">
        <f t="shared" si="156"/>
        <v>0</v>
      </c>
      <c r="AE1009" t="str">
        <f t="shared" si="157"/>
        <v>Groupstage</v>
      </c>
      <c r="AF1009" t="str">
        <f t="shared" si="158"/>
        <v>Home Team wins</v>
      </c>
      <c r="AG1009" t="str">
        <f t="shared" si="159"/>
        <v>Home Team wins at Groupstage Game</v>
      </c>
    </row>
    <row r="1010" spans="1:33" x14ac:dyDescent="0.2">
      <c r="A1010" s="2">
        <v>3260672</v>
      </c>
      <c r="B1010" s="2" t="s">
        <v>949</v>
      </c>
      <c r="C1010" s="2">
        <v>2019</v>
      </c>
      <c r="D1010" s="2" t="s">
        <v>955</v>
      </c>
      <c r="E1010" s="3">
        <v>43795</v>
      </c>
      <c r="F1010" s="2">
        <v>281</v>
      </c>
      <c r="G1010" s="2">
        <v>660</v>
      </c>
      <c r="H1010" s="2">
        <v>1</v>
      </c>
      <c r="I1010" s="2">
        <v>1</v>
      </c>
      <c r="J1010" s="2"/>
      <c r="K1010" s="2"/>
      <c r="L1010" s="2" t="s">
        <v>1019</v>
      </c>
      <c r="M1010" s="2" t="s">
        <v>1152</v>
      </c>
      <c r="N1010" s="2" t="s">
        <v>902</v>
      </c>
      <c r="O1010" s="2">
        <v>52020</v>
      </c>
      <c r="P1010" s="2" t="s">
        <v>1307</v>
      </c>
      <c r="Q1010" s="2" t="s">
        <v>2312</v>
      </c>
      <c r="R1010" s="2" t="s">
        <v>872</v>
      </c>
      <c r="S1010" s="2" t="s">
        <v>872</v>
      </c>
      <c r="T1010" s="2" t="s">
        <v>39</v>
      </c>
      <c r="U1010" s="2" t="s">
        <v>133</v>
      </c>
      <c r="V1010" s="4">
        <v>4.2361111111111106E-2</v>
      </c>
      <c r="W1010" s="2" t="s">
        <v>948</v>
      </c>
      <c r="X1010">
        <f t="shared" si="150"/>
        <v>0</v>
      </c>
      <c r="Y1010">
        <f t="shared" si="151"/>
        <v>1</v>
      </c>
      <c r="Z1010">
        <f t="shared" si="152"/>
        <v>1</v>
      </c>
      <c r="AA1010">
        <f t="shared" si="153"/>
        <v>0</v>
      </c>
      <c r="AB1010">
        <f t="shared" si="154"/>
        <v>0</v>
      </c>
      <c r="AC1010">
        <f t="shared" si="155"/>
        <v>1</v>
      </c>
      <c r="AD1010">
        <f t="shared" si="156"/>
        <v>0</v>
      </c>
      <c r="AE1010" t="str">
        <f t="shared" si="157"/>
        <v>Groupstage</v>
      </c>
      <c r="AF1010" t="str">
        <f t="shared" si="158"/>
        <v>Home Team loses or draws</v>
      </c>
      <c r="AG1010" t="str">
        <f t="shared" si="159"/>
        <v>Home Team loses or draws at Groupstage Game</v>
      </c>
    </row>
    <row r="1011" spans="1:33" hidden="1" x14ac:dyDescent="0.2">
      <c r="A1011" s="2">
        <v>3461749</v>
      </c>
      <c r="B1011" s="2" t="s">
        <v>949</v>
      </c>
      <c r="C1011" s="2">
        <v>2020</v>
      </c>
      <c r="D1011" s="2" t="s">
        <v>1147</v>
      </c>
      <c r="E1011" s="3">
        <v>44138</v>
      </c>
      <c r="F1011" s="2">
        <v>932</v>
      </c>
      <c r="G1011" s="2">
        <v>13</v>
      </c>
      <c r="H1011" s="2">
        <v>1</v>
      </c>
      <c r="I1011" s="2">
        <v>1</v>
      </c>
      <c r="J1011" s="2"/>
      <c r="K1011" s="2"/>
      <c r="L1011" s="2" t="s">
        <v>775</v>
      </c>
      <c r="M1011" s="2" t="s">
        <v>921</v>
      </c>
      <c r="N1011" s="2" t="s">
        <v>906</v>
      </c>
      <c r="O1011" s="2">
        <v>8147</v>
      </c>
      <c r="P1011" s="2" t="s">
        <v>888</v>
      </c>
      <c r="Q1011" s="2" t="s">
        <v>2313</v>
      </c>
      <c r="R1011" s="2" t="s">
        <v>877</v>
      </c>
      <c r="S1011" s="2" t="s">
        <v>880</v>
      </c>
      <c r="T1011" s="2" t="s">
        <v>132</v>
      </c>
      <c r="U1011" s="2" t="s">
        <v>113</v>
      </c>
      <c r="V1011" s="4">
        <v>4.2361111111111106E-2</v>
      </c>
      <c r="W1011" s="2" t="s">
        <v>948</v>
      </c>
      <c r="X1011">
        <f t="shared" si="150"/>
        <v>0</v>
      </c>
      <c r="Y1011">
        <f t="shared" si="151"/>
        <v>1</v>
      </c>
      <c r="Z1011">
        <f t="shared" si="152"/>
        <v>1</v>
      </c>
      <c r="AA1011">
        <f t="shared" si="153"/>
        <v>0</v>
      </c>
      <c r="AB1011">
        <f t="shared" si="154"/>
        <v>0</v>
      </c>
      <c r="AC1011">
        <f t="shared" si="155"/>
        <v>1</v>
      </c>
      <c r="AD1011">
        <f t="shared" si="156"/>
        <v>0</v>
      </c>
      <c r="AE1011" t="str">
        <f t="shared" si="157"/>
        <v>Groupstage</v>
      </c>
      <c r="AF1011" t="str">
        <f t="shared" si="158"/>
        <v>Home Team loses or draws</v>
      </c>
      <c r="AG1011" t="str">
        <f t="shared" si="159"/>
        <v>Home Team loses or draws at Groupstage Game</v>
      </c>
    </row>
    <row r="1012" spans="1:33" hidden="1" x14ac:dyDescent="0.2">
      <c r="A1012" s="2">
        <v>3461764</v>
      </c>
      <c r="B1012" s="2" t="s">
        <v>949</v>
      </c>
      <c r="C1012" s="2">
        <v>2020</v>
      </c>
      <c r="D1012" s="2" t="s">
        <v>950</v>
      </c>
      <c r="E1012" s="3">
        <v>44139</v>
      </c>
      <c r="F1012" s="2">
        <v>23826</v>
      </c>
      <c r="G1012" s="2">
        <v>583</v>
      </c>
      <c r="H1012" s="2">
        <v>2</v>
      </c>
      <c r="I1012" s="2">
        <v>1</v>
      </c>
      <c r="J1012" s="2"/>
      <c r="K1012" s="2"/>
      <c r="L1012" s="2" t="s">
        <v>1051</v>
      </c>
      <c r="M1012" s="2" t="s">
        <v>868</v>
      </c>
      <c r="N1012" s="2" t="s">
        <v>1091</v>
      </c>
      <c r="O1012" s="2"/>
      <c r="P1012" s="2" t="s">
        <v>947</v>
      </c>
      <c r="Q1012" s="2" t="s">
        <v>2314</v>
      </c>
      <c r="R1012" s="2" t="s">
        <v>910</v>
      </c>
      <c r="S1012" s="2" t="s">
        <v>880</v>
      </c>
      <c r="T1012" s="2" t="s">
        <v>138</v>
      </c>
      <c r="U1012" s="2" t="s">
        <v>40</v>
      </c>
      <c r="V1012" s="4">
        <v>8.4027777777777771E-2</v>
      </c>
      <c r="W1012" s="2" t="s">
        <v>948</v>
      </c>
      <c r="X1012">
        <f t="shared" si="150"/>
        <v>1</v>
      </c>
      <c r="Y1012">
        <f t="shared" si="151"/>
        <v>0</v>
      </c>
      <c r="Z1012">
        <f t="shared" si="152"/>
        <v>1</v>
      </c>
      <c r="AA1012">
        <f t="shared" si="153"/>
        <v>1</v>
      </c>
      <c r="AB1012">
        <f t="shared" si="154"/>
        <v>0</v>
      </c>
      <c r="AC1012">
        <f t="shared" si="155"/>
        <v>0</v>
      </c>
      <c r="AD1012">
        <f t="shared" si="156"/>
        <v>0</v>
      </c>
      <c r="AE1012" t="str">
        <f t="shared" si="157"/>
        <v>Groupstage</v>
      </c>
      <c r="AF1012" t="str">
        <f t="shared" si="158"/>
        <v>Home Team wins</v>
      </c>
      <c r="AG1012" t="str">
        <f t="shared" si="159"/>
        <v>Home Team wins at Groupstage Game</v>
      </c>
    </row>
    <row r="1013" spans="1:33" hidden="1" x14ac:dyDescent="0.2">
      <c r="A1013" s="2">
        <v>3461769</v>
      </c>
      <c r="B1013" s="2" t="s">
        <v>949</v>
      </c>
      <c r="C1013" s="2">
        <v>2020</v>
      </c>
      <c r="D1013" s="2" t="s">
        <v>955</v>
      </c>
      <c r="E1013" s="3">
        <v>44160</v>
      </c>
      <c r="F1013" s="2">
        <v>683</v>
      </c>
      <c r="G1013" s="2">
        <v>281</v>
      </c>
      <c r="H1013" s="2">
        <v>0</v>
      </c>
      <c r="I1013" s="2">
        <v>1</v>
      </c>
      <c r="J1013" s="2"/>
      <c r="K1013" s="2"/>
      <c r="L1013" s="2" t="s">
        <v>1054</v>
      </c>
      <c r="M1013" s="2" t="s">
        <v>1019</v>
      </c>
      <c r="N1013" s="2" t="s">
        <v>936</v>
      </c>
      <c r="O1013" s="2"/>
      <c r="P1013" s="2" t="s">
        <v>1066</v>
      </c>
      <c r="Q1013" s="2" t="s">
        <v>2315</v>
      </c>
      <c r="R1013" s="3">
        <v>36986</v>
      </c>
      <c r="S1013" s="2" t="s">
        <v>880</v>
      </c>
      <c r="T1013" s="2" t="s">
        <v>62</v>
      </c>
      <c r="U1013" s="2" t="s">
        <v>39</v>
      </c>
      <c r="V1013" s="4">
        <v>6.9444444444444447E-4</v>
      </c>
      <c r="W1013" s="2" t="s">
        <v>948</v>
      </c>
      <c r="X1013">
        <f t="shared" si="150"/>
        <v>0</v>
      </c>
      <c r="Y1013">
        <f t="shared" si="151"/>
        <v>1</v>
      </c>
      <c r="Z1013">
        <f t="shared" si="152"/>
        <v>1</v>
      </c>
      <c r="AA1013">
        <f t="shared" si="153"/>
        <v>0</v>
      </c>
      <c r="AB1013">
        <f t="shared" si="154"/>
        <v>0</v>
      </c>
      <c r="AC1013">
        <f t="shared" si="155"/>
        <v>1</v>
      </c>
      <c r="AD1013">
        <f t="shared" si="156"/>
        <v>0</v>
      </c>
      <c r="AE1013" t="str">
        <f t="shared" si="157"/>
        <v>Groupstage</v>
      </c>
      <c r="AF1013" t="str">
        <f t="shared" si="158"/>
        <v>Home Team loses or draws</v>
      </c>
      <c r="AG1013" t="str">
        <f t="shared" si="159"/>
        <v>Home Team loses or draws at Groupstage Game</v>
      </c>
    </row>
    <row r="1014" spans="1:33" hidden="1" x14ac:dyDescent="0.2">
      <c r="A1014" s="2">
        <v>3461787</v>
      </c>
      <c r="B1014" s="2" t="s">
        <v>949</v>
      </c>
      <c r="C1014" s="2">
        <v>2020</v>
      </c>
      <c r="D1014" s="2" t="s">
        <v>1016</v>
      </c>
      <c r="E1014" s="3">
        <v>44167</v>
      </c>
      <c r="F1014" s="2">
        <v>2282</v>
      </c>
      <c r="G1014" s="2">
        <v>964</v>
      </c>
      <c r="H1014" s="2">
        <v>3</v>
      </c>
      <c r="I1014" s="2">
        <v>0</v>
      </c>
      <c r="J1014" s="2"/>
      <c r="K1014" s="2"/>
      <c r="L1014" s="2" t="s">
        <v>1207</v>
      </c>
      <c r="M1014" s="2" t="s">
        <v>162</v>
      </c>
      <c r="N1014" s="2" t="s">
        <v>1095</v>
      </c>
      <c r="O1014" s="2"/>
      <c r="P1014" s="2" t="s">
        <v>974</v>
      </c>
      <c r="Q1014" s="2" t="s">
        <v>2316</v>
      </c>
      <c r="R1014" s="2" t="s">
        <v>880</v>
      </c>
      <c r="S1014" s="2" t="s">
        <v>863</v>
      </c>
      <c r="T1014" s="2" t="s">
        <v>45</v>
      </c>
      <c r="U1014" s="2" t="s">
        <v>158</v>
      </c>
      <c r="V1014" s="4">
        <v>0.125</v>
      </c>
      <c r="W1014" s="2" t="s">
        <v>948</v>
      </c>
      <c r="X1014">
        <f t="shared" si="150"/>
        <v>1</v>
      </c>
      <c r="Y1014">
        <f t="shared" si="151"/>
        <v>0</v>
      </c>
      <c r="Z1014">
        <f t="shared" si="152"/>
        <v>1</v>
      </c>
      <c r="AA1014">
        <f t="shared" si="153"/>
        <v>1</v>
      </c>
      <c r="AB1014">
        <f t="shared" si="154"/>
        <v>0</v>
      </c>
      <c r="AC1014">
        <f t="shared" si="155"/>
        <v>0</v>
      </c>
      <c r="AD1014">
        <f t="shared" si="156"/>
        <v>0</v>
      </c>
      <c r="AE1014" t="str">
        <f t="shared" si="157"/>
        <v>Groupstage</v>
      </c>
      <c r="AF1014" t="str">
        <f t="shared" si="158"/>
        <v>Home Team wins</v>
      </c>
      <c r="AG1014" t="str">
        <f t="shared" si="159"/>
        <v>Home Team wins at Groupstage Game</v>
      </c>
    </row>
    <row r="1015" spans="1:33" x14ac:dyDescent="0.2">
      <c r="A1015" s="2">
        <v>2755713</v>
      </c>
      <c r="B1015" s="2" t="s">
        <v>949</v>
      </c>
      <c r="C1015" s="2">
        <v>2016</v>
      </c>
      <c r="D1015" s="2" t="s">
        <v>946</v>
      </c>
      <c r="E1015" s="3">
        <v>42696</v>
      </c>
      <c r="F1015" s="2">
        <v>162</v>
      </c>
      <c r="G1015" s="2">
        <v>148</v>
      </c>
      <c r="H1015" s="2">
        <v>2</v>
      </c>
      <c r="I1015" s="2">
        <v>1</v>
      </c>
      <c r="J1015" s="2"/>
      <c r="K1015" s="2"/>
      <c r="L1015" s="2" t="s">
        <v>1070</v>
      </c>
      <c r="M1015" s="2" t="s">
        <v>899</v>
      </c>
      <c r="N1015" s="2" t="s">
        <v>894</v>
      </c>
      <c r="O1015" s="2">
        <v>13100</v>
      </c>
      <c r="P1015" s="2" t="s">
        <v>928</v>
      </c>
      <c r="Q1015" s="2" t="s">
        <v>2317</v>
      </c>
      <c r="R1015" s="2" t="s">
        <v>877</v>
      </c>
      <c r="S1015" s="2" t="s">
        <v>886</v>
      </c>
      <c r="T1015" s="2" t="s">
        <v>24</v>
      </c>
      <c r="U1015" s="2" t="s">
        <v>41</v>
      </c>
      <c r="V1015" s="4">
        <v>8.4027777777777771E-2</v>
      </c>
      <c r="W1015" s="2" t="s">
        <v>948</v>
      </c>
      <c r="X1015">
        <f t="shared" si="150"/>
        <v>1</v>
      </c>
      <c r="Y1015">
        <f t="shared" si="151"/>
        <v>0</v>
      </c>
      <c r="Z1015">
        <f t="shared" si="152"/>
        <v>1</v>
      </c>
      <c r="AA1015">
        <f t="shared" si="153"/>
        <v>1</v>
      </c>
      <c r="AB1015">
        <f t="shared" si="154"/>
        <v>0</v>
      </c>
      <c r="AC1015">
        <f t="shared" si="155"/>
        <v>0</v>
      </c>
      <c r="AD1015">
        <f t="shared" si="156"/>
        <v>0</v>
      </c>
      <c r="AE1015" t="str">
        <f t="shared" si="157"/>
        <v>Groupstage</v>
      </c>
      <c r="AF1015" t="str">
        <f t="shared" si="158"/>
        <v>Home Team wins</v>
      </c>
      <c r="AG1015" t="str">
        <f t="shared" si="159"/>
        <v>Home Team wins at Groupstage Game</v>
      </c>
    </row>
    <row r="1016" spans="1:33" x14ac:dyDescent="0.2">
      <c r="A1016" s="2">
        <v>2547350</v>
      </c>
      <c r="B1016" s="2" t="s">
        <v>949</v>
      </c>
      <c r="C1016" s="2">
        <v>2014</v>
      </c>
      <c r="D1016" s="2" t="s">
        <v>966</v>
      </c>
      <c r="E1016" s="3">
        <v>42108</v>
      </c>
      <c r="F1016" s="2">
        <v>13</v>
      </c>
      <c r="G1016" s="2">
        <v>418</v>
      </c>
      <c r="H1016" s="2">
        <v>0</v>
      </c>
      <c r="I1016" s="2">
        <v>0</v>
      </c>
      <c r="J1016" s="2"/>
      <c r="K1016" s="2"/>
      <c r="L1016" s="2" t="s">
        <v>921</v>
      </c>
      <c r="M1016" s="2" t="s">
        <v>1089</v>
      </c>
      <c r="N1016" s="2" t="s">
        <v>922</v>
      </c>
      <c r="O1016" s="2">
        <v>50000</v>
      </c>
      <c r="P1016" s="2" t="s">
        <v>1130</v>
      </c>
      <c r="Q1016" s="2" t="s">
        <v>2318</v>
      </c>
      <c r="R1016" s="2" t="s">
        <v>877</v>
      </c>
      <c r="S1016" s="2" t="s">
        <v>880</v>
      </c>
      <c r="T1016" s="2" t="s">
        <v>113</v>
      </c>
      <c r="U1016" s="2" t="s">
        <v>186</v>
      </c>
      <c r="V1016" s="4">
        <v>0</v>
      </c>
      <c r="W1016" s="2" t="s">
        <v>948</v>
      </c>
      <c r="X1016">
        <f t="shared" si="150"/>
        <v>0</v>
      </c>
      <c r="Y1016">
        <f t="shared" si="151"/>
        <v>1</v>
      </c>
      <c r="Z1016">
        <f t="shared" si="152"/>
        <v>0</v>
      </c>
      <c r="AA1016">
        <f t="shared" si="153"/>
        <v>0</v>
      </c>
      <c r="AB1016">
        <f t="shared" si="154"/>
        <v>0</v>
      </c>
      <c r="AC1016">
        <f t="shared" si="155"/>
        <v>0</v>
      </c>
      <c r="AD1016">
        <f t="shared" si="156"/>
        <v>1</v>
      </c>
      <c r="AE1016" t="str">
        <f t="shared" si="157"/>
        <v>Knockout Game</v>
      </c>
      <c r="AF1016" t="str">
        <f t="shared" si="158"/>
        <v>Home Team loses or draws</v>
      </c>
      <c r="AG1016" t="str">
        <f t="shared" si="159"/>
        <v>Home Team loses or draws at Knockout Game</v>
      </c>
    </row>
    <row r="1017" spans="1:33" x14ac:dyDescent="0.2">
      <c r="A1017" s="2">
        <v>2262156</v>
      </c>
      <c r="B1017" s="2" t="s">
        <v>949</v>
      </c>
      <c r="C1017" s="2">
        <v>2012</v>
      </c>
      <c r="D1017" s="2" t="s">
        <v>946</v>
      </c>
      <c r="E1017" s="3">
        <v>41171</v>
      </c>
      <c r="F1017" s="2">
        <v>660</v>
      </c>
      <c r="G1017" s="2">
        <v>2778</v>
      </c>
      <c r="H1017" s="2">
        <v>2</v>
      </c>
      <c r="I1017" s="2">
        <v>0</v>
      </c>
      <c r="J1017" s="2"/>
      <c r="K1017" s="2"/>
      <c r="L1017" s="2" t="s">
        <v>913</v>
      </c>
      <c r="M1017" s="2" t="s">
        <v>979</v>
      </c>
      <c r="N1017" s="2" t="s">
        <v>1160</v>
      </c>
      <c r="O1017" s="2">
        <v>45713</v>
      </c>
      <c r="P1017" s="2" t="s">
        <v>1113</v>
      </c>
      <c r="Q1017" s="2" t="s">
        <v>2319</v>
      </c>
      <c r="R1017" s="2"/>
      <c r="S1017" s="2"/>
      <c r="T1017" s="2" t="s">
        <v>133</v>
      </c>
      <c r="U1017" s="2" t="s">
        <v>55</v>
      </c>
      <c r="V1017" s="4">
        <v>8.3333333333333329E-2</v>
      </c>
      <c r="W1017" s="2" t="s">
        <v>948</v>
      </c>
      <c r="X1017">
        <f t="shared" si="150"/>
        <v>1</v>
      </c>
      <c r="Y1017">
        <f t="shared" si="151"/>
        <v>0</v>
      </c>
      <c r="Z1017">
        <f t="shared" si="152"/>
        <v>1</v>
      </c>
      <c r="AA1017">
        <f t="shared" si="153"/>
        <v>1</v>
      </c>
      <c r="AB1017">
        <f t="shared" si="154"/>
        <v>0</v>
      </c>
      <c r="AC1017">
        <f t="shared" si="155"/>
        <v>0</v>
      </c>
      <c r="AD1017">
        <f t="shared" si="156"/>
        <v>0</v>
      </c>
      <c r="AE1017" t="str">
        <f t="shared" si="157"/>
        <v>Groupstage</v>
      </c>
      <c r="AF1017" t="str">
        <f t="shared" si="158"/>
        <v>Home Team wins</v>
      </c>
      <c r="AG1017" t="str">
        <f t="shared" si="159"/>
        <v>Home Team wins at Groupstage Game</v>
      </c>
    </row>
    <row r="1018" spans="1:33" x14ac:dyDescent="0.2">
      <c r="A1018" s="2">
        <v>2981993</v>
      </c>
      <c r="B1018" s="2" t="s">
        <v>949</v>
      </c>
      <c r="C1018" s="2">
        <v>2017</v>
      </c>
      <c r="D1018" s="2" t="s">
        <v>1030</v>
      </c>
      <c r="E1018" s="3">
        <v>43144</v>
      </c>
      <c r="F1018" s="2">
        <v>506</v>
      </c>
      <c r="G1018" s="2">
        <v>148</v>
      </c>
      <c r="H1018" s="2">
        <v>2</v>
      </c>
      <c r="I1018" s="2">
        <v>2</v>
      </c>
      <c r="J1018" s="2"/>
      <c r="K1018" s="2"/>
      <c r="L1018" s="2" t="s">
        <v>952</v>
      </c>
      <c r="M1018" s="2" t="s">
        <v>899</v>
      </c>
      <c r="N1018" s="2" t="s">
        <v>1068</v>
      </c>
      <c r="O1018" s="2">
        <v>41232</v>
      </c>
      <c r="P1018" s="2" t="s">
        <v>985</v>
      </c>
      <c r="Q1018" s="2" t="s">
        <v>2320</v>
      </c>
      <c r="R1018" s="2" t="s">
        <v>863</v>
      </c>
      <c r="S1018" s="2" t="s">
        <v>863</v>
      </c>
      <c r="T1018" s="2" t="s">
        <v>5</v>
      </c>
      <c r="U1018" s="2" t="s">
        <v>41</v>
      </c>
      <c r="V1018" s="4">
        <v>8.4722222222222213E-2</v>
      </c>
      <c r="W1018" s="2" t="s">
        <v>948</v>
      </c>
      <c r="X1018">
        <f t="shared" si="150"/>
        <v>0</v>
      </c>
      <c r="Y1018">
        <f t="shared" si="151"/>
        <v>1</v>
      </c>
      <c r="Z1018">
        <f t="shared" si="152"/>
        <v>0</v>
      </c>
      <c r="AA1018">
        <f t="shared" si="153"/>
        <v>0</v>
      </c>
      <c r="AB1018">
        <f t="shared" si="154"/>
        <v>0</v>
      </c>
      <c r="AC1018">
        <f t="shared" si="155"/>
        <v>0</v>
      </c>
      <c r="AD1018">
        <f t="shared" si="156"/>
        <v>1</v>
      </c>
      <c r="AE1018" t="str">
        <f t="shared" si="157"/>
        <v>Knockout Game</v>
      </c>
      <c r="AF1018" t="str">
        <f t="shared" si="158"/>
        <v>Home Team loses or draws</v>
      </c>
      <c r="AG1018" t="str">
        <f t="shared" si="159"/>
        <v>Home Team loses or draws at Knockout Game</v>
      </c>
    </row>
    <row r="1019" spans="1:33" x14ac:dyDescent="0.2">
      <c r="A1019" s="2">
        <v>2982000</v>
      </c>
      <c r="B1019" s="2" t="s">
        <v>949</v>
      </c>
      <c r="C1019" s="2">
        <v>2017</v>
      </c>
      <c r="D1019" s="2" t="s">
        <v>1030</v>
      </c>
      <c r="E1019" s="3">
        <v>43151</v>
      </c>
      <c r="F1019" s="2">
        <v>27</v>
      </c>
      <c r="G1019" s="2">
        <v>114</v>
      </c>
      <c r="H1019" s="2">
        <v>5</v>
      </c>
      <c r="I1019" s="2">
        <v>0</v>
      </c>
      <c r="J1019" s="2"/>
      <c r="K1019" s="2"/>
      <c r="L1019" s="2" t="s">
        <v>1117</v>
      </c>
      <c r="M1019" s="2" t="s">
        <v>993</v>
      </c>
      <c r="N1019" s="2" t="s">
        <v>1038</v>
      </c>
      <c r="O1019" s="2">
        <v>70000</v>
      </c>
      <c r="P1019" s="2" t="s">
        <v>1169</v>
      </c>
      <c r="Q1019" s="2" t="s">
        <v>2321</v>
      </c>
      <c r="R1019" s="2" t="s">
        <v>881</v>
      </c>
      <c r="S1019" s="2" t="s">
        <v>863</v>
      </c>
      <c r="T1019" s="2" t="s">
        <v>6</v>
      </c>
      <c r="U1019" s="2" t="s">
        <v>21</v>
      </c>
      <c r="V1019" s="4">
        <v>0.20833333333333334</v>
      </c>
      <c r="W1019" s="2" t="s">
        <v>948</v>
      </c>
      <c r="X1019">
        <f t="shared" si="150"/>
        <v>1</v>
      </c>
      <c r="Y1019">
        <f t="shared" si="151"/>
        <v>0</v>
      </c>
      <c r="Z1019">
        <f t="shared" si="152"/>
        <v>0</v>
      </c>
      <c r="AA1019">
        <f t="shared" si="153"/>
        <v>0</v>
      </c>
      <c r="AB1019">
        <f t="shared" si="154"/>
        <v>1</v>
      </c>
      <c r="AC1019">
        <f t="shared" si="155"/>
        <v>0</v>
      </c>
      <c r="AD1019">
        <f t="shared" si="156"/>
        <v>0</v>
      </c>
      <c r="AE1019" t="str">
        <f t="shared" si="157"/>
        <v>Knockout Game</v>
      </c>
      <c r="AF1019" t="str">
        <f t="shared" si="158"/>
        <v>Home Team wins</v>
      </c>
      <c r="AG1019" t="str">
        <f t="shared" si="159"/>
        <v>Home Team wins at Knockout Game</v>
      </c>
    </row>
    <row r="1020" spans="1:33" x14ac:dyDescent="0.2">
      <c r="A1020" s="2">
        <v>3098040</v>
      </c>
      <c r="B1020" s="2" t="s">
        <v>949</v>
      </c>
      <c r="C1020" s="2">
        <v>2018</v>
      </c>
      <c r="D1020" s="2" t="s">
        <v>1194</v>
      </c>
      <c r="E1020" s="3">
        <v>43431</v>
      </c>
      <c r="F1020" s="2">
        <v>12</v>
      </c>
      <c r="G1020" s="2">
        <v>418</v>
      </c>
      <c r="H1020" s="2">
        <v>0</v>
      </c>
      <c r="I1020" s="2">
        <v>2</v>
      </c>
      <c r="J1020" s="2"/>
      <c r="K1020" s="2"/>
      <c r="L1020" s="2" t="s">
        <v>1129</v>
      </c>
      <c r="M1020" s="2" t="s">
        <v>1513</v>
      </c>
      <c r="N1020" s="2" t="s">
        <v>965</v>
      </c>
      <c r="O1020" s="2">
        <v>59124</v>
      </c>
      <c r="P1020" s="2" t="s">
        <v>1071</v>
      </c>
      <c r="Q1020" s="2" t="s">
        <v>2322</v>
      </c>
      <c r="R1020" s="2" t="s">
        <v>863</v>
      </c>
      <c r="S1020" s="2" t="s">
        <v>880</v>
      </c>
      <c r="T1020" s="2" t="s">
        <v>47</v>
      </c>
      <c r="U1020" s="2" t="s">
        <v>186</v>
      </c>
      <c r="V1020" s="4">
        <v>1.3888888888888889E-3</v>
      </c>
      <c r="W1020" s="2" t="s">
        <v>948</v>
      </c>
      <c r="X1020">
        <f t="shared" si="150"/>
        <v>0</v>
      </c>
      <c r="Y1020">
        <f t="shared" si="151"/>
        <v>1</v>
      </c>
      <c r="Z1020">
        <f t="shared" si="152"/>
        <v>1</v>
      </c>
      <c r="AA1020">
        <f t="shared" si="153"/>
        <v>0</v>
      </c>
      <c r="AB1020">
        <f t="shared" si="154"/>
        <v>0</v>
      </c>
      <c r="AC1020">
        <f t="shared" si="155"/>
        <v>1</v>
      </c>
      <c r="AD1020">
        <f t="shared" si="156"/>
        <v>0</v>
      </c>
      <c r="AE1020" t="str">
        <f t="shared" si="157"/>
        <v>Groupstage</v>
      </c>
      <c r="AF1020" t="str">
        <f t="shared" si="158"/>
        <v>Home Team loses or draws</v>
      </c>
      <c r="AG1020" t="str">
        <f t="shared" si="159"/>
        <v>Home Team loses or draws at Groupstage Game</v>
      </c>
    </row>
    <row r="1021" spans="1:33" x14ac:dyDescent="0.2">
      <c r="A1021" s="2">
        <v>3252147</v>
      </c>
      <c r="B1021" s="2" t="s">
        <v>949</v>
      </c>
      <c r="C1021" s="2">
        <v>2019</v>
      </c>
      <c r="D1021" s="2" t="s">
        <v>1147</v>
      </c>
      <c r="E1021" s="3">
        <v>43726</v>
      </c>
      <c r="F1021" s="2">
        <v>583</v>
      </c>
      <c r="G1021" s="2">
        <v>418</v>
      </c>
      <c r="H1021" s="2">
        <v>3</v>
      </c>
      <c r="I1021" s="2">
        <v>0</v>
      </c>
      <c r="J1021" s="2"/>
      <c r="K1021" s="2"/>
      <c r="L1021" s="2" t="s">
        <v>868</v>
      </c>
      <c r="M1021" s="2" t="s">
        <v>1180</v>
      </c>
      <c r="N1021" s="2" t="s">
        <v>1072</v>
      </c>
      <c r="O1021" s="2">
        <v>46361</v>
      </c>
      <c r="P1021" s="2" t="s">
        <v>1007</v>
      </c>
      <c r="Q1021" s="2" t="s">
        <v>2323</v>
      </c>
      <c r="R1021" s="2" t="s">
        <v>880</v>
      </c>
      <c r="S1021" s="2" t="s">
        <v>880</v>
      </c>
      <c r="T1021" s="2" t="s">
        <v>40</v>
      </c>
      <c r="U1021" s="2" t="s">
        <v>186</v>
      </c>
      <c r="V1021" s="4">
        <v>0.125</v>
      </c>
      <c r="W1021" s="2" t="s">
        <v>948</v>
      </c>
      <c r="X1021">
        <f t="shared" si="150"/>
        <v>1</v>
      </c>
      <c r="Y1021">
        <f t="shared" si="151"/>
        <v>0</v>
      </c>
      <c r="Z1021">
        <f t="shared" si="152"/>
        <v>1</v>
      </c>
      <c r="AA1021">
        <f t="shared" si="153"/>
        <v>1</v>
      </c>
      <c r="AB1021">
        <f t="shared" si="154"/>
        <v>0</v>
      </c>
      <c r="AC1021">
        <f t="shared" si="155"/>
        <v>0</v>
      </c>
      <c r="AD1021">
        <f t="shared" si="156"/>
        <v>0</v>
      </c>
      <c r="AE1021" t="str">
        <f t="shared" si="157"/>
        <v>Groupstage</v>
      </c>
      <c r="AF1021" t="str">
        <f t="shared" si="158"/>
        <v>Home Team wins</v>
      </c>
      <c r="AG1021" t="str">
        <f t="shared" si="159"/>
        <v>Home Team wins at Groupstage Game</v>
      </c>
    </row>
    <row r="1022" spans="1:33" x14ac:dyDescent="0.2">
      <c r="A1022" s="2">
        <v>3252224</v>
      </c>
      <c r="B1022" s="2" t="s">
        <v>949</v>
      </c>
      <c r="C1022" s="2">
        <v>2019</v>
      </c>
      <c r="D1022" s="2" t="s">
        <v>1022</v>
      </c>
      <c r="E1022" s="3">
        <v>43795</v>
      </c>
      <c r="F1022" s="2">
        <v>932</v>
      </c>
      <c r="G1022" s="2">
        <v>15</v>
      </c>
      <c r="H1022" s="2">
        <v>0</v>
      </c>
      <c r="I1022" s="2">
        <v>2</v>
      </c>
      <c r="J1022" s="2"/>
      <c r="K1022" s="2"/>
      <c r="L1022" s="2" t="s">
        <v>1052</v>
      </c>
      <c r="M1022" s="2" t="s">
        <v>926</v>
      </c>
      <c r="N1022" s="2" t="s">
        <v>906</v>
      </c>
      <c r="O1022" s="2">
        <v>25757</v>
      </c>
      <c r="P1022" s="2" t="s">
        <v>973</v>
      </c>
      <c r="Q1022" s="2" t="s">
        <v>2324</v>
      </c>
      <c r="R1022" s="2" t="s">
        <v>863</v>
      </c>
      <c r="S1022" s="2" t="s">
        <v>863</v>
      </c>
      <c r="T1022" s="2" t="s">
        <v>132</v>
      </c>
      <c r="U1022" s="2" t="s">
        <v>18</v>
      </c>
      <c r="V1022" s="4">
        <v>1.3888888888888889E-3</v>
      </c>
      <c r="W1022" s="2" t="s">
        <v>948</v>
      </c>
      <c r="X1022">
        <f t="shared" si="150"/>
        <v>0</v>
      </c>
      <c r="Y1022">
        <f t="shared" si="151"/>
        <v>1</v>
      </c>
      <c r="Z1022">
        <f t="shared" si="152"/>
        <v>1</v>
      </c>
      <c r="AA1022">
        <f t="shared" si="153"/>
        <v>0</v>
      </c>
      <c r="AB1022">
        <f t="shared" si="154"/>
        <v>0</v>
      </c>
      <c r="AC1022">
        <f t="shared" si="155"/>
        <v>1</v>
      </c>
      <c r="AD1022">
        <f t="shared" si="156"/>
        <v>0</v>
      </c>
      <c r="AE1022" t="str">
        <f t="shared" si="157"/>
        <v>Groupstage</v>
      </c>
      <c r="AF1022" t="str">
        <f t="shared" si="158"/>
        <v>Home Team loses or draws</v>
      </c>
      <c r="AG1022" t="str">
        <f t="shared" si="159"/>
        <v>Home Team loses or draws at Groupstage Game</v>
      </c>
    </row>
    <row r="1023" spans="1:33" x14ac:dyDescent="0.2">
      <c r="A1023" s="2">
        <v>3291936</v>
      </c>
      <c r="B1023" s="2" t="s">
        <v>949</v>
      </c>
      <c r="C1023" s="2">
        <v>2019</v>
      </c>
      <c r="D1023" s="2" t="s">
        <v>1082</v>
      </c>
      <c r="E1023" s="3">
        <v>44050</v>
      </c>
      <c r="F1023" s="2">
        <v>281</v>
      </c>
      <c r="G1023" s="2">
        <v>418</v>
      </c>
      <c r="H1023" s="2">
        <v>2</v>
      </c>
      <c r="I1023" s="2">
        <v>1</v>
      </c>
      <c r="J1023" s="2"/>
      <c r="K1023" s="2"/>
      <c r="L1023" s="2" t="s">
        <v>1019</v>
      </c>
      <c r="M1023" s="2" t="s">
        <v>1180</v>
      </c>
      <c r="N1023" s="2" t="s">
        <v>902</v>
      </c>
      <c r="O1023" s="2"/>
      <c r="P1023" s="2" t="s">
        <v>985</v>
      </c>
      <c r="Q1023" s="2" t="s">
        <v>2325</v>
      </c>
      <c r="R1023" s="2" t="s">
        <v>880</v>
      </c>
      <c r="S1023" s="2" t="s">
        <v>880</v>
      </c>
      <c r="T1023" s="2" t="s">
        <v>39</v>
      </c>
      <c r="U1023" s="2" t="s">
        <v>186</v>
      </c>
      <c r="V1023" s="4">
        <v>8.4027777777777771E-2</v>
      </c>
      <c r="W1023" s="2" t="s">
        <v>948</v>
      </c>
      <c r="X1023">
        <f t="shared" si="150"/>
        <v>1</v>
      </c>
      <c r="Y1023">
        <f t="shared" si="151"/>
        <v>0</v>
      </c>
      <c r="Z1023">
        <f t="shared" si="152"/>
        <v>0</v>
      </c>
      <c r="AA1023">
        <f t="shared" si="153"/>
        <v>0</v>
      </c>
      <c r="AB1023">
        <f t="shared" si="154"/>
        <v>1</v>
      </c>
      <c r="AC1023">
        <f t="shared" si="155"/>
        <v>0</v>
      </c>
      <c r="AD1023">
        <f t="shared" si="156"/>
        <v>0</v>
      </c>
      <c r="AE1023" t="str">
        <f t="shared" si="157"/>
        <v>Knockout Game</v>
      </c>
      <c r="AF1023" t="str">
        <f t="shared" si="158"/>
        <v>Home Team wins</v>
      </c>
      <c r="AG1023" t="str">
        <f t="shared" si="159"/>
        <v>Home Team wins at Knockout Game</v>
      </c>
    </row>
    <row r="1024" spans="1:33" hidden="1" x14ac:dyDescent="0.2">
      <c r="A1024" s="2">
        <v>3461804</v>
      </c>
      <c r="B1024" s="2" t="s">
        <v>949</v>
      </c>
      <c r="C1024" s="2">
        <v>2020</v>
      </c>
      <c r="D1024" s="2" t="s">
        <v>945</v>
      </c>
      <c r="E1024" s="3">
        <v>44166</v>
      </c>
      <c r="F1024" s="2">
        <v>660</v>
      </c>
      <c r="G1024" s="2">
        <v>418</v>
      </c>
      <c r="H1024" s="2">
        <v>2</v>
      </c>
      <c r="I1024" s="2">
        <v>0</v>
      </c>
      <c r="J1024" s="2"/>
      <c r="K1024" s="2"/>
      <c r="L1024" s="2" t="s">
        <v>1152</v>
      </c>
      <c r="M1024" s="2" t="s">
        <v>1180</v>
      </c>
      <c r="N1024" s="2" t="s">
        <v>1276</v>
      </c>
      <c r="O1024" s="2"/>
      <c r="P1024" s="2" t="s">
        <v>1169</v>
      </c>
      <c r="Q1024" s="2" t="s">
        <v>2326</v>
      </c>
      <c r="R1024" s="2" t="s">
        <v>880</v>
      </c>
      <c r="S1024" s="2" t="s">
        <v>863</v>
      </c>
      <c r="T1024" s="2" t="s">
        <v>133</v>
      </c>
      <c r="U1024" s="2" t="s">
        <v>186</v>
      </c>
      <c r="V1024" s="4">
        <v>8.3333333333333329E-2</v>
      </c>
      <c r="W1024" s="2" t="s">
        <v>948</v>
      </c>
      <c r="X1024">
        <f t="shared" si="150"/>
        <v>1</v>
      </c>
      <c r="Y1024">
        <f t="shared" si="151"/>
        <v>0</v>
      </c>
      <c r="Z1024">
        <f t="shared" si="152"/>
        <v>1</v>
      </c>
      <c r="AA1024">
        <f t="shared" si="153"/>
        <v>1</v>
      </c>
      <c r="AB1024">
        <f t="shared" si="154"/>
        <v>0</v>
      </c>
      <c r="AC1024">
        <f t="shared" si="155"/>
        <v>0</v>
      </c>
      <c r="AD1024">
        <f t="shared" si="156"/>
        <v>0</v>
      </c>
      <c r="AE1024" t="str">
        <f t="shared" si="157"/>
        <v>Groupstage</v>
      </c>
      <c r="AF1024" t="str">
        <f t="shared" si="158"/>
        <v>Home Team wins</v>
      </c>
      <c r="AG1024" t="str">
        <f t="shared" si="159"/>
        <v>Home Team wins at Groupstage Game</v>
      </c>
    </row>
    <row r="1025" spans="1:33" x14ac:dyDescent="0.2">
      <c r="A1025" s="2">
        <v>2262158</v>
      </c>
      <c r="B1025" s="2" t="s">
        <v>949</v>
      </c>
      <c r="C1025" s="2">
        <v>2012</v>
      </c>
      <c r="D1025" s="2" t="s">
        <v>1016</v>
      </c>
      <c r="E1025" s="3">
        <v>41171</v>
      </c>
      <c r="F1025" s="2">
        <v>1082</v>
      </c>
      <c r="G1025" s="2">
        <v>713</v>
      </c>
      <c r="H1025" s="2">
        <v>1</v>
      </c>
      <c r="I1025" s="2">
        <v>3</v>
      </c>
      <c r="J1025" s="2"/>
      <c r="K1025" s="2"/>
      <c r="L1025" s="2" t="s">
        <v>963</v>
      </c>
      <c r="M1025" s="2" t="s">
        <v>1103</v>
      </c>
      <c r="N1025" s="2" t="s">
        <v>1143</v>
      </c>
      <c r="O1025" s="2">
        <v>38122</v>
      </c>
      <c r="P1025" s="2" t="s">
        <v>1641</v>
      </c>
      <c r="Q1025" s="2" t="s">
        <v>2327</v>
      </c>
      <c r="R1025" s="2"/>
      <c r="S1025" s="2"/>
      <c r="T1025" s="2" t="s">
        <v>139</v>
      </c>
      <c r="U1025" s="2"/>
      <c r="V1025" s="4">
        <v>4.3750000000000004E-2</v>
      </c>
      <c r="W1025" s="2" t="s">
        <v>948</v>
      </c>
      <c r="X1025">
        <f t="shared" si="150"/>
        <v>0</v>
      </c>
      <c r="Y1025">
        <f t="shared" si="151"/>
        <v>1</v>
      </c>
      <c r="Z1025">
        <f t="shared" si="152"/>
        <v>1</v>
      </c>
      <c r="AA1025">
        <f t="shared" si="153"/>
        <v>0</v>
      </c>
      <c r="AB1025">
        <f t="shared" si="154"/>
        <v>0</v>
      </c>
      <c r="AC1025">
        <f t="shared" si="155"/>
        <v>1</v>
      </c>
      <c r="AD1025">
        <f t="shared" si="156"/>
        <v>0</v>
      </c>
      <c r="AE1025" t="str">
        <f t="shared" si="157"/>
        <v>Groupstage</v>
      </c>
      <c r="AF1025" t="str">
        <f t="shared" si="158"/>
        <v>Home Team loses or draws</v>
      </c>
      <c r="AG1025" t="str">
        <f t="shared" si="159"/>
        <v>Home Team loses or draws at Groupstage Game</v>
      </c>
    </row>
    <row r="1026" spans="1:33" x14ac:dyDescent="0.2">
      <c r="A1026" s="2">
        <v>2262196</v>
      </c>
      <c r="B1026" s="2" t="s">
        <v>949</v>
      </c>
      <c r="C1026" s="2">
        <v>2012</v>
      </c>
      <c r="D1026" s="2" t="s">
        <v>1147</v>
      </c>
      <c r="E1026" s="3">
        <v>41219</v>
      </c>
      <c r="F1026" s="2">
        <v>583</v>
      </c>
      <c r="G1026" s="2">
        <v>419</v>
      </c>
      <c r="H1026" s="2">
        <v>4</v>
      </c>
      <c r="I1026" s="2">
        <v>0</v>
      </c>
      <c r="J1026" s="2"/>
      <c r="K1026" s="2"/>
      <c r="L1026" s="2" t="s">
        <v>1089</v>
      </c>
      <c r="M1026" s="2" t="s">
        <v>1209</v>
      </c>
      <c r="N1026" s="2" t="s">
        <v>1072</v>
      </c>
      <c r="O1026" s="2">
        <v>39872</v>
      </c>
      <c r="P1026" s="2" t="s">
        <v>1113</v>
      </c>
      <c r="Q1026" s="2" t="s">
        <v>2328</v>
      </c>
      <c r="R1026" s="2"/>
      <c r="S1026" s="2"/>
      <c r="T1026" s="2" t="s">
        <v>40</v>
      </c>
      <c r="U1026" s="2"/>
      <c r="V1026" s="4">
        <v>0.16666666666666666</v>
      </c>
      <c r="W1026" s="2" t="s">
        <v>948</v>
      </c>
      <c r="X1026">
        <f t="shared" si="150"/>
        <v>1</v>
      </c>
      <c r="Y1026">
        <f t="shared" si="151"/>
        <v>0</v>
      </c>
      <c r="Z1026">
        <f t="shared" si="152"/>
        <v>1</v>
      </c>
      <c r="AA1026">
        <f t="shared" si="153"/>
        <v>1</v>
      </c>
      <c r="AB1026">
        <f t="shared" si="154"/>
        <v>0</v>
      </c>
      <c r="AC1026">
        <f t="shared" si="155"/>
        <v>0</v>
      </c>
      <c r="AD1026">
        <f t="shared" si="156"/>
        <v>0</v>
      </c>
      <c r="AE1026" t="str">
        <f t="shared" si="157"/>
        <v>Groupstage</v>
      </c>
      <c r="AF1026" t="str">
        <f t="shared" si="158"/>
        <v>Home Team wins</v>
      </c>
      <c r="AG1026" t="str">
        <f t="shared" si="159"/>
        <v>Home Team wins at Groupstage Game</v>
      </c>
    </row>
    <row r="1027" spans="1:33" x14ac:dyDescent="0.2">
      <c r="A1027" s="2">
        <v>3098000</v>
      </c>
      <c r="B1027" s="2" t="s">
        <v>949</v>
      </c>
      <c r="C1027" s="2">
        <v>2018</v>
      </c>
      <c r="D1027" s="2" t="s">
        <v>955</v>
      </c>
      <c r="E1027" s="3">
        <v>43397</v>
      </c>
      <c r="F1027" s="2">
        <v>31</v>
      </c>
      <c r="G1027" s="2">
        <v>159</v>
      </c>
      <c r="H1027" s="2">
        <v>4</v>
      </c>
      <c r="I1027" s="2">
        <v>0</v>
      </c>
      <c r="J1027" s="2"/>
      <c r="K1027" s="2"/>
      <c r="L1027" s="2" t="s">
        <v>861</v>
      </c>
      <c r="M1027" s="2" t="s">
        <v>1109</v>
      </c>
      <c r="N1027" s="2" t="s">
        <v>1009</v>
      </c>
      <c r="O1027" s="2">
        <v>54074</v>
      </c>
      <c r="P1027" s="2" t="s">
        <v>982</v>
      </c>
      <c r="Q1027" s="2" t="s">
        <v>2329</v>
      </c>
      <c r="R1027" s="2" t="s">
        <v>863</v>
      </c>
      <c r="S1027" s="2" t="s">
        <v>863</v>
      </c>
      <c r="T1027" s="2" t="s">
        <v>38</v>
      </c>
      <c r="U1027" s="2"/>
      <c r="V1027" s="4">
        <v>0.16666666666666666</v>
      </c>
      <c r="W1027" s="2" t="s">
        <v>948</v>
      </c>
      <c r="X1027">
        <f t="shared" ref="X1027:X1090" si="160">IF(H1027&gt;I1027, 1,0)</f>
        <v>1</v>
      </c>
      <c r="Y1027">
        <f t="shared" ref="Y1027:Y1090" si="161">IF(X1027=1,0,1)</f>
        <v>0</v>
      </c>
      <c r="Z1027">
        <f t="shared" ref="Z1027:Z1090" si="162">IF(ISNUMBER(SEARCH("Group",D1027)), 1, 0)</f>
        <v>1</v>
      </c>
      <c r="AA1027">
        <f t="shared" ref="AA1027:AA1090" si="163">IF(X1027=1,IF(Z1027=1,1,0),0)</f>
        <v>1</v>
      </c>
      <c r="AB1027">
        <f t="shared" ref="AB1027:AB1090" si="164">IF(X1027=1,IF(Z1027=0,1,0),0)</f>
        <v>0</v>
      </c>
      <c r="AC1027">
        <f t="shared" ref="AC1027:AC1090" si="165">IF(Y1027=1,IF(Z1027=1,1,0),0)</f>
        <v>0</v>
      </c>
      <c r="AD1027">
        <f t="shared" ref="AD1027:AD1090" si="166">IF(Y1027=1,IF(Z1027=0,1,0),0)</f>
        <v>0</v>
      </c>
      <c r="AE1027" t="str">
        <f t="shared" ref="AE1027:AE1090" si="167">IF(Z1027=1, "Groupstage", "Knockout Game")</f>
        <v>Groupstage</v>
      </c>
      <c r="AF1027" t="str">
        <f t="shared" ref="AF1027:AF1090" si="168">IF(X1027=1, "Home Team wins", "Home Team loses or draws")</f>
        <v>Home Team wins</v>
      </c>
      <c r="AG1027" t="str">
        <f t="shared" ref="AG1027:AG1090" si="169">IF(AA1027=1, "Home Team wins at Groupstage Game", IF(AB1027=1, "Home Team wins at Knockout Game", IF(AC1027=1, "Home Team loses or draws at Groupstage Game", "Home Team loses or draws at Knockout Game")))</f>
        <v>Home Team wins at Groupstage Game</v>
      </c>
    </row>
    <row r="1028" spans="1:33" hidden="1" x14ac:dyDescent="0.2">
      <c r="A1028" s="2">
        <v>3461723</v>
      </c>
      <c r="B1028" s="2" t="s">
        <v>949</v>
      </c>
      <c r="C1028" s="2">
        <v>2020</v>
      </c>
      <c r="D1028" s="2" t="s">
        <v>1194</v>
      </c>
      <c r="E1028" s="3">
        <v>44124</v>
      </c>
      <c r="F1028" s="2">
        <v>131</v>
      </c>
      <c r="G1028" s="2">
        <v>279</v>
      </c>
      <c r="H1028" s="2">
        <v>5</v>
      </c>
      <c r="I1028" s="2">
        <v>1</v>
      </c>
      <c r="J1028" s="2"/>
      <c r="K1028" s="2"/>
      <c r="L1028" s="2" t="s">
        <v>927</v>
      </c>
      <c r="M1028" s="2" t="s">
        <v>971</v>
      </c>
      <c r="N1028" s="2" t="s">
        <v>1084</v>
      </c>
      <c r="O1028" s="2"/>
      <c r="P1028" s="2" t="s">
        <v>1410</v>
      </c>
      <c r="Q1028" s="2" t="s">
        <v>2330</v>
      </c>
      <c r="R1028" s="2" t="s">
        <v>863</v>
      </c>
      <c r="S1028" s="2" t="s">
        <v>863</v>
      </c>
      <c r="T1028" s="2" t="s">
        <v>105</v>
      </c>
      <c r="U1028" s="2"/>
      <c r="V1028" s="4">
        <v>0.20902777777777778</v>
      </c>
      <c r="W1028" s="2" t="s">
        <v>948</v>
      </c>
      <c r="X1028">
        <f t="shared" si="160"/>
        <v>1</v>
      </c>
      <c r="Y1028">
        <f t="shared" si="161"/>
        <v>0</v>
      </c>
      <c r="Z1028">
        <f t="shared" si="162"/>
        <v>1</v>
      </c>
      <c r="AA1028">
        <f t="shared" si="163"/>
        <v>1</v>
      </c>
      <c r="AB1028">
        <f t="shared" si="164"/>
        <v>0</v>
      </c>
      <c r="AC1028">
        <f t="shared" si="165"/>
        <v>0</v>
      </c>
      <c r="AD1028">
        <f t="shared" si="166"/>
        <v>0</v>
      </c>
      <c r="AE1028" t="str">
        <f t="shared" si="167"/>
        <v>Groupstage</v>
      </c>
      <c r="AF1028" t="str">
        <f t="shared" si="168"/>
        <v>Home Team wins</v>
      </c>
      <c r="AG1028" t="str">
        <f t="shared" si="169"/>
        <v>Home Team wins at Groupstage Game</v>
      </c>
    </row>
    <row r="1029" spans="1:33" x14ac:dyDescent="0.2">
      <c r="A1029" s="2">
        <v>2755738</v>
      </c>
      <c r="B1029" s="2" t="s">
        <v>949</v>
      </c>
      <c r="C1029" s="2">
        <v>2016</v>
      </c>
      <c r="D1029" s="2" t="s">
        <v>946</v>
      </c>
      <c r="E1029" s="3">
        <v>42711</v>
      </c>
      <c r="F1029" s="2">
        <v>15</v>
      </c>
      <c r="G1029" s="2">
        <v>162</v>
      </c>
      <c r="H1029" s="2">
        <v>3</v>
      </c>
      <c r="I1029" s="2">
        <v>0</v>
      </c>
      <c r="J1029" s="2"/>
      <c r="K1029" s="2"/>
      <c r="L1029" s="2" t="s">
        <v>1178</v>
      </c>
      <c r="M1029" s="2" t="s">
        <v>1070</v>
      </c>
      <c r="N1029" s="2" t="s">
        <v>1191</v>
      </c>
      <c r="O1029" s="2">
        <v>21928</v>
      </c>
      <c r="P1029" s="2" t="s">
        <v>1080</v>
      </c>
      <c r="Q1029" s="2" t="s">
        <v>2331</v>
      </c>
      <c r="R1029" s="2" t="s">
        <v>877</v>
      </c>
      <c r="S1029" s="2" t="s">
        <v>877</v>
      </c>
      <c r="T1029" s="2" t="s">
        <v>18</v>
      </c>
      <c r="U1029" s="2" t="s">
        <v>24</v>
      </c>
      <c r="V1029" s="4">
        <v>0.125</v>
      </c>
      <c r="W1029" s="2" t="s">
        <v>948</v>
      </c>
      <c r="X1029">
        <f t="shared" si="160"/>
        <v>1</v>
      </c>
      <c r="Y1029">
        <f t="shared" si="161"/>
        <v>0</v>
      </c>
      <c r="Z1029">
        <f t="shared" si="162"/>
        <v>1</v>
      </c>
      <c r="AA1029">
        <f t="shared" si="163"/>
        <v>1</v>
      </c>
      <c r="AB1029">
        <f t="shared" si="164"/>
        <v>0</v>
      </c>
      <c r="AC1029">
        <f t="shared" si="165"/>
        <v>0</v>
      </c>
      <c r="AD1029">
        <f t="shared" si="166"/>
        <v>0</v>
      </c>
      <c r="AE1029" t="str">
        <f t="shared" si="167"/>
        <v>Groupstage</v>
      </c>
      <c r="AF1029" t="str">
        <f t="shared" si="168"/>
        <v>Home Team wins</v>
      </c>
      <c r="AG1029" t="str">
        <f t="shared" si="169"/>
        <v>Home Team wins at Groupstage Game</v>
      </c>
    </row>
    <row r="1030" spans="1:33" x14ac:dyDescent="0.2">
      <c r="A1030" s="2">
        <v>2917413</v>
      </c>
      <c r="B1030" s="2" t="s">
        <v>949</v>
      </c>
      <c r="C1030" s="2">
        <v>2017</v>
      </c>
      <c r="D1030" s="2" t="s">
        <v>946</v>
      </c>
      <c r="E1030" s="3">
        <v>43040</v>
      </c>
      <c r="F1030" s="2">
        <v>368</v>
      </c>
      <c r="G1030" s="2">
        <v>232</v>
      </c>
      <c r="H1030" s="2">
        <v>2</v>
      </c>
      <c r="I1030" s="2">
        <v>1</v>
      </c>
      <c r="J1030" s="2"/>
      <c r="K1030" s="2"/>
      <c r="L1030" s="2" t="s">
        <v>1059</v>
      </c>
      <c r="M1030" s="2" t="s">
        <v>1114</v>
      </c>
      <c r="N1030" s="2" t="s">
        <v>1195</v>
      </c>
      <c r="O1030" s="2">
        <v>38002</v>
      </c>
      <c r="P1030" s="2" t="s">
        <v>1142</v>
      </c>
      <c r="Q1030" s="2" t="s">
        <v>2332</v>
      </c>
      <c r="R1030" s="2" t="s">
        <v>863</v>
      </c>
      <c r="S1030" s="2" t="s">
        <v>880</v>
      </c>
      <c r="T1030" s="2" t="s">
        <v>143</v>
      </c>
      <c r="U1030" s="2" t="s">
        <v>64</v>
      </c>
      <c r="V1030" s="4">
        <v>8.4027777777777771E-2</v>
      </c>
      <c r="W1030" s="2" t="s">
        <v>948</v>
      </c>
      <c r="X1030">
        <f t="shared" si="160"/>
        <v>1</v>
      </c>
      <c r="Y1030">
        <f t="shared" si="161"/>
        <v>0</v>
      </c>
      <c r="Z1030">
        <f t="shared" si="162"/>
        <v>1</v>
      </c>
      <c r="AA1030">
        <f t="shared" si="163"/>
        <v>1</v>
      </c>
      <c r="AB1030">
        <f t="shared" si="164"/>
        <v>0</v>
      </c>
      <c r="AC1030">
        <f t="shared" si="165"/>
        <v>0</v>
      </c>
      <c r="AD1030">
        <f t="shared" si="166"/>
        <v>0</v>
      </c>
      <c r="AE1030" t="str">
        <f t="shared" si="167"/>
        <v>Groupstage</v>
      </c>
      <c r="AF1030" t="str">
        <f t="shared" si="168"/>
        <v>Home Team wins</v>
      </c>
      <c r="AG1030" t="str">
        <f t="shared" si="169"/>
        <v>Home Team wins at Groupstage Game</v>
      </c>
    </row>
    <row r="1031" spans="1:33" x14ac:dyDescent="0.2">
      <c r="A1031" s="2">
        <v>2495372</v>
      </c>
      <c r="B1031" s="2" t="s">
        <v>949</v>
      </c>
      <c r="C1031" s="2">
        <v>2014</v>
      </c>
      <c r="D1031" s="2" t="s">
        <v>950</v>
      </c>
      <c r="E1031" s="3">
        <v>41983</v>
      </c>
      <c r="F1031" s="2">
        <v>720</v>
      </c>
      <c r="G1031" s="2">
        <v>660</v>
      </c>
      <c r="H1031" s="2">
        <v>1</v>
      </c>
      <c r="I1031" s="2">
        <v>1</v>
      </c>
      <c r="J1031" s="2"/>
      <c r="K1031" s="2"/>
      <c r="L1031" s="2" t="s">
        <v>1179</v>
      </c>
      <c r="M1031" s="2" t="s">
        <v>913</v>
      </c>
      <c r="N1031" s="2" t="s">
        <v>1192</v>
      </c>
      <c r="O1031" s="2">
        <v>28010</v>
      </c>
      <c r="P1031" s="2" t="s">
        <v>1004</v>
      </c>
      <c r="Q1031" s="2" t="s">
        <v>2333</v>
      </c>
      <c r="R1031" s="2" t="s">
        <v>880</v>
      </c>
      <c r="S1031" s="2" t="s">
        <v>863</v>
      </c>
      <c r="T1031" s="2" t="s">
        <v>70</v>
      </c>
      <c r="U1031" s="2" t="s">
        <v>133</v>
      </c>
      <c r="V1031" s="4">
        <v>4.2361111111111106E-2</v>
      </c>
      <c r="W1031" s="2" t="s">
        <v>948</v>
      </c>
      <c r="X1031">
        <f t="shared" si="160"/>
        <v>0</v>
      </c>
      <c r="Y1031">
        <f t="shared" si="161"/>
        <v>1</v>
      </c>
      <c r="Z1031">
        <f t="shared" si="162"/>
        <v>1</v>
      </c>
      <c r="AA1031">
        <f t="shared" si="163"/>
        <v>0</v>
      </c>
      <c r="AB1031">
        <f t="shared" si="164"/>
        <v>0</v>
      </c>
      <c r="AC1031">
        <f t="shared" si="165"/>
        <v>1</v>
      </c>
      <c r="AD1031">
        <f t="shared" si="166"/>
        <v>0</v>
      </c>
      <c r="AE1031" t="str">
        <f t="shared" si="167"/>
        <v>Groupstage</v>
      </c>
      <c r="AF1031" t="str">
        <f t="shared" si="168"/>
        <v>Home Team loses or draws</v>
      </c>
      <c r="AG1031" t="str">
        <f t="shared" si="169"/>
        <v>Home Team loses or draws at Groupstage Game</v>
      </c>
    </row>
    <row r="1032" spans="1:33" x14ac:dyDescent="0.2">
      <c r="A1032" s="2">
        <v>2262187</v>
      </c>
      <c r="B1032" s="2" t="s">
        <v>949</v>
      </c>
      <c r="C1032" s="2">
        <v>2012</v>
      </c>
      <c r="D1032" s="2" t="s">
        <v>1147</v>
      </c>
      <c r="E1032" s="3">
        <v>41206</v>
      </c>
      <c r="F1032" s="2">
        <v>720</v>
      </c>
      <c r="G1032" s="2">
        <v>338</v>
      </c>
      <c r="H1032" s="2">
        <v>3</v>
      </c>
      <c r="I1032" s="2">
        <v>2</v>
      </c>
      <c r="J1032" s="2"/>
      <c r="K1032" s="2"/>
      <c r="L1032" s="2" t="s">
        <v>1037</v>
      </c>
      <c r="M1032" s="2" t="s">
        <v>1493</v>
      </c>
      <c r="N1032" s="2" t="s">
        <v>1192</v>
      </c>
      <c r="O1032" s="2">
        <v>29765</v>
      </c>
      <c r="P1032" s="2" t="s">
        <v>1132</v>
      </c>
      <c r="Q1032" s="2" t="s">
        <v>2334</v>
      </c>
      <c r="R1032" s="2"/>
      <c r="S1032" s="2"/>
      <c r="T1032" s="2" t="s">
        <v>70</v>
      </c>
      <c r="U1032" s="2" t="s">
        <v>134</v>
      </c>
      <c r="V1032" s="4">
        <v>0.12638888888888888</v>
      </c>
      <c r="W1032" s="2" t="s">
        <v>948</v>
      </c>
      <c r="X1032">
        <f t="shared" si="160"/>
        <v>1</v>
      </c>
      <c r="Y1032">
        <f t="shared" si="161"/>
        <v>0</v>
      </c>
      <c r="Z1032">
        <f t="shared" si="162"/>
        <v>1</v>
      </c>
      <c r="AA1032">
        <f t="shared" si="163"/>
        <v>1</v>
      </c>
      <c r="AB1032">
        <f t="shared" si="164"/>
        <v>0</v>
      </c>
      <c r="AC1032">
        <f t="shared" si="165"/>
        <v>0</v>
      </c>
      <c r="AD1032">
        <f t="shared" si="166"/>
        <v>0</v>
      </c>
      <c r="AE1032" t="str">
        <f t="shared" si="167"/>
        <v>Groupstage</v>
      </c>
      <c r="AF1032" t="str">
        <f t="shared" si="168"/>
        <v>Home Team wins</v>
      </c>
      <c r="AG1032" t="str">
        <f t="shared" si="169"/>
        <v>Home Team wins at Groupstage Game</v>
      </c>
    </row>
    <row r="1033" spans="1:33" x14ac:dyDescent="0.2">
      <c r="A1033" s="2">
        <v>2262209</v>
      </c>
      <c r="B1033" s="2" t="s">
        <v>949</v>
      </c>
      <c r="C1033" s="2">
        <v>2012</v>
      </c>
      <c r="D1033" s="2" t="s">
        <v>950</v>
      </c>
      <c r="E1033" s="3">
        <v>41220</v>
      </c>
      <c r="F1033" s="2">
        <v>1075</v>
      </c>
      <c r="G1033" s="2">
        <v>985</v>
      </c>
      <c r="H1033" s="2">
        <v>1</v>
      </c>
      <c r="I1033" s="2">
        <v>3</v>
      </c>
      <c r="J1033" s="2"/>
      <c r="K1033" s="2"/>
      <c r="L1033" s="2" t="s">
        <v>1124</v>
      </c>
      <c r="M1033" s="2" t="s">
        <v>1164</v>
      </c>
      <c r="N1033" s="2" t="s">
        <v>1199</v>
      </c>
      <c r="O1033" s="2">
        <v>19015</v>
      </c>
      <c r="P1033" s="2" t="s">
        <v>985</v>
      </c>
      <c r="Q1033" s="2" t="s">
        <v>2335</v>
      </c>
      <c r="R1033" s="2"/>
      <c r="S1033" s="2"/>
      <c r="T1033" s="2" t="s">
        <v>57</v>
      </c>
      <c r="U1033" s="2" t="s">
        <v>31</v>
      </c>
      <c r="V1033" s="4">
        <v>4.3750000000000004E-2</v>
      </c>
      <c r="W1033" s="2" t="s">
        <v>948</v>
      </c>
      <c r="X1033">
        <f t="shared" si="160"/>
        <v>0</v>
      </c>
      <c r="Y1033">
        <f t="shared" si="161"/>
        <v>1</v>
      </c>
      <c r="Z1033">
        <f t="shared" si="162"/>
        <v>1</v>
      </c>
      <c r="AA1033">
        <f t="shared" si="163"/>
        <v>0</v>
      </c>
      <c r="AB1033">
        <f t="shared" si="164"/>
        <v>0</v>
      </c>
      <c r="AC1033">
        <f t="shared" si="165"/>
        <v>1</v>
      </c>
      <c r="AD1033">
        <f t="shared" si="166"/>
        <v>0</v>
      </c>
      <c r="AE1033" t="str">
        <f t="shared" si="167"/>
        <v>Groupstage</v>
      </c>
      <c r="AF1033" t="str">
        <f t="shared" si="168"/>
        <v>Home Team loses or draws</v>
      </c>
      <c r="AG1033" t="str">
        <f t="shared" si="169"/>
        <v>Home Team loses or draws at Groupstage Game</v>
      </c>
    </row>
    <row r="1034" spans="1:33" x14ac:dyDescent="0.2">
      <c r="A1034" s="2">
        <v>3018930</v>
      </c>
      <c r="B1034" s="2" t="s">
        <v>949</v>
      </c>
      <c r="C1034" s="2">
        <v>2017</v>
      </c>
      <c r="D1034" s="2" t="s">
        <v>966</v>
      </c>
      <c r="E1034" s="3">
        <v>43193</v>
      </c>
      <c r="F1034" s="2">
        <v>368</v>
      </c>
      <c r="G1034" s="2">
        <v>27</v>
      </c>
      <c r="H1034" s="2">
        <v>1</v>
      </c>
      <c r="I1034" s="2">
        <v>2</v>
      </c>
      <c r="J1034" s="2"/>
      <c r="K1034" s="2"/>
      <c r="L1034" s="2" t="s">
        <v>937</v>
      </c>
      <c r="M1034" s="2" t="s">
        <v>1117</v>
      </c>
      <c r="N1034" s="2" t="s">
        <v>1195</v>
      </c>
      <c r="O1034" s="2">
        <v>40635</v>
      </c>
      <c r="P1034" s="2" t="s">
        <v>1001</v>
      </c>
      <c r="Q1034" s="2" t="s">
        <v>2336</v>
      </c>
      <c r="R1034" s="2" t="s">
        <v>863</v>
      </c>
      <c r="S1034" s="2" t="s">
        <v>880</v>
      </c>
      <c r="T1034" s="2" t="s">
        <v>143</v>
      </c>
      <c r="U1034" s="2" t="s">
        <v>6</v>
      </c>
      <c r="V1034" s="4">
        <v>4.3055555555555562E-2</v>
      </c>
      <c r="W1034" s="2" t="s">
        <v>948</v>
      </c>
      <c r="X1034">
        <f t="shared" si="160"/>
        <v>0</v>
      </c>
      <c r="Y1034">
        <f t="shared" si="161"/>
        <v>1</v>
      </c>
      <c r="Z1034">
        <f t="shared" si="162"/>
        <v>0</v>
      </c>
      <c r="AA1034">
        <f t="shared" si="163"/>
        <v>0</v>
      </c>
      <c r="AB1034">
        <f t="shared" si="164"/>
        <v>0</v>
      </c>
      <c r="AC1034">
        <f t="shared" si="165"/>
        <v>0</v>
      </c>
      <c r="AD1034">
        <f t="shared" si="166"/>
        <v>1</v>
      </c>
      <c r="AE1034" t="str">
        <f t="shared" si="167"/>
        <v>Knockout Game</v>
      </c>
      <c r="AF1034" t="str">
        <f t="shared" si="168"/>
        <v>Home Team loses or draws</v>
      </c>
      <c r="AG1034" t="str">
        <f t="shared" si="169"/>
        <v>Home Team loses or draws at Knockout Game</v>
      </c>
    </row>
    <row r="1035" spans="1:33" x14ac:dyDescent="0.2">
      <c r="A1035" s="2">
        <v>3097986</v>
      </c>
      <c r="B1035" s="2" t="s">
        <v>949</v>
      </c>
      <c r="C1035" s="2">
        <v>2018</v>
      </c>
      <c r="D1035" s="2" t="s">
        <v>1022</v>
      </c>
      <c r="E1035" s="3">
        <v>43376</v>
      </c>
      <c r="F1035" s="2">
        <v>720</v>
      </c>
      <c r="G1035" s="2">
        <v>141</v>
      </c>
      <c r="H1035" s="2">
        <v>1</v>
      </c>
      <c r="I1035" s="2">
        <v>0</v>
      </c>
      <c r="J1035" s="2"/>
      <c r="K1035" s="2"/>
      <c r="L1035" s="2" t="s">
        <v>799</v>
      </c>
      <c r="M1035" s="2" t="s">
        <v>1123</v>
      </c>
      <c r="N1035" s="2" t="s">
        <v>1192</v>
      </c>
      <c r="O1035" s="2">
        <v>42711</v>
      </c>
      <c r="P1035" s="2" t="s">
        <v>973</v>
      </c>
      <c r="Q1035" s="2" t="s">
        <v>2337</v>
      </c>
      <c r="R1035" s="2" t="s">
        <v>880</v>
      </c>
      <c r="S1035" s="2" t="s">
        <v>881</v>
      </c>
      <c r="T1035" s="2" t="s">
        <v>70</v>
      </c>
      <c r="U1035" s="2" t="s">
        <v>12</v>
      </c>
      <c r="V1035" s="4">
        <v>4.1666666666666664E-2</v>
      </c>
      <c r="W1035" s="2" t="s">
        <v>948</v>
      </c>
      <c r="X1035">
        <f t="shared" si="160"/>
        <v>1</v>
      </c>
      <c r="Y1035">
        <f t="shared" si="161"/>
        <v>0</v>
      </c>
      <c r="Z1035">
        <f t="shared" si="162"/>
        <v>1</v>
      </c>
      <c r="AA1035">
        <f t="shared" si="163"/>
        <v>1</v>
      </c>
      <c r="AB1035">
        <f t="shared" si="164"/>
        <v>0</v>
      </c>
      <c r="AC1035">
        <f t="shared" si="165"/>
        <v>0</v>
      </c>
      <c r="AD1035">
        <f t="shared" si="166"/>
        <v>0</v>
      </c>
      <c r="AE1035" t="str">
        <f t="shared" si="167"/>
        <v>Groupstage</v>
      </c>
      <c r="AF1035" t="str">
        <f t="shared" si="168"/>
        <v>Home Team wins</v>
      </c>
      <c r="AG1035" t="str">
        <f t="shared" si="169"/>
        <v>Home Team wins at Groupstage Game</v>
      </c>
    </row>
    <row r="1036" spans="1:33" x14ac:dyDescent="0.2">
      <c r="A1036" s="2">
        <v>3252153</v>
      </c>
      <c r="B1036" s="2" t="s">
        <v>949</v>
      </c>
      <c r="C1036" s="2">
        <v>2019</v>
      </c>
      <c r="D1036" s="2" t="s">
        <v>1022</v>
      </c>
      <c r="E1036" s="3">
        <v>43726</v>
      </c>
      <c r="F1036" s="2">
        <v>15</v>
      </c>
      <c r="G1036" s="2">
        <v>932</v>
      </c>
      <c r="H1036" s="2">
        <v>1</v>
      </c>
      <c r="I1036" s="2">
        <v>2</v>
      </c>
      <c r="J1036" s="2"/>
      <c r="K1036" s="2"/>
      <c r="L1036" s="2" t="s">
        <v>926</v>
      </c>
      <c r="M1036" s="2" t="s">
        <v>1052</v>
      </c>
      <c r="N1036" s="2" t="s">
        <v>1191</v>
      </c>
      <c r="O1036" s="2">
        <v>26592</v>
      </c>
      <c r="P1036" s="2" t="s">
        <v>1339</v>
      </c>
      <c r="Q1036" s="2" t="s">
        <v>2338</v>
      </c>
      <c r="R1036" s="2" t="s">
        <v>863</v>
      </c>
      <c r="S1036" s="2" t="s">
        <v>872</v>
      </c>
      <c r="T1036" s="2" t="s">
        <v>18</v>
      </c>
      <c r="U1036" s="2" t="s">
        <v>132</v>
      </c>
      <c r="V1036" s="4">
        <v>4.3055555555555562E-2</v>
      </c>
      <c r="W1036" s="2" t="s">
        <v>948</v>
      </c>
      <c r="X1036">
        <f t="shared" si="160"/>
        <v>0</v>
      </c>
      <c r="Y1036">
        <f t="shared" si="161"/>
        <v>1</v>
      </c>
      <c r="Z1036">
        <f t="shared" si="162"/>
        <v>1</v>
      </c>
      <c r="AA1036">
        <f t="shared" si="163"/>
        <v>0</v>
      </c>
      <c r="AB1036">
        <f t="shared" si="164"/>
        <v>0</v>
      </c>
      <c r="AC1036">
        <f t="shared" si="165"/>
        <v>1</v>
      </c>
      <c r="AD1036">
        <f t="shared" si="166"/>
        <v>0</v>
      </c>
      <c r="AE1036" t="str">
        <f t="shared" si="167"/>
        <v>Groupstage</v>
      </c>
      <c r="AF1036" t="str">
        <f t="shared" si="168"/>
        <v>Home Team loses or draws</v>
      </c>
      <c r="AG1036" t="str">
        <f t="shared" si="169"/>
        <v>Home Team loses or draws at Groupstage Game</v>
      </c>
    </row>
    <row r="1037" spans="1:33" hidden="1" x14ac:dyDescent="0.2">
      <c r="A1037" s="2">
        <v>3496454</v>
      </c>
      <c r="B1037" s="2" t="s">
        <v>949</v>
      </c>
      <c r="C1037" s="2">
        <v>2020</v>
      </c>
      <c r="D1037" s="2" t="s">
        <v>1030</v>
      </c>
      <c r="E1037" s="3">
        <v>44244</v>
      </c>
      <c r="F1037" s="2">
        <v>368</v>
      </c>
      <c r="G1037" s="2">
        <v>16</v>
      </c>
      <c r="H1037" s="2">
        <v>2</v>
      </c>
      <c r="I1037" s="2">
        <v>3</v>
      </c>
      <c r="J1037" s="2"/>
      <c r="K1037" s="2"/>
      <c r="L1037" s="2" t="s">
        <v>1179</v>
      </c>
      <c r="M1037" s="2" t="s">
        <v>1292</v>
      </c>
      <c r="N1037" s="2" t="s">
        <v>1195</v>
      </c>
      <c r="O1037" s="2"/>
      <c r="P1037" s="2" t="s">
        <v>1057</v>
      </c>
      <c r="Q1037" s="2" t="s">
        <v>2339</v>
      </c>
      <c r="R1037" s="2" t="s">
        <v>880</v>
      </c>
      <c r="S1037" s="2" t="s">
        <v>880</v>
      </c>
      <c r="T1037" s="2" t="s">
        <v>143</v>
      </c>
      <c r="U1037" s="2" t="s">
        <v>3</v>
      </c>
      <c r="V1037" s="4">
        <v>8.5416666666666655E-2</v>
      </c>
      <c r="W1037" s="2" t="s">
        <v>948</v>
      </c>
      <c r="X1037">
        <f t="shared" si="160"/>
        <v>0</v>
      </c>
      <c r="Y1037">
        <f t="shared" si="161"/>
        <v>1</v>
      </c>
      <c r="Z1037">
        <f t="shared" si="162"/>
        <v>0</v>
      </c>
      <c r="AA1037">
        <f t="shared" si="163"/>
        <v>0</v>
      </c>
      <c r="AB1037">
        <f t="shared" si="164"/>
        <v>0</v>
      </c>
      <c r="AC1037">
        <f t="shared" si="165"/>
        <v>0</v>
      </c>
      <c r="AD1037">
        <f t="shared" si="166"/>
        <v>1</v>
      </c>
      <c r="AE1037" t="str">
        <f t="shared" si="167"/>
        <v>Knockout Game</v>
      </c>
      <c r="AF1037" t="str">
        <f t="shared" si="168"/>
        <v>Home Team loses or draws</v>
      </c>
      <c r="AG1037" t="str">
        <f t="shared" si="169"/>
        <v>Home Team loses or draws at Knockout Game</v>
      </c>
    </row>
    <row r="1038" spans="1:33" x14ac:dyDescent="0.2">
      <c r="A1038" s="2">
        <v>2917398</v>
      </c>
      <c r="B1038" s="2" t="s">
        <v>949</v>
      </c>
      <c r="C1038" s="2">
        <v>2017</v>
      </c>
      <c r="D1038" s="2" t="s">
        <v>946</v>
      </c>
      <c r="E1038" s="3">
        <v>43025</v>
      </c>
      <c r="F1038" s="2">
        <v>790</v>
      </c>
      <c r="G1038" s="2">
        <v>31</v>
      </c>
      <c r="H1038" s="2">
        <v>0</v>
      </c>
      <c r="I1038" s="2">
        <v>7</v>
      </c>
      <c r="J1038" s="2"/>
      <c r="K1038" s="2"/>
      <c r="L1038" s="2" t="s">
        <v>1346</v>
      </c>
      <c r="M1038" s="2" t="s">
        <v>861</v>
      </c>
      <c r="N1038" s="2" t="s">
        <v>1210</v>
      </c>
      <c r="O1038" s="2">
        <v>12506</v>
      </c>
      <c r="P1038" s="2" t="s">
        <v>1076</v>
      </c>
      <c r="Q1038" s="2" t="s">
        <v>2340</v>
      </c>
      <c r="R1038" s="2" t="s">
        <v>877</v>
      </c>
      <c r="S1038" s="2" t="s">
        <v>880</v>
      </c>
      <c r="T1038" s="2"/>
      <c r="U1038" s="2" t="s">
        <v>38</v>
      </c>
      <c r="V1038" s="4">
        <v>4.8611111111111112E-3</v>
      </c>
      <c r="W1038" s="2" t="s">
        <v>948</v>
      </c>
      <c r="X1038">
        <f t="shared" si="160"/>
        <v>0</v>
      </c>
      <c r="Y1038">
        <f t="shared" si="161"/>
        <v>1</v>
      </c>
      <c r="Z1038">
        <f t="shared" si="162"/>
        <v>1</v>
      </c>
      <c r="AA1038">
        <f t="shared" si="163"/>
        <v>0</v>
      </c>
      <c r="AB1038">
        <f t="shared" si="164"/>
        <v>0</v>
      </c>
      <c r="AC1038">
        <f t="shared" si="165"/>
        <v>1</v>
      </c>
      <c r="AD1038">
        <f t="shared" si="166"/>
        <v>0</v>
      </c>
      <c r="AE1038" t="str">
        <f t="shared" si="167"/>
        <v>Groupstage</v>
      </c>
      <c r="AF1038" t="str">
        <f t="shared" si="168"/>
        <v>Home Team loses or draws</v>
      </c>
      <c r="AG1038" t="str">
        <f t="shared" si="169"/>
        <v>Home Team loses or draws at Groupstage Game</v>
      </c>
    </row>
    <row r="1039" spans="1:33" x14ac:dyDescent="0.2">
      <c r="A1039" s="2">
        <v>3097970</v>
      </c>
      <c r="B1039" s="2" t="s">
        <v>949</v>
      </c>
      <c r="C1039" s="2">
        <v>2018</v>
      </c>
      <c r="D1039" s="2" t="s">
        <v>950</v>
      </c>
      <c r="E1039" s="3">
        <v>43362</v>
      </c>
      <c r="F1039" s="2">
        <v>452</v>
      </c>
      <c r="G1039" s="2">
        <v>985</v>
      </c>
      <c r="H1039" s="2">
        <v>0</v>
      </c>
      <c r="I1039" s="2">
        <v>3</v>
      </c>
      <c r="J1039" s="2"/>
      <c r="K1039" s="2"/>
      <c r="L1039" s="2" t="s">
        <v>1318</v>
      </c>
      <c r="M1039" s="2" t="s">
        <v>896</v>
      </c>
      <c r="N1039" s="2" t="s">
        <v>1212</v>
      </c>
      <c r="O1039" s="2">
        <v>31120</v>
      </c>
      <c r="P1039" s="2" t="s">
        <v>871</v>
      </c>
      <c r="Q1039" s="2" t="s">
        <v>2341</v>
      </c>
      <c r="R1039" s="2" t="s">
        <v>877</v>
      </c>
      <c r="S1039" s="2" t="s">
        <v>880</v>
      </c>
      <c r="T1039" s="2"/>
      <c r="U1039" s="2" t="s">
        <v>31</v>
      </c>
      <c r="V1039" s="4">
        <v>2.0833333333333333E-3</v>
      </c>
      <c r="W1039" s="2" t="s">
        <v>948</v>
      </c>
      <c r="X1039">
        <f t="shared" si="160"/>
        <v>0</v>
      </c>
      <c r="Y1039">
        <f t="shared" si="161"/>
        <v>1</v>
      </c>
      <c r="Z1039">
        <f t="shared" si="162"/>
        <v>1</v>
      </c>
      <c r="AA1039">
        <f t="shared" si="163"/>
        <v>0</v>
      </c>
      <c r="AB1039">
        <f t="shared" si="164"/>
        <v>0</v>
      </c>
      <c r="AC1039">
        <f t="shared" si="165"/>
        <v>1</v>
      </c>
      <c r="AD1039">
        <f t="shared" si="166"/>
        <v>0</v>
      </c>
      <c r="AE1039" t="str">
        <f t="shared" si="167"/>
        <v>Groupstage</v>
      </c>
      <c r="AF1039" t="str">
        <f t="shared" si="168"/>
        <v>Home Team loses or draws</v>
      </c>
      <c r="AG1039" t="str">
        <f t="shared" si="169"/>
        <v>Home Team loses or draws at Groupstage Game</v>
      </c>
    </row>
    <row r="1040" spans="1:33" hidden="1" x14ac:dyDescent="0.2">
      <c r="A1040" s="2">
        <v>3461745</v>
      </c>
      <c r="B1040" s="2" t="s">
        <v>949</v>
      </c>
      <c r="C1040" s="2">
        <v>2020</v>
      </c>
      <c r="D1040" s="2" t="s">
        <v>1194</v>
      </c>
      <c r="E1040" s="3">
        <v>44132</v>
      </c>
      <c r="F1040" s="2">
        <v>279</v>
      </c>
      <c r="G1040" s="2">
        <v>338</v>
      </c>
      <c r="H1040" s="2">
        <v>2</v>
      </c>
      <c r="I1040" s="2">
        <v>2</v>
      </c>
      <c r="J1040" s="2"/>
      <c r="K1040" s="2"/>
      <c r="L1040" s="2" t="s">
        <v>971</v>
      </c>
      <c r="M1040" s="2" t="s">
        <v>913</v>
      </c>
      <c r="N1040" s="2" t="s">
        <v>1348</v>
      </c>
      <c r="O1040" s="2">
        <v>6171</v>
      </c>
      <c r="P1040" s="2" t="s">
        <v>1250</v>
      </c>
      <c r="Q1040" s="2" t="s">
        <v>2342</v>
      </c>
      <c r="R1040" s="2" t="s">
        <v>880</v>
      </c>
      <c r="S1040" s="2" t="s">
        <v>880</v>
      </c>
      <c r="T1040" s="2"/>
      <c r="U1040" s="2" t="s">
        <v>134</v>
      </c>
      <c r="V1040" s="4">
        <v>8.4722222222222213E-2</v>
      </c>
      <c r="W1040" s="2" t="s">
        <v>948</v>
      </c>
      <c r="X1040">
        <f t="shared" si="160"/>
        <v>0</v>
      </c>
      <c r="Y1040">
        <f t="shared" si="161"/>
        <v>1</v>
      </c>
      <c r="Z1040">
        <f t="shared" si="162"/>
        <v>1</v>
      </c>
      <c r="AA1040">
        <f t="shared" si="163"/>
        <v>0</v>
      </c>
      <c r="AB1040">
        <f t="shared" si="164"/>
        <v>0</v>
      </c>
      <c r="AC1040">
        <f t="shared" si="165"/>
        <v>1</v>
      </c>
      <c r="AD1040">
        <f t="shared" si="166"/>
        <v>0</v>
      </c>
      <c r="AE1040" t="str">
        <f t="shared" si="167"/>
        <v>Groupstage</v>
      </c>
      <c r="AF1040" t="str">
        <f t="shared" si="168"/>
        <v>Home Team loses or draws</v>
      </c>
      <c r="AG1040" t="str">
        <f t="shared" si="169"/>
        <v>Home Team loses or draws at Groupstage Game</v>
      </c>
    </row>
    <row r="1041" spans="1:33" hidden="1" x14ac:dyDescent="0.2">
      <c r="A1041" s="2">
        <v>3461809</v>
      </c>
      <c r="B1041" s="2" t="s">
        <v>949</v>
      </c>
      <c r="C1041" s="2">
        <v>2020</v>
      </c>
      <c r="D1041" s="2" t="s">
        <v>1147</v>
      </c>
      <c r="E1041" s="3">
        <v>44174</v>
      </c>
      <c r="F1041" s="2">
        <v>409</v>
      </c>
      <c r="G1041" s="2">
        <v>13</v>
      </c>
      <c r="H1041" s="2">
        <v>0</v>
      </c>
      <c r="I1041" s="2">
        <v>2</v>
      </c>
      <c r="J1041" s="2"/>
      <c r="K1041" s="2"/>
      <c r="L1041" s="2" t="s">
        <v>1283</v>
      </c>
      <c r="M1041" s="2" t="s">
        <v>921</v>
      </c>
      <c r="N1041" s="2" t="s">
        <v>1236</v>
      </c>
      <c r="O1041" s="2"/>
      <c r="P1041" s="2" t="s">
        <v>1007</v>
      </c>
      <c r="Q1041" s="2" t="s">
        <v>2343</v>
      </c>
      <c r="R1041" s="2" t="s">
        <v>886</v>
      </c>
      <c r="S1041" s="2" t="s">
        <v>910</v>
      </c>
      <c r="T1041" s="2"/>
      <c r="U1041" s="2" t="s">
        <v>113</v>
      </c>
      <c r="V1041" s="4">
        <v>1.3888888888888889E-3</v>
      </c>
      <c r="W1041" s="2" t="s">
        <v>948</v>
      </c>
      <c r="X1041">
        <f t="shared" si="160"/>
        <v>0</v>
      </c>
      <c r="Y1041">
        <f t="shared" si="161"/>
        <v>1</v>
      </c>
      <c r="Z1041">
        <f t="shared" si="162"/>
        <v>1</v>
      </c>
      <c r="AA1041">
        <f t="shared" si="163"/>
        <v>0</v>
      </c>
      <c r="AB1041">
        <f t="shared" si="164"/>
        <v>0</v>
      </c>
      <c r="AC1041">
        <f t="shared" si="165"/>
        <v>1</v>
      </c>
      <c r="AD1041">
        <f t="shared" si="166"/>
        <v>0</v>
      </c>
      <c r="AE1041" t="str">
        <f t="shared" si="167"/>
        <v>Groupstage</v>
      </c>
      <c r="AF1041" t="str">
        <f t="shared" si="168"/>
        <v>Home Team loses or draws</v>
      </c>
      <c r="AG1041" t="str">
        <f t="shared" si="169"/>
        <v>Home Team loses or draws at Groupstage Game</v>
      </c>
    </row>
    <row r="1042" spans="1:33" hidden="1" x14ac:dyDescent="0.2">
      <c r="A1042" s="2">
        <v>3651032</v>
      </c>
      <c r="B1042" s="2" t="s">
        <v>949</v>
      </c>
      <c r="C1042" s="2">
        <v>2021</v>
      </c>
      <c r="D1042" s="2" t="s">
        <v>1016</v>
      </c>
      <c r="E1042" s="3">
        <v>44453</v>
      </c>
      <c r="F1042" s="2">
        <v>1050</v>
      </c>
      <c r="G1042" s="2">
        <v>800</v>
      </c>
      <c r="H1042" s="2">
        <v>2</v>
      </c>
      <c r="I1042" s="2">
        <v>2</v>
      </c>
      <c r="J1042" s="2"/>
      <c r="K1042" s="2"/>
      <c r="L1042" s="2" t="s">
        <v>1110</v>
      </c>
      <c r="M1042" s="2" t="s">
        <v>999</v>
      </c>
      <c r="N1042" s="2" t="s">
        <v>924</v>
      </c>
      <c r="O1042" s="2">
        <v>12918</v>
      </c>
      <c r="P1042" s="2" t="s">
        <v>1071</v>
      </c>
      <c r="Q1042" s="2" t="s">
        <v>2344</v>
      </c>
      <c r="R1042" s="2" t="s">
        <v>877</v>
      </c>
      <c r="S1042" s="2" t="s">
        <v>910</v>
      </c>
      <c r="T1042" s="2" t="s">
        <v>91</v>
      </c>
      <c r="U1042" s="2" t="s">
        <v>89</v>
      </c>
      <c r="V1042" s="4">
        <v>8.4722222222222213E-2</v>
      </c>
      <c r="W1042" s="2" t="s">
        <v>948</v>
      </c>
      <c r="X1042">
        <f t="shared" si="160"/>
        <v>0</v>
      </c>
      <c r="Y1042">
        <f t="shared" si="161"/>
        <v>1</v>
      </c>
      <c r="Z1042">
        <f t="shared" si="162"/>
        <v>1</v>
      </c>
      <c r="AA1042">
        <f t="shared" si="163"/>
        <v>0</v>
      </c>
      <c r="AB1042">
        <f t="shared" si="164"/>
        <v>0</v>
      </c>
      <c r="AC1042">
        <f t="shared" si="165"/>
        <v>1</v>
      </c>
      <c r="AD1042">
        <f t="shared" si="166"/>
        <v>0</v>
      </c>
      <c r="AE1042" t="str">
        <f t="shared" si="167"/>
        <v>Groupstage</v>
      </c>
      <c r="AF1042" t="str">
        <f t="shared" si="168"/>
        <v>Home Team loses or draws</v>
      </c>
      <c r="AG1042" t="str">
        <f t="shared" si="169"/>
        <v>Home Team loses or draws at Groupstage Game</v>
      </c>
    </row>
    <row r="1043" spans="1:33" hidden="1" x14ac:dyDescent="0.2">
      <c r="A1043" s="2">
        <v>3651035</v>
      </c>
      <c r="B1043" s="2" t="s">
        <v>949</v>
      </c>
      <c r="C1043" s="2">
        <v>2021</v>
      </c>
      <c r="D1043" s="2" t="s">
        <v>950</v>
      </c>
      <c r="E1043" s="3">
        <v>44453</v>
      </c>
      <c r="F1043" s="2">
        <v>631</v>
      </c>
      <c r="G1043" s="2">
        <v>964</v>
      </c>
      <c r="H1043" s="2">
        <v>1</v>
      </c>
      <c r="I1043" s="2">
        <v>0</v>
      </c>
      <c r="J1043" s="2"/>
      <c r="K1043" s="2"/>
      <c r="L1043" s="2" t="s">
        <v>868</v>
      </c>
      <c r="M1043" s="2" t="s">
        <v>162</v>
      </c>
      <c r="N1043" s="2" t="s">
        <v>1012</v>
      </c>
      <c r="O1043" s="2">
        <v>39252</v>
      </c>
      <c r="P1043" s="2" t="s">
        <v>1301</v>
      </c>
      <c r="Q1043" s="2" t="s">
        <v>2345</v>
      </c>
      <c r="R1043" s="2" t="s">
        <v>910</v>
      </c>
      <c r="S1043" s="2" t="s">
        <v>910</v>
      </c>
      <c r="T1043" s="2" t="s">
        <v>43</v>
      </c>
      <c r="U1043" s="2" t="s">
        <v>158</v>
      </c>
      <c r="V1043" s="4">
        <v>4.1666666666666664E-2</v>
      </c>
      <c r="W1043" s="2" t="s">
        <v>948</v>
      </c>
      <c r="X1043">
        <f t="shared" si="160"/>
        <v>1</v>
      </c>
      <c r="Y1043">
        <f t="shared" si="161"/>
        <v>0</v>
      </c>
      <c r="Z1043">
        <f t="shared" si="162"/>
        <v>1</v>
      </c>
      <c r="AA1043">
        <f t="shared" si="163"/>
        <v>1</v>
      </c>
      <c r="AB1043">
        <f t="shared" si="164"/>
        <v>0</v>
      </c>
      <c r="AC1043">
        <f t="shared" si="165"/>
        <v>0</v>
      </c>
      <c r="AD1043">
        <f t="shared" si="166"/>
        <v>0</v>
      </c>
      <c r="AE1043" t="str">
        <f t="shared" si="167"/>
        <v>Groupstage</v>
      </c>
      <c r="AF1043" t="str">
        <f t="shared" si="168"/>
        <v>Home Team wins</v>
      </c>
      <c r="AG1043" t="str">
        <f t="shared" si="169"/>
        <v>Home Team wins at Groupstage Game</v>
      </c>
    </row>
    <row r="1044" spans="1:33" hidden="1" x14ac:dyDescent="0.2">
      <c r="A1044" s="2">
        <v>3651079</v>
      </c>
      <c r="B1044" s="2" t="s">
        <v>949</v>
      </c>
      <c r="C1044" s="2">
        <v>2021</v>
      </c>
      <c r="D1044" s="2" t="s">
        <v>945</v>
      </c>
      <c r="E1044" s="3">
        <v>44488</v>
      </c>
      <c r="F1044" s="2">
        <v>13</v>
      </c>
      <c r="G1044" s="2">
        <v>31</v>
      </c>
      <c r="H1044" s="2">
        <v>2</v>
      </c>
      <c r="I1044" s="2">
        <v>3</v>
      </c>
      <c r="J1044" s="2"/>
      <c r="K1044" s="2"/>
      <c r="L1044" s="2" t="s">
        <v>921</v>
      </c>
      <c r="M1044" s="2" t="s">
        <v>861</v>
      </c>
      <c r="N1044" s="2" t="s">
        <v>1127</v>
      </c>
      <c r="O1044" s="2">
        <v>60725</v>
      </c>
      <c r="P1044" s="2" t="s">
        <v>982</v>
      </c>
      <c r="Q1044" s="2" t="s">
        <v>2346</v>
      </c>
      <c r="R1044" s="2" t="s">
        <v>877</v>
      </c>
      <c r="S1044" s="2" t="s">
        <v>880</v>
      </c>
      <c r="T1044" s="2" t="s">
        <v>113</v>
      </c>
      <c r="U1044" s="2" t="s">
        <v>38</v>
      </c>
      <c r="V1044" s="4">
        <v>8.5416666666666655E-2</v>
      </c>
      <c r="W1044" s="2" t="s">
        <v>948</v>
      </c>
      <c r="X1044">
        <f t="shared" si="160"/>
        <v>0</v>
      </c>
      <c r="Y1044">
        <f t="shared" si="161"/>
        <v>1</v>
      </c>
      <c r="Z1044">
        <f t="shared" si="162"/>
        <v>1</v>
      </c>
      <c r="AA1044">
        <f t="shared" si="163"/>
        <v>0</v>
      </c>
      <c r="AB1044">
        <f t="shared" si="164"/>
        <v>0</v>
      </c>
      <c r="AC1044">
        <f t="shared" si="165"/>
        <v>1</v>
      </c>
      <c r="AD1044">
        <f t="shared" si="166"/>
        <v>0</v>
      </c>
      <c r="AE1044" t="str">
        <f t="shared" si="167"/>
        <v>Groupstage</v>
      </c>
      <c r="AF1044" t="str">
        <f t="shared" si="168"/>
        <v>Home Team loses or draws</v>
      </c>
      <c r="AG1044" t="str">
        <f t="shared" si="169"/>
        <v>Home Team loses or draws at Groupstage Game</v>
      </c>
    </row>
    <row r="1045" spans="1:33" hidden="1" x14ac:dyDescent="0.2">
      <c r="A1045" s="2">
        <v>3651085</v>
      </c>
      <c r="B1045" s="2" t="s">
        <v>949</v>
      </c>
      <c r="C1045" s="2">
        <v>2021</v>
      </c>
      <c r="D1045" s="2" t="s">
        <v>946</v>
      </c>
      <c r="E1045" s="3">
        <v>44489</v>
      </c>
      <c r="F1045" s="2">
        <v>131</v>
      </c>
      <c r="G1045" s="2">
        <v>338</v>
      </c>
      <c r="H1045" s="2">
        <v>1</v>
      </c>
      <c r="I1045" s="2">
        <v>0</v>
      </c>
      <c r="J1045" s="2"/>
      <c r="K1045" s="2"/>
      <c r="L1045" s="2" t="s">
        <v>927</v>
      </c>
      <c r="M1045" s="2" t="s">
        <v>913</v>
      </c>
      <c r="N1045" s="2" t="s">
        <v>1084</v>
      </c>
      <c r="O1045" s="2">
        <v>45968</v>
      </c>
      <c r="P1045" s="2" t="s">
        <v>1071</v>
      </c>
      <c r="Q1045" s="2" t="s">
        <v>2347</v>
      </c>
      <c r="R1045" s="2" t="s">
        <v>880</v>
      </c>
      <c r="S1045" s="2" t="s">
        <v>863</v>
      </c>
      <c r="T1045" s="2" t="s">
        <v>105</v>
      </c>
      <c r="U1045" s="2" t="s">
        <v>134</v>
      </c>
      <c r="V1045" s="4">
        <v>4.1666666666666664E-2</v>
      </c>
      <c r="W1045" s="2" t="s">
        <v>948</v>
      </c>
      <c r="X1045">
        <f t="shared" si="160"/>
        <v>1</v>
      </c>
      <c r="Y1045">
        <f t="shared" si="161"/>
        <v>0</v>
      </c>
      <c r="Z1045">
        <f t="shared" si="162"/>
        <v>1</v>
      </c>
      <c r="AA1045">
        <f t="shared" si="163"/>
        <v>1</v>
      </c>
      <c r="AB1045">
        <f t="shared" si="164"/>
        <v>0</v>
      </c>
      <c r="AC1045">
        <f t="shared" si="165"/>
        <v>0</v>
      </c>
      <c r="AD1045">
        <f t="shared" si="166"/>
        <v>0</v>
      </c>
      <c r="AE1045" t="str">
        <f t="shared" si="167"/>
        <v>Groupstage</v>
      </c>
      <c r="AF1045" t="str">
        <f t="shared" si="168"/>
        <v>Home Team wins</v>
      </c>
      <c r="AG1045" t="str">
        <f t="shared" si="169"/>
        <v>Home Team wins at Groupstage Game</v>
      </c>
    </row>
    <row r="1046" spans="1:33" hidden="1" x14ac:dyDescent="0.2">
      <c r="A1046" s="2">
        <v>3651134</v>
      </c>
      <c r="B1046" s="2" t="s">
        <v>949</v>
      </c>
      <c r="C1046" s="2">
        <v>2021</v>
      </c>
      <c r="D1046" s="2" t="s">
        <v>946</v>
      </c>
      <c r="E1046" s="3">
        <v>44538</v>
      </c>
      <c r="F1046" s="2">
        <v>27</v>
      </c>
      <c r="G1046" s="2">
        <v>131</v>
      </c>
      <c r="H1046" s="2">
        <v>3</v>
      </c>
      <c r="I1046" s="2">
        <v>0</v>
      </c>
      <c r="J1046" s="2"/>
      <c r="K1046" s="2"/>
      <c r="L1046" s="2" t="s">
        <v>1051</v>
      </c>
      <c r="M1046" s="2" t="s">
        <v>111</v>
      </c>
      <c r="N1046" s="2" t="s">
        <v>1038</v>
      </c>
      <c r="O1046" s="2"/>
      <c r="P1046" s="2" t="s">
        <v>1169</v>
      </c>
      <c r="Q1046" s="2" t="s">
        <v>2348</v>
      </c>
      <c r="R1046" s="2" t="s">
        <v>863</v>
      </c>
      <c r="S1046" s="2" t="s">
        <v>880</v>
      </c>
      <c r="T1046" s="2" t="s">
        <v>6</v>
      </c>
      <c r="U1046" s="2" t="s">
        <v>105</v>
      </c>
      <c r="V1046" s="4">
        <v>0.125</v>
      </c>
      <c r="W1046" s="2" t="s">
        <v>948</v>
      </c>
      <c r="X1046">
        <f t="shared" si="160"/>
        <v>1</v>
      </c>
      <c r="Y1046">
        <f t="shared" si="161"/>
        <v>0</v>
      </c>
      <c r="Z1046">
        <f t="shared" si="162"/>
        <v>1</v>
      </c>
      <c r="AA1046">
        <f t="shared" si="163"/>
        <v>1</v>
      </c>
      <c r="AB1046">
        <f t="shared" si="164"/>
        <v>0</v>
      </c>
      <c r="AC1046">
        <f t="shared" si="165"/>
        <v>0</v>
      </c>
      <c r="AD1046">
        <f t="shared" si="166"/>
        <v>0</v>
      </c>
      <c r="AE1046" t="str">
        <f t="shared" si="167"/>
        <v>Groupstage</v>
      </c>
      <c r="AF1046" t="str">
        <f t="shared" si="168"/>
        <v>Home Team wins</v>
      </c>
      <c r="AG1046" t="str">
        <f t="shared" si="169"/>
        <v>Home Team wins at Groupstage Game</v>
      </c>
    </row>
    <row r="1047" spans="1:33" hidden="1" x14ac:dyDescent="0.2">
      <c r="A1047" s="2">
        <v>3714226</v>
      </c>
      <c r="B1047" s="2" t="s">
        <v>949</v>
      </c>
      <c r="C1047" s="2">
        <v>2021</v>
      </c>
      <c r="D1047" s="2" t="s">
        <v>1082</v>
      </c>
      <c r="E1047" s="3">
        <v>44635</v>
      </c>
      <c r="F1047" s="2">
        <v>985</v>
      </c>
      <c r="G1047" s="2">
        <v>13</v>
      </c>
      <c r="H1047" s="2">
        <v>0</v>
      </c>
      <c r="I1047" s="2">
        <v>1</v>
      </c>
      <c r="J1047" s="2"/>
      <c r="K1047" s="2"/>
      <c r="L1047" s="2" t="s">
        <v>1258</v>
      </c>
      <c r="M1047" s="2" t="s">
        <v>921</v>
      </c>
      <c r="N1047" s="2" t="s">
        <v>1075</v>
      </c>
      <c r="O1047" s="2">
        <v>73008</v>
      </c>
      <c r="P1047" s="2" t="s">
        <v>1307</v>
      </c>
      <c r="Q1047" s="2" t="s">
        <v>2349</v>
      </c>
      <c r="R1047" s="2" t="s">
        <v>863</v>
      </c>
      <c r="S1047" s="2" t="s">
        <v>892</v>
      </c>
      <c r="T1047" s="2" t="s">
        <v>31</v>
      </c>
      <c r="U1047" s="2" t="s">
        <v>113</v>
      </c>
      <c r="V1047" s="4">
        <v>6.9444444444444447E-4</v>
      </c>
      <c r="W1047" s="2" t="s">
        <v>948</v>
      </c>
      <c r="X1047">
        <f t="shared" si="160"/>
        <v>0</v>
      </c>
      <c r="Y1047">
        <f t="shared" si="161"/>
        <v>1</v>
      </c>
      <c r="Z1047">
        <f t="shared" si="162"/>
        <v>0</v>
      </c>
      <c r="AA1047">
        <f t="shared" si="163"/>
        <v>0</v>
      </c>
      <c r="AB1047">
        <f t="shared" si="164"/>
        <v>0</v>
      </c>
      <c r="AC1047">
        <f t="shared" si="165"/>
        <v>0</v>
      </c>
      <c r="AD1047">
        <f t="shared" si="166"/>
        <v>1</v>
      </c>
      <c r="AE1047" t="str">
        <f t="shared" si="167"/>
        <v>Knockout Game</v>
      </c>
      <c r="AF1047" t="str">
        <f t="shared" si="168"/>
        <v>Home Team loses or draws</v>
      </c>
      <c r="AG1047" t="str">
        <f t="shared" si="169"/>
        <v>Home Team loses or draws at Knockout Game</v>
      </c>
    </row>
    <row r="1048" spans="1:33" hidden="1" x14ac:dyDescent="0.2">
      <c r="A1048" s="2">
        <v>3773447</v>
      </c>
      <c r="B1048" s="2" t="s">
        <v>949</v>
      </c>
      <c r="C1048" s="2">
        <v>2021</v>
      </c>
      <c r="D1048" s="2" t="s">
        <v>966</v>
      </c>
      <c r="E1048" s="3">
        <v>44656</v>
      </c>
      <c r="F1048" s="2">
        <v>294</v>
      </c>
      <c r="G1048" s="2">
        <v>31</v>
      </c>
      <c r="H1048" s="2">
        <v>1</v>
      </c>
      <c r="I1048" s="2">
        <v>3</v>
      </c>
      <c r="J1048" s="2"/>
      <c r="K1048" s="2"/>
      <c r="L1048" s="2" t="s">
        <v>1322</v>
      </c>
      <c r="M1048" s="2" t="s">
        <v>861</v>
      </c>
      <c r="N1048" s="2" t="s">
        <v>1069</v>
      </c>
      <c r="O1048" s="2">
        <v>59633</v>
      </c>
      <c r="P1048" s="2" t="s">
        <v>920</v>
      </c>
      <c r="Q1048" s="2" t="s">
        <v>2350</v>
      </c>
      <c r="R1048" s="2" t="s">
        <v>877</v>
      </c>
      <c r="S1048" s="2" t="s">
        <v>880</v>
      </c>
      <c r="T1048" s="2" t="s">
        <v>53</v>
      </c>
      <c r="U1048" s="2" t="s">
        <v>38</v>
      </c>
      <c r="V1048" s="4">
        <v>4.3750000000000004E-2</v>
      </c>
      <c r="W1048" s="2" t="s">
        <v>948</v>
      </c>
      <c r="X1048">
        <f t="shared" si="160"/>
        <v>0</v>
      </c>
      <c r="Y1048">
        <f t="shared" si="161"/>
        <v>1</v>
      </c>
      <c r="Z1048">
        <f t="shared" si="162"/>
        <v>0</v>
      </c>
      <c r="AA1048">
        <f t="shared" si="163"/>
        <v>0</v>
      </c>
      <c r="AB1048">
        <f t="shared" si="164"/>
        <v>0</v>
      </c>
      <c r="AC1048">
        <f t="shared" si="165"/>
        <v>0</v>
      </c>
      <c r="AD1048">
        <f t="shared" si="166"/>
        <v>1</v>
      </c>
      <c r="AE1048" t="str">
        <f t="shared" si="167"/>
        <v>Knockout Game</v>
      </c>
      <c r="AF1048" t="str">
        <f t="shared" si="168"/>
        <v>Home Team loses or draws</v>
      </c>
      <c r="AG1048" t="str">
        <f t="shared" si="169"/>
        <v>Home Team loses or draws at Knockout Game</v>
      </c>
    </row>
    <row r="1049" spans="1:33" hidden="1" x14ac:dyDescent="0.2">
      <c r="A1049" s="2">
        <v>3911731</v>
      </c>
      <c r="B1049" s="2" t="s">
        <v>949</v>
      </c>
      <c r="C1049" s="2">
        <v>2022</v>
      </c>
      <c r="D1049" s="2" t="s">
        <v>1147</v>
      </c>
      <c r="E1049" s="3">
        <v>44818</v>
      </c>
      <c r="F1049" s="2">
        <v>124</v>
      </c>
      <c r="G1049" s="2">
        <v>6195</v>
      </c>
      <c r="H1049" s="2">
        <v>0</v>
      </c>
      <c r="I1049" s="2">
        <v>3</v>
      </c>
      <c r="J1049" s="2"/>
      <c r="K1049" s="2"/>
      <c r="L1049" s="2" t="s">
        <v>1056</v>
      </c>
      <c r="M1049" s="2" t="s">
        <v>879</v>
      </c>
      <c r="N1049" s="2" t="s">
        <v>1104</v>
      </c>
      <c r="O1049" s="2">
        <v>50121</v>
      </c>
      <c r="P1049" s="2" t="s">
        <v>1099</v>
      </c>
      <c r="Q1049" s="2" t="s">
        <v>2351</v>
      </c>
      <c r="R1049" s="2" t="s">
        <v>892</v>
      </c>
      <c r="S1049" s="2" t="s">
        <v>880</v>
      </c>
      <c r="T1049" s="2" t="s">
        <v>66</v>
      </c>
      <c r="U1049" s="2" t="s">
        <v>115</v>
      </c>
      <c r="V1049" s="4">
        <v>2.0833333333333333E-3</v>
      </c>
      <c r="W1049" s="2" t="s">
        <v>948</v>
      </c>
      <c r="X1049">
        <f t="shared" si="160"/>
        <v>0</v>
      </c>
      <c r="Y1049">
        <f t="shared" si="161"/>
        <v>1</v>
      </c>
      <c r="Z1049">
        <f t="shared" si="162"/>
        <v>1</v>
      </c>
      <c r="AA1049">
        <f t="shared" si="163"/>
        <v>0</v>
      </c>
      <c r="AB1049">
        <f t="shared" si="164"/>
        <v>0</v>
      </c>
      <c r="AC1049">
        <f t="shared" si="165"/>
        <v>1</v>
      </c>
      <c r="AD1049">
        <f t="shared" si="166"/>
        <v>0</v>
      </c>
      <c r="AE1049" t="str">
        <f t="shared" si="167"/>
        <v>Groupstage</v>
      </c>
      <c r="AF1049" t="str">
        <f t="shared" si="168"/>
        <v>Home Team loses or draws</v>
      </c>
      <c r="AG1049" t="str">
        <f t="shared" si="169"/>
        <v>Home Team loses or draws at Groupstage Game</v>
      </c>
    </row>
    <row r="1050" spans="1:33" hidden="1" x14ac:dyDescent="0.2">
      <c r="A1050" s="2">
        <v>3911787</v>
      </c>
      <c r="B1050" s="2" t="s">
        <v>949</v>
      </c>
      <c r="C1050" s="2">
        <v>2022</v>
      </c>
      <c r="D1050" s="2" t="s">
        <v>955</v>
      </c>
      <c r="E1050" s="3">
        <v>44811</v>
      </c>
      <c r="F1050" s="2">
        <v>46</v>
      </c>
      <c r="G1050" s="2">
        <v>27</v>
      </c>
      <c r="H1050" s="2">
        <v>0</v>
      </c>
      <c r="I1050" s="2">
        <v>2</v>
      </c>
      <c r="J1050" s="2"/>
      <c r="K1050" s="2"/>
      <c r="L1050" s="2" t="s">
        <v>1067</v>
      </c>
      <c r="M1050" s="2" t="s">
        <v>1051</v>
      </c>
      <c r="N1050" s="2" t="s">
        <v>941</v>
      </c>
      <c r="O1050" s="2">
        <v>58951</v>
      </c>
      <c r="P1050" s="2" t="s">
        <v>1071</v>
      </c>
      <c r="Q1050" s="2" t="s">
        <v>2352</v>
      </c>
      <c r="R1050" s="2" t="s">
        <v>892</v>
      </c>
      <c r="S1050" s="2" t="s">
        <v>863</v>
      </c>
      <c r="T1050" s="2" t="s">
        <v>19</v>
      </c>
      <c r="U1050" s="2" t="s">
        <v>6</v>
      </c>
      <c r="V1050" s="4">
        <v>1.3888888888888889E-3</v>
      </c>
      <c r="W1050" s="2" t="s">
        <v>948</v>
      </c>
      <c r="X1050">
        <f t="shared" si="160"/>
        <v>0</v>
      </c>
      <c r="Y1050">
        <f t="shared" si="161"/>
        <v>1</v>
      </c>
      <c r="Z1050">
        <f t="shared" si="162"/>
        <v>1</v>
      </c>
      <c r="AA1050">
        <f t="shared" si="163"/>
        <v>0</v>
      </c>
      <c r="AB1050">
        <f t="shared" si="164"/>
        <v>0</v>
      </c>
      <c r="AC1050">
        <f t="shared" si="165"/>
        <v>1</v>
      </c>
      <c r="AD1050">
        <f t="shared" si="166"/>
        <v>0</v>
      </c>
      <c r="AE1050" t="str">
        <f t="shared" si="167"/>
        <v>Groupstage</v>
      </c>
      <c r="AF1050" t="str">
        <f t="shared" si="168"/>
        <v>Home Team loses or draws</v>
      </c>
      <c r="AG1050" t="str">
        <f t="shared" si="169"/>
        <v>Home Team loses or draws at Groupstage Game</v>
      </c>
    </row>
    <row r="1051" spans="1:33" hidden="1" x14ac:dyDescent="0.2">
      <c r="A1051" s="2">
        <v>3913696</v>
      </c>
      <c r="B1051" s="2" t="s">
        <v>949</v>
      </c>
      <c r="C1051" s="2">
        <v>2022</v>
      </c>
      <c r="D1051" s="2" t="s">
        <v>1194</v>
      </c>
      <c r="E1051" s="3">
        <v>44810</v>
      </c>
      <c r="F1051" s="2">
        <v>16</v>
      </c>
      <c r="G1051" s="2">
        <v>190</v>
      </c>
      <c r="H1051" s="2">
        <v>3</v>
      </c>
      <c r="I1051" s="2">
        <v>0</v>
      </c>
      <c r="J1051" s="2"/>
      <c r="K1051" s="2"/>
      <c r="L1051" s="2" t="s">
        <v>1292</v>
      </c>
      <c r="M1051" s="2" t="s">
        <v>1047</v>
      </c>
      <c r="N1051" s="2" t="s">
        <v>862</v>
      </c>
      <c r="O1051" s="2">
        <v>70700</v>
      </c>
      <c r="P1051" s="2" t="s">
        <v>1255</v>
      </c>
      <c r="Q1051" s="2" t="s">
        <v>2353</v>
      </c>
      <c r="R1051" s="2" t="s">
        <v>863</v>
      </c>
      <c r="S1051" s="2" t="s">
        <v>880</v>
      </c>
      <c r="T1051" s="2" t="s">
        <v>3</v>
      </c>
      <c r="U1051" s="2" t="s">
        <v>23</v>
      </c>
      <c r="V1051" s="4">
        <v>0.125</v>
      </c>
      <c r="W1051" s="2" t="s">
        <v>948</v>
      </c>
      <c r="X1051">
        <f t="shared" si="160"/>
        <v>1</v>
      </c>
      <c r="Y1051">
        <f t="shared" si="161"/>
        <v>0</v>
      </c>
      <c r="Z1051">
        <f t="shared" si="162"/>
        <v>1</v>
      </c>
      <c r="AA1051">
        <f t="shared" si="163"/>
        <v>1</v>
      </c>
      <c r="AB1051">
        <f t="shared" si="164"/>
        <v>0</v>
      </c>
      <c r="AC1051">
        <f t="shared" si="165"/>
        <v>0</v>
      </c>
      <c r="AD1051">
        <f t="shared" si="166"/>
        <v>0</v>
      </c>
      <c r="AE1051" t="str">
        <f t="shared" si="167"/>
        <v>Groupstage</v>
      </c>
      <c r="AF1051" t="str">
        <f t="shared" si="168"/>
        <v>Home Team wins</v>
      </c>
      <c r="AG1051" t="str">
        <f t="shared" si="169"/>
        <v>Home Team wins at Groupstage Game</v>
      </c>
    </row>
    <row r="1052" spans="1:33" hidden="1" x14ac:dyDescent="0.2">
      <c r="A1052" s="2">
        <v>4041602</v>
      </c>
      <c r="B1052" s="2" t="s">
        <v>949</v>
      </c>
      <c r="C1052" s="2">
        <v>2022</v>
      </c>
      <c r="D1052" s="2" t="s">
        <v>966</v>
      </c>
      <c r="E1052" s="3">
        <v>45027</v>
      </c>
      <c r="F1052" s="2">
        <v>281</v>
      </c>
      <c r="G1052" s="2">
        <v>27</v>
      </c>
      <c r="H1052" s="2">
        <v>3</v>
      </c>
      <c r="I1052" s="2">
        <v>0</v>
      </c>
      <c r="J1052" s="2"/>
      <c r="K1052" s="2"/>
      <c r="L1052" s="2" t="s">
        <v>1019</v>
      </c>
      <c r="M1052" s="2" t="s">
        <v>868</v>
      </c>
      <c r="N1052" s="2" t="s">
        <v>902</v>
      </c>
      <c r="O1052" s="2">
        <v>52257</v>
      </c>
      <c r="P1052" s="2" t="s">
        <v>920</v>
      </c>
      <c r="Q1052" s="2" t="s">
        <v>2354</v>
      </c>
      <c r="R1052" s="2" t="s">
        <v>910</v>
      </c>
      <c r="S1052" s="2" t="s">
        <v>863</v>
      </c>
      <c r="T1052" s="2" t="s">
        <v>39</v>
      </c>
      <c r="U1052" s="2" t="s">
        <v>6</v>
      </c>
      <c r="V1052" s="4">
        <v>0.125</v>
      </c>
      <c r="W1052" s="2" t="s">
        <v>948</v>
      </c>
      <c r="X1052">
        <f t="shared" si="160"/>
        <v>1</v>
      </c>
      <c r="Y1052">
        <f t="shared" si="161"/>
        <v>0</v>
      </c>
      <c r="Z1052">
        <f t="shared" si="162"/>
        <v>0</v>
      </c>
      <c r="AA1052">
        <f t="shared" si="163"/>
        <v>0</v>
      </c>
      <c r="AB1052">
        <f t="shared" si="164"/>
        <v>1</v>
      </c>
      <c r="AC1052">
        <f t="shared" si="165"/>
        <v>0</v>
      </c>
      <c r="AD1052">
        <f t="shared" si="166"/>
        <v>0</v>
      </c>
      <c r="AE1052" t="str">
        <f t="shared" si="167"/>
        <v>Knockout Game</v>
      </c>
      <c r="AF1052" t="str">
        <f t="shared" si="168"/>
        <v>Home Team wins</v>
      </c>
      <c r="AG1052" t="str">
        <f t="shared" si="169"/>
        <v>Home Team wins at Knockout Game</v>
      </c>
    </row>
    <row r="1053" spans="1:33" x14ac:dyDescent="0.2">
      <c r="A1053" s="2">
        <v>3252195</v>
      </c>
      <c r="B1053" s="2" t="s">
        <v>949</v>
      </c>
      <c r="C1053" s="2">
        <v>2019</v>
      </c>
      <c r="D1053" s="2" t="s">
        <v>946</v>
      </c>
      <c r="E1053" s="3">
        <v>43761</v>
      </c>
      <c r="F1053" s="2">
        <v>1184</v>
      </c>
      <c r="G1053" s="2">
        <v>31</v>
      </c>
      <c r="H1053" s="2">
        <v>1</v>
      </c>
      <c r="I1053" s="2">
        <v>4</v>
      </c>
      <c r="J1053" s="2"/>
      <c r="K1053" s="2"/>
      <c r="L1053" s="2" t="s">
        <v>1183</v>
      </c>
      <c r="M1053" s="2" t="s">
        <v>861</v>
      </c>
      <c r="N1053" s="2" t="s">
        <v>1153</v>
      </c>
      <c r="O1053" s="2">
        <v>19626</v>
      </c>
      <c r="P1053" s="2" t="s">
        <v>1307</v>
      </c>
      <c r="Q1053" s="2" t="s">
        <v>2355</v>
      </c>
      <c r="R1053" s="2" t="s">
        <v>898</v>
      </c>
      <c r="S1053" s="2" t="s">
        <v>880</v>
      </c>
      <c r="T1053" s="2" t="s">
        <v>206</v>
      </c>
      <c r="U1053" s="2" t="s">
        <v>38</v>
      </c>
      <c r="V1053" s="4">
        <v>4.4444444444444446E-2</v>
      </c>
      <c r="W1053" s="2" t="s">
        <v>948</v>
      </c>
      <c r="X1053">
        <f t="shared" si="160"/>
        <v>0</v>
      </c>
      <c r="Y1053">
        <f t="shared" si="161"/>
        <v>1</v>
      </c>
      <c r="Z1053">
        <f t="shared" si="162"/>
        <v>1</v>
      </c>
      <c r="AA1053">
        <f t="shared" si="163"/>
        <v>0</v>
      </c>
      <c r="AB1053">
        <f t="shared" si="164"/>
        <v>0</v>
      </c>
      <c r="AC1053">
        <f t="shared" si="165"/>
        <v>1</v>
      </c>
      <c r="AD1053">
        <f t="shared" si="166"/>
        <v>0</v>
      </c>
      <c r="AE1053" t="str">
        <f t="shared" si="167"/>
        <v>Groupstage</v>
      </c>
      <c r="AF1053" t="str">
        <f t="shared" si="168"/>
        <v>Home Team loses or draws</v>
      </c>
      <c r="AG1053" t="str">
        <f t="shared" si="169"/>
        <v>Home Team loses or draws at Groupstage Game</v>
      </c>
    </row>
    <row r="1054" spans="1:33" hidden="1" x14ac:dyDescent="0.2">
      <c r="A1054" s="2">
        <v>3911728</v>
      </c>
      <c r="B1054" s="2" t="s">
        <v>949</v>
      </c>
      <c r="C1054" s="2">
        <v>2022</v>
      </c>
      <c r="D1054" s="2" t="s">
        <v>1147</v>
      </c>
      <c r="E1054" s="3">
        <v>44860</v>
      </c>
      <c r="F1054" s="2">
        <v>6195</v>
      </c>
      <c r="G1054" s="2">
        <v>124</v>
      </c>
      <c r="H1054" s="2">
        <v>3</v>
      </c>
      <c r="I1054" s="2">
        <v>0</v>
      </c>
      <c r="J1054" s="2"/>
      <c r="K1054" s="2"/>
      <c r="L1054" s="2" t="s">
        <v>879</v>
      </c>
      <c r="M1054" s="2" t="s">
        <v>1056</v>
      </c>
      <c r="N1054" s="2" t="s">
        <v>1002</v>
      </c>
      <c r="O1054" s="2">
        <v>39835</v>
      </c>
      <c r="P1054" s="2" t="s">
        <v>1259</v>
      </c>
      <c r="Q1054" s="2" t="s">
        <v>2356</v>
      </c>
      <c r="R1054" s="2" t="s">
        <v>880</v>
      </c>
      <c r="S1054" s="2" t="s">
        <v>881</v>
      </c>
      <c r="T1054" s="2" t="s">
        <v>115</v>
      </c>
      <c r="U1054" s="2" t="s">
        <v>66</v>
      </c>
      <c r="V1054" s="4">
        <v>0.125</v>
      </c>
      <c r="W1054" s="2" t="s">
        <v>948</v>
      </c>
      <c r="X1054">
        <f t="shared" si="160"/>
        <v>1</v>
      </c>
      <c r="Y1054">
        <f t="shared" si="161"/>
        <v>0</v>
      </c>
      <c r="Z1054">
        <f t="shared" si="162"/>
        <v>1</v>
      </c>
      <c r="AA1054">
        <f t="shared" si="163"/>
        <v>1</v>
      </c>
      <c r="AB1054">
        <f t="shared" si="164"/>
        <v>0</v>
      </c>
      <c r="AC1054">
        <f t="shared" si="165"/>
        <v>0</v>
      </c>
      <c r="AD1054">
        <f t="shared" si="166"/>
        <v>0</v>
      </c>
      <c r="AE1054" t="str">
        <f t="shared" si="167"/>
        <v>Groupstage</v>
      </c>
      <c r="AF1054" t="str">
        <f t="shared" si="168"/>
        <v>Home Team wins</v>
      </c>
      <c r="AG1054" t="str">
        <f t="shared" si="169"/>
        <v>Home Team wins at Groupstage Game</v>
      </c>
    </row>
    <row r="1055" spans="1:33" hidden="1" x14ac:dyDescent="0.2">
      <c r="A1055" s="2">
        <v>4171272</v>
      </c>
      <c r="B1055" s="2" t="s">
        <v>949</v>
      </c>
      <c r="C1055" s="2">
        <v>2023</v>
      </c>
      <c r="D1055" s="2" t="s">
        <v>946</v>
      </c>
      <c r="E1055" s="3">
        <v>45258</v>
      </c>
      <c r="F1055" s="2">
        <v>234</v>
      </c>
      <c r="G1055" s="2">
        <v>13</v>
      </c>
      <c r="H1055" s="2">
        <v>1</v>
      </c>
      <c r="I1055" s="2">
        <v>3</v>
      </c>
      <c r="J1055" s="2"/>
      <c r="K1055" s="2"/>
      <c r="L1055" s="2" t="s">
        <v>80</v>
      </c>
      <c r="M1055" s="2" t="s">
        <v>921</v>
      </c>
      <c r="N1055" s="2" t="s">
        <v>977</v>
      </c>
      <c r="O1055" s="2">
        <v>43992</v>
      </c>
      <c r="P1055" s="2" t="s">
        <v>1007</v>
      </c>
      <c r="Q1055" s="2" t="s">
        <v>2357</v>
      </c>
      <c r="R1055" s="2" t="s">
        <v>881</v>
      </c>
      <c r="S1055" s="2" t="s">
        <v>910</v>
      </c>
      <c r="T1055" s="2" t="s">
        <v>71</v>
      </c>
      <c r="U1055" s="2" t="s">
        <v>113</v>
      </c>
      <c r="V1055" s="4">
        <v>4.3750000000000004E-2</v>
      </c>
      <c r="W1055" s="2" t="s">
        <v>948</v>
      </c>
      <c r="X1055">
        <f t="shared" si="160"/>
        <v>0</v>
      </c>
      <c r="Y1055">
        <f t="shared" si="161"/>
        <v>1</v>
      </c>
      <c r="Z1055">
        <f t="shared" si="162"/>
        <v>1</v>
      </c>
      <c r="AA1055">
        <f t="shared" si="163"/>
        <v>0</v>
      </c>
      <c r="AB1055">
        <f t="shared" si="164"/>
        <v>0</v>
      </c>
      <c r="AC1055">
        <f t="shared" si="165"/>
        <v>1</v>
      </c>
      <c r="AD1055">
        <f t="shared" si="166"/>
        <v>0</v>
      </c>
      <c r="AE1055" t="str">
        <f t="shared" si="167"/>
        <v>Groupstage</v>
      </c>
      <c r="AF1055" t="str">
        <f t="shared" si="168"/>
        <v>Home Team loses or draws</v>
      </c>
      <c r="AG1055" t="str">
        <f t="shared" si="169"/>
        <v>Home Team loses or draws at Groupstage Game</v>
      </c>
    </row>
    <row r="1056" spans="1:33" hidden="1" x14ac:dyDescent="0.2">
      <c r="A1056" s="2">
        <v>4171290</v>
      </c>
      <c r="B1056" s="2" t="s">
        <v>949</v>
      </c>
      <c r="C1056" s="2">
        <v>2023</v>
      </c>
      <c r="D1056" s="2" t="s">
        <v>1016</v>
      </c>
      <c r="E1056" s="3">
        <v>45237</v>
      </c>
      <c r="F1056" s="2">
        <v>5</v>
      </c>
      <c r="G1056" s="2">
        <v>583</v>
      </c>
      <c r="H1056" s="2">
        <v>2</v>
      </c>
      <c r="I1056" s="2">
        <v>1</v>
      </c>
      <c r="J1056" s="2"/>
      <c r="K1056" s="2"/>
      <c r="L1056" s="2" t="s">
        <v>1000</v>
      </c>
      <c r="M1056" s="2" t="s">
        <v>918</v>
      </c>
      <c r="N1056" s="2" t="s">
        <v>941</v>
      </c>
      <c r="O1056" s="2">
        <v>75649</v>
      </c>
      <c r="P1056" s="2" t="s">
        <v>920</v>
      </c>
      <c r="Q1056" s="2" t="s">
        <v>2358</v>
      </c>
      <c r="R1056" s="2" t="s">
        <v>863</v>
      </c>
      <c r="S1056" s="2" t="s">
        <v>880</v>
      </c>
      <c r="T1056" s="2" t="s">
        <v>52</v>
      </c>
      <c r="U1056" s="2" t="s">
        <v>40</v>
      </c>
      <c r="V1056" s="4">
        <v>8.4027777777777771E-2</v>
      </c>
      <c r="W1056" s="2" t="s">
        <v>948</v>
      </c>
      <c r="X1056">
        <f t="shared" si="160"/>
        <v>1</v>
      </c>
      <c r="Y1056">
        <f t="shared" si="161"/>
        <v>0</v>
      </c>
      <c r="Z1056">
        <f t="shared" si="162"/>
        <v>1</v>
      </c>
      <c r="AA1056">
        <f t="shared" si="163"/>
        <v>1</v>
      </c>
      <c r="AB1056">
        <f t="shared" si="164"/>
        <v>0</v>
      </c>
      <c r="AC1056">
        <f t="shared" si="165"/>
        <v>0</v>
      </c>
      <c r="AD1056">
        <f t="shared" si="166"/>
        <v>0</v>
      </c>
      <c r="AE1056" t="str">
        <f t="shared" si="167"/>
        <v>Groupstage</v>
      </c>
      <c r="AF1056" t="str">
        <f t="shared" si="168"/>
        <v>Home Team wins</v>
      </c>
      <c r="AG1056" t="str">
        <f t="shared" si="169"/>
        <v>Home Team wins at Groupstage Game</v>
      </c>
    </row>
    <row r="1057" spans="1:33" hidden="1" x14ac:dyDescent="0.2">
      <c r="A1057" s="2">
        <v>4243689</v>
      </c>
      <c r="B1057" s="2" t="s">
        <v>949</v>
      </c>
      <c r="C1057" s="2">
        <v>2023</v>
      </c>
      <c r="D1057" s="2" t="s">
        <v>1030</v>
      </c>
      <c r="E1057" s="3">
        <v>45343</v>
      </c>
      <c r="F1057" s="2">
        <v>6195</v>
      </c>
      <c r="G1057" s="2">
        <v>131</v>
      </c>
      <c r="H1057" s="2">
        <v>1</v>
      </c>
      <c r="I1057" s="2">
        <v>1</v>
      </c>
      <c r="J1057" s="2"/>
      <c r="K1057" s="2"/>
      <c r="L1057" s="2" t="s">
        <v>1442</v>
      </c>
      <c r="M1057" s="2" t="s">
        <v>111</v>
      </c>
      <c r="N1057" s="2" t="s">
        <v>1002</v>
      </c>
      <c r="O1057" s="2">
        <v>49529</v>
      </c>
      <c r="P1057" s="2" t="s">
        <v>988</v>
      </c>
      <c r="Q1057" s="2" t="s">
        <v>2359</v>
      </c>
      <c r="R1057" s="2" t="s">
        <v>880</v>
      </c>
      <c r="S1057" s="2" t="s">
        <v>880</v>
      </c>
      <c r="T1057" s="2" t="s">
        <v>115</v>
      </c>
      <c r="U1057" s="2" t="s">
        <v>105</v>
      </c>
      <c r="V1057" s="4">
        <v>4.2361111111111106E-2</v>
      </c>
      <c r="W1057" s="2" t="s">
        <v>948</v>
      </c>
      <c r="X1057">
        <f t="shared" si="160"/>
        <v>0</v>
      </c>
      <c r="Y1057">
        <f t="shared" si="161"/>
        <v>1</v>
      </c>
      <c r="Z1057">
        <f t="shared" si="162"/>
        <v>0</v>
      </c>
      <c r="AA1057">
        <f t="shared" si="163"/>
        <v>0</v>
      </c>
      <c r="AB1057">
        <f t="shared" si="164"/>
        <v>0</v>
      </c>
      <c r="AC1057">
        <f t="shared" si="165"/>
        <v>0</v>
      </c>
      <c r="AD1057">
        <f t="shared" si="166"/>
        <v>1</v>
      </c>
      <c r="AE1057" t="str">
        <f t="shared" si="167"/>
        <v>Knockout Game</v>
      </c>
      <c r="AF1057" t="str">
        <f t="shared" si="168"/>
        <v>Home Team loses or draws</v>
      </c>
      <c r="AG1057" t="str">
        <f t="shared" si="169"/>
        <v>Home Team loses or draws at Knockout Game</v>
      </c>
    </row>
    <row r="1058" spans="1:33" hidden="1" x14ac:dyDescent="0.2">
      <c r="A1058" s="2">
        <v>4243694</v>
      </c>
      <c r="B1058" s="2" t="s">
        <v>949</v>
      </c>
      <c r="C1058" s="2">
        <v>2023</v>
      </c>
      <c r="D1058" s="2" t="s">
        <v>1030</v>
      </c>
      <c r="E1058" s="3">
        <v>45335</v>
      </c>
      <c r="F1058" s="2">
        <v>190</v>
      </c>
      <c r="G1058" s="2">
        <v>281</v>
      </c>
      <c r="H1058" s="2">
        <v>1</v>
      </c>
      <c r="I1058" s="2">
        <v>3</v>
      </c>
      <c r="J1058" s="2"/>
      <c r="K1058" s="2"/>
      <c r="L1058" s="2" t="s">
        <v>1291</v>
      </c>
      <c r="M1058" s="2" t="s">
        <v>1019</v>
      </c>
      <c r="N1058" s="2" t="s">
        <v>997</v>
      </c>
      <c r="O1058" s="2">
        <v>35853</v>
      </c>
      <c r="P1058" s="2" t="s">
        <v>1100</v>
      </c>
      <c r="Q1058" s="2" t="s">
        <v>2360</v>
      </c>
      <c r="R1058" s="2" t="s">
        <v>880</v>
      </c>
      <c r="S1058" s="2" t="s">
        <v>863</v>
      </c>
      <c r="T1058" s="2" t="s">
        <v>23</v>
      </c>
      <c r="U1058" s="2" t="s">
        <v>39</v>
      </c>
      <c r="V1058" s="4">
        <v>4.3750000000000004E-2</v>
      </c>
      <c r="W1058" s="2" t="s">
        <v>948</v>
      </c>
      <c r="X1058">
        <f t="shared" si="160"/>
        <v>0</v>
      </c>
      <c r="Y1058">
        <f t="shared" si="161"/>
        <v>1</v>
      </c>
      <c r="Z1058">
        <f t="shared" si="162"/>
        <v>0</v>
      </c>
      <c r="AA1058">
        <f t="shared" si="163"/>
        <v>0</v>
      </c>
      <c r="AB1058">
        <f t="shared" si="164"/>
        <v>0</v>
      </c>
      <c r="AC1058">
        <f t="shared" si="165"/>
        <v>0</v>
      </c>
      <c r="AD1058">
        <f t="shared" si="166"/>
        <v>1</v>
      </c>
      <c r="AE1058" t="str">
        <f t="shared" si="167"/>
        <v>Knockout Game</v>
      </c>
      <c r="AF1058" t="str">
        <f t="shared" si="168"/>
        <v>Home Team loses or draws</v>
      </c>
      <c r="AG1058" t="str">
        <f t="shared" si="169"/>
        <v>Home Team loses or draws at Knockout Game</v>
      </c>
    </row>
    <row r="1059" spans="1:33" x14ac:dyDescent="0.2">
      <c r="A1059" s="2">
        <v>2367105</v>
      </c>
      <c r="B1059" s="2" t="s">
        <v>949</v>
      </c>
      <c r="C1059" s="2">
        <v>2013</v>
      </c>
      <c r="D1059" s="2" t="s">
        <v>1016</v>
      </c>
      <c r="E1059" s="3">
        <v>41548</v>
      </c>
      <c r="F1059" s="2">
        <v>16</v>
      </c>
      <c r="G1059" s="2">
        <v>244</v>
      </c>
      <c r="H1059" s="2">
        <v>3</v>
      </c>
      <c r="I1059" s="2">
        <v>0</v>
      </c>
      <c r="J1059" s="2"/>
      <c r="K1059" s="2"/>
      <c r="L1059" s="2" t="s">
        <v>861</v>
      </c>
      <c r="M1059" s="2" t="s">
        <v>1161</v>
      </c>
      <c r="N1059" s="2" t="s">
        <v>862</v>
      </c>
      <c r="O1059" s="2">
        <v>65829</v>
      </c>
      <c r="P1059" s="2" t="s">
        <v>1101</v>
      </c>
      <c r="Q1059" s="2" t="s">
        <v>2361</v>
      </c>
      <c r="R1059" s="2" t="s">
        <v>863</v>
      </c>
      <c r="S1059" s="2" t="s">
        <v>863</v>
      </c>
      <c r="T1059" s="2" t="s">
        <v>3</v>
      </c>
      <c r="U1059" s="2" t="s">
        <v>85</v>
      </c>
      <c r="V1059" s="4">
        <v>0.125</v>
      </c>
      <c r="W1059" s="2" t="s">
        <v>948</v>
      </c>
      <c r="X1059">
        <f t="shared" si="160"/>
        <v>1</v>
      </c>
      <c r="Y1059">
        <f t="shared" si="161"/>
        <v>0</v>
      </c>
      <c r="Z1059">
        <f t="shared" si="162"/>
        <v>1</v>
      </c>
      <c r="AA1059">
        <f t="shared" si="163"/>
        <v>1</v>
      </c>
      <c r="AB1059">
        <f t="shared" si="164"/>
        <v>0</v>
      </c>
      <c r="AC1059">
        <f t="shared" si="165"/>
        <v>0</v>
      </c>
      <c r="AD1059">
        <f t="shared" si="166"/>
        <v>0</v>
      </c>
      <c r="AE1059" t="str">
        <f t="shared" si="167"/>
        <v>Groupstage</v>
      </c>
      <c r="AF1059" t="str">
        <f t="shared" si="168"/>
        <v>Home Team wins</v>
      </c>
      <c r="AG1059" t="str">
        <f t="shared" si="169"/>
        <v>Home Team wins at Groupstage Game</v>
      </c>
    </row>
    <row r="1060" spans="1:33" x14ac:dyDescent="0.2">
      <c r="A1060" s="2">
        <v>2367106</v>
      </c>
      <c r="B1060" s="2" t="s">
        <v>949</v>
      </c>
      <c r="C1060" s="2">
        <v>2013</v>
      </c>
      <c r="D1060" s="2" t="s">
        <v>1016</v>
      </c>
      <c r="E1060" s="3">
        <v>41548</v>
      </c>
      <c r="F1060" s="2">
        <v>11</v>
      </c>
      <c r="G1060" s="2">
        <v>6195</v>
      </c>
      <c r="H1060" s="2">
        <v>2</v>
      </c>
      <c r="I1060" s="2">
        <v>0</v>
      </c>
      <c r="J1060" s="2"/>
      <c r="K1060" s="2"/>
      <c r="L1060" s="2" t="s">
        <v>900</v>
      </c>
      <c r="M1060" s="2" t="s">
        <v>964</v>
      </c>
      <c r="N1060" s="2" t="s">
        <v>978</v>
      </c>
      <c r="O1060" s="2">
        <v>59536</v>
      </c>
      <c r="P1060" s="2" t="s">
        <v>1130</v>
      </c>
      <c r="Q1060" s="2" t="s">
        <v>2362</v>
      </c>
      <c r="R1060" s="2" t="s">
        <v>863</v>
      </c>
      <c r="S1060" s="2" t="s">
        <v>863</v>
      </c>
      <c r="T1060" s="2" t="s">
        <v>9</v>
      </c>
      <c r="U1060" s="2" t="s">
        <v>115</v>
      </c>
      <c r="V1060" s="4">
        <v>8.3333333333333329E-2</v>
      </c>
      <c r="W1060" s="2" t="s">
        <v>948</v>
      </c>
      <c r="X1060">
        <f t="shared" si="160"/>
        <v>1</v>
      </c>
      <c r="Y1060">
        <f t="shared" si="161"/>
        <v>0</v>
      </c>
      <c r="Z1060">
        <f t="shared" si="162"/>
        <v>1</v>
      </c>
      <c r="AA1060">
        <f t="shared" si="163"/>
        <v>1</v>
      </c>
      <c r="AB1060">
        <f t="shared" si="164"/>
        <v>0</v>
      </c>
      <c r="AC1060">
        <f t="shared" si="165"/>
        <v>0</v>
      </c>
      <c r="AD1060">
        <f t="shared" si="166"/>
        <v>0</v>
      </c>
      <c r="AE1060" t="str">
        <f t="shared" si="167"/>
        <v>Groupstage</v>
      </c>
      <c r="AF1060" t="str">
        <f t="shared" si="168"/>
        <v>Home Team wins</v>
      </c>
      <c r="AG1060" t="str">
        <f t="shared" si="169"/>
        <v>Home Team wins at Groupstage Game</v>
      </c>
    </row>
    <row r="1061" spans="1:33" x14ac:dyDescent="0.2">
      <c r="A1061" s="2">
        <v>2368457</v>
      </c>
      <c r="B1061" s="2" t="s">
        <v>949</v>
      </c>
      <c r="C1061" s="2">
        <v>2013</v>
      </c>
      <c r="D1061" s="2" t="s">
        <v>1016</v>
      </c>
      <c r="E1061" s="3">
        <v>41584</v>
      </c>
      <c r="F1061" s="2">
        <v>16</v>
      </c>
      <c r="G1061" s="2">
        <v>11</v>
      </c>
      <c r="H1061" s="2">
        <v>0</v>
      </c>
      <c r="I1061" s="2">
        <v>1</v>
      </c>
      <c r="J1061" s="2"/>
      <c r="K1061" s="2"/>
      <c r="L1061" s="2" t="s">
        <v>861</v>
      </c>
      <c r="M1061" s="2" t="s">
        <v>900</v>
      </c>
      <c r="N1061" s="2" t="s">
        <v>862</v>
      </c>
      <c r="O1061" s="2">
        <v>65829</v>
      </c>
      <c r="P1061" s="2" t="s">
        <v>928</v>
      </c>
      <c r="Q1061" s="2" t="s">
        <v>2363</v>
      </c>
      <c r="R1061" s="2" t="s">
        <v>863</v>
      </c>
      <c r="S1061" s="2" t="s">
        <v>863</v>
      </c>
      <c r="T1061" s="2" t="s">
        <v>3</v>
      </c>
      <c r="U1061" s="2" t="s">
        <v>9</v>
      </c>
      <c r="V1061" s="4">
        <v>6.9444444444444447E-4</v>
      </c>
      <c r="W1061" s="2" t="s">
        <v>948</v>
      </c>
      <c r="X1061">
        <f t="shared" si="160"/>
        <v>0</v>
      </c>
      <c r="Y1061">
        <f t="shared" si="161"/>
        <v>1</v>
      </c>
      <c r="Z1061">
        <f t="shared" si="162"/>
        <v>1</v>
      </c>
      <c r="AA1061">
        <f t="shared" si="163"/>
        <v>0</v>
      </c>
      <c r="AB1061">
        <f t="shared" si="164"/>
        <v>0</v>
      </c>
      <c r="AC1061">
        <f t="shared" si="165"/>
        <v>1</v>
      </c>
      <c r="AD1061">
        <f t="shared" si="166"/>
        <v>0</v>
      </c>
      <c r="AE1061" t="str">
        <f t="shared" si="167"/>
        <v>Groupstage</v>
      </c>
      <c r="AF1061" t="str">
        <f t="shared" si="168"/>
        <v>Home Team loses or draws</v>
      </c>
      <c r="AG1061" t="str">
        <f t="shared" si="169"/>
        <v>Home Team loses or draws at Groupstage Game</v>
      </c>
    </row>
    <row r="1062" spans="1:33" x14ac:dyDescent="0.2">
      <c r="A1062" s="2">
        <v>2495296</v>
      </c>
      <c r="B1062" s="2" t="s">
        <v>949</v>
      </c>
      <c r="C1062" s="2">
        <v>2014</v>
      </c>
      <c r="D1062" s="2" t="s">
        <v>1016</v>
      </c>
      <c r="E1062" s="3">
        <v>41912</v>
      </c>
      <c r="F1062" s="2">
        <v>583</v>
      </c>
      <c r="G1062" s="2">
        <v>131</v>
      </c>
      <c r="H1062" s="2">
        <v>3</v>
      </c>
      <c r="I1062" s="2">
        <v>2</v>
      </c>
      <c r="J1062" s="2"/>
      <c r="K1062" s="2"/>
      <c r="L1062" s="2" t="s">
        <v>891</v>
      </c>
      <c r="M1062" s="2" t="s">
        <v>918</v>
      </c>
      <c r="N1062" s="2" t="s">
        <v>1072</v>
      </c>
      <c r="O1062" s="2">
        <v>46400</v>
      </c>
      <c r="P1062" s="2" t="s">
        <v>943</v>
      </c>
      <c r="Q1062" s="2" t="s">
        <v>2364</v>
      </c>
      <c r="R1062" s="2" t="s">
        <v>880</v>
      </c>
      <c r="S1062" s="2" t="s">
        <v>880</v>
      </c>
      <c r="T1062" s="2" t="s">
        <v>40</v>
      </c>
      <c r="U1062" s="2" t="s">
        <v>105</v>
      </c>
      <c r="V1062" s="4">
        <v>0.12638888888888888</v>
      </c>
      <c r="W1062" s="2" t="s">
        <v>948</v>
      </c>
      <c r="X1062">
        <f t="shared" si="160"/>
        <v>1</v>
      </c>
      <c r="Y1062">
        <f t="shared" si="161"/>
        <v>0</v>
      </c>
      <c r="Z1062">
        <f t="shared" si="162"/>
        <v>1</v>
      </c>
      <c r="AA1062">
        <f t="shared" si="163"/>
        <v>1</v>
      </c>
      <c r="AB1062">
        <f t="shared" si="164"/>
        <v>0</v>
      </c>
      <c r="AC1062">
        <f t="shared" si="165"/>
        <v>0</v>
      </c>
      <c r="AD1062">
        <f t="shared" si="166"/>
        <v>0</v>
      </c>
      <c r="AE1062" t="str">
        <f t="shared" si="167"/>
        <v>Groupstage</v>
      </c>
      <c r="AF1062" t="str">
        <f t="shared" si="168"/>
        <v>Home Team wins</v>
      </c>
      <c r="AG1062" t="str">
        <f t="shared" si="169"/>
        <v>Home Team wins at Groupstage Game</v>
      </c>
    </row>
    <row r="1063" spans="1:33" x14ac:dyDescent="0.2">
      <c r="A1063" s="2">
        <v>2517526</v>
      </c>
      <c r="B1063" s="2" t="s">
        <v>949</v>
      </c>
      <c r="C1063" s="2">
        <v>2014</v>
      </c>
      <c r="D1063" s="2" t="s">
        <v>1082</v>
      </c>
      <c r="E1063" s="3">
        <v>42080</v>
      </c>
      <c r="F1063" s="2">
        <v>162</v>
      </c>
      <c r="G1063" s="2">
        <v>11</v>
      </c>
      <c r="H1063" s="2">
        <v>0</v>
      </c>
      <c r="I1063" s="2">
        <v>2</v>
      </c>
      <c r="J1063" s="2"/>
      <c r="K1063" s="2"/>
      <c r="L1063" s="2" t="s">
        <v>1070</v>
      </c>
      <c r="M1063" s="2" t="s">
        <v>900</v>
      </c>
      <c r="N1063" s="2" t="s">
        <v>894</v>
      </c>
      <c r="O1063" s="2">
        <v>17263</v>
      </c>
      <c r="P1063" s="2" t="s">
        <v>1383</v>
      </c>
      <c r="Q1063" s="2" t="s">
        <v>2365</v>
      </c>
      <c r="R1063" s="2" t="s">
        <v>863</v>
      </c>
      <c r="S1063" s="2" t="s">
        <v>863</v>
      </c>
      <c r="T1063" s="2" t="s">
        <v>24</v>
      </c>
      <c r="U1063" s="2" t="s">
        <v>9</v>
      </c>
      <c r="V1063" s="4">
        <v>1.3888888888888889E-3</v>
      </c>
      <c r="W1063" s="2" t="s">
        <v>948</v>
      </c>
      <c r="X1063">
        <f t="shared" si="160"/>
        <v>0</v>
      </c>
      <c r="Y1063">
        <f t="shared" si="161"/>
        <v>1</v>
      </c>
      <c r="Z1063">
        <f t="shared" si="162"/>
        <v>0</v>
      </c>
      <c r="AA1063">
        <f t="shared" si="163"/>
        <v>0</v>
      </c>
      <c r="AB1063">
        <f t="shared" si="164"/>
        <v>0</v>
      </c>
      <c r="AC1063">
        <f t="shared" si="165"/>
        <v>0</v>
      </c>
      <c r="AD1063">
        <f t="shared" si="166"/>
        <v>1</v>
      </c>
      <c r="AE1063" t="str">
        <f t="shared" si="167"/>
        <v>Knockout Game</v>
      </c>
      <c r="AF1063" t="str">
        <f t="shared" si="168"/>
        <v>Home Team loses or draws</v>
      </c>
      <c r="AG1063" t="str">
        <f t="shared" si="169"/>
        <v>Home Team loses or draws at Knockout Game</v>
      </c>
    </row>
    <row r="1064" spans="1:33" x14ac:dyDescent="0.2">
      <c r="A1064" s="2">
        <v>2618539</v>
      </c>
      <c r="B1064" s="2" t="s">
        <v>949</v>
      </c>
      <c r="C1064" s="2">
        <v>2015</v>
      </c>
      <c r="D1064" s="2" t="s">
        <v>955</v>
      </c>
      <c r="E1064" s="3">
        <v>42262</v>
      </c>
      <c r="F1064" s="2">
        <v>141</v>
      </c>
      <c r="G1064" s="2">
        <v>13</v>
      </c>
      <c r="H1064" s="2">
        <v>0</v>
      </c>
      <c r="I1064" s="2">
        <v>2</v>
      </c>
      <c r="J1064" s="2"/>
      <c r="K1064" s="2"/>
      <c r="L1064" s="2" t="s">
        <v>930</v>
      </c>
      <c r="M1064" s="2" t="s">
        <v>921</v>
      </c>
      <c r="N1064" s="2" t="s">
        <v>992</v>
      </c>
      <c r="O1064" s="2">
        <v>41500</v>
      </c>
      <c r="P1064" s="2" t="s">
        <v>947</v>
      </c>
      <c r="Q1064" s="2" t="s">
        <v>2366</v>
      </c>
      <c r="R1064" s="2" t="s">
        <v>864</v>
      </c>
      <c r="S1064" s="3">
        <v>37350</v>
      </c>
      <c r="T1064" s="2" t="s">
        <v>12</v>
      </c>
      <c r="U1064" s="2" t="s">
        <v>113</v>
      </c>
      <c r="V1064" s="4">
        <v>1.3888888888888889E-3</v>
      </c>
      <c r="W1064" s="2" t="s">
        <v>948</v>
      </c>
      <c r="X1064">
        <f t="shared" si="160"/>
        <v>0</v>
      </c>
      <c r="Y1064">
        <f t="shared" si="161"/>
        <v>1</v>
      </c>
      <c r="Z1064">
        <f t="shared" si="162"/>
        <v>1</v>
      </c>
      <c r="AA1064">
        <f t="shared" si="163"/>
        <v>0</v>
      </c>
      <c r="AB1064">
        <f t="shared" si="164"/>
        <v>0</v>
      </c>
      <c r="AC1064">
        <f t="shared" si="165"/>
        <v>1</v>
      </c>
      <c r="AD1064">
        <f t="shared" si="166"/>
        <v>0</v>
      </c>
      <c r="AE1064" t="str">
        <f t="shared" si="167"/>
        <v>Groupstage</v>
      </c>
      <c r="AF1064" t="str">
        <f t="shared" si="168"/>
        <v>Home Team loses or draws</v>
      </c>
      <c r="AG1064" t="str">
        <f t="shared" si="169"/>
        <v>Home Team loses or draws at Groupstage Game</v>
      </c>
    </row>
    <row r="1065" spans="1:33" x14ac:dyDescent="0.2">
      <c r="A1065" s="2">
        <v>2618599</v>
      </c>
      <c r="B1065" s="2" t="s">
        <v>949</v>
      </c>
      <c r="C1065" s="2">
        <v>2015</v>
      </c>
      <c r="D1065" s="2" t="s">
        <v>955</v>
      </c>
      <c r="E1065" s="3">
        <v>42311</v>
      </c>
      <c r="F1065" s="2">
        <v>294</v>
      </c>
      <c r="G1065" s="2">
        <v>141</v>
      </c>
      <c r="H1065" s="2">
        <v>2</v>
      </c>
      <c r="I1065" s="2">
        <v>1</v>
      </c>
      <c r="J1065" s="2"/>
      <c r="K1065" s="2"/>
      <c r="L1065" s="2" t="s">
        <v>916</v>
      </c>
      <c r="M1065" s="2" t="s">
        <v>930</v>
      </c>
      <c r="N1065" s="2" t="s">
        <v>1069</v>
      </c>
      <c r="O1065" s="2">
        <v>35726</v>
      </c>
      <c r="P1065" s="2" t="s">
        <v>1130</v>
      </c>
      <c r="Q1065" s="2" t="s">
        <v>2367</v>
      </c>
      <c r="R1065" s="2" t="s">
        <v>863</v>
      </c>
      <c r="S1065" s="2" t="s">
        <v>863</v>
      </c>
      <c r="T1065" s="2" t="s">
        <v>53</v>
      </c>
      <c r="U1065" s="2" t="s">
        <v>12</v>
      </c>
      <c r="V1065" s="4">
        <v>8.4027777777777771E-2</v>
      </c>
      <c r="W1065" s="2" t="s">
        <v>948</v>
      </c>
      <c r="X1065">
        <f t="shared" si="160"/>
        <v>1</v>
      </c>
      <c r="Y1065">
        <f t="shared" si="161"/>
        <v>0</v>
      </c>
      <c r="Z1065">
        <f t="shared" si="162"/>
        <v>1</v>
      </c>
      <c r="AA1065">
        <f t="shared" si="163"/>
        <v>1</v>
      </c>
      <c r="AB1065">
        <f t="shared" si="164"/>
        <v>0</v>
      </c>
      <c r="AC1065">
        <f t="shared" si="165"/>
        <v>0</v>
      </c>
      <c r="AD1065">
        <f t="shared" si="166"/>
        <v>0</v>
      </c>
      <c r="AE1065" t="str">
        <f t="shared" si="167"/>
        <v>Groupstage</v>
      </c>
      <c r="AF1065" t="str">
        <f t="shared" si="168"/>
        <v>Home Team wins</v>
      </c>
      <c r="AG1065" t="str">
        <f t="shared" si="169"/>
        <v>Home Team wins at Groupstage Game</v>
      </c>
    </row>
    <row r="1066" spans="1:33" x14ac:dyDescent="0.2">
      <c r="A1066" s="2">
        <v>2618621</v>
      </c>
      <c r="B1066" s="2" t="s">
        <v>949</v>
      </c>
      <c r="C1066" s="2">
        <v>2015</v>
      </c>
      <c r="D1066" s="2" t="s">
        <v>1016</v>
      </c>
      <c r="E1066" s="3">
        <v>42332</v>
      </c>
      <c r="F1066" s="2">
        <v>27</v>
      </c>
      <c r="G1066" s="2">
        <v>683</v>
      </c>
      <c r="H1066" s="2">
        <v>4</v>
      </c>
      <c r="I1066" s="2">
        <v>0</v>
      </c>
      <c r="J1066" s="2"/>
      <c r="K1066" s="2"/>
      <c r="L1066" s="2" t="s">
        <v>1019</v>
      </c>
      <c r="M1066" s="2" t="s">
        <v>1149</v>
      </c>
      <c r="N1066" s="2" t="s">
        <v>1038</v>
      </c>
      <c r="O1066" s="2">
        <v>70000</v>
      </c>
      <c r="P1066" s="2" t="s">
        <v>1020</v>
      </c>
      <c r="Q1066" s="2" t="s">
        <v>2368</v>
      </c>
      <c r="R1066" s="2" t="s">
        <v>872</v>
      </c>
      <c r="S1066" s="2" t="s">
        <v>1045</v>
      </c>
      <c r="T1066" s="2" t="s">
        <v>6</v>
      </c>
      <c r="U1066" s="2" t="s">
        <v>62</v>
      </c>
      <c r="V1066" s="4">
        <v>0.16666666666666666</v>
      </c>
      <c r="W1066" s="2" t="s">
        <v>948</v>
      </c>
      <c r="X1066">
        <f t="shared" si="160"/>
        <v>1</v>
      </c>
      <c r="Y1066">
        <f t="shared" si="161"/>
        <v>0</v>
      </c>
      <c r="Z1066">
        <f t="shared" si="162"/>
        <v>1</v>
      </c>
      <c r="AA1066">
        <f t="shared" si="163"/>
        <v>1</v>
      </c>
      <c r="AB1066">
        <f t="shared" si="164"/>
        <v>0</v>
      </c>
      <c r="AC1066">
        <f t="shared" si="165"/>
        <v>0</v>
      </c>
      <c r="AD1066">
        <f t="shared" si="166"/>
        <v>0</v>
      </c>
      <c r="AE1066" t="str">
        <f t="shared" si="167"/>
        <v>Groupstage</v>
      </c>
      <c r="AF1066" t="str">
        <f t="shared" si="168"/>
        <v>Home Team wins</v>
      </c>
      <c r="AG1066" t="str">
        <f t="shared" si="169"/>
        <v>Home Team wins at Groupstage Game</v>
      </c>
    </row>
    <row r="1067" spans="1:33" x14ac:dyDescent="0.2">
      <c r="A1067" s="2">
        <v>2645806</v>
      </c>
      <c r="B1067" s="2" t="s">
        <v>949</v>
      </c>
      <c r="C1067" s="2">
        <v>2015</v>
      </c>
      <c r="D1067" s="2" t="s">
        <v>1030</v>
      </c>
      <c r="E1067" s="3">
        <v>42417</v>
      </c>
      <c r="F1067" s="2">
        <v>157</v>
      </c>
      <c r="G1067" s="2">
        <v>82</v>
      </c>
      <c r="H1067" s="2">
        <v>2</v>
      </c>
      <c r="I1067" s="2">
        <v>3</v>
      </c>
      <c r="J1067" s="2"/>
      <c r="K1067" s="2"/>
      <c r="L1067" s="2" t="s">
        <v>1107</v>
      </c>
      <c r="M1067" s="2" t="s">
        <v>873</v>
      </c>
      <c r="N1067" s="2" t="s">
        <v>1108</v>
      </c>
      <c r="O1067" s="2">
        <v>19978</v>
      </c>
      <c r="P1067" s="2" t="s">
        <v>1383</v>
      </c>
      <c r="Q1067" s="2" t="s">
        <v>2369</v>
      </c>
      <c r="R1067" s="2" t="s">
        <v>910</v>
      </c>
      <c r="S1067" s="2" t="s">
        <v>863</v>
      </c>
      <c r="T1067" s="2" t="s">
        <v>121</v>
      </c>
      <c r="U1067" s="2" t="s">
        <v>29</v>
      </c>
      <c r="V1067" s="4">
        <v>8.5416666666666655E-2</v>
      </c>
      <c r="W1067" s="2" t="s">
        <v>948</v>
      </c>
      <c r="X1067">
        <f t="shared" si="160"/>
        <v>0</v>
      </c>
      <c r="Y1067">
        <f t="shared" si="161"/>
        <v>1</v>
      </c>
      <c r="Z1067">
        <f t="shared" si="162"/>
        <v>0</v>
      </c>
      <c r="AA1067">
        <f t="shared" si="163"/>
        <v>0</v>
      </c>
      <c r="AB1067">
        <f t="shared" si="164"/>
        <v>0</v>
      </c>
      <c r="AC1067">
        <f t="shared" si="165"/>
        <v>0</v>
      </c>
      <c r="AD1067">
        <f t="shared" si="166"/>
        <v>1</v>
      </c>
      <c r="AE1067" t="str">
        <f t="shared" si="167"/>
        <v>Knockout Game</v>
      </c>
      <c r="AF1067" t="str">
        <f t="shared" si="168"/>
        <v>Home Team loses or draws</v>
      </c>
      <c r="AG1067" t="str">
        <f t="shared" si="169"/>
        <v>Home Team loses or draws at Knockout Game</v>
      </c>
    </row>
    <row r="1068" spans="1:33" x14ac:dyDescent="0.2">
      <c r="A1068" s="2">
        <v>2645812</v>
      </c>
      <c r="B1068" s="2" t="s">
        <v>949</v>
      </c>
      <c r="C1068" s="2">
        <v>2015</v>
      </c>
      <c r="D1068" s="2" t="s">
        <v>1030</v>
      </c>
      <c r="E1068" s="3">
        <v>42416</v>
      </c>
      <c r="F1068" s="2">
        <v>294</v>
      </c>
      <c r="G1068" s="2">
        <v>964</v>
      </c>
      <c r="H1068" s="2">
        <v>1</v>
      </c>
      <c r="I1068" s="2">
        <v>0</v>
      </c>
      <c r="J1068" s="2"/>
      <c r="K1068" s="2"/>
      <c r="L1068" s="2" t="s">
        <v>916</v>
      </c>
      <c r="M1068" s="2" t="s">
        <v>1086</v>
      </c>
      <c r="N1068" s="2" t="s">
        <v>1069</v>
      </c>
      <c r="O1068" s="2">
        <v>48615</v>
      </c>
      <c r="P1068" s="2" t="s">
        <v>998</v>
      </c>
      <c r="Q1068" s="2" t="s">
        <v>2370</v>
      </c>
      <c r="R1068" s="2" t="s">
        <v>877</v>
      </c>
      <c r="S1068" s="2" t="s">
        <v>863</v>
      </c>
      <c r="T1068" s="2" t="s">
        <v>53</v>
      </c>
      <c r="U1068" s="2" t="s">
        <v>158</v>
      </c>
      <c r="V1068" s="4">
        <v>4.1666666666666664E-2</v>
      </c>
      <c r="W1068" s="2" t="s">
        <v>948</v>
      </c>
      <c r="X1068">
        <f t="shared" si="160"/>
        <v>1</v>
      </c>
      <c r="Y1068">
        <f t="shared" si="161"/>
        <v>0</v>
      </c>
      <c r="Z1068">
        <f t="shared" si="162"/>
        <v>0</v>
      </c>
      <c r="AA1068">
        <f t="shared" si="163"/>
        <v>0</v>
      </c>
      <c r="AB1068">
        <f t="shared" si="164"/>
        <v>1</v>
      </c>
      <c r="AC1068">
        <f t="shared" si="165"/>
        <v>0</v>
      </c>
      <c r="AD1068">
        <f t="shared" si="166"/>
        <v>0</v>
      </c>
      <c r="AE1068" t="str">
        <f t="shared" si="167"/>
        <v>Knockout Game</v>
      </c>
      <c r="AF1068" t="str">
        <f t="shared" si="168"/>
        <v>Home Team wins</v>
      </c>
      <c r="AG1068" t="str">
        <f t="shared" si="169"/>
        <v>Home Team wins at Knockout Game</v>
      </c>
    </row>
    <row r="1069" spans="1:33" x14ac:dyDescent="0.2">
      <c r="A1069" s="2">
        <v>2645816</v>
      </c>
      <c r="B1069" s="2" t="s">
        <v>949</v>
      </c>
      <c r="C1069" s="2">
        <v>2015</v>
      </c>
      <c r="D1069" s="2" t="s">
        <v>1082</v>
      </c>
      <c r="E1069" s="3">
        <v>42438</v>
      </c>
      <c r="F1069" s="2">
        <v>631</v>
      </c>
      <c r="G1069" s="2">
        <v>583</v>
      </c>
      <c r="H1069" s="2">
        <v>1</v>
      </c>
      <c r="I1069" s="2">
        <v>2</v>
      </c>
      <c r="J1069" s="2"/>
      <c r="K1069" s="2"/>
      <c r="L1069" s="2" t="s">
        <v>1044</v>
      </c>
      <c r="M1069" s="2" t="s">
        <v>891</v>
      </c>
      <c r="N1069" s="2" t="s">
        <v>1012</v>
      </c>
      <c r="O1069" s="2">
        <v>37591</v>
      </c>
      <c r="P1069" s="2" t="s">
        <v>985</v>
      </c>
      <c r="Q1069" s="2" t="s">
        <v>2371</v>
      </c>
      <c r="R1069" s="2" t="s">
        <v>863</v>
      </c>
      <c r="S1069" s="2" t="s">
        <v>880</v>
      </c>
      <c r="T1069" s="2" t="s">
        <v>43</v>
      </c>
      <c r="U1069" s="2" t="s">
        <v>40</v>
      </c>
      <c r="V1069" s="4">
        <v>4.3055555555555562E-2</v>
      </c>
      <c r="W1069" s="2" t="s">
        <v>948</v>
      </c>
      <c r="X1069">
        <f t="shared" si="160"/>
        <v>0</v>
      </c>
      <c r="Y1069">
        <f t="shared" si="161"/>
        <v>1</v>
      </c>
      <c r="Z1069">
        <f t="shared" si="162"/>
        <v>0</v>
      </c>
      <c r="AA1069">
        <f t="shared" si="163"/>
        <v>0</v>
      </c>
      <c r="AB1069">
        <f t="shared" si="164"/>
        <v>0</v>
      </c>
      <c r="AC1069">
        <f t="shared" si="165"/>
        <v>0</v>
      </c>
      <c r="AD1069">
        <f t="shared" si="166"/>
        <v>1</v>
      </c>
      <c r="AE1069" t="str">
        <f t="shared" si="167"/>
        <v>Knockout Game</v>
      </c>
      <c r="AF1069" t="str">
        <f t="shared" si="168"/>
        <v>Home Team loses or draws</v>
      </c>
      <c r="AG1069" t="str">
        <f t="shared" si="169"/>
        <v>Home Team loses or draws at Knockout Game</v>
      </c>
    </row>
    <row r="1070" spans="1:33" hidden="1" x14ac:dyDescent="0.2">
      <c r="A1070" s="2">
        <v>3911823</v>
      </c>
      <c r="B1070" s="2" t="s">
        <v>949</v>
      </c>
      <c r="C1070" s="2">
        <v>2022</v>
      </c>
      <c r="D1070" s="2" t="s">
        <v>1016</v>
      </c>
      <c r="E1070" s="3">
        <v>44845</v>
      </c>
      <c r="F1070" s="2">
        <v>660</v>
      </c>
      <c r="G1070" s="2">
        <v>418</v>
      </c>
      <c r="H1070" s="2">
        <v>1</v>
      </c>
      <c r="I1070" s="2">
        <v>1</v>
      </c>
      <c r="J1070" s="2"/>
      <c r="K1070" s="2"/>
      <c r="L1070" s="2" t="s">
        <v>1201</v>
      </c>
      <c r="M1070" s="2" t="s">
        <v>1089</v>
      </c>
      <c r="N1070" s="2" t="s">
        <v>1226</v>
      </c>
      <c r="O1070" s="2">
        <v>29030</v>
      </c>
      <c r="P1070" s="2" t="s">
        <v>1279</v>
      </c>
      <c r="Q1070" s="2" t="s">
        <v>2372</v>
      </c>
      <c r="R1070" s="2" t="s">
        <v>872</v>
      </c>
      <c r="S1070" s="2" t="s">
        <v>880</v>
      </c>
      <c r="T1070" s="2" t="s">
        <v>133</v>
      </c>
      <c r="U1070" s="2" t="s">
        <v>186</v>
      </c>
      <c r="V1070" s="4">
        <v>4.2361111111111106E-2</v>
      </c>
      <c r="W1070" s="2" t="s">
        <v>948</v>
      </c>
      <c r="X1070">
        <f t="shared" si="160"/>
        <v>0</v>
      </c>
      <c r="Y1070">
        <f t="shared" si="161"/>
        <v>1</v>
      </c>
      <c r="Z1070">
        <f t="shared" si="162"/>
        <v>1</v>
      </c>
      <c r="AA1070">
        <f t="shared" si="163"/>
        <v>0</v>
      </c>
      <c r="AB1070">
        <f t="shared" si="164"/>
        <v>0</v>
      </c>
      <c r="AC1070">
        <f t="shared" si="165"/>
        <v>1</v>
      </c>
      <c r="AD1070">
        <f t="shared" si="166"/>
        <v>0</v>
      </c>
      <c r="AE1070" t="str">
        <f t="shared" si="167"/>
        <v>Groupstage</v>
      </c>
      <c r="AF1070" t="str">
        <f t="shared" si="168"/>
        <v>Home Team loses or draws</v>
      </c>
      <c r="AG1070" t="str">
        <f t="shared" si="169"/>
        <v>Home Team loses or draws at Groupstage Game</v>
      </c>
    </row>
    <row r="1071" spans="1:33" hidden="1" x14ac:dyDescent="0.2">
      <c r="A1071" s="2">
        <v>4171258</v>
      </c>
      <c r="B1071" s="2" t="s">
        <v>949</v>
      </c>
      <c r="C1071" s="2">
        <v>2023</v>
      </c>
      <c r="D1071" s="2" t="s">
        <v>955</v>
      </c>
      <c r="E1071" s="3">
        <v>45272</v>
      </c>
      <c r="F1071" s="2">
        <v>89</v>
      </c>
      <c r="G1071" s="2">
        <v>418</v>
      </c>
      <c r="H1071" s="2">
        <v>2</v>
      </c>
      <c r="I1071" s="2">
        <v>3</v>
      </c>
      <c r="J1071" s="2"/>
      <c r="K1071" s="2"/>
      <c r="L1071" s="2" t="s">
        <v>1229</v>
      </c>
      <c r="M1071" s="2" t="s">
        <v>1089</v>
      </c>
      <c r="N1071" s="2" t="s">
        <v>867</v>
      </c>
      <c r="O1071" s="2">
        <v>73420</v>
      </c>
      <c r="P1071" s="2" t="s">
        <v>1429</v>
      </c>
      <c r="Q1071" s="2" t="s">
        <v>2373</v>
      </c>
      <c r="R1071" s="3">
        <v>37320</v>
      </c>
      <c r="S1071" s="2" t="s">
        <v>886</v>
      </c>
      <c r="T1071" s="2" t="s">
        <v>175</v>
      </c>
      <c r="U1071" s="2" t="s">
        <v>186</v>
      </c>
      <c r="V1071" s="4">
        <v>8.5416666666666655E-2</v>
      </c>
      <c r="W1071" s="2" t="s">
        <v>948</v>
      </c>
      <c r="X1071">
        <f t="shared" si="160"/>
        <v>0</v>
      </c>
      <c r="Y1071">
        <f t="shared" si="161"/>
        <v>1</v>
      </c>
      <c r="Z1071">
        <f t="shared" si="162"/>
        <v>1</v>
      </c>
      <c r="AA1071">
        <f t="shared" si="163"/>
        <v>0</v>
      </c>
      <c r="AB1071">
        <f t="shared" si="164"/>
        <v>0</v>
      </c>
      <c r="AC1071">
        <f t="shared" si="165"/>
        <v>1</v>
      </c>
      <c r="AD1071">
        <f t="shared" si="166"/>
        <v>0</v>
      </c>
      <c r="AE1071" t="str">
        <f t="shared" si="167"/>
        <v>Groupstage</v>
      </c>
      <c r="AF1071" t="str">
        <f t="shared" si="168"/>
        <v>Home Team loses or draws</v>
      </c>
      <c r="AG1071" t="str">
        <f t="shared" si="169"/>
        <v>Home Team loses or draws at Groupstage Game</v>
      </c>
    </row>
    <row r="1072" spans="1:33" hidden="1" x14ac:dyDescent="0.2">
      <c r="A1072" s="2">
        <v>4243695</v>
      </c>
      <c r="B1072" s="2" t="s">
        <v>949</v>
      </c>
      <c r="C1072" s="2">
        <v>2023</v>
      </c>
      <c r="D1072" s="2" t="s">
        <v>1030</v>
      </c>
      <c r="E1072" s="3">
        <v>45335</v>
      </c>
      <c r="F1072" s="2">
        <v>23826</v>
      </c>
      <c r="G1072" s="2">
        <v>418</v>
      </c>
      <c r="H1072" s="2">
        <v>0</v>
      </c>
      <c r="I1072" s="2">
        <v>1</v>
      </c>
      <c r="J1072" s="2"/>
      <c r="K1072" s="2"/>
      <c r="L1072" s="2" t="s">
        <v>1275</v>
      </c>
      <c r="M1072" s="2" t="s">
        <v>1089</v>
      </c>
      <c r="N1072" s="2" t="s">
        <v>1091</v>
      </c>
      <c r="O1072" s="2">
        <v>45028</v>
      </c>
      <c r="P1072" s="2" t="s">
        <v>1295</v>
      </c>
      <c r="Q1072" s="2" t="s">
        <v>2374</v>
      </c>
      <c r="R1072" s="3">
        <v>37350</v>
      </c>
      <c r="S1072" s="2" t="s">
        <v>880</v>
      </c>
      <c r="T1072" s="2" t="s">
        <v>138</v>
      </c>
      <c r="U1072" s="2" t="s">
        <v>186</v>
      </c>
      <c r="V1072" s="4">
        <v>6.9444444444444447E-4</v>
      </c>
      <c r="W1072" s="2" t="s">
        <v>948</v>
      </c>
      <c r="X1072">
        <f t="shared" si="160"/>
        <v>0</v>
      </c>
      <c r="Y1072">
        <f t="shared" si="161"/>
        <v>1</v>
      </c>
      <c r="Z1072">
        <f t="shared" si="162"/>
        <v>0</v>
      </c>
      <c r="AA1072">
        <f t="shared" si="163"/>
        <v>0</v>
      </c>
      <c r="AB1072">
        <f t="shared" si="164"/>
        <v>0</v>
      </c>
      <c r="AC1072">
        <f t="shared" si="165"/>
        <v>0</v>
      </c>
      <c r="AD1072">
        <f t="shared" si="166"/>
        <v>1</v>
      </c>
      <c r="AE1072" t="str">
        <f t="shared" si="167"/>
        <v>Knockout Game</v>
      </c>
      <c r="AF1072" t="str">
        <f t="shared" si="168"/>
        <v>Home Team loses or draws</v>
      </c>
      <c r="AG1072" t="str">
        <f t="shared" si="169"/>
        <v>Home Team loses or draws at Knockout Game</v>
      </c>
    </row>
    <row r="1073" spans="1:33" x14ac:dyDescent="0.2">
      <c r="A1073" s="2">
        <v>2367029</v>
      </c>
      <c r="B1073" s="2" t="s">
        <v>949</v>
      </c>
      <c r="C1073" s="2">
        <v>2013</v>
      </c>
      <c r="D1073" s="2" t="s">
        <v>945</v>
      </c>
      <c r="E1073" s="3">
        <v>41534</v>
      </c>
      <c r="F1073" s="2">
        <v>141</v>
      </c>
      <c r="G1073" s="2">
        <v>418</v>
      </c>
      <c r="H1073" s="2">
        <v>1</v>
      </c>
      <c r="I1073" s="2">
        <v>6</v>
      </c>
      <c r="J1073" s="2"/>
      <c r="K1073" s="2"/>
      <c r="L1073" s="2" t="s">
        <v>1123</v>
      </c>
      <c r="M1073" s="2" t="s">
        <v>1089</v>
      </c>
      <c r="N1073" s="2" t="s">
        <v>959</v>
      </c>
      <c r="O1073" s="2">
        <v>52650</v>
      </c>
      <c r="P1073" s="2" t="s">
        <v>1010</v>
      </c>
      <c r="Q1073" s="2" t="s">
        <v>2375</v>
      </c>
      <c r="R1073" s="2" t="s">
        <v>870</v>
      </c>
      <c r="S1073" s="2" t="s">
        <v>863</v>
      </c>
      <c r="T1073" s="2" t="s">
        <v>12</v>
      </c>
      <c r="U1073" s="2" t="s">
        <v>186</v>
      </c>
      <c r="V1073" s="4">
        <v>4.5833333333333337E-2</v>
      </c>
      <c r="W1073" s="2" t="s">
        <v>948</v>
      </c>
      <c r="X1073">
        <f t="shared" si="160"/>
        <v>0</v>
      </c>
      <c r="Y1073">
        <f t="shared" si="161"/>
        <v>1</v>
      </c>
      <c r="Z1073">
        <f t="shared" si="162"/>
        <v>1</v>
      </c>
      <c r="AA1073">
        <f t="shared" si="163"/>
        <v>0</v>
      </c>
      <c r="AB1073">
        <f t="shared" si="164"/>
        <v>0</v>
      </c>
      <c r="AC1073">
        <f t="shared" si="165"/>
        <v>1</v>
      </c>
      <c r="AD1073">
        <f t="shared" si="166"/>
        <v>0</v>
      </c>
      <c r="AE1073" t="str">
        <f t="shared" si="167"/>
        <v>Groupstage</v>
      </c>
      <c r="AF1073" t="str">
        <f t="shared" si="168"/>
        <v>Home Team loses or draws</v>
      </c>
      <c r="AG1073" t="str">
        <f t="shared" si="169"/>
        <v>Home Team loses or draws at Groupstage Game</v>
      </c>
    </row>
    <row r="1074" spans="1:33" hidden="1" x14ac:dyDescent="0.2">
      <c r="A1074" s="2">
        <v>3651084</v>
      </c>
      <c r="B1074" s="2" t="s">
        <v>949</v>
      </c>
      <c r="C1074" s="2">
        <v>2021</v>
      </c>
      <c r="D1074" s="2" t="s">
        <v>1022</v>
      </c>
      <c r="E1074" s="3">
        <v>44488</v>
      </c>
      <c r="F1074" s="2">
        <v>46</v>
      </c>
      <c r="G1074" s="2">
        <v>2481</v>
      </c>
      <c r="H1074" s="2">
        <v>3</v>
      </c>
      <c r="I1074" s="2">
        <v>1</v>
      </c>
      <c r="J1074" s="2"/>
      <c r="K1074" s="2"/>
      <c r="L1074" s="2" t="s">
        <v>1067</v>
      </c>
      <c r="M1074" s="2" t="s">
        <v>909</v>
      </c>
      <c r="N1074" s="2" t="s">
        <v>941</v>
      </c>
      <c r="O1074" s="2">
        <v>43305</v>
      </c>
      <c r="P1074" s="2" t="s">
        <v>1057</v>
      </c>
      <c r="Q1074" s="2" t="s">
        <v>2376</v>
      </c>
      <c r="R1074" s="2" t="s">
        <v>892</v>
      </c>
      <c r="S1074" s="2" t="s">
        <v>863</v>
      </c>
      <c r="T1074" s="2" t="s">
        <v>19</v>
      </c>
      <c r="U1074" s="2"/>
      <c r="V1074" s="4">
        <v>0.12569444444444444</v>
      </c>
      <c r="W1074" s="2" t="s">
        <v>948</v>
      </c>
      <c r="X1074">
        <f t="shared" si="160"/>
        <v>1</v>
      </c>
      <c r="Y1074">
        <f t="shared" si="161"/>
        <v>0</v>
      </c>
      <c r="Z1074">
        <f t="shared" si="162"/>
        <v>1</v>
      </c>
      <c r="AA1074">
        <f t="shared" si="163"/>
        <v>1</v>
      </c>
      <c r="AB1074">
        <f t="shared" si="164"/>
        <v>0</v>
      </c>
      <c r="AC1074">
        <f t="shared" si="165"/>
        <v>0</v>
      </c>
      <c r="AD1074">
        <f t="shared" si="166"/>
        <v>0</v>
      </c>
      <c r="AE1074" t="str">
        <f t="shared" si="167"/>
        <v>Groupstage</v>
      </c>
      <c r="AF1074" t="str">
        <f t="shared" si="168"/>
        <v>Home Team wins</v>
      </c>
      <c r="AG1074" t="str">
        <f t="shared" si="169"/>
        <v>Home Team wins at Groupstage Game</v>
      </c>
    </row>
    <row r="1075" spans="1:33" hidden="1" x14ac:dyDescent="0.2">
      <c r="A1075" s="2">
        <v>3911759</v>
      </c>
      <c r="B1075" s="2" t="s">
        <v>949</v>
      </c>
      <c r="C1075" s="2">
        <v>2022</v>
      </c>
      <c r="D1075" s="2" t="s">
        <v>955</v>
      </c>
      <c r="E1075" s="3">
        <v>44838</v>
      </c>
      <c r="F1075" s="2">
        <v>27</v>
      </c>
      <c r="G1075" s="2">
        <v>941</v>
      </c>
      <c r="H1075" s="2">
        <v>5</v>
      </c>
      <c r="I1075" s="2">
        <v>0</v>
      </c>
      <c r="J1075" s="2"/>
      <c r="K1075" s="2"/>
      <c r="L1075" s="2" t="s">
        <v>1051</v>
      </c>
      <c r="M1075" s="2" t="s">
        <v>1482</v>
      </c>
      <c r="N1075" s="2" t="s">
        <v>1038</v>
      </c>
      <c r="O1075" s="2">
        <v>75000</v>
      </c>
      <c r="P1075" s="2" t="s">
        <v>1338</v>
      </c>
      <c r="Q1075" s="2" t="s">
        <v>2377</v>
      </c>
      <c r="R1075" s="2" t="s">
        <v>863</v>
      </c>
      <c r="S1075" s="2" t="s">
        <v>863</v>
      </c>
      <c r="T1075" s="2" t="s">
        <v>6</v>
      </c>
      <c r="U1075" s="2"/>
      <c r="V1075" s="4">
        <v>0.20833333333333334</v>
      </c>
      <c r="W1075" s="2" t="s">
        <v>948</v>
      </c>
      <c r="X1075">
        <f t="shared" si="160"/>
        <v>1</v>
      </c>
      <c r="Y1075">
        <f t="shared" si="161"/>
        <v>0</v>
      </c>
      <c r="Z1075">
        <f t="shared" si="162"/>
        <v>1</v>
      </c>
      <c r="AA1075">
        <f t="shared" si="163"/>
        <v>1</v>
      </c>
      <c r="AB1075">
        <f t="shared" si="164"/>
        <v>0</v>
      </c>
      <c r="AC1075">
        <f t="shared" si="165"/>
        <v>0</v>
      </c>
      <c r="AD1075">
        <f t="shared" si="166"/>
        <v>0</v>
      </c>
      <c r="AE1075" t="str">
        <f t="shared" si="167"/>
        <v>Groupstage</v>
      </c>
      <c r="AF1075" t="str">
        <f t="shared" si="168"/>
        <v>Home Team wins</v>
      </c>
      <c r="AG1075" t="str">
        <f t="shared" si="169"/>
        <v>Home Team wins at Groupstage Game</v>
      </c>
    </row>
    <row r="1076" spans="1:33" hidden="1" x14ac:dyDescent="0.2">
      <c r="A1076" s="2">
        <v>3911806</v>
      </c>
      <c r="B1076" s="2" t="s">
        <v>949</v>
      </c>
      <c r="C1076" s="2">
        <v>2022</v>
      </c>
      <c r="D1076" s="2" t="s">
        <v>946</v>
      </c>
      <c r="E1076" s="3">
        <v>44867</v>
      </c>
      <c r="F1076" s="2">
        <v>5</v>
      </c>
      <c r="G1076" s="2">
        <v>409</v>
      </c>
      <c r="H1076" s="2">
        <v>4</v>
      </c>
      <c r="I1076" s="2">
        <v>0</v>
      </c>
      <c r="J1076" s="2"/>
      <c r="K1076" s="2"/>
      <c r="L1076" s="2" t="s">
        <v>1000</v>
      </c>
      <c r="M1076" s="2" t="s">
        <v>313</v>
      </c>
      <c r="N1076" s="2" t="s">
        <v>941</v>
      </c>
      <c r="O1076" s="2">
        <v>74292</v>
      </c>
      <c r="P1076" s="2" t="s">
        <v>1099</v>
      </c>
      <c r="Q1076" s="2" t="s">
        <v>2378</v>
      </c>
      <c r="R1076" s="2" t="s">
        <v>863</v>
      </c>
      <c r="S1076" s="2" t="s">
        <v>886</v>
      </c>
      <c r="T1076" s="2" t="s">
        <v>52</v>
      </c>
      <c r="U1076" s="2"/>
      <c r="V1076" s="4">
        <v>0.16666666666666666</v>
      </c>
      <c r="W1076" s="2" t="s">
        <v>948</v>
      </c>
      <c r="X1076">
        <f t="shared" si="160"/>
        <v>1</v>
      </c>
      <c r="Y1076">
        <f t="shared" si="161"/>
        <v>0</v>
      </c>
      <c r="Z1076">
        <f t="shared" si="162"/>
        <v>1</v>
      </c>
      <c r="AA1076">
        <f t="shared" si="163"/>
        <v>1</v>
      </c>
      <c r="AB1076">
        <f t="shared" si="164"/>
        <v>0</v>
      </c>
      <c r="AC1076">
        <f t="shared" si="165"/>
        <v>0</v>
      </c>
      <c r="AD1076">
        <f t="shared" si="166"/>
        <v>0</v>
      </c>
      <c r="AE1076" t="str">
        <f t="shared" si="167"/>
        <v>Groupstage</v>
      </c>
      <c r="AF1076" t="str">
        <f t="shared" si="168"/>
        <v>Home Team wins</v>
      </c>
      <c r="AG1076" t="str">
        <f t="shared" si="169"/>
        <v>Home Team wins at Groupstage Game</v>
      </c>
    </row>
    <row r="1077" spans="1:33" hidden="1" x14ac:dyDescent="0.2">
      <c r="A1077" s="2">
        <v>3911810</v>
      </c>
      <c r="B1077" s="2" t="s">
        <v>949</v>
      </c>
      <c r="C1077" s="2">
        <v>2022</v>
      </c>
      <c r="D1077" s="2" t="s">
        <v>946</v>
      </c>
      <c r="E1077" s="3">
        <v>44818</v>
      </c>
      <c r="F1077" s="2">
        <v>631</v>
      </c>
      <c r="G1077" s="2">
        <v>409</v>
      </c>
      <c r="H1077" s="2">
        <v>1</v>
      </c>
      <c r="I1077" s="2">
        <v>1</v>
      </c>
      <c r="J1077" s="2"/>
      <c r="K1077" s="2"/>
      <c r="L1077" s="2" t="s">
        <v>1311</v>
      </c>
      <c r="M1077" s="2" t="s">
        <v>313</v>
      </c>
      <c r="N1077" s="2" t="s">
        <v>1012</v>
      </c>
      <c r="O1077" s="2">
        <v>38818</v>
      </c>
      <c r="P1077" s="2" t="s">
        <v>1250</v>
      </c>
      <c r="Q1077" s="2" t="s">
        <v>2379</v>
      </c>
      <c r="R1077" s="2" t="s">
        <v>863</v>
      </c>
      <c r="S1077" s="2" t="s">
        <v>886</v>
      </c>
      <c r="T1077" s="2" t="s">
        <v>43</v>
      </c>
      <c r="U1077" s="2"/>
      <c r="V1077" s="4">
        <v>4.2361111111111106E-2</v>
      </c>
      <c r="W1077" s="2" t="s">
        <v>948</v>
      </c>
      <c r="X1077">
        <f t="shared" si="160"/>
        <v>0</v>
      </c>
      <c r="Y1077">
        <f t="shared" si="161"/>
        <v>1</v>
      </c>
      <c r="Z1077">
        <f t="shared" si="162"/>
        <v>1</v>
      </c>
      <c r="AA1077">
        <f t="shared" si="163"/>
        <v>0</v>
      </c>
      <c r="AB1077">
        <f t="shared" si="164"/>
        <v>0</v>
      </c>
      <c r="AC1077">
        <f t="shared" si="165"/>
        <v>1</v>
      </c>
      <c r="AD1077">
        <f t="shared" si="166"/>
        <v>0</v>
      </c>
      <c r="AE1077" t="str">
        <f t="shared" si="167"/>
        <v>Groupstage</v>
      </c>
      <c r="AF1077" t="str">
        <f t="shared" si="168"/>
        <v>Home Team loses or draws</v>
      </c>
      <c r="AG1077" t="str">
        <f t="shared" si="169"/>
        <v>Home Team loses or draws at Groupstage Game</v>
      </c>
    </row>
    <row r="1078" spans="1:33" hidden="1" x14ac:dyDescent="0.2">
      <c r="A1078" s="2">
        <v>3911808</v>
      </c>
      <c r="B1078" s="2" t="s">
        <v>949</v>
      </c>
      <c r="C1078" s="2">
        <v>2022</v>
      </c>
      <c r="D1078" s="2" t="s">
        <v>946</v>
      </c>
      <c r="E1078" s="3">
        <v>44818</v>
      </c>
      <c r="F1078" s="2">
        <v>5</v>
      </c>
      <c r="G1078" s="2">
        <v>419</v>
      </c>
      <c r="H1078" s="2">
        <v>3</v>
      </c>
      <c r="I1078" s="2">
        <v>1</v>
      </c>
      <c r="J1078" s="2"/>
      <c r="K1078" s="2"/>
      <c r="L1078" s="2" t="s">
        <v>1000</v>
      </c>
      <c r="M1078" s="2" t="s">
        <v>1209</v>
      </c>
      <c r="N1078" s="2" t="s">
        <v>941</v>
      </c>
      <c r="O1078" s="2">
        <v>61341</v>
      </c>
      <c r="P1078" s="2" t="s">
        <v>920</v>
      </c>
      <c r="Q1078" s="2" t="s">
        <v>2380</v>
      </c>
      <c r="R1078" s="2" t="s">
        <v>863</v>
      </c>
      <c r="S1078" s="3">
        <v>37320</v>
      </c>
      <c r="T1078" s="2" t="s">
        <v>52</v>
      </c>
      <c r="U1078" s="2"/>
      <c r="V1078" s="4">
        <v>0.12569444444444444</v>
      </c>
      <c r="W1078" s="2" t="s">
        <v>948</v>
      </c>
      <c r="X1078">
        <f t="shared" si="160"/>
        <v>1</v>
      </c>
      <c r="Y1078">
        <f t="shared" si="161"/>
        <v>0</v>
      </c>
      <c r="Z1078">
        <f t="shared" si="162"/>
        <v>1</v>
      </c>
      <c r="AA1078">
        <f t="shared" si="163"/>
        <v>1</v>
      </c>
      <c r="AB1078">
        <f t="shared" si="164"/>
        <v>0</v>
      </c>
      <c r="AC1078">
        <f t="shared" si="165"/>
        <v>0</v>
      </c>
      <c r="AD1078">
        <f t="shared" si="166"/>
        <v>0</v>
      </c>
      <c r="AE1078" t="str">
        <f t="shared" si="167"/>
        <v>Groupstage</v>
      </c>
      <c r="AF1078" t="str">
        <f t="shared" si="168"/>
        <v>Home Team wins</v>
      </c>
      <c r="AG1078" t="str">
        <f t="shared" si="169"/>
        <v>Home Team wins at Groupstage Game</v>
      </c>
    </row>
    <row r="1079" spans="1:33" hidden="1" x14ac:dyDescent="0.2">
      <c r="A1079" s="2">
        <v>4171305</v>
      </c>
      <c r="B1079" s="2" t="s">
        <v>949</v>
      </c>
      <c r="C1079" s="2">
        <v>2023</v>
      </c>
      <c r="D1079" s="2" t="s">
        <v>1194</v>
      </c>
      <c r="E1079" s="3">
        <v>45188</v>
      </c>
      <c r="F1079" s="2">
        <v>281</v>
      </c>
      <c r="G1079" s="2">
        <v>159</v>
      </c>
      <c r="H1079" s="2">
        <v>3</v>
      </c>
      <c r="I1079" s="2">
        <v>1</v>
      </c>
      <c r="J1079" s="2"/>
      <c r="K1079" s="2"/>
      <c r="L1079" s="2" t="s">
        <v>1019</v>
      </c>
      <c r="M1079" s="2" t="s">
        <v>1224</v>
      </c>
      <c r="N1079" s="2" t="s">
        <v>902</v>
      </c>
      <c r="O1079" s="2">
        <v>50204</v>
      </c>
      <c r="P1079" s="2" t="s">
        <v>191</v>
      </c>
      <c r="Q1079" s="2" t="s">
        <v>2381</v>
      </c>
      <c r="R1079" s="2" t="s">
        <v>863</v>
      </c>
      <c r="S1079" s="3">
        <v>37320</v>
      </c>
      <c r="T1079" s="2" t="s">
        <v>39</v>
      </c>
      <c r="U1079" s="2"/>
      <c r="V1079" s="4">
        <v>0.12569444444444444</v>
      </c>
      <c r="W1079" s="2" t="s">
        <v>948</v>
      </c>
      <c r="X1079">
        <f t="shared" si="160"/>
        <v>1</v>
      </c>
      <c r="Y1079">
        <f t="shared" si="161"/>
        <v>0</v>
      </c>
      <c r="Z1079">
        <f t="shared" si="162"/>
        <v>1</v>
      </c>
      <c r="AA1079">
        <f t="shared" si="163"/>
        <v>1</v>
      </c>
      <c r="AB1079">
        <f t="shared" si="164"/>
        <v>0</v>
      </c>
      <c r="AC1079">
        <f t="shared" si="165"/>
        <v>0</v>
      </c>
      <c r="AD1079">
        <f t="shared" si="166"/>
        <v>0</v>
      </c>
      <c r="AE1079" t="str">
        <f t="shared" si="167"/>
        <v>Groupstage</v>
      </c>
      <c r="AF1079" t="str">
        <f t="shared" si="168"/>
        <v>Home Team wins</v>
      </c>
      <c r="AG1079" t="str">
        <f t="shared" si="169"/>
        <v>Home Team wins at Groupstage Game</v>
      </c>
    </row>
    <row r="1080" spans="1:33" x14ac:dyDescent="0.2">
      <c r="A1080" s="2">
        <v>2495360</v>
      </c>
      <c r="B1080" s="2" t="s">
        <v>949</v>
      </c>
      <c r="C1080" s="2">
        <v>2014</v>
      </c>
      <c r="D1080" s="2" t="s">
        <v>945</v>
      </c>
      <c r="E1080" s="3">
        <v>41982</v>
      </c>
      <c r="F1080" s="2">
        <v>31</v>
      </c>
      <c r="G1080" s="2">
        <v>26</v>
      </c>
      <c r="H1080" s="2">
        <v>1</v>
      </c>
      <c r="I1080" s="2">
        <v>1</v>
      </c>
      <c r="J1080" s="2"/>
      <c r="K1080" s="2"/>
      <c r="L1080" s="2" t="s">
        <v>1008</v>
      </c>
      <c r="M1080" s="2" t="s">
        <v>1063</v>
      </c>
      <c r="N1080" s="2" t="s">
        <v>1009</v>
      </c>
      <c r="O1080" s="2">
        <v>43290</v>
      </c>
      <c r="P1080" s="2" t="s">
        <v>928</v>
      </c>
      <c r="Q1080" s="2" t="s">
        <v>2382</v>
      </c>
      <c r="R1080" s="2" t="s">
        <v>872</v>
      </c>
      <c r="S1080" s="3">
        <v>37379</v>
      </c>
      <c r="T1080" s="2" t="s">
        <v>38</v>
      </c>
      <c r="U1080" s="2"/>
      <c r="V1080" s="4">
        <v>4.2361111111111106E-2</v>
      </c>
      <c r="W1080" s="2" t="s">
        <v>948</v>
      </c>
      <c r="X1080">
        <f t="shared" si="160"/>
        <v>0</v>
      </c>
      <c r="Y1080">
        <f t="shared" si="161"/>
        <v>1</v>
      </c>
      <c r="Z1080">
        <f t="shared" si="162"/>
        <v>1</v>
      </c>
      <c r="AA1080">
        <f t="shared" si="163"/>
        <v>0</v>
      </c>
      <c r="AB1080">
        <f t="shared" si="164"/>
        <v>0</v>
      </c>
      <c r="AC1080">
        <f t="shared" si="165"/>
        <v>1</v>
      </c>
      <c r="AD1080">
        <f t="shared" si="166"/>
        <v>0</v>
      </c>
      <c r="AE1080" t="str">
        <f t="shared" si="167"/>
        <v>Groupstage</v>
      </c>
      <c r="AF1080" t="str">
        <f t="shared" si="168"/>
        <v>Home Team loses or draws</v>
      </c>
      <c r="AG1080" t="str">
        <f t="shared" si="169"/>
        <v>Home Team loses or draws at Groupstage Game</v>
      </c>
    </row>
    <row r="1081" spans="1:33" hidden="1" x14ac:dyDescent="0.2">
      <c r="A1081" s="2">
        <v>3911744</v>
      </c>
      <c r="B1081" s="2" t="s">
        <v>949</v>
      </c>
      <c r="C1081" s="2">
        <v>2022</v>
      </c>
      <c r="D1081" s="2" t="s">
        <v>945</v>
      </c>
      <c r="E1081" s="3">
        <v>44817</v>
      </c>
      <c r="F1081" s="2">
        <v>720</v>
      </c>
      <c r="G1081" s="2">
        <v>2282</v>
      </c>
      <c r="H1081" s="2">
        <v>0</v>
      </c>
      <c r="I1081" s="2">
        <v>4</v>
      </c>
      <c r="J1081" s="2"/>
      <c r="K1081" s="2"/>
      <c r="L1081" s="2" t="s">
        <v>799</v>
      </c>
      <c r="M1081" s="2" t="s">
        <v>148</v>
      </c>
      <c r="N1081" s="2" t="s">
        <v>1192</v>
      </c>
      <c r="O1081" s="2">
        <v>39225</v>
      </c>
      <c r="P1081" s="2" t="s">
        <v>961</v>
      </c>
      <c r="Q1081" s="2" t="s">
        <v>2383</v>
      </c>
      <c r="R1081" s="2" t="s">
        <v>863</v>
      </c>
      <c r="S1081" s="2" t="s">
        <v>880</v>
      </c>
      <c r="T1081" s="2" t="s">
        <v>70</v>
      </c>
      <c r="U1081" s="2" t="s">
        <v>45</v>
      </c>
      <c r="V1081" s="4">
        <v>2.7777777777777779E-3</v>
      </c>
      <c r="W1081" s="2" t="s">
        <v>948</v>
      </c>
      <c r="X1081">
        <f t="shared" si="160"/>
        <v>0</v>
      </c>
      <c r="Y1081">
        <f t="shared" si="161"/>
        <v>1</v>
      </c>
      <c r="Z1081">
        <f t="shared" si="162"/>
        <v>1</v>
      </c>
      <c r="AA1081">
        <f t="shared" si="163"/>
        <v>0</v>
      </c>
      <c r="AB1081">
        <f t="shared" si="164"/>
        <v>0</v>
      </c>
      <c r="AC1081">
        <f t="shared" si="165"/>
        <v>1</v>
      </c>
      <c r="AD1081">
        <f t="shared" si="166"/>
        <v>0</v>
      </c>
      <c r="AE1081" t="str">
        <f t="shared" si="167"/>
        <v>Groupstage</v>
      </c>
      <c r="AF1081" t="str">
        <f t="shared" si="168"/>
        <v>Home Team loses or draws</v>
      </c>
      <c r="AG1081" t="str">
        <f t="shared" si="169"/>
        <v>Home Team loses or draws at Groupstage Game</v>
      </c>
    </row>
    <row r="1082" spans="1:33" hidden="1" x14ac:dyDescent="0.2">
      <c r="A1082" s="2">
        <v>3911802</v>
      </c>
      <c r="B1082" s="2" t="s">
        <v>949</v>
      </c>
      <c r="C1082" s="2">
        <v>2022</v>
      </c>
      <c r="D1082" s="2" t="s">
        <v>1022</v>
      </c>
      <c r="E1082" s="3">
        <v>44846</v>
      </c>
      <c r="F1082" s="2">
        <v>336</v>
      </c>
      <c r="G1082" s="2">
        <v>244</v>
      </c>
      <c r="H1082" s="2">
        <v>0</v>
      </c>
      <c r="I1082" s="2">
        <v>2</v>
      </c>
      <c r="J1082" s="2"/>
      <c r="K1082" s="2"/>
      <c r="L1082" s="2" t="s">
        <v>212</v>
      </c>
      <c r="M1082" s="2" t="s">
        <v>1102</v>
      </c>
      <c r="N1082" s="2" t="s">
        <v>1196</v>
      </c>
      <c r="O1082" s="2">
        <v>38126</v>
      </c>
      <c r="P1082" s="2" t="s">
        <v>1031</v>
      </c>
      <c r="Q1082" s="2" t="s">
        <v>2384</v>
      </c>
      <c r="R1082" s="3">
        <v>37714</v>
      </c>
      <c r="S1082" s="2" t="s">
        <v>910</v>
      </c>
      <c r="T1082" s="2" t="s">
        <v>87</v>
      </c>
      <c r="U1082" s="2" t="s">
        <v>85</v>
      </c>
      <c r="V1082" s="4">
        <v>1.3888888888888889E-3</v>
      </c>
      <c r="W1082" s="2" t="s">
        <v>948</v>
      </c>
      <c r="X1082">
        <f t="shared" si="160"/>
        <v>0</v>
      </c>
      <c r="Y1082">
        <f t="shared" si="161"/>
        <v>1</v>
      </c>
      <c r="Z1082">
        <f t="shared" si="162"/>
        <v>1</v>
      </c>
      <c r="AA1082">
        <f t="shared" si="163"/>
        <v>0</v>
      </c>
      <c r="AB1082">
        <f t="shared" si="164"/>
        <v>0</v>
      </c>
      <c r="AC1082">
        <f t="shared" si="165"/>
        <v>1</v>
      </c>
      <c r="AD1082">
        <f t="shared" si="166"/>
        <v>0</v>
      </c>
      <c r="AE1082" t="str">
        <f t="shared" si="167"/>
        <v>Groupstage</v>
      </c>
      <c r="AF1082" t="str">
        <f t="shared" si="168"/>
        <v>Home Team loses or draws</v>
      </c>
      <c r="AG1082" t="str">
        <f t="shared" si="169"/>
        <v>Home Team loses or draws at Groupstage Game</v>
      </c>
    </row>
    <row r="1083" spans="1:33" hidden="1" x14ac:dyDescent="0.2">
      <c r="A1083" s="2">
        <v>3911829</v>
      </c>
      <c r="B1083" s="2" t="s">
        <v>949</v>
      </c>
      <c r="C1083" s="2">
        <v>2022</v>
      </c>
      <c r="D1083" s="2" t="s">
        <v>1016</v>
      </c>
      <c r="E1083" s="3">
        <v>44818</v>
      </c>
      <c r="F1083" s="2">
        <v>418</v>
      </c>
      <c r="G1083" s="2">
        <v>23826</v>
      </c>
      <c r="H1083" s="2">
        <v>2</v>
      </c>
      <c r="I1083" s="2">
        <v>0</v>
      </c>
      <c r="J1083" s="2"/>
      <c r="K1083" s="2"/>
      <c r="L1083" s="2" t="s">
        <v>1089</v>
      </c>
      <c r="M1083" s="2" t="s">
        <v>1275</v>
      </c>
      <c r="N1083" s="2" t="s">
        <v>1202</v>
      </c>
      <c r="O1083" s="2">
        <v>54289</v>
      </c>
      <c r="P1083" s="2" t="s">
        <v>1126</v>
      </c>
      <c r="Q1083" s="2" t="s">
        <v>2385</v>
      </c>
      <c r="R1083" s="2" t="s">
        <v>880</v>
      </c>
      <c r="S1083" s="2" t="s">
        <v>863</v>
      </c>
      <c r="T1083" s="2" t="s">
        <v>186</v>
      </c>
      <c r="U1083" s="2" t="s">
        <v>138</v>
      </c>
      <c r="V1083" s="4">
        <v>8.3333333333333329E-2</v>
      </c>
      <c r="W1083" s="2" t="s">
        <v>948</v>
      </c>
      <c r="X1083">
        <f t="shared" si="160"/>
        <v>1</v>
      </c>
      <c r="Y1083">
        <f t="shared" si="161"/>
        <v>0</v>
      </c>
      <c r="Z1083">
        <f t="shared" si="162"/>
        <v>1</v>
      </c>
      <c r="AA1083">
        <f t="shared" si="163"/>
        <v>1</v>
      </c>
      <c r="AB1083">
        <f t="shared" si="164"/>
        <v>0</v>
      </c>
      <c r="AC1083">
        <f t="shared" si="165"/>
        <v>0</v>
      </c>
      <c r="AD1083">
        <f t="shared" si="166"/>
        <v>0</v>
      </c>
      <c r="AE1083" t="str">
        <f t="shared" si="167"/>
        <v>Groupstage</v>
      </c>
      <c r="AF1083" t="str">
        <f t="shared" si="168"/>
        <v>Home Team wins</v>
      </c>
      <c r="AG1083" t="str">
        <f t="shared" si="169"/>
        <v>Home Team wins at Groupstage Game</v>
      </c>
    </row>
    <row r="1084" spans="1:33" hidden="1" x14ac:dyDescent="0.2">
      <c r="A1084" s="2">
        <v>3956690</v>
      </c>
      <c r="B1084" s="2" t="s">
        <v>949</v>
      </c>
      <c r="C1084" s="2">
        <v>2022</v>
      </c>
      <c r="D1084" s="2" t="s">
        <v>1082</v>
      </c>
      <c r="E1084" s="3">
        <v>44999</v>
      </c>
      <c r="F1084" s="2">
        <v>720</v>
      </c>
      <c r="G1084" s="2">
        <v>46</v>
      </c>
      <c r="H1084" s="2">
        <v>0</v>
      </c>
      <c r="I1084" s="2">
        <v>0</v>
      </c>
      <c r="J1084" s="2"/>
      <c r="K1084" s="2"/>
      <c r="L1084" s="2" t="s">
        <v>799</v>
      </c>
      <c r="M1084" s="2" t="s">
        <v>1067</v>
      </c>
      <c r="N1084" s="2" t="s">
        <v>1192</v>
      </c>
      <c r="O1084" s="2">
        <v>48015</v>
      </c>
      <c r="P1084" s="2" t="s">
        <v>947</v>
      </c>
      <c r="Q1084" s="2" t="s">
        <v>2386</v>
      </c>
      <c r="R1084" s="2" t="s">
        <v>877</v>
      </c>
      <c r="S1084" s="2" t="s">
        <v>892</v>
      </c>
      <c r="T1084" s="2" t="s">
        <v>70</v>
      </c>
      <c r="U1084" s="2" t="s">
        <v>19</v>
      </c>
      <c r="V1084" s="4">
        <v>0</v>
      </c>
      <c r="W1084" s="2" t="s">
        <v>948</v>
      </c>
      <c r="X1084">
        <f t="shared" si="160"/>
        <v>0</v>
      </c>
      <c r="Y1084">
        <f t="shared" si="161"/>
        <v>1</v>
      </c>
      <c r="Z1084">
        <f t="shared" si="162"/>
        <v>0</v>
      </c>
      <c r="AA1084">
        <f t="shared" si="163"/>
        <v>0</v>
      </c>
      <c r="AB1084">
        <f t="shared" si="164"/>
        <v>0</v>
      </c>
      <c r="AC1084">
        <f t="shared" si="165"/>
        <v>0</v>
      </c>
      <c r="AD1084">
        <f t="shared" si="166"/>
        <v>1</v>
      </c>
      <c r="AE1084" t="str">
        <f t="shared" si="167"/>
        <v>Knockout Game</v>
      </c>
      <c r="AF1084" t="str">
        <f t="shared" si="168"/>
        <v>Home Team loses or draws</v>
      </c>
      <c r="AG1084" t="str">
        <f t="shared" si="169"/>
        <v>Home Team loses or draws at Knockout Game</v>
      </c>
    </row>
    <row r="1085" spans="1:33" hidden="1" x14ac:dyDescent="0.2">
      <c r="A1085" s="2">
        <v>4171253</v>
      </c>
      <c r="B1085" s="2" t="s">
        <v>949</v>
      </c>
      <c r="C1085" s="2">
        <v>2023</v>
      </c>
      <c r="D1085" s="2" t="s">
        <v>955</v>
      </c>
      <c r="E1085" s="3">
        <v>45189</v>
      </c>
      <c r="F1085" s="2">
        <v>418</v>
      </c>
      <c r="G1085" s="2">
        <v>89</v>
      </c>
      <c r="H1085" s="2">
        <v>1</v>
      </c>
      <c r="I1085" s="2">
        <v>0</v>
      </c>
      <c r="J1085" s="2"/>
      <c r="K1085" s="2"/>
      <c r="L1085" s="2" t="s">
        <v>1089</v>
      </c>
      <c r="M1085" s="2" t="s">
        <v>1218</v>
      </c>
      <c r="N1085" s="2" t="s">
        <v>1202</v>
      </c>
      <c r="O1085" s="2">
        <v>65207</v>
      </c>
      <c r="P1085" s="2" t="s">
        <v>1824</v>
      </c>
      <c r="Q1085" s="2" t="s">
        <v>2387</v>
      </c>
      <c r="R1085" s="2" t="s">
        <v>886</v>
      </c>
      <c r="S1085" s="2" t="s">
        <v>892</v>
      </c>
      <c r="T1085" s="2" t="s">
        <v>186</v>
      </c>
      <c r="U1085" s="2" t="s">
        <v>175</v>
      </c>
      <c r="V1085" s="4">
        <v>4.1666666666666664E-2</v>
      </c>
      <c r="W1085" s="2" t="s">
        <v>948</v>
      </c>
      <c r="X1085">
        <f t="shared" si="160"/>
        <v>1</v>
      </c>
      <c r="Y1085">
        <f t="shared" si="161"/>
        <v>0</v>
      </c>
      <c r="Z1085">
        <f t="shared" si="162"/>
        <v>1</v>
      </c>
      <c r="AA1085">
        <f t="shared" si="163"/>
        <v>1</v>
      </c>
      <c r="AB1085">
        <f t="shared" si="164"/>
        <v>0</v>
      </c>
      <c r="AC1085">
        <f t="shared" si="165"/>
        <v>0</v>
      </c>
      <c r="AD1085">
        <f t="shared" si="166"/>
        <v>0</v>
      </c>
      <c r="AE1085" t="str">
        <f t="shared" si="167"/>
        <v>Groupstage</v>
      </c>
      <c r="AF1085" t="str">
        <f t="shared" si="168"/>
        <v>Home Team wins</v>
      </c>
      <c r="AG1085" t="str">
        <f t="shared" si="169"/>
        <v>Home Team wins at Groupstage Game</v>
      </c>
    </row>
    <row r="1086" spans="1:33" hidden="1" x14ac:dyDescent="0.2">
      <c r="A1086" s="2">
        <v>4171325</v>
      </c>
      <c r="B1086" s="2" t="s">
        <v>949</v>
      </c>
      <c r="C1086" s="2">
        <v>2023</v>
      </c>
      <c r="D1086" s="2" t="s">
        <v>1194</v>
      </c>
      <c r="E1086" s="3">
        <v>45188</v>
      </c>
      <c r="F1086" s="2">
        <v>452</v>
      </c>
      <c r="G1086" s="2">
        <v>23826</v>
      </c>
      <c r="H1086" s="2">
        <v>1</v>
      </c>
      <c r="I1086" s="2">
        <v>3</v>
      </c>
      <c r="J1086" s="2"/>
      <c r="K1086" s="2"/>
      <c r="L1086" s="2" t="s">
        <v>1222</v>
      </c>
      <c r="M1086" s="2" t="s">
        <v>1275</v>
      </c>
      <c r="N1086" s="2" t="s">
        <v>1212</v>
      </c>
      <c r="O1086" s="2">
        <v>31500</v>
      </c>
      <c r="P1086" s="2" t="s">
        <v>1480</v>
      </c>
      <c r="Q1086" s="2" t="s">
        <v>2388</v>
      </c>
      <c r="R1086" s="3">
        <v>37320</v>
      </c>
      <c r="S1086" s="3">
        <v>37350</v>
      </c>
      <c r="T1086" s="2"/>
      <c r="U1086" s="2" t="s">
        <v>138</v>
      </c>
      <c r="V1086" s="4">
        <v>4.3750000000000004E-2</v>
      </c>
      <c r="W1086" s="2" t="s">
        <v>948</v>
      </c>
      <c r="X1086">
        <f t="shared" si="160"/>
        <v>0</v>
      </c>
      <c r="Y1086">
        <f t="shared" si="161"/>
        <v>1</v>
      </c>
      <c r="Z1086">
        <f t="shared" si="162"/>
        <v>1</v>
      </c>
      <c r="AA1086">
        <f t="shared" si="163"/>
        <v>0</v>
      </c>
      <c r="AB1086">
        <f t="shared" si="164"/>
        <v>0</v>
      </c>
      <c r="AC1086">
        <f t="shared" si="165"/>
        <v>1</v>
      </c>
      <c r="AD1086">
        <f t="shared" si="166"/>
        <v>0</v>
      </c>
      <c r="AE1086" t="str">
        <f t="shared" si="167"/>
        <v>Groupstage</v>
      </c>
      <c r="AF1086" t="str">
        <f t="shared" si="168"/>
        <v>Home Team loses or draws</v>
      </c>
      <c r="AG1086" t="str">
        <f t="shared" si="169"/>
        <v>Home Team loses or draws at Groupstage Game</v>
      </c>
    </row>
    <row r="1087" spans="1:33" x14ac:dyDescent="0.2">
      <c r="A1087" s="2">
        <v>2754178</v>
      </c>
      <c r="B1087" s="2" t="s">
        <v>949</v>
      </c>
      <c r="C1087" s="2">
        <v>2016</v>
      </c>
      <c r="D1087" s="2" t="s">
        <v>1147</v>
      </c>
      <c r="E1087" s="3">
        <v>42626</v>
      </c>
      <c r="F1087" s="2">
        <v>583</v>
      </c>
      <c r="G1087" s="2">
        <v>11</v>
      </c>
      <c r="H1087" s="2">
        <v>1</v>
      </c>
      <c r="I1087" s="2">
        <v>1</v>
      </c>
      <c r="J1087" s="2"/>
      <c r="K1087" s="2"/>
      <c r="L1087" s="2" t="s">
        <v>1110</v>
      </c>
      <c r="M1087" s="2" t="s">
        <v>900</v>
      </c>
      <c r="N1087" s="2" t="s">
        <v>1072</v>
      </c>
      <c r="O1087" s="2">
        <v>46440</v>
      </c>
      <c r="P1087" s="2" t="s">
        <v>1076</v>
      </c>
      <c r="Q1087" s="2" t="s">
        <v>2389</v>
      </c>
      <c r="R1087" s="2" t="s">
        <v>872</v>
      </c>
      <c r="S1087" s="2" t="s">
        <v>863</v>
      </c>
      <c r="T1087" s="2" t="s">
        <v>40</v>
      </c>
      <c r="U1087" s="2" t="s">
        <v>9</v>
      </c>
      <c r="V1087" s="4">
        <v>4.2361111111111106E-2</v>
      </c>
      <c r="W1087" s="2" t="s">
        <v>948</v>
      </c>
      <c r="X1087">
        <f t="shared" si="160"/>
        <v>0</v>
      </c>
      <c r="Y1087">
        <f t="shared" si="161"/>
        <v>1</v>
      </c>
      <c r="Z1087">
        <f t="shared" si="162"/>
        <v>1</v>
      </c>
      <c r="AA1087">
        <f t="shared" si="163"/>
        <v>0</v>
      </c>
      <c r="AB1087">
        <f t="shared" si="164"/>
        <v>0</v>
      </c>
      <c r="AC1087">
        <f t="shared" si="165"/>
        <v>1</v>
      </c>
      <c r="AD1087">
        <f t="shared" si="166"/>
        <v>0</v>
      </c>
      <c r="AE1087" t="str">
        <f t="shared" si="167"/>
        <v>Groupstage</v>
      </c>
      <c r="AF1087" t="str">
        <f t="shared" si="168"/>
        <v>Home Team loses or draws</v>
      </c>
      <c r="AG1087" t="str">
        <f t="shared" si="169"/>
        <v>Home Team loses or draws at Groupstage Game</v>
      </c>
    </row>
    <row r="1088" spans="1:33" x14ac:dyDescent="0.2">
      <c r="A1088" s="2">
        <v>2754189</v>
      </c>
      <c r="B1088" s="2" t="s">
        <v>949</v>
      </c>
      <c r="C1088" s="2">
        <v>2016</v>
      </c>
      <c r="D1088" s="2" t="s">
        <v>1194</v>
      </c>
      <c r="E1088" s="3">
        <v>42627</v>
      </c>
      <c r="F1088" s="2">
        <v>2282</v>
      </c>
      <c r="G1088" s="2">
        <v>1003</v>
      </c>
      <c r="H1088" s="2">
        <v>0</v>
      </c>
      <c r="I1088" s="2">
        <v>3</v>
      </c>
      <c r="J1088" s="2"/>
      <c r="K1088" s="2"/>
      <c r="L1088" s="2" t="s">
        <v>1081</v>
      </c>
      <c r="M1088" s="2" t="s">
        <v>893</v>
      </c>
      <c r="N1088" s="2" t="s">
        <v>1095</v>
      </c>
      <c r="O1088" s="2">
        <v>20970</v>
      </c>
      <c r="P1088" s="2" t="s">
        <v>961</v>
      </c>
      <c r="Q1088" s="2" t="s">
        <v>2390</v>
      </c>
      <c r="R1088" s="3">
        <v>36986</v>
      </c>
      <c r="S1088" s="2" t="s">
        <v>877</v>
      </c>
      <c r="T1088" s="2" t="s">
        <v>45</v>
      </c>
      <c r="U1088" s="2" t="s">
        <v>35</v>
      </c>
      <c r="V1088" s="4">
        <v>2.0833333333333333E-3</v>
      </c>
      <c r="W1088" s="2" t="s">
        <v>948</v>
      </c>
      <c r="X1088">
        <f t="shared" si="160"/>
        <v>0</v>
      </c>
      <c r="Y1088">
        <f t="shared" si="161"/>
        <v>1</v>
      </c>
      <c r="Z1088">
        <f t="shared" si="162"/>
        <v>1</v>
      </c>
      <c r="AA1088">
        <f t="shared" si="163"/>
        <v>0</v>
      </c>
      <c r="AB1088">
        <f t="shared" si="164"/>
        <v>0</v>
      </c>
      <c r="AC1088">
        <f t="shared" si="165"/>
        <v>1</v>
      </c>
      <c r="AD1088">
        <f t="shared" si="166"/>
        <v>0</v>
      </c>
      <c r="AE1088" t="str">
        <f t="shared" si="167"/>
        <v>Groupstage</v>
      </c>
      <c r="AF1088" t="str">
        <f t="shared" si="168"/>
        <v>Home Team loses or draws</v>
      </c>
      <c r="AG1088" t="str">
        <f t="shared" si="169"/>
        <v>Home Team loses or draws at Groupstage Game</v>
      </c>
    </row>
    <row r="1089" spans="1:33" x14ac:dyDescent="0.2">
      <c r="A1089" s="2">
        <v>2755693</v>
      </c>
      <c r="B1089" s="2" t="s">
        <v>949</v>
      </c>
      <c r="C1089" s="2">
        <v>2016</v>
      </c>
      <c r="D1089" s="2" t="s">
        <v>945</v>
      </c>
      <c r="E1089" s="3">
        <v>42675</v>
      </c>
      <c r="F1089" s="2">
        <v>294</v>
      </c>
      <c r="G1089" s="2">
        <v>338</v>
      </c>
      <c r="H1089" s="2">
        <v>1</v>
      </c>
      <c r="I1089" s="2">
        <v>0</v>
      </c>
      <c r="J1089" s="2"/>
      <c r="K1089" s="2"/>
      <c r="L1089" s="2" t="s">
        <v>916</v>
      </c>
      <c r="M1089" s="2" t="s">
        <v>971</v>
      </c>
      <c r="N1089" s="2" t="s">
        <v>1069</v>
      </c>
      <c r="O1089" s="2">
        <v>51641</v>
      </c>
      <c r="P1089" s="2" t="s">
        <v>1071</v>
      </c>
      <c r="Q1089" s="2" t="s">
        <v>2391</v>
      </c>
      <c r="R1089" s="2" t="s">
        <v>877</v>
      </c>
      <c r="S1089" s="2" t="s">
        <v>872</v>
      </c>
      <c r="T1089" s="2" t="s">
        <v>53</v>
      </c>
      <c r="U1089" s="2" t="s">
        <v>134</v>
      </c>
      <c r="V1089" s="4">
        <v>4.1666666666666664E-2</v>
      </c>
      <c r="W1089" s="2" t="s">
        <v>948</v>
      </c>
      <c r="X1089">
        <f t="shared" si="160"/>
        <v>1</v>
      </c>
      <c r="Y1089">
        <f t="shared" si="161"/>
        <v>0</v>
      </c>
      <c r="Z1089">
        <f t="shared" si="162"/>
        <v>1</v>
      </c>
      <c r="AA1089">
        <f t="shared" si="163"/>
        <v>1</v>
      </c>
      <c r="AB1089">
        <f t="shared" si="164"/>
        <v>0</v>
      </c>
      <c r="AC1089">
        <f t="shared" si="165"/>
        <v>0</v>
      </c>
      <c r="AD1089">
        <f t="shared" si="166"/>
        <v>0</v>
      </c>
      <c r="AE1089" t="str">
        <f t="shared" si="167"/>
        <v>Groupstage</v>
      </c>
      <c r="AF1089" t="str">
        <f t="shared" si="168"/>
        <v>Home Team wins</v>
      </c>
      <c r="AG1089" t="str">
        <f t="shared" si="169"/>
        <v>Home Team wins at Groupstage Game</v>
      </c>
    </row>
    <row r="1090" spans="1:33" x14ac:dyDescent="0.2">
      <c r="A1090" s="2">
        <v>2917421</v>
      </c>
      <c r="B1090" s="2" t="s">
        <v>949</v>
      </c>
      <c r="C1090" s="2">
        <v>2017</v>
      </c>
      <c r="D1090" s="2" t="s">
        <v>1147</v>
      </c>
      <c r="E1090" s="3">
        <v>43061</v>
      </c>
      <c r="F1090" s="2">
        <v>2410</v>
      </c>
      <c r="G1090" s="2">
        <v>294</v>
      </c>
      <c r="H1090" s="2">
        <v>2</v>
      </c>
      <c r="I1090" s="2">
        <v>0</v>
      </c>
      <c r="J1090" s="2"/>
      <c r="K1090" s="2"/>
      <c r="L1090" s="2" t="s">
        <v>1103</v>
      </c>
      <c r="M1090" s="2" t="s">
        <v>916</v>
      </c>
      <c r="N1090" s="2" t="s">
        <v>1125</v>
      </c>
      <c r="O1090" s="2">
        <v>27709</v>
      </c>
      <c r="P1090" s="2" t="s">
        <v>871</v>
      </c>
      <c r="Q1090" s="2" t="s">
        <v>2392</v>
      </c>
      <c r="R1090" s="2" t="s">
        <v>910</v>
      </c>
      <c r="S1090" s="2" t="s">
        <v>872</v>
      </c>
      <c r="T1090" s="2" t="s">
        <v>130</v>
      </c>
      <c r="U1090" s="2" t="s">
        <v>53</v>
      </c>
      <c r="V1090" s="4">
        <v>8.3333333333333329E-2</v>
      </c>
      <c r="W1090" s="2" t="s">
        <v>948</v>
      </c>
      <c r="X1090">
        <f t="shared" si="160"/>
        <v>1</v>
      </c>
      <c r="Y1090">
        <f t="shared" si="161"/>
        <v>0</v>
      </c>
      <c r="Z1090">
        <f t="shared" si="162"/>
        <v>1</v>
      </c>
      <c r="AA1090">
        <f t="shared" si="163"/>
        <v>1</v>
      </c>
      <c r="AB1090">
        <f t="shared" si="164"/>
        <v>0</v>
      </c>
      <c r="AC1090">
        <f t="shared" si="165"/>
        <v>0</v>
      </c>
      <c r="AD1090">
        <f t="shared" si="166"/>
        <v>0</v>
      </c>
      <c r="AE1090" t="str">
        <f t="shared" si="167"/>
        <v>Groupstage</v>
      </c>
      <c r="AF1090" t="str">
        <f t="shared" si="168"/>
        <v>Home Team wins</v>
      </c>
      <c r="AG1090" t="str">
        <f t="shared" si="169"/>
        <v>Home Team wins at Groupstage Game</v>
      </c>
    </row>
    <row r="1091" spans="1:33" x14ac:dyDescent="0.2">
      <c r="A1091" s="2">
        <v>2917394</v>
      </c>
      <c r="B1091" s="2" t="s">
        <v>949</v>
      </c>
      <c r="C1091" s="2">
        <v>2017</v>
      </c>
      <c r="D1091" s="2" t="s">
        <v>955</v>
      </c>
      <c r="E1091" s="3">
        <v>43026</v>
      </c>
      <c r="F1091" s="2">
        <v>631</v>
      </c>
      <c r="G1091" s="2">
        <v>12</v>
      </c>
      <c r="H1091" s="2">
        <v>3</v>
      </c>
      <c r="I1091" s="2">
        <v>3</v>
      </c>
      <c r="J1091" s="2"/>
      <c r="K1091" s="2"/>
      <c r="L1091" s="2" t="s">
        <v>942</v>
      </c>
      <c r="M1091" s="2" t="s">
        <v>1129</v>
      </c>
      <c r="N1091" s="2" t="s">
        <v>1012</v>
      </c>
      <c r="O1091" s="2">
        <v>41105</v>
      </c>
      <c r="P1091" s="2" t="s">
        <v>1184</v>
      </c>
      <c r="Q1091" s="2" t="s">
        <v>2393</v>
      </c>
      <c r="R1091" s="2" t="s">
        <v>892</v>
      </c>
      <c r="S1091" s="2" t="s">
        <v>880</v>
      </c>
      <c r="T1091" s="2" t="s">
        <v>43</v>
      </c>
      <c r="U1091" s="2" t="s">
        <v>47</v>
      </c>
      <c r="V1091" s="4">
        <v>0.12708333333333333</v>
      </c>
      <c r="W1091" s="2" t="s">
        <v>948</v>
      </c>
      <c r="X1091">
        <f t="shared" ref="X1091:X1154" si="170">IF(H1091&gt;I1091, 1,0)</f>
        <v>0</v>
      </c>
      <c r="Y1091">
        <f t="shared" ref="Y1091:Y1154" si="171">IF(X1091=1,0,1)</f>
        <v>1</v>
      </c>
      <c r="Z1091">
        <f t="shared" ref="Z1091:Z1154" si="172">IF(ISNUMBER(SEARCH("Group",D1091)), 1, 0)</f>
        <v>1</v>
      </c>
      <c r="AA1091">
        <f t="shared" ref="AA1091:AA1154" si="173">IF(X1091=1,IF(Z1091=1,1,0),0)</f>
        <v>0</v>
      </c>
      <c r="AB1091">
        <f t="shared" ref="AB1091:AB1154" si="174">IF(X1091=1,IF(Z1091=0,1,0),0)</f>
        <v>0</v>
      </c>
      <c r="AC1091">
        <f t="shared" ref="AC1091:AC1154" si="175">IF(Y1091=1,IF(Z1091=1,1,0),0)</f>
        <v>1</v>
      </c>
      <c r="AD1091">
        <f t="shared" ref="AD1091:AD1154" si="176">IF(Y1091=1,IF(Z1091=0,1,0),0)</f>
        <v>0</v>
      </c>
      <c r="AE1091" t="str">
        <f t="shared" ref="AE1091:AE1154" si="177">IF(Z1091=1, "Groupstage", "Knockout Game")</f>
        <v>Groupstage</v>
      </c>
      <c r="AF1091" t="str">
        <f t="shared" ref="AF1091:AF1154" si="178">IF(X1091=1, "Home Team wins", "Home Team loses or draws")</f>
        <v>Home Team loses or draws</v>
      </c>
      <c r="AG1091" t="str">
        <f t="shared" ref="AG1091:AG1154" si="179">IF(AA1091=1, "Home Team wins at Groupstage Game", IF(AB1091=1, "Home Team wins at Knockout Game", IF(AC1091=1, "Home Team loses or draws at Groupstage Game", "Home Team loses or draws at Knockout Game")))</f>
        <v>Home Team loses or draws at Groupstage Game</v>
      </c>
    </row>
    <row r="1092" spans="1:33" x14ac:dyDescent="0.2">
      <c r="A1092" s="2">
        <v>2982006</v>
      </c>
      <c r="B1092" s="2" t="s">
        <v>949</v>
      </c>
      <c r="C1092" s="2">
        <v>2017</v>
      </c>
      <c r="D1092" s="2" t="s">
        <v>1082</v>
      </c>
      <c r="E1092" s="3">
        <v>43172</v>
      </c>
      <c r="F1092" s="2">
        <v>12</v>
      </c>
      <c r="G1092" s="2">
        <v>660</v>
      </c>
      <c r="H1092" s="2">
        <v>1</v>
      </c>
      <c r="I1092" s="2">
        <v>0</v>
      </c>
      <c r="J1092" s="2"/>
      <c r="K1092" s="2"/>
      <c r="L1092" s="2" t="s">
        <v>1129</v>
      </c>
      <c r="M1092" s="2" t="s">
        <v>1105</v>
      </c>
      <c r="N1092" s="2" t="s">
        <v>965</v>
      </c>
      <c r="O1092" s="2">
        <v>47693</v>
      </c>
      <c r="P1092" s="2" t="s">
        <v>1023</v>
      </c>
      <c r="Q1092" s="2" t="s">
        <v>2394</v>
      </c>
      <c r="R1092" s="2" t="s">
        <v>880</v>
      </c>
      <c r="S1092" s="2" t="s">
        <v>863</v>
      </c>
      <c r="T1092" s="2" t="s">
        <v>47</v>
      </c>
      <c r="U1092" s="2" t="s">
        <v>133</v>
      </c>
      <c r="V1092" s="4">
        <v>4.1666666666666664E-2</v>
      </c>
      <c r="W1092" s="2" t="s">
        <v>948</v>
      </c>
      <c r="X1092">
        <f t="shared" si="170"/>
        <v>1</v>
      </c>
      <c r="Y1092">
        <f t="shared" si="171"/>
        <v>0</v>
      </c>
      <c r="Z1092">
        <f t="shared" si="172"/>
        <v>0</v>
      </c>
      <c r="AA1092">
        <f t="shared" si="173"/>
        <v>0</v>
      </c>
      <c r="AB1092">
        <f t="shared" si="174"/>
        <v>1</v>
      </c>
      <c r="AC1092">
        <f t="shared" si="175"/>
        <v>0</v>
      </c>
      <c r="AD1092">
        <f t="shared" si="176"/>
        <v>0</v>
      </c>
      <c r="AE1092" t="str">
        <f t="shared" si="177"/>
        <v>Knockout Game</v>
      </c>
      <c r="AF1092" t="str">
        <f t="shared" si="178"/>
        <v>Home Team wins</v>
      </c>
      <c r="AG1092" t="str">
        <f t="shared" si="179"/>
        <v>Home Team wins at Knockout Game</v>
      </c>
    </row>
    <row r="1093" spans="1:33" x14ac:dyDescent="0.2">
      <c r="A1093" s="2">
        <v>2262152</v>
      </c>
      <c r="B1093" s="2" t="s">
        <v>949</v>
      </c>
      <c r="C1093" s="2">
        <v>2012</v>
      </c>
      <c r="D1093" s="2" t="s">
        <v>955</v>
      </c>
      <c r="E1093" s="3">
        <v>41170</v>
      </c>
      <c r="F1093" s="2">
        <v>5</v>
      </c>
      <c r="G1093" s="2">
        <v>58</v>
      </c>
      <c r="H1093" s="2">
        <v>0</v>
      </c>
      <c r="I1093" s="2">
        <v>0</v>
      </c>
      <c r="J1093" s="2"/>
      <c r="K1093" s="2"/>
      <c r="L1093" s="2" t="s">
        <v>952</v>
      </c>
      <c r="M1093" s="2" t="s">
        <v>956</v>
      </c>
      <c r="N1093" s="2" t="s">
        <v>941</v>
      </c>
      <c r="O1093" s="2">
        <v>27600</v>
      </c>
      <c r="P1093" s="2" t="s">
        <v>1026</v>
      </c>
      <c r="Q1093" s="2" t="s">
        <v>2395</v>
      </c>
      <c r="R1093" s="2"/>
      <c r="S1093" s="2"/>
      <c r="T1093" s="2" t="s">
        <v>52</v>
      </c>
      <c r="U1093" s="2" t="s">
        <v>128</v>
      </c>
      <c r="V1093" s="4">
        <v>0</v>
      </c>
      <c r="W1093" s="2" t="s">
        <v>948</v>
      </c>
      <c r="X1093">
        <f t="shared" si="170"/>
        <v>0</v>
      </c>
      <c r="Y1093">
        <f t="shared" si="171"/>
        <v>1</v>
      </c>
      <c r="Z1093">
        <f t="shared" si="172"/>
        <v>1</v>
      </c>
      <c r="AA1093">
        <f t="shared" si="173"/>
        <v>0</v>
      </c>
      <c r="AB1093">
        <f t="shared" si="174"/>
        <v>0</v>
      </c>
      <c r="AC1093">
        <f t="shared" si="175"/>
        <v>1</v>
      </c>
      <c r="AD1093">
        <f t="shared" si="176"/>
        <v>0</v>
      </c>
      <c r="AE1093" t="str">
        <f t="shared" si="177"/>
        <v>Groupstage</v>
      </c>
      <c r="AF1093" t="str">
        <f t="shared" si="178"/>
        <v>Home Team loses or draws</v>
      </c>
      <c r="AG1093" t="str">
        <f t="shared" si="179"/>
        <v>Home Team loses or draws at Groupstage Game</v>
      </c>
    </row>
    <row r="1094" spans="1:33" x14ac:dyDescent="0.2">
      <c r="A1094" s="2">
        <v>2262192</v>
      </c>
      <c r="B1094" s="2" t="s">
        <v>949</v>
      </c>
      <c r="C1094" s="2">
        <v>2012</v>
      </c>
      <c r="D1094" s="2" t="s">
        <v>955</v>
      </c>
      <c r="E1094" s="3">
        <v>41206</v>
      </c>
      <c r="F1094" s="2">
        <v>964</v>
      </c>
      <c r="G1094" s="2">
        <v>58</v>
      </c>
      <c r="H1094" s="2">
        <v>1</v>
      </c>
      <c r="I1094" s="2">
        <v>0</v>
      </c>
      <c r="J1094" s="2"/>
      <c r="K1094" s="2"/>
      <c r="L1094" s="2" t="s">
        <v>879</v>
      </c>
      <c r="M1094" s="2" t="s">
        <v>956</v>
      </c>
      <c r="N1094" s="2" t="s">
        <v>1150</v>
      </c>
      <c r="O1094" s="2">
        <v>18034</v>
      </c>
      <c r="P1094" s="2" t="s">
        <v>1172</v>
      </c>
      <c r="Q1094" s="2" t="s">
        <v>2396</v>
      </c>
      <c r="R1094" s="2"/>
      <c r="S1094" s="2"/>
      <c r="T1094" s="2" t="s">
        <v>158</v>
      </c>
      <c r="U1094" s="2" t="s">
        <v>128</v>
      </c>
      <c r="V1094" s="4">
        <v>4.1666666666666664E-2</v>
      </c>
      <c r="W1094" s="2" t="s">
        <v>948</v>
      </c>
      <c r="X1094">
        <f t="shared" si="170"/>
        <v>1</v>
      </c>
      <c r="Y1094">
        <f t="shared" si="171"/>
        <v>0</v>
      </c>
      <c r="Z1094">
        <f t="shared" si="172"/>
        <v>1</v>
      </c>
      <c r="AA1094">
        <f t="shared" si="173"/>
        <v>1</v>
      </c>
      <c r="AB1094">
        <f t="shared" si="174"/>
        <v>0</v>
      </c>
      <c r="AC1094">
        <f t="shared" si="175"/>
        <v>0</v>
      </c>
      <c r="AD1094">
        <f t="shared" si="176"/>
        <v>0</v>
      </c>
      <c r="AE1094" t="str">
        <f t="shared" si="177"/>
        <v>Groupstage</v>
      </c>
      <c r="AF1094" t="str">
        <f t="shared" si="178"/>
        <v>Home Team wins</v>
      </c>
      <c r="AG1094" t="str">
        <f t="shared" si="179"/>
        <v>Home Team wins at Groupstage Game</v>
      </c>
    </row>
    <row r="1095" spans="1:33" x14ac:dyDescent="0.2">
      <c r="A1095" s="2">
        <v>2262216</v>
      </c>
      <c r="B1095" s="2" t="s">
        <v>949</v>
      </c>
      <c r="C1095" s="2">
        <v>2012</v>
      </c>
      <c r="D1095" s="2" t="s">
        <v>1194</v>
      </c>
      <c r="E1095" s="3">
        <v>41233</v>
      </c>
      <c r="F1095" s="2">
        <v>294</v>
      </c>
      <c r="G1095" s="2">
        <v>371</v>
      </c>
      <c r="H1095" s="2">
        <v>2</v>
      </c>
      <c r="I1095" s="2">
        <v>1</v>
      </c>
      <c r="J1095" s="2"/>
      <c r="K1095" s="2"/>
      <c r="L1095" s="2" t="s">
        <v>990</v>
      </c>
      <c r="M1095" s="2" t="s">
        <v>951</v>
      </c>
      <c r="N1095" s="2" t="s">
        <v>1069</v>
      </c>
      <c r="O1095" s="2">
        <v>47065</v>
      </c>
      <c r="P1095" s="2" t="s">
        <v>1076</v>
      </c>
      <c r="Q1095" s="2" t="s">
        <v>2397</v>
      </c>
      <c r="R1095" s="2"/>
      <c r="S1095" s="2"/>
      <c r="T1095" s="2" t="s">
        <v>53</v>
      </c>
      <c r="U1095" s="2" t="s">
        <v>46</v>
      </c>
      <c r="V1095" s="4">
        <v>8.4027777777777771E-2</v>
      </c>
      <c r="W1095" s="2" t="s">
        <v>948</v>
      </c>
      <c r="X1095">
        <f t="shared" si="170"/>
        <v>1</v>
      </c>
      <c r="Y1095">
        <f t="shared" si="171"/>
        <v>0</v>
      </c>
      <c r="Z1095">
        <f t="shared" si="172"/>
        <v>1</v>
      </c>
      <c r="AA1095">
        <f t="shared" si="173"/>
        <v>1</v>
      </c>
      <c r="AB1095">
        <f t="shared" si="174"/>
        <v>0</v>
      </c>
      <c r="AC1095">
        <f t="shared" si="175"/>
        <v>0</v>
      </c>
      <c r="AD1095">
        <f t="shared" si="176"/>
        <v>0</v>
      </c>
      <c r="AE1095" t="str">
        <f t="shared" si="177"/>
        <v>Groupstage</v>
      </c>
      <c r="AF1095" t="str">
        <f t="shared" si="178"/>
        <v>Home Team wins</v>
      </c>
      <c r="AG1095" t="str">
        <f t="shared" si="179"/>
        <v>Home Team wins at Groupstage Game</v>
      </c>
    </row>
    <row r="1096" spans="1:33" x14ac:dyDescent="0.2">
      <c r="A1096" s="2">
        <v>2262231</v>
      </c>
      <c r="B1096" s="2" t="s">
        <v>949</v>
      </c>
      <c r="C1096" s="2">
        <v>2012</v>
      </c>
      <c r="D1096" s="2" t="s">
        <v>955</v>
      </c>
      <c r="E1096" s="3">
        <v>41247</v>
      </c>
      <c r="F1096" s="2">
        <v>5</v>
      </c>
      <c r="G1096" s="2">
        <v>964</v>
      </c>
      <c r="H1096" s="2">
        <v>0</v>
      </c>
      <c r="I1096" s="2">
        <v>1</v>
      </c>
      <c r="J1096" s="2"/>
      <c r="K1096" s="2"/>
      <c r="L1096" s="2" t="s">
        <v>952</v>
      </c>
      <c r="M1096" s="2" t="s">
        <v>879</v>
      </c>
      <c r="N1096" s="2" t="s">
        <v>941</v>
      </c>
      <c r="O1096" s="2">
        <v>29508</v>
      </c>
      <c r="P1096" s="2" t="s">
        <v>1162</v>
      </c>
      <c r="Q1096" s="2" t="s">
        <v>2398</v>
      </c>
      <c r="R1096" s="2"/>
      <c r="S1096" s="2"/>
      <c r="T1096" s="2" t="s">
        <v>52</v>
      </c>
      <c r="U1096" s="2" t="s">
        <v>158</v>
      </c>
      <c r="V1096" s="4">
        <v>6.9444444444444447E-4</v>
      </c>
      <c r="W1096" s="2" t="s">
        <v>948</v>
      </c>
      <c r="X1096">
        <f t="shared" si="170"/>
        <v>0</v>
      </c>
      <c r="Y1096">
        <f t="shared" si="171"/>
        <v>1</v>
      </c>
      <c r="Z1096">
        <f t="shared" si="172"/>
        <v>1</v>
      </c>
      <c r="AA1096">
        <f t="shared" si="173"/>
        <v>0</v>
      </c>
      <c r="AB1096">
        <f t="shared" si="174"/>
        <v>0</v>
      </c>
      <c r="AC1096">
        <f t="shared" si="175"/>
        <v>1</v>
      </c>
      <c r="AD1096">
        <f t="shared" si="176"/>
        <v>0</v>
      </c>
      <c r="AE1096" t="str">
        <f t="shared" si="177"/>
        <v>Groupstage</v>
      </c>
      <c r="AF1096" t="str">
        <f t="shared" si="178"/>
        <v>Home Team loses or draws</v>
      </c>
      <c r="AG1096" t="str">
        <f t="shared" si="179"/>
        <v>Home Team loses or draws at Groupstage Game</v>
      </c>
    </row>
    <row r="1097" spans="1:33" x14ac:dyDescent="0.2">
      <c r="A1097" s="2">
        <v>3018929</v>
      </c>
      <c r="B1097" s="2" t="s">
        <v>949</v>
      </c>
      <c r="C1097" s="2">
        <v>2017</v>
      </c>
      <c r="D1097" s="2" t="s">
        <v>966</v>
      </c>
      <c r="E1097" s="3">
        <v>43194</v>
      </c>
      <c r="F1097" s="2">
        <v>131</v>
      </c>
      <c r="G1097" s="2">
        <v>12</v>
      </c>
      <c r="H1097" s="2">
        <v>4</v>
      </c>
      <c r="I1097" s="2">
        <v>1</v>
      </c>
      <c r="J1097" s="2"/>
      <c r="K1097" s="2"/>
      <c r="L1097" s="2" t="s">
        <v>917</v>
      </c>
      <c r="M1097" s="2" t="s">
        <v>1129</v>
      </c>
      <c r="N1097" s="2" t="s">
        <v>1084</v>
      </c>
      <c r="O1097" s="2">
        <v>90106</v>
      </c>
      <c r="P1097" s="2" t="s">
        <v>1057</v>
      </c>
      <c r="Q1097" s="2" t="s">
        <v>2399</v>
      </c>
      <c r="R1097" s="3">
        <v>37350</v>
      </c>
      <c r="S1097" s="2" t="s">
        <v>872</v>
      </c>
      <c r="T1097" s="2" t="s">
        <v>105</v>
      </c>
      <c r="U1097" s="2" t="s">
        <v>47</v>
      </c>
      <c r="V1097" s="4">
        <v>0.1673611111111111</v>
      </c>
      <c r="W1097" s="2" t="s">
        <v>948</v>
      </c>
      <c r="X1097">
        <f t="shared" si="170"/>
        <v>1</v>
      </c>
      <c r="Y1097">
        <f t="shared" si="171"/>
        <v>0</v>
      </c>
      <c r="Z1097">
        <f t="shared" si="172"/>
        <v>0</v>
      </c>
      <c r="AA1097">
        <f t="shared" si="173"/>
        <v>0</v>
      </c>
      <c r="AB1097">
        <f t="shared" si="174"/>
        <v>1</v>
      </c>
      <c r="AC1097">
        <f t="shared" si="175"/>
        <v>0</v>
      </c>
      <c r="AD1097">
        <f t="shared" si="176"/>
        <v>0</v>
      </c>
      <c r="AE1097" t="str">
        <f t="shared" si="177"/>
        <v>Knockout Game</v>
      </c>
      <c r="AF1097" t="str">
        <f t="shared" si="178"/>
        <v>Home Team wins</v>
      </c>
      <c r="AG1097" t="str">
        <f t="shared" si="179"/>
        <v>Home Team wins at Knockout Game</v>
      </c>
    </row>
    <row r="1098" spans="1:33" x14ac:dyDescent="0.2">
      <c r="A1098" s="2">
        <v>3018932</v>
      </c>
      <c r="B1098" s="2" t="s">
        <v>949</v>
      </c>
      <c r="C1098" s="2">
        <v>2017</v>
      </c>
      <c r="D1098" s="2" t="s">
        <v>966</v>
      </c>
      <c r="E1098" s="3">
        <v>43194</v>
      </c>
      <c r="F1098" s="2">
        <v>31</v>
      </c>
      <c r="G1098" s="2">
        <v>281</v>
      </c>
      <c r="H1098" s="2">
        <v>3</v>
      </c>
      <c r="I1098" s="2">
        <v>0</v>
      </c>
      <c r="J1098" s="2"/>
      <c r="K1098" s="2"/>
      <c r="L1098" s="2" t="s">
        <v>861</v>
      </c>
      <c r="M1098" s="2" t="s">
        <v>1019</v>
      </c>
      <c r="N1098" s="2" t="s">
        <v>1009</v>
      </c>
      <c r="O1098" s="2">
        <v>50685</v>
      </c>
      <c r="P1098" s="2" t="s">
        <v>985</v>
      </c>
      <c r="Q1098" s="2" t="s">
        <v>2400</v>
      </c>
      <c r="R1098" s="2" t="s">
        <v>880</v>
      </c>
      <c r="S1098" s="2" t="s">
        <v>880</v>
      </c>
      <c r="T1098" s="2" t="s">
        <v>38</v>
      </c>
      <c r="U1098" s="2" t="s">
        <v>39</v>
      </c>
      <c r="V1098" s="4">
        <v>0.125</v>
      </c>
      <c r="W1098" s="2" t="s">
        <v>948</v>
      </c>
      <c r="X1098">
        <f t="shared" si="170"/>
        <v>1</v>
      </c>
      <c r="Y1098">
        <f t="shared" si="171"/>
        <v>0</v>
      </c>
      <c r="Z1098">
        <f t="shared" si="172"/>
        <v>0</v>
      </c>
      <c r="AA1098">
        <f t="shared" si="173"/>
        <v>0</v>
      </c>
      <c r="AB1098">
        <f t="shared" si="174"/>
        <v>1</v>
      </c>
      <c r="AC1098">
        <f t="shared" si="175"/>
        <v>0</v>
      </c>
      <c r="AD1098">
        <f t="shared" si="176"/>
        <v>0</v>
      </c>
      <c r="AE1098" t="str">
        <f t="shared" si="177"/>
        <v>Knockout Game</v>
      </c>
      <c r="AF1098" t="str">
        <f t="shared" si="178"/>
        <v>Home Team wins</v>
      </c>
      <c r="AG1098" t="str">
        <f t="shared" si="179"/>
        <v>Home Team wins at Knockout Game</v>
      </c>
    </row>
    <row r="1099" spans="1:33" x14ac:dyDescent="0.2">
      <c r="A1099" s="2">
        <v>3135807</v>
      </c>
      <c r="B1099" s="2" t="s">
        <v>949</v>
      </c>
      <c r="C1099" s="2">
        <v>2018</v>
      </c>
      <c r="D1099" s="2" t="s">
        <v>1082</v>
      </c>
      <c r="E1099" s="3">
        <v>43536</v>
      </c>
      <c r="F1099" s="2">
        <v>281</v>
      </c>
      <c r="G1099" s="2">
        <v>33</v>
      </c>
      <c r="H1099" s="2">
        <v>7</v>
      </c>
      <c r="I1099" s="2">
        <v>0</v>
      </c>
      <c r="J1099" s="2"/>
      <c r="K1099" s="2"/>
      <c r="L1099" s="2" t="s">
        <v>1019</v>
      </c>
      <c r="M1099" s="2" t="s">
        <v>1116</v>
      </c>
      <c r="N1099" s="2" t="s">
        <v>902</v>
      </c>
      <c r="O1099" s="2">
        <v>51518</v>
      </c>
      <c r="P1099" s="2" t="s">
        <v>1071</v>
      </c>
      <c r="Q1099" s="2" t="s">
        <v>2401</v>
      </c>
      <c r="R1099" s="2" t="s">
        <v>880</v>
      </c>
      <c r="S1099" s="3">
        <v>36986</v>
      </c>
      <c r="T1099" s="2" t="s">
        <v>39</v>
      </c>
      <c r="U1099" s="2" t="s">
        <v>7</v>
      </c>
      <c r="V1099" s="4">
        <v>0.29166666666666669</v>
      </c>
      <c r="W1099" s="2" t="s">
        <v>948</v>
      </c>
      <c r="X1099">
        <f t="shared" si="170"/>
        <v>1</v>
      </c>
      <c r="Y1099">
        <f t="shared" si="171"/>
        <v>0</v>
      </c>
      <c r="Z1099">
        <f t="shared" si="172"/>
        <v>0</v>
      </c>
      <c r="AA1099">
        <f t="shared" si="173"/>
        <v>0</v>
      </c>
      <c r="AB1099">
        <f t="shared" si="174"/>
        <v>1</v>
      </c>
      <c r="AC1099">
        <f t="shared" si="175"/>
        <v>0</v>
      </c>
      <c r="AD1099">
        <f t="shared" si="176"/>
        <v>0</v>
      </c>
      <c r="AE1099" t="str">
        <f t="shared" si="177"/>
        <v>Knockout Game</v>
      </c>
      <c r="AF1099" t="str">
        <f t="shared" si="178"/>
        <v>Home Team wins</v>
      </c>
      <c r="AG1099" t="str">
        <f t="shared" si="179"/>
        <v>Home Team wins at Knockout Game</v>
      </c>
    </row>
    <row r="1100" spans="1:33" x14ac:dyDescent="0.2">
      <c r="A1100" s="2">
        <v>3252161</v>
      </c>
      <c r="B1100" s="2" t="s">
        <v>949</v>
      </c>
      <c r="C1100" s="2">
        <v>2019</v>
      </c>
      <c r="D1100" s="2" t="s">
        <v>950</v>
      </c>
      <c r="E1100" s="3">
        <v>43725</v>
      </c>
      <c r="F1100" s="2">
        <v>631</v>
      </c>
      <c r="G1100" s="2">
        <v>1049</v>
      </c>
      <c r="H1100" s="2">
        <v>0</v>
      </c>
      <c r="I1100" s="2">
        <v>1</v>
      </c>
      <c r="J1100" s="2"/>
      <c r="K1100" s="2"/>
      <c r="L1100" s="2" t="s">
        <v>44</v>
      </c>
      <c r="M1100" s="2" t="s">
        <v>1267</v>
      </c>
      <c r="N1100" s="2" t="s">
        <v>1012</v>
      </c>
      <c r="O1100" s="2">
        <v>39469</v>
      </c>
      <c r="P1100" s="2" t="s">
        <v>929</v>
      </c>
      <c r="Q1100" s="2" t="s">
        <v>2402</v>
      </c>
      <c r="R1100" s="2" t="s">
        <v>910</v>
      </c>
      <c r="S1100" s="3">
        <v>37350</v>
      </c>
      <c r="T1100" s="2" t="s">
        <v>43</v>
      </c>
      <c r="U1100" s="2" t="s">
        <v>106</v>
      </c>
      <c r="V1100" s="4">
        <v>6.9444444444444447E-4</v>
      </c>
      <c r="W1100" s="2" t="s">
        <v>948</v>
      </c>
      <c r="X1100">
        <f t="shared" si="170"/>
        <v>0</v>
      </c>
      <c r="Y1100">
        <f t="shared" si="171"/>
        <v>1</v>
      </c>
      <c r="Z1100">
        <f t="shared" si="172"/>
        <v>1</v>
      </c>
      <c r="AA1100">
        <f t="shared" si="173"/>
        <v>0</v>
      </c>
      <c r="AB1100">
        <f t="shared" si="174"/>
        <v>0</v>
      </c>
      <c r="AC1100">
        <f t="shared" si="175"/>
        <v>1</v>
      </c>
      <c r="AD1100">
        <f t="shared" si="176"/>
        <v>0</v>
      </c>
      <c r="AE1100" t="str">
        <f t="shared" si="177"/>
        <v>Groupstage</v>
      </c>
      <c r="AF1100" t="str">
        <f t="shared" si="178"/>
        <v>Home Team loses or draws</v>
      </c>
      <c r="AG1100" t="str">
        <f t="shared" si="179"/>
        <v>Home Team loses or draws at Groupstage Game</v>
      </c>
    </row>
    <row r="1101" spans="1:33" x14ac:dyDescent="0.2">
      <c r="A1101" s="2">
        <v>3252173</v>
      </c>
      <c r="B1101" s="2" t="s">
        <v>949</v>
      </c>
      <c r="C1101" s="2">
        <v>2019</v>
      </c>
      <c r="D1101" s="2" t="s">
        <v>1016</v>
      </c>
      <c r="E1101" s="3">
        <v>43740</v>
      </c>
      <c r="F1101" s="2">
        <v>131</v>
      </c>
      <c r="G1101" s="2">
        <v>46</v>
      </c>
      <c r="H1101" s="2">
        <v>2</v>
      </c>
      <c r="I1101" s="2">
        <v>1</v>
      </c>
      <c r="J1101" s="2"/>
      <c r="K1101" s="2"/>
      <c r="L1101" s="2" t="s">
        <v>917</v>
      </c>
      <c r="M1101" s="2" t="s">
        <v>942</v>
      </c>
      <c r="N1101" s="2" t="s">
        <v>1084</v>
      </c>
      <c r="O1101" s="2">
        <v>86141</v>
      </c>
      <c r="P1101" s="2" t="s">
        <v>1184</v>
      </c>
      <c r="Q1101" s="2" t="s">
        <v>2403</v>
      </c>
      <c r="R1101" s="2" t="s">
        <v>880</v>
      </c>
      <c r="S1101" s="2" t="s">
        <v>892</v>
      </c>
      <c r="T1101" s="2" t="s">
        <v>105</v>
      </c>
      <c r="U1101" s="2" t="s">
        <v>19</v>
      </c>
      <c r="V1101" s="4">
        <v>8.4027777777777771E-2</v>
      </c>
      <c r="W1101" s="2" t="s">
        <v>948</v>
      </c>
      <c r="X1101">
        <f t="shared" si="170"/>
        <v>1</v>
      </c>
      <c r="Y1101">
        <f t="shared" si="171"/>
        <v>0</v>
      </c>
      <c r="Z1101">
        <f t="shared" si="172"/>
        <v>1</v>
      </c>
      <c r="AA1101">
        <f t="shared" si="173"/>
        <v>1</v>
      </c>
      <c r="AB1101">
        <f t="shared" si="174"/>
        <v>0</v>
      </c>
      <c r="AC1101">
        <f t="shared" si="175"/>
        <v>0</v>
      </c>
      <c r="AD1101">
        <f t="shared" si="176"/>
        <v>0</v>
      </c>
      <c r="AE1101" t="str">
        <f t="shared" si="177"/>
        <v>Groupstage</v>
      </c>
      <c r="AF1101" t="str">
        <f t="shared" si="178"/>
        <v>Home Team wins</v>
      </c>
      <c r="AG1101" t="str">
        <f t="shared" si="179"/>
        <v>Home Team wins at Groupstage Game</v>
      </c>
    </row>
    <row r="1102" spans="1:33" x14ac:dyDescent="0.2">
      <c r="A1102" s="2">
        <v>3252240</v>
      </c>
      <c r="B1102" s="2" t="s">
        <v>949</v>
      </c>
      <c r="C1102" s="2">
        <v>2019</v>
      </c>
      <c r="D1102" s="2" t="s">
        <v>950</v>
      </c>
      <c r="E1102" s="3">
        <v>43809</v>
      </c>
      <c r="F1102" s="2">
        <v>610</v>
      </c>
      <c r="G1102" s="2">
        <v>1049</v>
      </c>
      <c r="H1102" s="2">
        <v>0</v>
      </c>
      <c r="I1102" s="2">
        <v>1</v>
      </c>
      <c r="J1102" s="2"/>
      <c r="K1102" s="2"/>
      <c r="L1102" s="2" t="s">
        <v>1168</v>
      </c>
      <c r="M1102" s="2" t="s">
        <v>1267</v>
      </c>
      <c r="N1102" s="2" t="s">
        <v>1017</v>
      </c>
      <c r="O1102" s="2">
        <v>51931</v>
      </c>
      <c r="P1102" s="2" t="s">
        <v>1071</v>
      </c>
      <c r="Q1102" s="2" t="s">
        <v>2404</v>
      </c>
      <c r="R1102" s="2" t="s">
        <v>881</v>
      </c>
      <c r="S1102" s="2" t="s">
        <v>877</v>
      </c>
      <c r="T1102" s="2" t="s">
        <v>26</v>
      </c>
      <c r="U1102" s="2" t="s">
        <v>106</v>
      </c>
      <c r="V1102" s="4">
        <v>6.9444444444444447E-4</v>
      </c>
      <c r="W1102" s="2" t="s">
        <v>948</v>
      </c>
      <c r="X1102">
        <f t="shared" si="170"/>
        <v>0</v>
      </c>
      <c r="Y1102">
        <f t="shared" si="171"/>
        <v>1</v>
      </c>
      <c r="Z1102">
        <f t="shared" si="172"/>
        <v>1</v>
      </c>
      <c r="AA1102">
        <f t="shared" si="173"/>
        <v>0</v>
      </c>
      <c r="AB1102">
        <f t="shared" si="174"/>
        <v>0</v>
      </c>
      <c r="AC1102">
        <f t="shared" si="175"/>
        <v>1</v>
      </c>
      <c r="AD1102">
        <f t="shared" si="176"/>
        <v>0</v>
      </c>
      <c r="AE1102" t="str">
        <f t="shared" si="177"/>
        <v>Groupstage</v>
      </c>
      <c r="AF1102" t="str">
        <f t="shared" si="178"/>
        <v>Home Team loses or draws</v>
      </c>
      <c r="AG1102" t="str">
        <f t="shared" si="179"/>
        <v>Home Team loses or draws at Groupstage Game</v>
      </c>
    </row>
    <row r="1103" spans="1:33" x14ac:dyDescent="0.2">
      <c r="A1103" s="2">
        <v>3418065</v>
      </c>
      <c r="B1103" s="2" t="s">
        <v>949</v>
      </c>
      <c r="C1103" s="2">
        <v>2019</v>
      </c>
      <c r="D1103" s="2" t="s">
        <v>967</v>
      </c>
      <c r="E1103" s="3">
        <v>44061</v>
      </c>
      <c r="F1103" s="2">
        <v>23826</v>
      </c>
      <c r="G1103" s="2">
        <v>583</v>
      </c>
      <c r="H1103" s="2">
        <v>0</v>
      </c>
      <c r="I1103" s="2">
        <v>3</v>
      </c>
      <c r="J1103" s="2"/>
      <c r="K1103" s="2"/>
      <c r="L1103" s="2" t="s">
        <v>1051</v>
      </c>
      <c r="M1103" s="2" t="s">
        <v>868</v>
      </c>
      <c r="N1103" s="2" t="s">
        <v>1069</v>
      </c>
      <c r="O1103" s="2"/>
      <c r="P1103" s="2" t="s">
        <v>928</v>
      </c>
      <c r="Q1103" s="2" t="s">
        <v>2405</v>
      </c>
      <c r="R1103" s="2" t="s">
        <v>872</v>
      </c>
      <c r="S1103" s="2" t="s">
        <v>872</v>
      </c>
      <c r="T1103" s="2" t="s">
        <v>138</v>
      </c>
      <c r="U1103" s="2" t="s">
        <v>40</v>
      </c>
      <c r="V1103" s="4">
        <v>2.0833333333333333E-3</v>
      </c>
      <c r="W1103" s="2" t="s">
        <v>948</v>
      </c>
      <c r="X1103">
        <f t="shared" si="170"/>
        <v>0</v>
      </c>
      <c r="Y1103">
        <f t="shared" si="171"/>
        <v>1</v>
      </c>
      <c r="Z1103">
        <f t="shared" si="172"/>
        <v>0</v>
      </c>
      <c r="AA1103">
        <f t="shared" si="173"/>
        <v>0</v>
      </c>
      <c r="AB1103">
        <f t="shared" si="174"/>
        <v>0</v>
      </c>
      <c r="AC1103">
        <f t="shared" si="175"/>
        <v>0</v>
      </c>
      <c r="AD1103">
        <f t="shared" si="176"/>
        <v>1</v>
      </c>
      <c r="AE1103" t="str">
        <f t="shared" si="177"/>
        <v>Knockout Game</v>
      </c>
      <c r="AF1103" t="str">
        <f t="shared" si="178"/>
        <v>Home Team loses or draws</v>
      </c>
      <c r="AG1103" t="str">
        <f t="shared" si="179"/>
        <v>Home Team loses or draws at Knockout Game</v>
      </c>
    </row>
    <row r="1104" spans="1:33" hidden="1" x14ac:dyDescent="0.2">
      <c r="A1104" s="2">
        <v>3461713</v>
      </c>
      <c r="B1104" s="2" t="s">
        <v>949</v>
      </c>
      <c r="C1104" s="2">
        <v>2020</v>
      </c>
      <c r="D1104" s="2" t="s">
        <v>945</v>
      </c>
      <c r="E1104" s="3">
        <v>44125</v>
      </c>
      <c r="F1104" s="2">
        <v>46</v>
      </c>
      <c r="G1104" s="2">
        <v>18</v>
      </c>
      <c r="H1104" s="2">
        <v>2</v>
      </c>
      <c r="I1104" s="2">
        <v>2</v>
      </c>
      <c r="J1104" s="2"/>
      <c r="K1104" s="2"/>
      <c r="L1104" s="2" t="s">
        <v>942</v>
      </c>
      <c r="M1104" s="2" t="s">
        <v>1275</v>
      </c>
      <c r="N1104" s="2" t="s">
        <v>941</v>
      </c>
      <c r="O1104" s="2">
        <v>1000</v>
      </c>
      <c r="P1104" s="2" t="s">
        <v>928</v>
      </c>
      <c r="Q1104" s="2" t="s">
        <v>2406</v>
      </c>
      <c r="R1104" s="2" t="s">
        <v>1073</v>
      </c>
      <c r="S1104" s="2" t="s">
        <v>877</v>
      </c>
      <c r="T1104" s="2" t="s">
        <v>19</v>
      </c>
      <c r="U1104" s="2" t="s">
        <v>16</v>
      </c>
      <c r="V1104" s="4">
        <v>8.4722222222222213E-2</v>
      </c>
      <c r="W1104" s="2" t="s">
        <v>948</v>
      </c>
      <c r="X1104">
        <f t="shared" si="170"/>
        <v>0</v>
      </c>
      <c r="Y1104">
        <f t="shared" si="171"/>
        <v>1</v>
      </c>
      <c r="Z1104">
        <f t="shared" si="172"/>
        <v>1</v>
      </c>
      <c r="AA1104">
        <f t="shared" si="173"/>
        <v>0</v>
      </c>
      <c r="AB1104">
        <f t="shared" si="174"/>
        <v>0</v>
      </c>
      <c r="AC1104">
        <f t="shared" si="175"/>
        <v>1</v>
      </c>
      <c r="AD1104">
        <f t="shared" si="176"/>
        <v>0</v>
      </c>
      <c r="AE1104" t="str">
        <f t="shared" si="177"/>
        <v>Groupstage</v>
      </c>
      <c r="AF1104" t="str">
        <f t="shared" si="178"/>
        <v>Home Team loses or draws</v>
      </c>
      <c r="AG1104" t="str">
        <f t="shared" si="179"/>
        <v>Home Team loses or draws at Groupstage Game</v>
      </c>
    </row>
    <row r="1105" spans="1:33" hidden="1" x14ac:dyDescent="0.2">
      <c r="A1105" s="2">
        <v>3461782</v>
      </c>
      <c r="B1105" s="2" t="s">
        <v>949</v>
      </c>
      <c r="C1105" s="2">
        <v>2020</v>
      </c>
      <c r="D1105" s="2" t="s">
        <v>1022</v>
      </c>
      <c r="E1105" s="3">
        <v>44166</v>
      </c>
      <c r="F1105" s="2">
        <v>31</v>
      </c>
      <c r="G1105" s="2">
        <v>610</v>
      </c>
      <c r="H1105" s="2">
        <v>1</v>
      </c>
      <c r="I1105" s="2">
        <v>0</v>
      </c>
      <c r="J1105" s="2"/>
      <c r="K1105" s="2"/>
      <c r="L1105" s="2" t="s">
        <v>861</v>
      </c>
      <c r="M1105" s="2" t="s">
        <v>1168</v>
      </c>
      <c r="N1105" s="2" t="s">
        <v>1009</v>
      </c>
      <c r="O1105" s="2"/>
      <c r="P1105" s="2" t="s">
        <v>1092</v>
      </c>
      <c r="Q1105" s="2" t="s">
        <v>2407</v>
      </c>
      <c r="R1105" s="2" t="s">
        <v>880</v>
      </c>
      <c r="S1105" s="2" t="s">
        <v>880</v>
      </c>
      <c r="T1105" s="2" t="s">
        <v>38</v>
      </c>
      <c r="U1105" s="2" t="s">
        <v>26</v>
      </c>
      <c r="V1105" s="4">
        <v>4.1666666666666664E-2</v>
      </c>
      <c r="W1105" s="2" t="s">
        <v>948</v>
      </c>
      <c r="X1105">
        <f t="shared" si="170"/>
        <v>1</v>
      </c>
      <c r="Y1105">
        <f t="shared" si="171"/>
        <v>0</v>
      </c>
      <c r="Z1105">
        <f t="shared" si="172"/>
        <v>1</v>
      </c>
      <c r="AA1105">
        <f t="shared" si="173"/>
        <v>1</v>
      </c>
      <c r="AB1105">
        <f t="shared" si="174"/>
        <v>0</v>
      </c>
      <c r="AC1105">
        <f t="shared" si="175"/>
        <v>0</v>
      </c>
      <c r="AD1105">
        <f t="shared" si="176"/>
        <v>0</v>
      </c>
      <c r="AE1105" t="str">
        <f t="shared" si="177"/>
        <v>Groupstage</v>
      </c>
      <c r="AF1105" t="str">
        <f t="shared" si="178"/>
        <v>Home Team wins</v>
      </c>
      <c r="AG1105" t="str">
        <f t="shared" si="179"/>
        <v>Home Team wins at Groupstage Game</v>
      </c>
    </row>
    <row r="1106" spans="1:33" x14ac:dyDescent="0.2">
      <c r="A1106" s="2">
        <v>2982003</v>
      </c>
      <c r="B1106" s="2" t="s">
        <v>949</v>
      </c>
      <c r="C1106" s="2">
        <v>2017</v>
      </c>
      <c r="D1106" s="2" t="s">
        <v>1082</v>
      </c>
      <c r="E1106" s="3">
        <v>43165</v>
      </c>
      <c r="F1106" s="2">
        <v>31</v>
      </c>
      <c r="G1106" s="2">
        <v>720</v>
      </c>
      <c r="H1106" s="2">
        <v>0</v>
      </c>
      <c r="I1106" s="2">
        <v>0</v>
      </c>
      <c r="J1106" s="2"/>
      <c r="K1106" s="2"/>
      <c r="L1106" s="2" t="s">
        <v>861</v>
      </c>
      <c r="M1106" s="2" t="s">
        <v>799</v>
      </c>
      <c r="N1106" s="2" t="s">
        <v>1009</v>
      </c>
      <c r="O1106" s="2">
        <v>48768</v>
      </c>
      <c r="P1106" s="2" t="s">
        <v>988</v>
      </c>
      <c r="Q1106" s="2" t="s">
        <v>2408</v>
      </c>
      <c r="R1106" s="2" t="s">
        <v>880</v>
      </c>
      <c r="S1106" s="2" t="s">
        <v>863</v>
      </c>
      <c r="T1106" s="2" t="s">
        <v>38</v>
      </c>
      <c r="U1106" s="2" t="s">
        <v>70</v>
      </c>
      <c r="V1106" s="4">
        <v>0</v>
      </c>
      <c r="W1106" s="2" t="s">
        <v>948</v>
      </c>
      <c r="X1106">
        <f t="shared" si="170"/>
        <v>0</v>
      </c>
      <c r="Y1106">
        <f t="shared" si="171"/>
        <v>1</v>
      </c>
      <c r="Z1106">
        <f t="shared" si="172"/>
        <v>0</v>
      </c>
      <c r="AA1106">
        <f t="shared" si="173"/>
        <v>0</v>
      </c>
      <c r="AB1106">
        <f t="shared" si="174"/>
        <v>0</v>
      </c>
      <c r="AC1106">
        <f t="shared" si="175"/>
        <v>0</v>
      </c>
      <c r="AD1106">
        <f t="shared" si="176"/>
        <v>1</v>
      </c>
      <c r="AE1106" t="str">
        <f t="shared" si="177"/>
        <v>Knockout Game</v>
      </c>
      <c r="AF1106" t="str">
        <f t="shared" si="178"/>
        <v>Home Team loses or draws</v>
      </c>
      <c r="AG1106" t="str">
        <f t="shared" si="179"/>
        <v>Home Team loses or draws at Knockout Game</v>
      </c>
    </row>
    <row r="1107" spans="1:33" x14ac:dyDescent="0.2">
      <c r="A1107" s="2">
        <v>2982005</v>
      </c>
      <c r="B1107" s="2" t="s">
        <v>949</v>
      </c>
      <c r="C1107" s="2">
        <v>2017</v>
      </c>
      <c r="D1107" s="2" t="s">
        <v>1082</v>
      </c>
      <c r="E1107" s="3">
        <v>43165</v>
      </c>
      <c r="F1107" s="2">
        <v>583</v>
      </c>
      <c r="G1107" s="2">
        <v>418</v>
      </c>
      <c r="H1107" s="2">
        <v>1</v>
      </c>
      <c r="I1107" s="2">
        <v>2</v>
      </c>
      <c r="J1107" s="2"/>
      <c r="K1107" s="2"/>
      <c r="L1107" s="2" t="s">
        <v>1110</v>
      </c>
      <c r="M1107" s="2" t="s">
        <v>1180</v>
      </c>
      <c r="N1107" s="2" t="s">
        <v>1072</v>
      </c>
      <c r="O1107" s="2">
        <v>46585</v>
      </c>
      <c r="P1107" s="2" t="s">
        <v>985</v>
      </c>
      <c r="Q1107" s="2" t="s">
        <v>2409</v>
      </c>
      <c r="R1107" s="2" t="s">
        <v>880</v>
      </c>
      <c r="S1107" s="2" t="s">
        <v>877</v>
      </c>
      <c r="T1107" s="2" t="s">
        <v>40</v>
      </c>
      <c r="U1107" s="2" t="s">
        <v>186</v>
      </c>
      <c r="V1107" s="4">
        <v>4.3055555555555562E-2</v>
      </c>
      <c r="W1107" s="2" t="s">
        <v>948</v>
      </c>
      <c r="X1107">
        <f t="shared" si="170"/>
        <v>0</v>
      </c>
      <c r="Y1107">
        <f t="shared" si="171"/>
        <v>1</v>
      </c>
      <c r="Z1107">
        <f t="shared" si="172"/>
        <v>0</v>
      </c>
      <c r="AA1107">
        <f t="shared" si="173"/>
        <v>0</v>
      </c>
      <c r="AB1107">
        <f t="shared" si="174"/>
        <v>0</v>
      </c>
      <c r="AC1107">
        <f t="shared" si="175"/>
        <v>0</v>
      </c>
      <c r="AD1107">
        <f t="shared" si="176"/>
        <v>1</v>
      </c>
      <c r="AE1107" t="str">
        <f t="shared" si="177"/>
        <v>Knockout Game</v>
      </c>
      <c r="AF1107" t="str">
        <f t="shared" si="178"/>
        <v>Home Team loses or draws</v>
      </c>
      <c r="AG1107" t="str">
        <f t="shared" si="179"/>
        <v>Home Team loses or draws at Knockout Game</v>
      </c>
    </row>
    <row r="1108" spans="1:33" x14ac:dyDescent="0.2">
      <c r="A1108" s="2">
        <v>2262193</v>
      </c>
      <c r="B1108" s="2" t="s">
        <v>949</v>
      </c>
      <c r="C1108" s="2">
        <v>2012</v>
      </c>
      <c r="D1108" s="2" t="s">
        <v>1022</v>
      </c>
      <c r="E1108" s="3">
        <v>41206</v>
      </c>
      <c r="F1108" s="2">
        <v>16</v>
      </c>
      <c r="G1108" s="2">
        <v>418</v>
      </c>
      <c r="H1108" s="2">
        <v>2</v>
      </c>
      <c r="I1108" s="2">
        <v>1</v>
      </c>
      <c r="J1108" s="2"/>
      <c r="K1108" s="2"/>
      <c r="L1108" s="2" t="s">
        <v>861</v>
      </c>
      <c r="M1108" s="2" t="s">
        <v>896</v>
      </c>
      <c r="N1108" s="2" t="s">
        <v>862</v>
      </c>
      <c r="O1108" s="2">
        <v>65829</v>
      </c>
      <c r="P1108" s="2" t="s">
        <v>1076</v>
      </c>
      <c r="Q1108" s="2" t="s">
        <v>2410</v>
      </c>
      <c r="R1108" s="2"/>
      <c r="S1108" s="2"/>
      <c r="T1108" s="2" t="s">
        <v>3</v>
      </c>
      <c r="U1108" s="2" t="s">
        <v>186</v>
      </c>
      <c r="V1108" s="4">
        <v>8.4027777777777771E-2</v>
      </c>
      <c r="W1108" s="2" t="s">
        <v>948</v>
      </c>
      <c r="X1108">
        <f t="shared" si="170"/>
        <v>1</v>
      </c>
      <c r="Y1108">
        <f t="shared" si="171"/>
        <v>0</v>
      </c>
      <c r="Z1108">
        <f t="shared" si="172"/>
        <v>1</v>
      </c>
      <c r="AA1108">
        <f t="shared" si="173"/>
        <v>1</v>
      </c>
      <c r="AB1108">
        <f t="shared" si="174"/>
        <v>0</v>
      </c>
      <c r="AC1108">
        <f t="shared" si="175"/>
        <v>0</v>
      </c>
      <c r="AD1108">
        <f t="shared" si="176"/>
        <v>0</v>
      </c>
      <c r="AE1108" t="str">
        <f t="shared" si="177"/>
        <v>Groupstage</v>
      </c>
      <c r="AF1108" t="str">
        <f t="shared" si="178"/>
        <v>Home Team wins</v>
      </c>
      <c r="AG1108" t="str">
        <f t="shared" si="179"/>
        <v>Home Team wins at Groupstage Game</v>
      </c>
    </row>
    <row r="1109" spans="1:33" hidden="1" x14ac:dyDescent="0.2">
      <c r="A1109" s="2">
        <v>3461773</v>
      </c>
      <c r="B1109" s="2" t="s">
        <v>949</v>
      </c>
      <c r="C1109" s="2">
        <v>2020</v>
      </c>
      <c r="D1109" s="2" t="s">
        <v>946</v>
      </c>
      <c r="E1109" s="3">
        <v>44159</v>
      </c>
      <c r="F1109" s="2">
        <v>16704</v>
      </c>
      <c r="G1109" s="2">
        <v>368</v>
      </c>
      <c r="H1109" s="2">
        <v>1</v>
      </c>
      <c r="I1109" s="2">
        <v>2</v>
      </c>
      <c r="J1109" s="2"/>
      <c r="K1109" s="2"/>
      <c r="L1109" s="2" t="s">
        <v>1261</v>
      </c>
      <c r="M1109" s="2" t="s">
        <v>1179</v>
      </c>
      <c r="N1109" s="2" t="s">
        <v>1157</v>
      </c>
      <c r="O1109" s="2">
        <v>10554</v>
      </c>
      <c r="P1109" s="2" t="s">
        <v>939</v>
      </c>
      <c r="Q1109" s="2" t="s">
        <v>2411</v>
      </c>
      <c r="R1109" s="2" t="s">
        <v>863</v>
      </c>
      <c r="S1109" s="2" t="s">
        <v>1053</v>
      </c>
      <c r="T1109" s="2" t="s">
        <v>131</v>
      </c>
      <c r="U1109" s="2" t="s">
        <v>143</v>
      </c>
      <c r="V1109" s="4">
        <v>4.3055555555555562E-2</v>
      </c>
      <c r="W1109" s="2" t="s">
        <v>948</v>
      </c>
      <c r="X1109">
        <f t="shared" si="170"/>
        <v>0</v>
      </c>
      <c r="Y1109">
        <f t="shared" si="171"/>
        <v>1</v>
      </c>
      <c r="Z1109">
        <f t="shared" si="172"/>
        <v>1</v>
      </c>
      <c r="AA1109">
        <f t="shared" si="173"/>
        <v>0</v>
      </c>
      <c r="AB1109">
        <f t="shared" si="174"/>
        <v>0</v>
      </c>
      <c r="AC1109">
        <f t="shared" si="175"/>
        <v>1</v>
      </c>
      <c r="AD1109">
        <f t="shared" si="176"/>
        <v>0</v>
      </c>
      <c r="AE1109" t="str">
        <f t="shared" si="177"/>
        <v>Groupstage</v>
      </c>
      <c r="AF1109" t="str">
        <f t="shared" si="178"/>
        <v>Home Team loses or draws</v>
      </c>
      <c r="AG1109" t="str">
        <f t="shared" si="179"/>
        <v>Home Team loses or draws at Groupstage Game</v>
      </c>
    </row>
    <row r="1110" spans="1:33" hidden="1" x14ac:dyDescent="0.2">
      <c r="A1110" s="2">
        <v>3496455</v>
      </c>
      <c r="B1110" s="2" t="s">
        <v>949</v>
      </c>
      <c r="C1110" s="2">
        <v>2020</v>
      </c>
      <c r="D1110" s="2" t="s">
        <v>1030</v>
      </c>
      <c r="E1110" s="3">
        <v>44251</v>
      </c>
      <c r="F1110" s="2">
        <v>800</v>
      </c>
      <c r="G1110" s="2">
        <v>418</v>
      </c>
      <c r="H1110" s="2">
        <v>0</v>
      </c>
      <c r="I1110" s="2">
        <v>1</v>
      </c>
      <c r="J1110" s="2"/>
      <c r="K1110" s="2"/>
      <c r="L1110" s="2" t="s">
        <v>999</v>
      </c>
      <c r="M1110" s="2" t="s">
        <v>1180</v>
      </c>
      <c r="N1110" s="2" t="s">
        <v>1064</v>
      </c>
      <c r="O1110" s="2"/>
      <c r="P1110" s="2" t="s">
        <v>1092</v>
      </c>
      <c r="Q1110" s="2" t="s">
        <v>2412</v>
      </c>
      <c r="R1110" s="2" t="s">
        <v>1073</v>
      </c>
      <c r="S1110" s="2" t="s">
        <v>880</v>
      </c>
      <c r="T1110" s="2" t="s">
        <v>89</v>
      </c>
      <c r="U1110" s="2" t="s">
        <v>186</v>
      </c>
      <c r="V1110" s="4">
        <v>6.9444444444444447E-4</v>
      </c>
      <c r="W1110" s="2" t="s">
        <v>948</v>
      </c>
      <c r="X1110">
        <f t="shared" si="170"/>
        <v>0</v>
      </c>
      <c r="Y1110">
        <f t="shared" si="171"/>
        <v>1</v>
      </c>
      <c r="Z1110">
        <f t="shared" si="172"/>
        <v>0</v>
      </c>
      <c r="AA1110">
        <f t="shared" si="173"/>
        <v>0</v>
      </c>
      <c r="AB1110">
        <f t="shared" si="174"/>
        <v>0</v>
      </c>
      <c r="AC1110">
        <f t="shared" si="175"/>
        <v>0</v>
      </c>
      <c r="AD1110">
        <f t="shared" si="176"/>
        <v>1</v>
      </c>
      <c r="AE1110" t="str">
        <f t="shared" si="177"/>
        <v>Knockout Game</v>
      </c>
      <c r="AF1110" t="str">
        <f t="shared" si="178"/>
        <v>Home Team loses or draws</v>
      </c>
      <c r="AG1110" t="str">
        <f t="shared" si="179"/>
        <v>Home Team loses or draws at Knockout Game</v>
      </c>
    </row>
    <row r="1111" spans="1:33" x14ac:dyDescent="0.2">
      <c r="A1111" s="2">
        <v>2754188</v>
      </c>
      <c r="B1111" s="2" t="s">
        <v>949</v>
      </c>
      <c r="C1111" s="2">
        <v>2016</v>
      </c>
      <c r="D1111" s="2" t="s">
        <v>1194</v>
      </c>
      <c r="E1111" s="3">
        <v>42627</v>
      </c>
      <c r="F1111" s="2">
        <v>720</v>
      </c>
      <c r="G1111" s="2">
        <v>190</v>
      </c>
      <c r="H1111" s="2">
        <v>1</v>
      </c>
      <c r="I1111" s="2">
        <v>1</v>
      </c>
      <c r="J1111" s="2"/>
      <c r="K1111" s="2"/>
      <c r="L1111" s="2" t="s">
        <v>1158</v>
      </c>
      <c r="M1111" s="2" t="s">
        <v>996</v>
      </c>
      <c r="N1111" s="2" t="s">
        <v>1192</v>
      </c>
      <c r="O1111" s="2">
        <v>34325</v>
      </c>
      <c r="P1111" s="2" t="s">
        <v>1213</v>
      </c>
      <c r="Q1111" s="2" t="s">
        <v>2413</v>
      </c>
      <c r="R1111" s="2" t="s">
        <v>880</v>
      </c>
      <c r="S1111" s="2" t="s">
        <v>877</v>
      </c>
      <c r="T1111" s="2" t="s">
        <v>70</v>
      </c>
      <c r="U1111" s="2" t="s">
        <v>23</v>
      </c>
      <c r="V1111" s="4">
        <v>4.2361111111111106E-2</v>
      </c>
      <c r="W1111" s="2" t="s">
        <v>948</v>
      </c>
      <c r="X1111">
        <f t="shared" si="170"/>
        <v>0</v>
      </c>
      <c r="Y1111">
        <f t="shared" si="171"/>
        <v>1</v>
      </c>
      <c r="Z1111">
        <f t="shared" si="172"/>
        <v>1</v>
      </c>
      <c r="AA1111">
        <f t="shared" si="173"/>
        <v>0</v>
      </c>
      <c r="AB1111">
        <f t="shared" si="174"/>
        <v>0</v>
      </c>
      <c r="AC1111">
        <f t="shared" si="175"/>
        <v>1</v>
      </c>
      <c r="AD1111">
        <f t="shared" si="176"/>
        <v>0</v>
      </c>
      <c r="AE1111" t="str">
        <f t="shared" si="177"/>
        <v>Groupstage</v>
      </c>
      <c r="AF1111" t="str">
        <f t="shared" si="178"/>
        <v>Home Team loses or draws</v>
      </c>
      <c r="AG1111" t="str">
        <f t="shared" si="179"/>
        <v>Home Team loses or draws at Groupstage Game</v>
      </c>
    </row>
    <row r="1112" spans="1:33" x14ac:dyDescent="0.2">
      <c r="A1112" s="2">
        <v>2754924</v>
      </c>
      <c r="B1112" s="2" t="s">
        <v>949</v>
      </c>
      <c r="C1112" s="2">
        <v>2016</v>
      </c>
      <c r="D1112" s="2" t="s">
        <v>1016</v>
      </c>
      <c r="E1112" s="3">
        <v>42661</v>
      </c>
      <c r="F1112" s="2">
        <v>336</v>
      </c>
      <c r="G1112" s="2">
        <v>16</v>
      </c>
      <c r="H1112" s="2">
        <v>1</v>
      </c>
      <c r="I1112" s="2">
        <v>2</v>
      </c>
      <c r="J1112" s="2"/>
      <c r="K1112" s="2"/>
      <c r="L1112" s="2" t="s">
        <v>990</v>
      </c>
      <c r="M1112" s="2" t="s">
        <v>868</v>
      </c>
      <c r="N1112" s="2" t="s">
        <v>1196</v>
      </c>
      <c r="O1112" s="2">
        <v>46609</v>
      </c>
      <c r="P1112" s="2" t="s">
        <v>1184</v>
      </c>
      <c r="Q1112" s="2" t="s">
        <v>2414</v>
      </c>
      <c r="R1112" s="2" t="s">
        <v>983</v>
      </c>
      <c r="S1112" s="2" t="s">
        <v>872</v>
      </c>
      <c r="T1112" s="2" t="s">
        <v>87</v>
      </c>
      <c r="U1112" s="2" t="s">
        <v>3</v>
      </c>
      <c r="V1112" s="4">
        <v>4.3055555555555562E-2</v>
      </c>
      <c r="W1112" s="2" t="s">
        <v>948</v>
      </c>
      <c r="X1112">
        <f t="shared" si="170"/>
        <v>0</v>
      </c>
      <c r="Y1112">
        <f t="shared" si="171"/>
        <v>1</v>
      </c>
      <c r="Z1112">
        <f t="shared" si="172"/>
        <v>1</v>
      </c>
      <c r="AA1112">
        <f t="shared" si="173"/>
        <v>0</v>
      </c>
      <c r="AB1112">
        <f t="shared" si="174"/>
        <v>0</v>
      </c>
      <c r="AC1112">
        <f t="shared" si="175"/>
        <v>1</v>
      </c>
      <c r="AD1112">
        <f t="shared" si="176"/>
        <v>0</v>
      </c>
      <c r="AE1112" t="str">
        <f t="shared" si="177"/>
        <v>Groupstage</v>
      </c>
      <c r="AF1112" t="str">
        <f t="shared" si="178"/>
        <v>Home Team loses or draws</v>
      </c>
      <c r="AG1112" t="str">
        <f t="shared" si="179"/>
        <v>Home Team loses or draws at Groupstage Game</v>
      </c>
    </row>
    <row r="1113" spans="1:33" x14ac:dyDescent="0.2">
      <c r="A1113" s="2">
        <v>2755736</v>
      </c>
      <c r="B1113" s="2" t="s">
        <v>949</v>
      </c>
      <c r="C1113" s="2">
        <v>2016</v>
      </c>
      <c r="D1113" s="2" t="s">
        <v>1194</v>
      </c>
      <c r="E1113" s="3">
        <v>42711</v>
      </c>
      <c r="F1113" s="2">
        <v>720</v>
      </c>
      <c r="G1113" s="2">
        <v>1003</v>
      </c>
      <c r="H1113" s="2">
        <v>5</v>
      </c>
      <c r="I1113" s="2">
        <v>0</v>
      </c>
      <c r="J1113" s="2"/>
      <c r="K1113" s="2"/>
      <c r="L1113" s="2" t="s">
        <v>1158</v>
      </c>
      <c r="M1113" s="2" t="s">
        <v>893</v>
      </c>
      <c r="N1113" s="2" t="s">
        <v>1192</v>
      </c>
      <c r="O1113" s="2">
        <v>39310</v>
      </c>
      <c r="P1113" s="2" t="s">
        <v>988</v>
      </c>
      <c r="Q1113" s="2" t="s">
        <v>2415</v>
      </c>
      <c r="R1113" s="2" t="s">
        <v>870</v>
      </c>
      <c r="S1113" s="3">
        <v>37350</v>
      </c>
      <c r="T1113" s="2" t="s">
        <v>70</v>
      </c>
      <c r="U1113" s="2" t="s">
        <v>35</v>
      </c>
      <c r="V1113" s="4">
        <v>0.20833333333333334</v>
      </c>
      <c r="W1113" s="2" t="s">
        <v>948</v>
      </c>
      <c r="X1113">
        <f t="shared" si="170"/>
        <v>1</v>
      </c>
      <c r="Y1113">
        <f t="shared" si="171"/>
        <v>0</v>
      </c>
      <c r="Z1113">
        <f t="shared" si="172"/>
        <v>1</v>
      </c>
      <c r="AA1113">
        <f t="shared" si="173"/>
        <v>1</v>
      </c>
      <c r="AB1113">
        <f t="shared" si="174"/>
        <v>0</v>
      </c>
      <c r="AC1113">
        <f t="shared" si="175"/>
        <v>0</v>
      </c>
      <c r="AD1113">
        <f t="shared" si="176"/>
        <v>0</v>
      </c>
      <c r="AE1113" t="str">
        <f t="shared" si="177"/>
        <v>Groupstage</v>
      </c>
      <c r="AF1113" t="str">
        <f t="shared" si="178"/>
        <v>Home Team wins</v>
      </c>
      <c r="AG1113" t="str">
        <f t="shared" si="179"/>
        <v>Home Team wins at Groupstage Game</v>
      </c>
    </row>
    <row r="1114" spans="1:33" x14ac:dyDescent="0.2">
      <c r="A1114" s="2">
        <v>2917417</v>
      </c>
      <c r="B1114" s="2" t="s">
        <v>949</v>
      </c>
      <c r="C1114" s="2">
        <v>2017</v>
      </c>
      <c r="D1114" s="2" t="s">
        <v>1194</v>
      </c>
      <c r="E1114" s="3">
        <v>43040</v>
      </c>
      <c r="F1114" s="2">
        <v>114</v>
      </c>
      <c r="G1114" s="2">
        <v>162</v>
      </c>
      <c r="H1114" s="2">
        <v>1</v>
      </c>
      <c r="I1114" s="2">
        <v>1</v>
      </c>
      <c r="J1114" s="2"/>
      <c r="K1114" s="2"/>
      <c r="L1114" s="2" t="s">
        <v>993</v>
      </c>
      <c r="M1114" s="2" t="s">
        <v>1070</v>
      </c>
      <c r="N1114" s="2" t="s">
        <v>1204</v>
      </c>
      <c r="O1114" s="2">
        <v>39346</v>
      </c>
      <c r="P1114" s="2" t="s">
        <v>938</v>
      </c>
      <c r="Q1114" s="2" t="s">
        <v>2416</v>
      </c>
      <c r="R1114" s="2" t="s">
        <v>863</v>
      </c>
      <c r="S1114" s="2" t="s">
        <v>863</v>
      </c>
      <c r="T1114" s="2" t="s">
        <v>21</v>
      </c>
      <c r="U1114" s="2" t="s">
        <v>24</v>
      </c>
      <c r="V1114" s="4">
        <v>4.2361111111111106E-2</v>
      </c>
      <c r="W1114" s="2" t="s">
        <v>948</v>
      </c>
      <c r="X1114">
        <f t="shared" si="170"/>
        <v>0</v>
      </c>
      <c r="Y1114">
        <f t="shared" si="171"/>
        <v>1</v>
      </c>
      <c r="Z1114">
        <f t="shared" si="172"/>
        <v>1</v>
      </c>
      <c r="AA1114">
        <f t="shared" si="173"/>
        <v>0</v>
      </c>
      <c r="AB1114">
        <f t="shared" si="174"/>
        <v>0</v>
      </c>
      <c r="AC1114">
        <f t="shared" si="175"/>
        <v>1</v>
      </c>
      <c r="AD1114">
        <f t="shared" si="176"/>
        <v>0</v>
      </c>
      <c r="AE1114" t="str">
        <f t="shared" si="177"/>
        <v>Groupstage</v>
      </c>
      <c r="AF1114" t="str">
        <f t="shared" si="178"/>
        <v>Home Team loses or draws</v>
      </c>
      <c r="AG1114" t="str">
        <f t="shared" si="179"/>
        <v>Home Team loses or draws at Groupstage Game</v>
      </c>
    </row>
    <row r="1115" spans="1:33" x14ac:dyDescent="0.2">
      <c r="A1115" s="2">
        <v>2917418</v>
      </c>
      <c r="B1115" s="2" t="s">
        <v>949</v>
      </c>
      <c r="C1115" s="2">
        <v>2017</v>
      </c>
      <c r="D1115" s="2" t="s">
        <v>1194</v>
      </c>
      <c r="E1115" s="3">
        <v>43040</v>
      </c>
      <c r="F1115" s="2">
        <v>720</v>
      </c>
      <c r="G1115" s="2">
        <v>23826</v>
      </c>
      <c r="H1115" s="2">
        <v>3</v>
      </c>
      <c r="I1115" s="2">
        <v>1</v>
      </c>
      <c r="J1115" s="2"/>
      <c r="K1115" s="2"/>
      <c r="L1115" s="2" t="s">
        <v>799</v>
      </c>
      <c r="M1115" s="2" t="s">
        <v>1046</v>
      </c>
      <c r="N1115" s="2" t="s">
        <v>1192</v>
      </c>
      <c r="O1115" s="2">
        <v>41616</v>
      </c>
      <c r="P1115" s="2" t="s">
        <v>1169</v>
      </c>
      <c r="Q1115" s="2" t="s">
        <v>2417</v>
      </c>
      <c r="R1115" s="2" t="s">
        <v>877</v>
      </c>
      <c r="S1115" s="2" t="s">
        <v>863</v>
      </c>
      <c r="T1115" s="2" t="s">
        <v>70</v>
      </c>
      <c r="U1115" s="2" t="s">
        <v>138</v>
      </c>
      <c r="V1115" s="4">
        <v>0.12569444444444444</v>
      </c>
      <c r="W1115" s="2" t="s">
        <v>948</v>
      </c>
      <c r="X1115">
        <f t="shared" si="170"/>
        <v>1</v>
      </c>
      <c r="Y1115">
        <f t="shared" si="171"/>
        <v>0</v>
      </c>
      <c r="Z1115">
        <f t="shared" si="172"/>
        <v>1</v>
      </c>
      <c r="AA1115">
        <f t="shared" si="173"/>
        <v>1</v>
      </c>
      <c r="AB1115">
        <f t="shared" si="174"/>
        <v>0</v>
      </c>
      <c r="AC1115">
        <f t="shared" si="175"/>
        <v>0</v>
      </c>
      <c r="AD1115">
        <f t="shared" si="176"/>
        <v>0</v>
      </c>
      <c r="AE1115" t="str">
        <f t="shared" si="177"/>
        <v>Groupstage</v>
      </c>
      <c r="AF1115" t="str">
        <f t="shared" si="178"/>
        <v>Home Team wins</v>
      </c>
      <c r="AG1115" t="str">
        <f t="shared" si="179"/>
        <v>Home Team wins at Groupstage Game</v>
      </c>
    </row>
    <row r="1116" spans="1:33" x14ac:dyDescent="0.2">
      <c r="A1116" s="2">
        <v>2917450</v>
      </c>
      <c r="B1116" s="2" t="s">
        <v>949</v>
      </c>
      <c r="C1116" s="2">
        <v>2017</v>
      </c>
      <c r="D1116" s="2" t="s">
        <v>1194</v>
      </c>
      <c r="E1116" s="3">
        <v>43075</v>
      </c>
      <c r="F1116" s="2">
        <v>720</v>
      </c>
      <c r="G1116" s="2">
        <v>162</v>
      </c>
      <c r="H1116" s="2">
        <v>5</v>
      </c>
      <c r="I1116" s="2">
        <v>2</v>
      </c>
      <c r="J1116" s="2"/>
      <c r="K1116" s="2"/>
      <c r="L1116" s="2" t="s">
        <v>799</v>
      </c>
      <c r="M1116" s="2" t="s">
        <v>1070</v>
      </c>
      <c r="N1116" s="2" t="s">
        <v>1192</v>
      </c>
      <c r="O1116" s="2">
        <v>42509</v>
      </c>
      <c r="P1116" s="2" t="s">
        <v>1020</v>
      </c>
      <c r="Q1116" s="2" t="s">
        <v>2418</v>
      </c>
      <c r="R1116" s="2" t="s">
        <v>880</v>
      </c>
      <c r="S1116" s="2" t="s">
        <v>863</v>
      </c>
      <c r="T1116" s="2" t="s">
        <v>70</v>
      </c>
      <c r="U1116" s="2" t="s">
        <v>24</v>
      </c>
      <c r="V1116" s="4">
        <v>0.20972222222222223</v>
      </c>
      <c r="W1116" s="2" t="s">
        <v>948</v>
      </c>
      <c r="X1116">
        <f t="shared" si="170"/>
        <v>1</v>
      </c>
      <c r="Y1116">
        <f t="shared" si="171"/>
        <v>0</v>
      </c>
      <c r="Z1116">
        <f t="shared" si="172"/>
        <v>1</v>
      </c>
      <c r="AA1116">
        <f t="shared" si="173"/>
        <v>1</v>
      </c>
      <c r="AB1116">
        <f t="shared" si="174"/>
        <v>0</v>
      </c>
      <c r="AC1116">
        <f t="shared" si="175"/>
        <v>0</v>
      </c>
      <c r="AD1116">
        <f t="shared" si="176"/>
        <v>0</v>
      </c>
      <c r="AE1116" t="str">
        <f t="shared" si="177"/>
        <v>Groupstage</v>
      </c>
      <c r="AF1116" t="str">
        <f t="shared" si="178"/>
        <v>Home Team wins</v>
      </c>
      <c r="AG1116" t="str">
        <f t="shared" si="179"/>
        <v>Home Team wins at Groupstage Game</v>
      </c>
    </row>
    <row r="1117" spans="1:33" x14ac:dyDescent="0.2">
      <c r="A1117" s="2">
        <v>2368471</v>
      </c>
      <c r="B1117" s="2" t="s">
        <v>949</v>
      </c>
      <c r="C1117" s="2">
        <v>2013</v>
      </c>
      <c r="D1117" s="2" t="s">
        <v>945</v>
      </c>
      <c r="E1117" s="3">
        <v>41605</v>
      </c>
      <c r="F1117" s="2">
        <v>418</v>
      </c>
      <c r="G1117" s="2">
        <v>141</v>
      </c>
      <c r="H1117" s="2">
        <v>4</v>
      </c>
      <c r="I1117" s="2">
        <v>1</v>
      </c>
      <c r="J1117" s="2"/>
      <c r="K1117" s="2"/>
      <c r="L1117" s="2" t="s">
        <v>1089</v>
      </c>
      <c r="M1117" s="2" t="s">
        <v>958</v>
      </c>
      <c r="N1117" s="2" t="s">
        <v>1202</v>
      </c>
      <c r="O1117" s="2">
        <v>67728</v>
      </c>
      <c r="P1117" s="2" t="s">
        <v>1026</v>
      </c>
      <c r="Q1117" s="2" t="s">
        <v>2419</v>
      </c>
      <c r="R1117" s="2" t="s">
        <v>863</v>
      </c>
      <c r="S1117" s="2" t="s">
        <v>877</v>
      </c>
      <c r="T1117" s="2" t="s">
        <v>186</v>
      </c>
      <c r="U1117" s="2" t="s">
        <v>12</v>
      </c>
      <c r="V1117" s="4">
        <v>0.1673611111111111</v>
      </c>
      <c r="W1117" s="2" t="s">
        <v>948</v>
      </c>
      <c r="X1117">
        <f t="shared" si="170"/>
        <v>1</v>
      </c>
      <c r="Y1117">
        <f t="shared" si="171"/>
        <v>0</v>
      </c>
      <c r="Z1117">
        <f t="shared" si="172"/>
        <v>1</v>
      </c>
      <c r="AA1117">
        <f t="shared" si="173"/>
        <v>1</v>
      </c>
      <c r="AB1117">
        <f t="shared" si="174"/>
        <v>0</v>
      </c>
      <c r="AC1117">
        <f t="shared" si="175"/>
        <v>0</v>
      </c>
      <c r="AD1117">
        <f t="shared" si="176"/>
        <v>0</v>
      </c>
      <c r="AE1117" t="str">
        <f t="shared" si="177"/>
        <v>Groupstage</v>
      </c>
      <c r="AF1117" t="str">
        <f t="shared" si="178"/>
        <v>Home Team wins</v>
      </c>
      <c r="AG1117" t="str">
        <f t="shared" si="179"/>
        <v>Home Team wins at Groupstage Game</v>
      </c>
    </row>
    <row r="1118" spans="1:33" x14ac:dyDescent="0.2">
      <c r="A1118" s="2">
        <v>2517514</v>
      </c>
      <c r="B1118" s="2" t="s">
        <v>949</v>
      </c>
      <c r="C1118" s="2">
        <v>2014</v>
      </c>
      <c r="D1118" s="2" t="s">
        <v>1030</v>
      </c>
      <c r="E1118" s="3">
        <v>42060</v>
      </c>
      <c r="F1118" s="2">
        <v>15</v>
      </c>
      <c r="G1118" s="2">
        <v>13</v>
      </c>
      <c r="H1118" s="2">
        <v>1</v>
      </c>
      <c r="I1118" s="2">
        <v>0</v>
      </c>
      <c r="J1118" s="2"/>
      <c r="K1118" s="2"/>
      <c r="L1118" s="2" t="s">
        <v>1178</v>
      </c>
      <c r="M1118" s="2" t="s">
        <v>921</v>
      </c>
      <c r="N1118" s="2" t="s">
        <v>1191</v>
      </c>
      <c r="O1118" s="2">
        <v>29079</v>
      </c>
      <c r="P1118" s="2" t="s">
        <v>1132</v>
      </c>
      <c r="Q1118" s="2" t="s">
        <v>2420</v>
      </c>
      <c r="R1118" s="2" t="s">
        <v>863</v>
      </c>
      <c r="S1118" s="2" t="s">
        <v>880</v>
      </c>
      <c r="T1118" s="2" t="s">
        <v>18</v>
      </c>
      <c r="U1118" s="2" t="s">
        <v>113</v>
      </c>
      <c r="V1118" s="4">
        <v>4.1666666666666664E-2</v>
      </c>
      <c r="W1118" s="2" t="s">
        <v>948</v>
      </c>
      <c r="X1118">
        <f t="shared" si="170"/>
        <v>1</v>
      </c>
      <c r="Y1118">
        <f t="shared" si="171"/>
        <v>0</v>
      </c>
      <c r="Z1118">
        <f t="shared" si="172"/>
        <v>0</v>
      </c>
      <c r="AA1118">
        <f t="shared" si="173"/>
        <v>0</v>
      </c>
      <c r="AB1118">
        <f t="shared" si="174"/>
        <v>1</v>
      </c>
      <c r="AC1118">
        <f t="shared" si="175"/>
        <v>0</v>
      </c>
      <c r="AD1118">
        <f t="shared" si="176"/>
        <v>0</v>
      </c>
      <c r="AE1118" t="str">
        <f t="shared" si="177"/>
        <v>Knockout Game</v>
      </c>
      <c r="AF1118" t="str">
        <f t="shared" si="178"/>
        <v>Home Team wins</v>
      </c>
      <c r="AG1118" t="str">
        <f t="shared" si="179"/>
        <v>Home Team wins at Knockout Game</v>
      </c>
    </row>
    <row r="1119" spans="1:33" x14ac:dyDescent="0.2">
      <c r="A1119" s="2">
        <v>2755742</v>
      </c>
      <c r="B1119" s="2" t="s">
        <v>949</v>
      </c>
      <c r="C1119" s="2">
        <v>2016</v>
      </c>
      <c r="D1119" s="2" t="s">
        <v>946</v>
      </c>
      <c r="E1119" s="3">
        <v>42711</v>
      </c>
      <c r="F1119" s="2">
        <v>148</v>
      </c>
      <c r="G1119" s="2">
        <v>2410</v>
      </c>
      <c r="H1119" s="2">
        <v>3</v>
      </c>
      <c r="I1119" s="2">
        <v>1</v>
      </c>
      <c r="J1119" s="2"/>
      <c r="K1119" s="2"/>
      <c r="L1119" s="2" t="s">
        <v>899</v>
      </c>
      <c r="M1119" s="2" t="s">
        <v>904</v>
      </c>
      <c r="N1119" s="2" t="s">
        <v>968</v>
      </c>
      <c r="O1119" s="2">
        <v>62034</v>
      </c>
      <c r="P1119" s="2" t="s">
        <v>943</v>
      </c>
      <c r="Q1119" s="2" t="s">
        <v>2421</v>
      </c>
      <c r="R1119" s="2" t="s">
        <v>863</v>
      </c>
      <c r="S1119" s="2" t="s">
        <v>863</v>
      </c>
      <c r="T1119" s="2" t="s">
        <v>41</v>
      </c>
      <c r="U1119" s="2" t="s">
        <v>130</v>
      </c>
      <c r="V1119" s="4">
        <v>0.12569444444444444</v>
      </c>
      <c r="W1119" s="2" t="s">
        <v>948</v>
      </c>
      <c r="X1119">
        <f t="shared" si="170"/>
        <v>1</v>
      </c>
      <c r="Y1119">
        <f t="shared" si="171"/>
        <v>0</v>
      </c>
      <c r="Z1119">
        <f t="shared" si="172"/>
        <v>1</v>
      </c>
      <c r="AA1119">
        <f t="shared" si="173"/>
        <v>1</v>
      </c>
      <c r="AB1119">
        <f t="shared" si="174"/>
        <v>0</v>
      </c>
      <c r="AC1119">
        <f t="shared" si="175"/>
        <v>0</v>
      </c>
      <c r="AD1119">
        <f t="shared" si="176"/>
        <v>0</v>
      </c>
      <c r="AE1119" t="str">
        <f t="shared" si="177"/>
        <v>Groupstage</v>
      </c>
      <c r="AF1119" t="str">
        <f t="shared" si="178"/>
        <v>Home Team wins</v>
      </c>
      <c r="AG1119" t="str">
        <f t="shared" si="179"/>
        <v>Home Team wins at Groupstage Game</v>
      </c>
    </row>
    <row r="1120" spans="1:33" x14ac:dyDescent="0.2">
      <c r="A1120" s="2">
        <v>2755697</v>
      </c>
      <c r="B1120" s="2" t="s">
        <v>949</v>
      </c>
      <c r="C1120" s="2">
        <v>2016</v>
      </c>
      <c r="D1120" s="2" t="s">
        <v>1147</v>
      </c>
      <c r="E1120" s="3">
        <v>42675</v>
      </c>
      <c r="F1120" s="2">
        <v>31614</v>
      </c>
      <c r="G1120" s="2">
        <v>11</v>
      </c>
      <c r="H1120" s="2">
        <v>2</v>
      </c>
      <c r="I1120" s="2">
        <v>3</v>
      </c>
      <c r="J1120" s="2"/>
      <c r="K1120" s="2"/>
      <c r="L1120" s="2" t="s">
        <v>1247</v>
      </c>
      <c r="M1120" s="2" t="s">
        <v>900</v>
      </c>
      <c r="N1120" s="2" t="s">
        <v>1347</v>
      </c>
      <c r="O1120" s="2">
        <v>30862</v>
      </c>
      <c r="P1120" s="2" t="s">
        <v>975</v>
      </c>
      <c r="Q1120" s="2" t="s">
        <v>2422</v>
      </c>
      <c r="R1120" s="2" t="s">
        <v>863</v>
      </c>
      <c r="S1120" s="2" t="s">
        <v>863</v>
      </c>
      <c r="T1120" s="2"/>
      <c r="U1120" s="2" t="s">
        <v>9</v>
      </c>
      <c r="V1120" s="4">
        <v>8.5416666666666655E-2</v>
      </c>
      <c r="W1120" s="2" t="s">
        <v>948</v>
      </c>
      <c r="X1120">
        <f t="shared" si="170"/>
        <v>0</v>
      </c>
      <c r="Y1120">
        <f t="shared" si="171"/>
        <v>1</v>
      </c>
      <c r="Z1120">
        <f t="shared" si="172"/>
        <v>1</v>
      </c>
      <c r="AA1120">
        <f t="shared" si="173"/>
        <v>0</v>
      </c>
      <c r="AB1120">
        <f t="shared" si="174"/>
        <v>0</v>
      </c>
      <c r="AC1120">
        <f t="shared" si="175"/>
        <v>1</v>
      </c>
      <c r="AD1120">
        <f t="shared" si="176"/>
        <v>0</v>
      </c>
      <c r="AE1120" t="str">
        <f t="shared" si="177"/>
        <v>Groupstage</v>
      </c>
      <c r="AF1120" t="str">
        <f t="shared" si="178"/>
        <v>Home Team loses or draws</v>
      </c>
      <c r="AG1120" t="str">
        <f t="shared" si="179"/>
        <v>Home Team loses or draws at Groupstage Game</v>
      </c>
    </row>
    <row r="1121" spans="1:33" x14ac:dyDescent="0.2">
      <c r="A1121" s="2">
        <v>2755729</v>
      </c>
      <c r="B1121" s="2" t="s">
        <v>949</v>
      </c>
      <c r="C1121" s="2">
        <v>2016</v>
      </c>
      <c r="D1121" s="2" t="s">
        <v>1147</v>
      </c>
      <c r="E1121" s="3">
        <v>42710</v>
      </c>
      <c r="F1121" s="2">
        <v>26</v>
      </c>
      <c r="G1121" s="2">
        <v>11</v>
      </c>
      <c r="H1121" s="2">
        <v>1</v>
      </c>
      <c r="I1121" s="2">
        <v>4</v>
      </c>
      <c r="J1121" s="2"/>
      <c r="K1121" s="2"/>
      <c r="L1121" s="2" t="s">
        <v>1218</v>
      </c>
      <c r="M1121" s="2" t="s">
        <v>900</v>
      </c>
      <c r="N1121" s="2" t="s">
        <v>1219</v>
      </c>
      <c r="O1121" s="2">
        <v>36618</v>
      </c>
      <c r="P1121" s="2" t="s">
        <v>914</v>
      </c>
      <c r="Q1121" s="2" t="s">
        <v>2423</v>
      </c>
      <c r="R1121" s="2" t="s">
        <v>863</v>
      </c>
      <c r="S1121" s="2" t="s">
        <v>863</v>
      </c>
      <c r="T1121" s="2"/>
      <c r="U1121" s="2" t="s">
        <v>9</v>
      </c>
      <c r="V1121" s="4">
        <v>4.4444444444444446E-2</v>
      </c>
      <c r="W1121" s="2" t="s">
        <v>948</v>
      </c>
      <c r="X1121">
        <f t="shared" si="170"/>
        <v>0</v>
      </c>
      <c r="Y1121">
        <f t="shared" si="171"/>
        <v>1</v>
      </c>
      <c r="Z1121">
        <f t="shared" si="172"/>
        <v>1</v>
      </c>
      <c r="AA1121">
        <f t="shared" si="173"/>
        <v>0</v>
      </c>
      <c r="AB1121">
        <f t="shared" si="174"/>
        <v>0</v>
      </c>
      <c r="AC1121">
        <f t="shared" si="175"/>
        <v>1</v>
      </c>
      <c r="AD1121">
        <f t="shared" si="176"/>
        <v>0</v>
      </c>
      <c r="AE1121" t="str">
        <f t="shared" si="177"/>
        <v>Groupstage</v>
      </c>
      <c r="AF1121" t="str">
        <f t="shared" si="178"/>
        <v>Home Team loses or draws</v>
      </c>
      <c r="AG1121" t="str">
        <f t="shared" si="179"/>
        <v>Home Team loses or draws at Groupstage Game</v>
      </c>
    </row>
    <row r="1122" spans="1:33" x14ac:dyDescent="0.2">
      <c r="A1122" s="2">
        <v>2917386</v>
      </c>
      <c r="B1122" s="2" t="s">
        <v>949</v>
      </c>
      <c r="C1122" s="2">
        <v>2017</v>
      </c>
      <c r="D1122" s="2" t="s">
        <v>955</v>
      </c>
      <c r="E1122" s="3">
        <v>43005</v>
      </c>
      <c r="F1122" s="2">
        <v>10625</v>
      </c>
      <c r="G1122" s="2">
        <v>12</v>
      </c>
      <c r="H1122" s="2">
        <v>1</v>
      </c>
      <c r="I1122" s="2">
        <v>2</v>
      </c>
      <c r="J1122" s="2"/>
      <c r="K1122" s="2"/>
      <c r="L1122" s="2" t="s">
        <v>1237</v>
      </c>
      <c r="M1122" s="2" t="s">
        <v>1129</v>
      </c>
      <c r="N1122" s="2" t="s">
        <v>1605</v>
      </c>
      <c r="O1122" s="2">
        <v>67200</v>
      </c>
      <c r="P1122" s="2" t="s">
        <v>1142</v>
      </c>
      <c r="Q1122" s="2" t="s">
        <v>2424</v>
      </c>
      <c r="R1122" s="3">
        <v>37015</v>
      </c>
      <c r="S1122" s="2" t="s">
        <v>880</v>
      </c>
      <c r="T1122" s="2"/>
      <c r="U1122" s="2" t="s">
        <v>47</v>
      </c>
      <c r="V1122" s="4">
        <v>4.3055555555555562E-2</v>
      </c>
      <c r="W1122" s="2" t="s">
        <v>948</v>
      </c>
      <c r="X1122">
        <f t="shared" si="170"/>
        <v>0</v>
      </c>
      <c r="Y1122">
        <f t="shared" si="171"/>
        <v>1</v>
      </c>
      <c r="Z1122">
        <f t="shared" si="172"/>
        <v>1</v>
      </c>
      <c r="AA1122">
        <f t="shared" si="173"/>
        <v>0</v>
      </c>
      <c r="AB1122">
        <f t="shared" si="174"/>
        <v>0</v>
      </c>
      <c r="AC1122">
        <f t="shared" si="175"/>
        <v>1</v>
      </c>
      <c r="AD1122">
        <f t="shared" si="176"/>
        <v>0</v>
      </c>
      <c r="AE1122" t="str">
        <f t="shared" si="177"/>
        <v>Groupstage</v>
      </c>
      <c r="AF1122" t="str">
        <f t="shared" si="178"/>
        <v>Home Team loses or draws</v>
      </c>
      <c r="AG1122" t="str">
        <f t="shared" si="179"/>
        <v>Home Team loses or draws at Groupstage Game</v>
      </c>
    </row>
    <row r="1123" spans="1:33" x14ac:dyDescent="0.2">
      <c r="A1123" s="2">
        <v>2618636</v>
      </c>
      <c r="B1123" s="2" t="s">
        <v>949</v>
      </c>
      <c r="C1123" s="2">
        <v>2015</v>
      </c>
      <c r="D1123" s="2" t="s">
        <v>1016</v>
      </c>
      <c r="E1123" s="3">
        <v>42347</v>
      </c>
      <c r="F1123" s="2">
        <v>419</v>
      </c>
      <c r="G1123" s="2">
        <v>27</v>
      </c>
      <c r="H1123" s="2">
        <v>0</v>
      </c>
      <c r="I1123" s="2">
        <v>2</v>
      </c>
      <c r="J1123" s="2"/>
      <c r="K1123" s="2"/>
      <c r="L1123" s="2" t="s">
        <v>1232</v>
      </c>
      <c r="M1123" s="2" t="s">
        <v>1019</v>
      </c>
      <c r="N1123" s="2" t="s">
        <v>1230</v>
      </c>
      <c r="O1123" s="2">
        <v>19681</v>
      </c>
      <c r="P1123" s="2" t="s">
        <v>1034</v>
      </c>
      <c r="Q1123" s="2" t="s">
        <v>2425</v>
      </c>
      <c r="R1123" s="2" t="s">
        <v>886</v>
      </c>
      <c r="S1123" s="2" t="s">
        <v>880</v>
      </c>
      <c r="T1123" s="2"/>
      <c r="U1123" s="2" t="s">
        <v>6</v>
      </c>
      <c r="V1123" s="4">
        <v>1.3888888888888889E-3</v>
      </c>
      <c r="W1123" s="2" t="s">
        <v>948</v>
      </c>
      <c r="X1123">
        <f t="shared" si="170"/>
        <v>0</v>
      </c>
      <c r="Y1123">
        <f t="shared" si="171"/>
        <v>1</v>
      </c>
      <c r="Z1123">
        <f t="shared" si="172"/>
        <v>1</v>
      </c>
      <c r="AA1123">
        <f t="shared" si="173"/>
        <v>0</v>
      </c>
      <c r="AB1123">
        <f t="shared" si="174"/>
        <v>0</v>
      </c>
      <c r="AC1123">
        <f t="shared" si="175"/>
        <v>1</v>
      </c>
      <c r="AD1123">
        <f t="shared" si="176"/>
        <v>0</v>
      </c>
      <c r="AE1123" t="str">
        <f t="shared" si="177"/>
        <v>Groupstage</v>
      </c>
      <c r="AF1123" t="str">
        <f t="shared" si="178"/>
        <v>Home Team loses or draws</v>
      </c>
      <c r="AG1123" t="str">
        <f t="shared" si="179"/>
        <v>Home Team loses or draws at Groupstage Game</v>
      </c>
    </row>
    <row r="1124" spans="1:33" x14ac:dyDescent="0.2">
      <c r="A1124" s="2">
        <v>2262188</v>
      </c>
      <c r="B1124" s="2" t="s">
        <v>949</v>
      </c>
      <c r="C1124" s="2">
        <v>2012</v>
      </c>
      <c r="D1124" s="2" t="s">
        <v>1147</v>
      </c>
      <c r="E1124" s="3">
        <v>41206</v>
      </c>
      <c r="F1124" s="2">
        <v>419</v>
      </c>
      <c r="G1124" s="2">
        <v>583</v>
      </c>
      <c r="H1124" s="2">
        <v>0</v>
      </c>
      <c r="I1124" s="2">
        <v>2</v>
      </c>
      <c r="J1124" s="2"/>
      <c r="K1124" s="2"/>
      <c r="L1124" s="2" t="s">
        <v>1209</v>
      </c>
      <c r="M1124" s="2" t="s">
        <v>1089</v>
      </c>
      <c r="N1124" s="2" t="s">
        <v>1230</v>
      </c>
      <c r="O1124" s="2">
        <v>9326</v>
      </c>
      <c r="P1124" s="2" t="s">
        <v>933</v>
      </c>
      <c r="Q1124" s="2" t="s">
        <v>2426</v>
      </c>
      <c r="R1124" s="2"/>
      <c r="S1124" s="2"/>
      <c r="T1124" s="2"/>
      <c r="U1124" s="2" t="s">
        <v>40</v>
      </c>
      <c r="V1124" s="4">
        <v>1.3888888888888889E-3</v>
      </c>
      <c r="W1124" s="2" t="s">
        <v>948</v>
      </c>
      <c r="X1124">
        <f t="shared" si="170"/>
        <v>0</v>
      </c>
      <c r="Y1124">
        <f t="shared" si="171"/>
        <v>1</v>
      </c>
      <c r="Z1124">
        <f t="shared" si="172"/>
        <v>1</v>
      </c>
      <c r="AA1124">
        <f t="shared" si="173"/>
        <v>0</v>
      </c>
      <c r="AB1124">
        <f t="shared" si="174"/>
        <v>0</v>
      </c>
      <c r="AC1124">
        <f t="shared" si="175"/>
        <v>1</v>
      </c>
      <c r="AD1124">
        <f t="shared" si="176"/>
        <v>0</v>
      </c>
      <c r="AE1124" t="str">
        <f t="shared" si="177"/>
        <v>Groupstage</v>
      </c>
      <c r="AF1124" t="str">
        <f t="shared" si="178"/>
        <v>Home Team loses or draws</v>
      </c>
      <c r="AG1124" t="str">
        <f t="shared" si="179"/>
        <v>Home Team loses or draws at Groupstage Game</v>
      </c>
    </row>
    <row r="1125" spans="1:33" x14ac:dyDescent="0.2">
      <c r="A1125" s="2">
        <v>3097959</v>
      </c>
      <c r="B1125" s="2" t="s">
        <v>949</v>
      </c>
      <c r="C1125" s="2">
        <v>2018</v>
      </c>
      <c r="D1125" s="2" t="s">
        <v>955</v>
      </c>
      <c r="E1125" s="3">
        <v>43361</v>
      </c>
      <c r="F1125" s="2">
        <v>159</v>
      </c>
      <c r="G1125" s="2">
        <v>6195</v>
      </c>
      <c r="H1125" s="2">
        <v>0</v>
      </c>
      <c r="I1125" s="2">
        <v>0</v>
      </c>
      <c r="J1125" s="2"/>
      <c r="K1125" s="2"/>
      <c r="L1125" s="2" t="s">
        <v>1109</v>
      </c>
      <c r="M1125" s="2" t="s">
        <v>1089</v>
      </c>
      <c r="N1125" s="2" t="s">
        <v>1340</v>
      </c>
      <c r="O1125" s="2">
        <v>49112</v>
      </c>
      <c r="P1125" s="2" t="s">
        <v>947</v>
      </c>
      <c r="Q1125" s="2" t="s">
        <v>2427</v>
      </c>
      <c r="R1125" s="2" t="s">
        <v>880</v>
      </c>
      <c r="S1125" s="3">
        <v>37350</v>
      </c>
      <c r="T1125" s="2"/>
      <c r="U1125" s="2" t="s">
        <v>115</v>
      </c>
      <c r="V1125" s="4">
        <v>0</v>
      </c>
      <c r="W1125" s="2" t="s">
        <v>948</v>
      </c>
      <c r="X1125">
        <f t="shared" si="170"/>
        <v>0</v>
      </c>
      <c r="Y1125">
        <f t="shared" si="171"/>
        <v>1</v>
      </c>
      <c r="Z1125">
        <f t="shared" si="172"/>
        <v>1</v>
      </c>
      <c r="AA1125">
        <f t="shared" si="173"/>
        <v>0</v>
      </c>
      <c r="AB1125">
        <f t="shared" si="174"/>
        <v>0</v>
      </c>
      <c r="AC1125">
        <f t="shared" si="175"/>
        <v>1</v>
      </c>
      <c r="AD1125">
        <f t="shared" si="176"/>
        <v>0</v>
      </c>
      <c r="AE1125" t="str">
        <f t="shared" si="177"/>
        <v>Groupstage</v>
      </c>
      <c r="AF1125" t="str">
        <f t="shared" si="178"/>
        <v>Home Team loses or draws</v>
      </c>
      <c r="AG1125" t="str">
        <f t="shared" si="179"/>
        <v>Home Team loses or draws at Groupstage Game</v>
      </c>
    </row>
    <row r="1126" spans="1:33" x14ac:dyDescent="0.2">
      <c r="A1126" s="2">
        <v>3098056</v>
      </c>
      <c r="B1126" s="2" t="s">
        <v>949</v>
      </c>
      <c r="C1126" s="2">
        <v>2018</v>
      </c>
      <c r="D1126" s="2" t="s">
        <v>1194</v>
      </c>
      <c r="E1126" s="3">
        <v>43446</v>
      </c>
      <c r="F1126" s="2">
        <v>941</v>
      </c>
      <c r="G1126" s="2">
        <v>12</v>
      </c>
      <c r="H1126" s="2">
        <v>2</v>
      </c>
      <c r="I1126" s="2">
        <v>1</v>
      </c>
      <c r="J1126" s="2"/>
      <c r="K1126" s="2"/>
      <c r="L1126" s="2" t="s">
        <v>1231</v>
      </c>
      <c r="M1126" s="2" t="s">
        <v>1129</v>
      </c>
      <c r="N1126" s="2" t="s">
        <v>1249</v>
      </c>
      <c r="O1126" s="2">
        <v>11217</v>
      </c>
      <c r="P1126" s="2" t="s">
        <v>1007</v>
      </c>
      <c r="Q1126" s="2" t="s">
        <v>2428</v>
      </c>
      <c r="R1126" s="2" t="s">
        <v>863</v>
      </c>
      <c r="S1126" s="2" t="s">
        <v>880</v>
      </c>
      <c r="T1126" s="2"/>
      <c r="U1126" s="2" t="s">
        <v>47</v>
      </c>
      <c r="V1126" s="4">
        <v>8.4027777777777771E-2</v>
      </c>
      <c r="W1126" s="2" t="s">
        <v>948</v>
      </c>
      <c r="X1126">
        <f t="shared" si="170"/>
        <v>1</v>
      </c>
      <c r="Y1126">
        <f t="shared" si="171"/>
        <v>0</v>
      </c>
      <c r="Z1126">
        <f t="shared" si="172"/>
        <v>1</v>
      </c>
      <c r="AA1126">
        <f t="shared" si="173"/>
        <v>1</v>
      </c>
      <c r="AB1126">
        <f t="shared" si="174"/>
        <v>0</v>
      </c>
      <c r="AC1126">
        <f t="shared" si="175"/>
        <v>0</v>
      </c>
      <c r="AD1126">
        <f t="shared" si="176"/>
        <v>0</v>
      </c>
      <c r="AE1126" t="str">
        <f t="shared" si="177"/>
        <v>Groupstage</v>
      </c>
      <c r="AF1126" t="str">
        <f t="shared" si="178"/>
        <v>Home Team wins</v>
      </c>
      <c r="AG1126" t="str">
        <f t="shared" si="179"/>
        <v>Home Team wins at Groupstage Game</v>
      </c>
    </row>
    <row r="1127" spans="1:33" x14ac:dyDescent="0.2">
      <c r="A1127" s="2">
        <v>3098057</v>
      </c>
      <c r="B1127" s="2" t="s">
        <v>949</v>
      </c>
      <c r="C1127" s="2">
        <v>2018</v>
      </c>
      <c r="D1127" s="2" t="s">
        <v>950</v>
      </c>
      <c r="E1127" s="3">
        <v>43446</v>
      </c>
      <c r="F1127" s="2">
        <v>452</v>
      </c>
      <c r="G1127" s="2">
        <v>506</v>
      </c>
      <c r="H1127" s="2">
        <v>2</v>
      </c>
      <c r="I1127" s="2">
        <v>1</v>
      </c>
      <c r="J1127" s="2"/>
      <c r="K1127" s="2"/>
      <c r="L1127" s="2" t="s">
        <v>1318</v>
      </c>
      <c r="M1127" s="2" t="s">
        <v>952</v>
      </c>
      <c r="N1127" s="2" t="s">
        <v>1212</v>
      </c>
      <c r="O1127" s="2">
        <v>31120</v>
      </c>
      <c r="P1127" s="2" t="s">
        <v>1092</v>
      </c>
      <c r="Q1127" s="2" t="s">
        <v>2429</v>
      </c>
      <c r="R1127" s="3">
        <v>37320</v>
      </c>
      <c r="S1127" s="2" t="s">
        <v>880</v>
      </c>
      <c r="T1127" s="2"/>
      <c r="U1127" s="2" t="s">
        <v>5</v>
      </c>
      <c r="V1127" s="4">
        <v>8.4027777777777771E-2</v>
      </c>
      <c r="W1127" s="2" t="s">
        <v>948</v>
      </c>
      <c r="X1127">
        <f t="shared" si="170"/>
        <v>1</v>
      </c>
      <c r="Y1127">
        <f t="shared" si="171"/>
        <v>0</v>
      </c>
      <c r="Z1127">
        <f t="shared" si="172"/>
        <v>1</v>
      </c>
      <c r="AA1127">
        <f t="shared" si="173"/>
        <v>1</v>
      </c>
      <c r="AB1127">
        <f t="shared" si="174"/>
        <v>0</v>
      </c>
      <c r="AC1127">
        <f t="shared" si="175"/>
        <v>0</v>
      </c>
      <c r="AD1127">
        <f t="shared" si="176"/>
        <v>0</v>
      </c>
      <c r="AE1127" t="str">
        <f t="shared" si="177"/>
        <v>Groupstage</v>
      </c>
      <c r="AF1127" t="str">
        <f t="shared" si="178"/>
        <v>Home Team wins</v>
      </c>
      <c r="AG1127" t="str">
        <f t="shared" si="179"/>
        <v>Home Team wins at Groupstage Game</v>
      </c>
    </row>
    <row r="1128" spans="1:33" x14ac:dyDescent="0.2">
      <c r="A1128" s="2">
        <v>3252215</v>
      </c>
      <c r="B1128" s="2" t="s">
        <v>949</v>
      </c>
      <c r="C1128" s="2">
        <v>2019</v>
      </c>
      <c r="D1128" s="2" t="s">
        <v>955</v>
      </c>
      <c r="E1128" s="3">
        <v>43775</v>
      </c>
      <c r="F1128" s="2">
        <v>419</v>
      </c>
      <c r="G1128" s="2">
        <v>660</v>
      </c>
      <c r="H1128" s="2">
        <v>3</v>
      </c>
      <c r="I1128" s="2">
        <v>3</v>
      </c>
      <c r="J1128" s="2"/>
      <c r="K1128" s="2"/>
      <c r="L1128" s="2" t="s">
        <v>1229</v>
      </c>
      <c r="M1128" s="2" t="s">
        <v>1152</v>
      </c>
      <c r="N1128" s="2" t="s">
        <v>1230</v>
      </c>
      <c r="O1128" s="2">
        <v>28316</v>
      </c>
      <c r="P1128" s="2" t="s">
        <v>985</v>
      </c>
      <c r="Q1128" s="2" t="s">
        <v>2430</v>
      </c>
      <c r="R1128" s="3">
        <v>37379</v>
      </c>
      <c r="S1128" s="2" t="s">
        <v>863</v>
      </c>
      <c r="T1128" s="2"/>
      <c r="U1128" s="2" t="s">
        <v>133</v>
      </c>
      <c r="V1128" s="4">
        <v>0.12708333333333333</v>
      </c>
      <c r="W1128" s="2" t="s">
        <v>948</v>
      </c>
      <c r="X1128">
        <f t="shared" si="170"/>
        <v>0</v>
      </c>
      <c r="Y1128">
        <f t="shared" si="171"/>
        <v>1</v>
      </c>
      <c r="Z1128">
        <f t="shared" si="172"/>
        <v>1</v>
      </c>
      <c r="AA1128">
        <f t="shared" si="173"/>
        <v>0</v>
      </c>
      <c r="AB1128">
        <f t="shared" si="174"/>
        <v>0</v>
      </c>
      <c r="AC1128">
        <f t="shared" si="175"/>
        <v>1</v>
      </c>
      <c r="AD1128">
        <f t="shared" si="176"/>
        <v>0</v>
      </c>
      <c r="AE1128" t="str">
        <f t="shared" si="177"/>
        <v>Groupstage</v>
      </c>
      <c r="AF1128" t="str">
        <f t="shared" si="178"/>
        <v>Home Team loses or draws</v>
      </c>
      <c r="AG1128" t="str">
        <f t="shared" si="179"/>
        <v>Home Team loses or draws at Groupstage Game</v>
      </c>
    </row>
    <row r="1129" spans="1:33" hidden="1" x14ac:dyDescent="0.2">
      <c r="A1129" s="2">
        <v>3651037</v>
      </c>
      <c r="B1129" s="2" t="s">
        <v>949</v>
      </c>
      <c r="C1129" s="2">
        <v>2021</v>
      </c>
      <c r="D1129" s="2" t="s">
        <v>1147</v>
      </c>
      <c r="E1129" s="3">
        <v>44454</v>
      </c>
      <c r="F1129" s="2">
        <v>281</v>
      </c>
      <c r="G1129" s="2">
        <v>23826</v>
      </c>
      <c r="H1129" s="2">
        <v>6</v>
      </c>
      <c r="I1129" s="2">
        <v>3</v>
      </c>
      <c r="J1129" s="2"/>
      <c r="K1129" s="2"/>
      <c r="L1129" s="2" t="s">
        <v>1019</v>
      </c>
      <c r="M1129" s="2" t="s">
        <v>1283</v>
      </c>
      <c r="N1129" s="2" t="s">
        <v>902</v>
      </c>
      <c r="O1129" s="2">
        <v>38062</v>
      </c>
      <c r="P1129" s="2" t="s">
        <v>974</v>
      </c>
      <c r="Q1129" s="2" t="s">
        <v>2431</v>
      </c>
      <c r="R1129" s="2" t="s">
        <v>880</v>
      </c>
      <c r="S1129" s="2" t="s">
        <v>863</v>
      </c>
      <c r="T1129" s="2" t="s">
        <v>39</v>
      </c>
      <c r="U1129" s="2" t="s">
        <v>138</v>
      </c>
      <c r="V1129" s="4">
        <v>0.25208333333333333</v>
      </c>
      <c r="W1129" s="2" t="s">
        <v>948</v>
      </c>
      <c r="X1129">
        <f t="shared" si="170"/>
        <v>1</v>
      </c>
      <c r="Y1129">
        <f t="shared" si="171"/>
        <v>0</v>
      </c>
      <c r="Z1129">
        <f t="shared" si="172"/>
        <v>1</v>
      </c>
      <c r="AA1129">
        <f t="shared" si="173"/>
        <v>1</v>
      </c>
      <c r="AB1129">
        <f t="shared" si="174"/>
        <v>0</v>
      </c>
      <c r="AC1129">
        <f t="shared" si="175"/>
        <v>0</v>
      </c>
      <c r="AD1129">
        <f t="shared" si="176"/>
        <v>0</v>
      </c>
      <c r="AE1129" t="str">
        <f t="shared" si="177"/>
        <v>Groupstage</v>
      </c>
      <c r="AF1129" t="str">
        <f t="shared" si="178"/>
        <v>Home Team wins</v>
      </c>
      <c r="AG1129" t="str">
        <f t="shared" si="179"/>
        <v>Home Team wins at Groupstage Game</v>
      </c>
    </row>
    <row r="1130" spans="1:33" hidden="1" x14ac:dyDescent="0.2">
      <c r="A1130" s="2">
        <v>3651072</v>
      </c>
      <c r="B1130" s="2" t="s">
        <v>949</v>
      </c>
      <c r="C1130" s="2">
        <v>2021</v>
      </c>
      <c r="D1130" s="2" t="s">
        <v>1016</v>
      </c>
      <c r="E1130" s="3">
        <v>44468</v>
      </c>
      <c r="F1130" s="2">
        <v>985</v>
      </c>
      <c r="G1130" s="2">
        <v>1050</v>
      </c>
      <c r="H1130" s="2">
        <v>2</v>
      </c>
      <c r="I1130" s="2">
        <v>1</v>
      </c>
      <c r="J1130" s="2"/>
      <c r="K1130" s="2"/>
      <c r="L1130" s="2" t="s">
        <v>1174</v>
      </c>
      <c r="M1130" s="2" t="s">
        <v>1110</v>
      </c>
      <c r="N1130" s="2" t="s">
        <v>1075</v>
      </c>
      <c r="O1130" s="2">
        <v>73130</v>
      </c>
      <c r="P1130" s="2" t="s">
        <v>988</v>
      </c>
      <c r="Q1130" s="2" t="s">
        <v>2432</v>
      </c>
      <c r="R1130" s="2" t="s">
        <v>863</v>
      </c>
      <c r="S1130" s="2" t="s">
        <v>880</v>
      </c>
      <c r="T1130" s="2" t="s">
        <v>31</v>
      </c>
      <c r="U1130" s="2" t="s">
        <v>91</v>
      </c>
      <c r="V1130" s="4">
        <v>8.4027777777777771E-2</v>
      </c>
      <c r="W1130" s="2" t="s">
        <v>948</v>
      </c>
      <c r="X1130">
        <f t="shared" si="170"/>
        <v>1</v>
      </c>
      <c r="Y1130">
        <f t="shared" si="171"/>
        <v>0</v>
      </c>
      <c r="Z1130">
        <f t="shared" si="172"/>
        <v>1</v>
      </c>
      <c r="AA1130">
        <f t="shared" si="173"/>
        <v>1</v>
      </c>
      <c r="AB1130">
        <f t="shared" si="174"/>
        <v>0</v>
      </c>
      <c r="AC1130">
        <f t="shared" si="175"/>
        <v>0</v>
      </c>
      <c r="AD1130">
        <f t="shared" si="176"/>
        <v>0</v>
      </c>
      <c r="AE1130" t="str">
        <f t="shared" si="177"/>
        <v>Groupstage</v>
      </c>
      <c r="AF1130" t="str">
        <f t="shared" si="178"/>
        <v>Home Team wins</v>
      </c>
      <c r="AG1130" t="str">
        <f t="shared" si="179"/>
        <v>Home Team wins at Groupstage Game</v>
      </c>
    </row>
    <row r="1131" spans="1:33" hidden="1" x14ac:dyDescent="0.2">
      <c r="A1131" s="2">
        <v>3651102</v>
      </c>
      <c r="B1131" s="2" t="s">
        <v>949</v>
      </c>
      <c r="C1131" s="2">
        <v>2021</v>
      </c>
      <c r="D1131" s="2" t="s">
        <v>1147</v>
      </c>
      <c r="E1131" s="3">
        <v>44503</v>
      </c>
      <c r="F1131" s="2">
        <v>23826</v>
      </c>
      <c r="G1131" s="2">
        <v>583</v>
      </c>
      <c r="H1131" s="2">
        <v>2</v>
      </c>
      <c r="I1131" s="2">
        <v>2</v>
      </c>
      <c r="J1131" s="2"/>
      <c r="K1131" s="2"/>
      <c r="L1131" s="2" t="s">
        <v>1283</v>
      </c>
      <c r="M1131" s="2" t="s">
        <v>899</v>
      </c>
      <c r="N1131" s="2" t="s">
        <v>1091</v>
      </c>
      <c r="O1131" s="2">
        <v>39794</v>
      </c>
      <c r="P1131" s="2" t="s">
        <v>1225</v>
      </c>
      <c r="Q1131" s="2" t="s">
        <v>2433</v>
      </c>
      <c r="R1131" s="3">
        <v>37714</v>
      </c>
      <c r="S1131" s="2" t="s">
        <v>880</v>
      </c>
      <c r="T1131" s="2" t="s">
        <v>138</v>
      </c>
      <c r="U1131" s="2" t="s">
        <v>40</v>
      </c>
      <c r="V1131" s="4">
        <v>8.4722222222222213E-2</v>
      </c>
      <c r="W1131" s="2" t="s">
        <v>948</v>
      </c>
      <c r="X1131">
        <f t="shared" si="170"/>
        <v>0</v>
      </c>
      <c r="Y1131">
        <f t="shared" si="171"/>
        <v>1</v>
      </c>
      <c r="Z1131">
        <f t="shared" si="172"/>
        <v>1</v>
      </c>
      <c r="AA1131">
        <f t="shared" si="173"/>
        <v>0</v>
      </c>
      <c r="AB1131">
        <f t="shared" si="174"/>
        <v>0</v>
      </c>
      <c r="AC1131">
        <f t="shared" si="175"/>
        <v>1</v>
      </c>
      <c r="AD1131">
        <f t="shared" si="176"/>
        <v>0</v>
      </c>
      <c r="AE1131" t="str">
        <f t="shared" si="177"/>
        <v>Groupstage</v>
      </c>
      <c r="AF1131" t="str">
        <f t="shared" si="178"/>
        <v>Home Team loses or draws</v>
      </c>
      <c r="AG1131" t="str">
        <f t="shared" si="179"/>
        <v>Home Team loses or draws at Groupstage Game</v>
      </c>
    </row>
    <row r="1132" spans="1:33" hidden="1" x14ac:dyDescent="0.2">
      <c r="A1132" s="2">
        <v>3773449</v>
      </c>
      <c r="B1132" s="2" t="s">
        <v>949</v>
      </c>
      <c r="C1132" s="2">
        <v>2021</v>
      </c>
      <c r="D1132" s="2" t="s">
        <v>1027</v>
      </c>
      <c r="E1132" s="3">
        <v>44664</v>
      </c>
      <c r="F1132" s="2">
        <v>13</v>
      </c>
      <c r="G1132" s="2">
        <v>281</v>
      </c>
      <c r="H1132" s="2">
        <v>0</v>
      </c>
      <c r="I1132" s="2">
        <v>0</v>
      </c>
      <c r="J1132" s="2"/>
      <c r="K1132" s="2"/>
      <c r="L1132" s="2" t="s">
        <v>921</v>
      </c>
      <c r="M1132" s="2" t="s">
        <v>1019</v>
      </c>
      <c r="N1132" s="2" t="s">
        <v>1127</v>
      </c>
      <c r="O1132" s="2">
        <v>65675</v>
      </c>
      <c r="P1132" s="2" t="s">
        <v>982</v>
      </c>
      <c r="Q1132" s="2" t="s">
        <v>2434</v>
      </c>
      <c r="R1132" s="2" t="s">
        <v>872</v>
      </c>
      <c r="S1132" s="2" t="s">
        <v>872</v>
      </c>
      <c r="T1132" s="2" t="s">
        <v>113</v>
      </c>
      <c r="U1132" s="2" t="s">
        <v>39</v>
      </c>
      <c r="V1132" s="4">
        <v>0</v>
      </c>
      <c r="W1132" s="2" t="s">
        <v>948</v>
      </c>
      <c r="X1132">
        <f t="shared" si="170"/>
        <v>0</v>
      </c>
      <c r="Y1132">
        <f t="shared" si="171"/>
        <v>1</v>
      </c>
      <c r="Z1132">
        <f t="shared" si="172"/>
        <v>0</v>
      </c>
      <c r="AA1132">
        <f t="shared" si="173"/>
        <v>0</v>
      </c>
      <c r="AB1132">
        <f t="shared" si="174"/>
        <v>0</v>
      </c>
      <c r="AC1132">
        <f t="shared" si="175"/>
        <v>0</v>
      </c>
      <c r="AD1132">
        <f t="shared" si="176"/>
        <v>1</v>
      </c>
      <c r="AE1132" t="str">
        <f t="shared" si="177"/>
        <v>Knockout Game</v>
      </c>
      <c r="AF1132" t="str">
        <f t="shared" si="178"/>
        <v>Home Team loses or draws</v>
      </c>
      <c r="AG1132" t="str">
        <f t="shared" si="179"/>
        <v>Home Team loses or draws at Knockout Game</v>
      </c>
    </row>
    <row r="1133" spans="1:33" hidden="1" x14ac:dyDescent="0.2">
      <c r="A1133" s="2">
        <v>3911796</v>
      </c>
      <c r="B1133" s="2" t="s">
        <v>949</v>
      </c>
      <c r="C1133" s="2">
        <v>2022</v>
      </c>
      <c r="D1133" s="2" t="s">
        <v>1022</v>
      </c>
      <c r="E1133" s="3">
        <v>44860</v>
      </c>
      <c r="F1133" s="2">
        <v>24</v>
      </c>
      <c r="G1133" s="2">
        <v>244</v>
      </c>
      <c r="H1133" s="2">
        <v>2</v>
      </c>
      <c r="I1133" s="2">
        <v>1</v>
      </c>
      <c r="J1133" s="2"/>
      <c r="K1133" s="2"/>
      <c r="L1133" s="2" t="s">
        <v>1265</v>
      </c>
      <c r="M1133" s="2" t="s">
        <v>1102</v>
      </c>
      <c r="N1133" s="2" t="s">
        <v>986</v>
      </c>
      <c r="O1133" s="2">
        <v>48700</v>
      </c>
      <c r="P1133" s="2" t="s">
        <v>920</v>
      </c>
      <c r="Q1133" s="2" t="s">
        <v>2435</v>
      </c>
      <c r="R1133" s="2" t="s">
        <v>910</v>
      </c>
      <c r="S1133" s="2" t="s">
        <v>910</v>
      </c>
      <c r="T1133" s="2" t="s">
        <v>13</v>
      </c>
      <c r="U1133" s="2" t="s">
        <v>85</v>
      </c>
      <c r="V1133" s="4">
        <v>8.4027777777777771E-2</v>
      </c>
      <c r="W1133" s="2" t="s">
        <v>948</v>
      </c>
      <c r="X1133">
        <f t="shared" si="170"/>
        <v>1</v>
      </c>
      <c r="Y1133">
        <f t="shared" si="171"/>
        <v>0</v>
      </c>
      <c r="Z1133">
        <f t="shared" si="172"/>
        <v>1</v>
      </c>
      <c r="AA1133">
        <f t="shared" si="173"/>
        <v>1</v>
      </c>
      <c r="AB1133">
        <f t="shared" si="174"/>
        <v>0</v>
      </c>
      <c r="AC1133">
        <f t="shared" si="175"/>
        <v>0</v>
      </c>
      <c r="AD1133">
        <f t="shared" si="176"/>
        <v>0</v>
      </c>
      <c r="AE1133" t="str">
        <f t="shared" si="177"/>
        <v>Groupstage</v>
      </c>
      <c r="AF1133" t="str">
        <f t="shared" si="178"/>
        <v>Home Team wins</v>
      </c>
      <c r="AG1133" t="str">
        <f t="shared" si="179"/>
        <v>Home Team wins at Groupstage Game</v>
      </c>
    </row>
    <row r="1134" spans="1:33" hidden="1" x14ac:dyDescent="0.2">
      <c r="A1134" s="2">
        <v>3911833</v>
      </c>
      <c r="B1134" s="2" t="s">
        <v>949</v>
      </c>
      <c r="C1134" s="2">
        <v>2022</v>
      </c>
      <c r="D1134" s="2" t="s">
        <v>1194</v>
      </c>
      <c r="E1134" s="3">
        <v>44839</v>
      </c>
      <c r="F1134" s="2">
        <v>281</v>
      </c>
      <c r="G1134" s="2">
        <v>190</v>
      </c>
      <c r="H1134" s="2">
        <v>5</v>
      </c>
      <c r="I1134" s="2">
        <v>0</v>
      </c>
      <c r="J1134" s="2"/>
      <c r="K1134" s="2"/>
      <c r="L1134" s="2" t="s">
        <v>1019</v>
      </c>
      <c r="M1134" s="2" t="s">
        <v>1291</v>
      </c>
      <c r="N1134" s="2" t="s">
        <v>902</v>
      </c>
      <c r="O1134" s="2">
        <v>51765</v>
      </c>
      <c r="P1134" s="2" t="s">
        <v>1344</v>
      </c>
      <c r="Q1134" s="2" t="s">
        <v>2436</v>
      </c>
      <c r="R1134" s="2" t="s">
        <v>877</v>
      </c>
      <c r="S1134" s="2" t="s">
        <v>880</v>
      </c>
      <c r="T1134" s="2" t="s">
        <v>39</v>
      </c>
      <c r="U1134" s="2" t="s">
        <v>23</v>
      </c>
      <c r="V1134" s="4">
        <v>0.20833333333333334</v>
      </c>
      <c r="W1134" s="2" t="s">
        <v>948</v>
      </c>
      <c r="X1134">
        <f t="shared" si="170"/>
        <v>1</v>
      </c>
      <c r="Y1134">
        <f t="shared" si="171"/>
        <v>0</v>
      </c>
      <c r="Z1134">
        <f t="shared" si="172"/>
        <v>1</v>
      </c>
      <c r="AA1134">
        <f t="shared" si="173"/>
        <v>1</v>
      </c>
      <c r="AB1134">
        <f t="shared" si="174"/>
        <v>0</v>
      </c>
      <c r="AC1134">
        <f t="shared" si="175"/>
        <v>0</v>
      </c>
      <c r="AD1134">
        <f t="shared" si="176"/>
        <v>0</v>
      </c>
      <c r="AE1134" t="str">
        <f t="shared" si="177"/>
        <v>Groupstage</v>
      </c>
      <c r="AF1134" t="str">
        <f t="shared" si="178"/>
        <v>Home Team wins</v>
      </c>
      <c r="AG1134" t="str">
        <f t="shared" si="179"/>
        <v>Home Team wins at Groupstage Game</v>
      </c>
    </row>
    <row r="1135" spans="1:33" hidden="1" x14ac:dyDescent="0.2">
      <c r="A1135" s="2">
        <v>4077814</v>
      </c>
      <c r="B1135" s="2" t="s">
        <v>949</v>
      </c>
      <c r="C1135" s="2">
        <v>2022</v>
      </c>
      <c r="D1135" s="2" t="s">
        <v>972</v>
      </c>
      <c r="E1135" s="3">
        <v>45087</v>
      </c>
      <c r="F1135" s="2">
        <v>281</v>
      </c>
      <c r="G1135" s="2">
        <v>46</v>
      </c>
      <c r="H1135" s="2">
        <v>1</v>
      </c>
      <c r="I1135" s="2">
        <v>0</v>
      </c>
      <c r="J1135" s="2"/>
      <c r="K1135" s="2"/>
      <c r="L1135" s="2" t="s">
        <v>1019</v>
      </c>
      <c r="M1135" s="2" t="s">
        <v>1067</v>
      </c>
      <c r="N1135" s="2" t="s">
        <v>1200</v>
      </c>
      <c r="O1135" s="2">
        <v>72000</v>
      </c>
      <c r="P1135" s="2" t="s">
        <v>947</v>
      </c>
      <c r="Q1135" s="2" t="s">
        <v>2437</v>
      </c>
      <c r="R1135" s="2" t="s">
        <v>910</v>
      </c>
      <c r="S1135" s="2" t="s">
        <v>892</v>
      </c>
      <c r="T1135" s="2" t="s">
        <v>39</v>
      </c>
      <c r="U1135" s="2" t="s">
        <v>19</v>
      </c>
      <c r="V1135" s="4">
        <v>4.1666666666666664E-2</v>
      </c>
      <c r="W1135" s="2" t="s">
        <v>948</v>
      </c>
      <c r="X1135">
        <f t="shared" si="170"/>
        <v>1</v>
      </c>
      <c r="Y1135">
        <f t="shared" si="171"/>
        <v>0</v>
      </c>
      <c r="Z1135">
        <f t="shared" si="172"/>
        <v>0</v>
      </c>
      <c r="AA1135">
        <f t="shared" si="173"/>
        <v>0</v>
      </c>
      <c r="AB1135">
        <f t="shared" si="174"/>
        <v>1</v>
      </c>
      <c r="AC1135">
        <f t="shared" si="175"/>
        <v>0</v>
      </c>
      <c r="AD1135">
        <f t="shared" si="176"/>
        <v>0</v>
      </c>
      <c r="AE1135" t="str">
        <f t="shared" si="177"/>
        <v>Knockout Game</v>
      </c>
      <c r="AF1135" t="str">
        <f t="shared" si="178"/>
        <v>Home Team wins</v>
      </c>
      <c r="AG1135" t="str">
        <f t="shared" si="179"/>
        <v>Home Team wins at Knockout Game</v>
      </c>
    </row>
    <row r="1136" spans="1:33" x14ac:dyDescent="0.2">
      <c r="A1136" s="2">
        <v>3030593</v>
      </c>
      <c r="B1136" s="2" t="s">
        <v>949</v>
      </c>
      <c r="C1136" s="2">
        <v>2017</v>
      </c>
      <c r="D1136" s="2" t="s">
        <v>962</v>
      </c>
      <c r="E1136" s="3">
        <v>43214</v>
      </c>
      <c r="F1136" s="2">
        <v>31</v>
      </c>
      <c r="G1136" s="2">
        <v>12</v>
      </c>
      <c r="H1136" s="2">
        <v>5</v>
      </c>
      <c r="I1136" s="2">
        <v>2</v>
      </c>
      <c r="J1136" s="2"/>
      <c r="K1136" s="2"/>
      <c r="L1136" s="2" t="s">
        <v>861</v>
      </c>
      <c r="M1136" s="2" t="s">
        <v>1129</v>
      </c>
      <c r="N1136" s="2" t="s">
        <v>1009</v>
      </c>
      <c r="O1136" s="2">
        <v>51236</v>
      </c>
      <c r="P1136" s="2" t="s">
        <v>985</v>
      </c>
      <c r="Q1136" s="2" t="s">
        <v>2438</v>
      </c>
      <c r="R1136" s="2" t="s">
        <v>880</v>
      </c>
      <c r="S1136" s="2" t="s">
        <v>910</v>
      </c>
      <c r="T1136" s="2" t="s">
        <v>38</v>
      </c>
      <c r="U1136" s="2" t="s">
        <v>47</v>
      </c>
      <c r="V1136" s="4">
        <v>0.20972222222222223</v>
      </c>
      <c r="W1136" s="2" t="s">
        <v>948</v>
      </c>
      <c r="X1136">
        <f t="shared" si="170"/>
        <v>1</v>
      </c>
      <c r="Y1136">
        <f t="shared" si="171"/>
        <v>0</v>
      </c>
      <c r="Z1136">
        <f t="shared" si="172"/>
        <v>0</v>
      </c>
      <c r="AA1136">
        <f t="shared" si="173"/>
        <v>0</v>
      </c>
      <c r="AB1136">
        <f t="shared" si="174"/>
        <v>1</v>
      </c>
      <c r="AC1136">
        <f t="shared" si="175"/>
        <v>0</v>
      </c>
      <c r="AD1136">
        <f t="shared" si="176"/>
        <v>0</v>
      </c>
      <c r="AE1136" t="str">
        <f t="shared" si="177"/>
        <v>Knockout Game</v>
      </c>
      <c r="AF1136" t="str">
        <f t="shared" si="178"/>
        <v>Home Team wins</v>
      </c>
      <c r="AG1136" t="str">
        <f t="shared" si="179"/>
        <v>Home Team wins at Knockout Game</v>
      </c>
    </row>
    <row r="1137" spans="1:33" hidden="1" x14ac:dyDescent="0.2">
      <c r="A1137" s="2">
        <v>3956684</v>
      </c>
      <c r="B1137" s="2" t="s">
        <v>949</v>
      </c>
      <c r="C1137" s="2">
        <v>2022</v>
      </c>
      <c r="D1137" s="2" t="s">
        <v>1082</v>
      </c>
      <c r="E1137" s="3">
        <v>44999</v>
      </c>
      <c r="F1137" s="2">
        <v>281</v>
      </c>
      <c r="G1137" s="2">
        <v>23826</v>
      </c>
      <c r="H1137" s="2">
        <v>7</v>
      </c>
      <c r="I1137" s="2">
        <v>0</v>
      </c>
      <c r="J1137" s="2"/>
      <c r="K1137" s="2"/>
      <c r="L1137" s="2" t="s">
        <v>1019</v>
      </c>
      <c r="M1137" s="2" t="s">
        <v>1275</v>
      </c>
      <c r="N1137" s="2" t="s">
        <v>902</v>
      </c>
      <c r="O1137" s="2">
        <v>52038</v>
      </c>
      <c r="P1137" s="2" t="s">
        <v>1307</v>
      </c>
      <c r="Q1137" s="2" t="s">
        <v>2439</v>
      </c>
      <c r="R1137" s="2" t="s">
        <v>872</v>
      </c>
      <c r="S1137" s="2" t="s">
        <v>863</v>
      </c>
      <c r="T1137" s="2" t="s">
        <v>39</v>
      </c>
      <c r="U1137" s="2" t="s">
        <v>138</v>
      </c>
      <c r="V1137" s="4">
        <v>0.29166666666666669</v>
      </c>
      <c r="W1137" s="2" t="s">
        <v>948</v>
      </c>
      <c r="X1137">
        <f t="shared" si="170"/>
        <v>1</v>
      </c>
      <c r="Y1137">
        <f t="shared" si="171"/>
        <v>0</v>
      </c>
      <c r="Z1137">
        <f t="shared" si="172"/>
        <v>0</v>
      </c>
      <c r="AA1137">
        <f t="shared" si="173"/>
        <v>0</v>
      </c>
      <c r="AB1137">
        <f t="shared" si="174"/>
        <v>1</v>
      </c>
      <c r="AC1137">
        <f t="shared" si="175"/>
        <v>0</v>
      </c>
      <c r="AD1137">
        <f t="shared" si="176"/>
        <v>0</v>
      </c>
      <c r="AE1137" t="str">
        <f t="shared" si="177"/>
        <v>Knockout Game</v>
      </c>
      <c r="AF1137" t="str">
        <f t="shared" si="178"/>
        <v>Home Team wins</v>
      </c>
      <c r="AG1137" t="str">
        <f t="shared" si="179"/>
        <v>Home Team wins at Knockout Game</v>
      </c>
    </row>
    <row r="1138" spans="1:33" hidden="1" x14ac:dyDescent="0.2">
      <c r="A1138" s="2">
        <v>4171221</v>
      </c>
      <c r="B1138" s="2" t="s">
        <v>949</v>
      </c>
      <c r="C1138" s="2">
        <v>2023</v>
      </c>
      <c r="D1138" s="2" t="s">
        <v>1147</v>
      </c>
      <c r="E1138" s="3">
        <v>45202</v>
      </c>
      <c r="F1138" s="2">
        <v>985</v>
      </c>
      <c r="G1138" s="2">
        <v>141</v>
      </c>
      <c r="H1138" s="2">
        <v>2</v>
      </c>
      <c r="I1138" s="2">
        <v>3</v>
      </c>
      <c r="J1138" s="2"/>
      <c r="K1138" s="2"/>
      <c r="L1138" s="2" t="s">
        <v>1168</v>
      </c>
      <c r="M1138" s="2" t="s">
        <v>932</v>
      </c>
      <c r="N1138" s="2" t="s">
        <v>1075</v>
      </c>
      <c r="O1138" s="2">
        <v>73204</v>
      </c>
      <c r="P1138" s="2" t="s">
        <v>1250</v>
      </c>
      <c r="Q1138" s="2" t="s">
        <v>2440</v>
      </c>
      <c r="R1138" s="2" t="s">
        <v>863</v>
      </c>
      <c r="S1138" s="2" t="s">
        <v>863</v>
      </c>
      <c r="T1138" s="2" t="s">
        <v>31</v>
      </c>
      <c r="U1138" s="2" t="s">
        <v>12</v>
      </c>
      <c r="V1138" s="4">
        <v>8.5416666666666655E-2</v>
      </c>
      <c r="W1138" s="2" t="s">
        <v>948</v>
      </c>
      <c r="X1138">
        <f t="shared" si="170"/>
        <v>0</v>
      </c>
      <c r="Y1138">
        <f t="shared" si="171"/>
        <v>1</v>
      </c>
      <c r="Z1138">
        <f t="shared" si="172"/>
        <v>1</v>
      </c>
      <c r="AA1138">
        <f t="shared" si="173"/>
        <v>0</v>
      </c>
      <c r="AB1138">
        <f t="shared" si="174"/>
        <v>0</v>
      </c>
      <c r="AC1138">
        <f t="shared" si="175"/>
        <v>1</v>
      </c>
      <c r="AD1138">
        <f t="shared" si="176"/>
        <v>0</v>
      </c>
      <c r="AE1138" t="str">
        <f t="shared" si="177"/>
        <v>Groupstage</v>
      </c>
      <c r="AF1138" t="str">
        <f t="shared" si="178"/>
        <v>Home Team loses or draws</v>
      </c>
      <c r="AG1138" t="str">
        <f t="shared" si="179"/>
        <v>Home Team loses or draws at Groupstage Game</v>
      </c>
    </row>
    <row r="1139" spans="1:33" hidden="1" x14ac:dyDescent="0.2">
      <c r="A1139" s="2">
        <v>4171260</v>
      </c>
      <c r="B1139" s="2" t="s">
        <v>949</v>
      </c>
      <c r="C1139" s="2">
        <v>2023</v>
      </c>
      <c r="D1139" s="2" t="s">
        <v>1022</v>
      </c>
      <c r="E1139" s="3">
        <v>45259</v>
      </c>
      <c r="F1139" s="2">
        <v>294</v>
      </c>
      <c r="G1139" s="2">
        <v>46</v>
      </c>
      <c r="H1139" s="2">
        <v>3</v>
      </c>
      <c r="I1139" s="2">
        <v>3</v>
      </c>
      <c r="J1139" s="2"/>
      <c r="K1139" s="2"/>
      <c r="L1139" s="2" t="s">
        <v>1178</v>
      </c>
      <c r="M1139" s="2" t="s">
        <v>1067</v>
      </c>
      <c r="N1139" s="2" t="s">
        <v>1069</v>
      </c>
      <c r="O1139" s="2">
        <v>52944</v>
      </c>
      <c r="P1139" s="2" t="s">
        <v>1281</v>
      </c>
      <c r="Q1139" s="2" t="s">
        <v>2441</v>
      </c>
      <c r="R1139" s="2" t="s">
        <v>863</v>
      </c>
      <c r="S1139" s="2" t="s">
        <v>892</v>
      </c>
      <c r="T1139" s="2" t="s">
        <v>53</v>
      </c>
      <c r="U1139" s="2" t="s">
        <v>19</v>
      </c>
      <c r="V1139" s="4">
        <v>0.12708333333333333</v>
      </c>
      <c r="W1139" s="2" t="s">
        <v>948</v>
      </c>
      <c r="X1139">
        <f t="shared" si="170"/>
        <v>0</v>
      </c>
      <c r="Y1139">
        <f t="shared" si="171"/>
        <v>1</v>
      </c>
      <c r="Z1139">
        <f t="shared" si="172"/>
        <v>1</v>
      </c>
      <c r="AA1139">
        <f t="shared" si="173"/>
        <v>0</v>
      </c>
      <c r="AB1139">
        <f t="shared" si="174"/>
        <v>0</v>
      </c>
      <c r="AC1139">
        <f t="shared" si="175"/>
        <v>1</v>
      </c>
      <c r="AD1139">
        <f t="shared" si="176"/>
        <v>0</v>
      </c>
      <c r="AE1139" t="str">
        <f t="shared" si="177"/>
        <v>Groupstage</v>
      </c>
      <c r="AF1139" t="str">
        <f t="shared" si="178"/>
        <v>Home Team loses or draws</v>
      </c>
      <c r="AG1139" t="str">
        <f t="shared" si="179"/>
        <v>Home Team loses or draws at Groupstage Game</v>
      </c>
    </row>
    <row r="1140" spans="1:33" hidden="1" x14ac:dyDescent="0.2">
      <c r="A1140" s="2">
        <v>4171275</v>
      </c>
      <c r="B1140" s="2" t="s">
        <v>949</v>
      </c>
      <c r="C1140" s="2">
        <v>2023</v>
      </c>
      <c r="D1140" s="2" t="s">
        <v>946</v>
      </c>
      <c r="E1140" s="3">
        <v>45203</v>
      </c>
      <c r="F1140" s="2">
        <v>13</v>
      </c>
      <c r="G1140" s="2">
        <v>234</v>
      </c>
      <c r="H1140" s="2">
        <v>3</v>
      </c>
      <c r="I1140" s="2">
        <v>2</v>
      </c>
      <c r="J1140" s="2"/>
      <c r="K1140" s="2"/>
      <c r="L1140" s="2" t="s">
        <v>921</v>
      </c>
      <c r="M1140" s="2" t="s">
        <v>80</v>
      </c>
      <c r="N1140" s="2" t="s">
        <v>1127</v>
      </c>
      <c r="O1140" s="2">
        <v>61742</v>
      </c>
      <c r="P1140" s="2" t="s">
        <v>1255</v>
      </c>
      <c r="Q1140" s="2" t="s">
        <v>2442</v>
      </c>
      <c r="R1140" s="2" t="s">
        <v>892</v>
      </c>
      <c r="S1140" s="2" t="s">
        <v>880</v>
      </c>
      <c r="T1140" s="2" t="s">
        <v>113</v>
      </c>
      <c r="U1140" s="2" t="s">
        <v>71</v>
      </c>
      <c r="V1140" s="4">
        <v>0.12638888888888888</v>
      </c>
      <c r="W1140" s="2" t="s">
        <v>948</v>
      </c>
      <c r="X1140">
        <f t="shared" si="170"/>
        <v>1</v>
      </c>
      <c r="Y1140">
        <f t="shared" si="171"/>
        <v>0</v>
      </c>
      <c r="Z1140">
        <f t="shared" si="172"/>
        <v>1</v>
      </c>
      <c r="AA1140">
        <f t="shared" si="173"/>
        <v>1</v>
      </c>
      <c r="AB1140">
        <f t="shared" si="174"/>
        <v>0</v>
      </c>
      <c r="AC1140">
        <f t="shared" si="175"/>
        <v>0</v>
      </c>
      <c r="AD1140">
        <f t="shared" si="176"/>
        <v>0</v>
      </c>
      <c r="AE1140" t="str">
        <f t="shared" si="177"/>
        <v>Groupstage</v>
      </c>
      <c r="AF1140" t="str">
        <f t="shared" si="178"/>
        <v>Home Team wins</v>
      </c>
      <c r="AG1140" t="str">
        <f t="shared" si="179"/>
        <v>Home Team wins at Groupstage Game</v>
      </c>
    </row>
    <row r="1141" spans="1:33" hidden="1" x14ac:dyDescent="0.2">
      <c r="A1141" s="2">
        <v>4171286</v>
      </c>
      <c r="B1141" s="2" t="s">
        <v>949</v>
      </c>
      <c r="C1141" s="2">
        <v>2023</v>
      </c>
      <c r="D1141" s="2" t="s">
        <v>1016</v>
      </c>
      <c r="E1141" s="3">
        <v>45258</v>
      </c>
      <c r="F1141" s="2">
        <v>583</v>
      </c>
      <c r="G1141" s="2">
        <v>762</v>
      </c>
      <c r="H1141" s="2">
        <v>1</v>
      </c>
      <c r="I1141" s="2">
        <v>1</v>
      </c>
      <c r="J1141" s="2"/>
      <c r="K1141" s="2"/>
      <c r="L1141" s="2" t="s">
        <v>918</v>
      </c>
      <c r="M1141" s="2" t="s">
        <v>1040</v>
      </c>
      <c r="N1141" s="2" t="s">
        <v>1072</v>
      </c>
      <c r="O1141" s="2">
        <v>46435</v>
      </c>
      <c r="P1141" s="2" t="s">
        <v>947</v>
      </c>
      <c r="Q1141" s="2" t="s">
        <v>2443</v>
      </c>
      <c r="R1141" s="2" t="s">
        <v>880</v>
      </c>
      <c r="S1141" s="2" t="s">
        <v>880</v>
      </c>
      <c r="T1141" s="2" t="s">
        <v>40</v>
      </c>
      <c r="U1141" s="2" t="s">
        <v>94</v>
      </c>
      <c r="V1141" s="4">
        <v>4.2361111111111106E-2</v>
      </c>
      <c r="W1141" s="2" t="s">
        <v>948</v>
      </c>
      <c r="X1141">
        <f t="shared" si="170"/>
        <v>0</v>
      </c>
      <c r="Y1141">
        <f t="shared" si="171"/>
        <v>1</v>
      </c>
      <c r="Z1141">
        <f t="shared" si="172"/>
        <v>1</v>
      </c>
      <c r="AA1141">
        <f t="shared" si="173"/>
        <v>0</v>
      </c>
      <c r="AB1141">
        <f t="shared" si="174"/>
        <v>0</v>
      </c>
      <c r="AC1141">
        <f t="shared" si="175"/>
        <v>1</v>
      </c>
      <c r="AD1141">
        <f t="shared" si="176"/>
        <v>0</v>
      </c>
      <c r="AE1141" t="str">
        <f t="shared" si="177"/>
        <v>Groupstage</v>
      </c>
      <c r="AF1141" t="str">
        <f t="shared" si="178"/>
        <v>Home Team loses or draws</v>
      </c>
      <c r="AG1141" t="str">
        <f t="shared" si="179"/>
        <v>Home Team loses or draws at Groupstage Game</v>
      </c>
    </row>
    <row r="1142" spans="1:33" hidden="1" x14ac:dyDescent="0.2">
      <c r="A1142" s="2">
        <v>4171295</v>
      </c>
      <c r="B1142" s="2" t="s">
        <v>949</v>
      </c>
      <c r="C1142" s="2">
        <v>2023</v>
      </c>
      <c r="D1142" s="2" t="s">
        <v>1016</v>
      </c>
      <c r="E1142" s="3">
        <v>45273</v>
      </c>
      <c r="F1142" s="2">
        <v>762</v>
      </c>
      <c r="G1142" s="2">
        <v>5</v>
      </c>
      <c r="H1142" s="2">
        <v>1</v>
      </c>
      <c r="I1142" s="2">
        <v>2</v>
      </c>
      <c r="J1142" s="2"/>
      <c r="K1142" s="2"/>
      <c r="L1142" s="2" t="s">
        <v>1040</v>
      </c>
      <c r="M1142" s="2" t="s">
        <v>1000</v>
      </c>
      <c r="N1142" s="2" t="s">
        <v>1011</v>
      </c>
      <c r="O1142" s="2">
        <v>52037</v>
      </c>
      <c r="P1142" s="2" t="s">
        <v>1057</v>
      </c>
      <c r="Q1142" s="2" t="s">
        <v>2444</v>
      </c>
      <c r="R1142" s="2" t="s">
        <v>880</v>
      </c>
      <c r="S1142" s="2" t="s">
        <v>863</v>
      </c>
      <c r="T1142" s="2" t="s">
        <v>94</v>
      </c>
      <c r="U1142" s="2" t="s">
        <v>52</v>
      </c>
      <c r="V1142" s="4">
        <v>4.3055555555555562E-2</v>
      </c>
      <c r="W1142" s="2" t="s">
        <v>948</v>
      </c>
      <c r="X1142">
        <f t="shared" si="170"/>
        <v>0</v>
      </c>
      <c r="Y1142">
        <f t="shared" si="171"/>
        <v>1</v>
      </c>
      <c r="Z1142">
        <f t="shared" si="172"/>
        <v>1</v>
      </c>
      <c r="AA1142">
        <f t="shared" si="173"/>
        <v>0</v>
      </c>
      <c r="AB1142">
        <f t="shared" si="174"/>
        <v>0</v>
      </c>
      <c r="AC1142">
        <f t="shared" si="175"/>
        <v>1</v>
      </c>
      <c r="AD1142">
        <f t="shared" si="176"/>
        <v>0</v>
      </c>
      <c r="AE1142" t="str">
        <f t="shared" si="177"/>
        <v>Groupstage</v>
      </c>
      <c r="AF1142" t="str">
        <f t="shared" si="178"/>
        <v>Home Team loses or draws</v>
      </c>
      <c r="AG1142" t="str">
        <f t="shared" si="179"/>
        <v>Home Team loses or draws at Groupstage Game</v>
      </c>
    </row>
    <row r="1143" spans="1:33" x14ac:dyDescent="0.2">
      <c r="A1143" s="2">
        <v>2368489</v>
      </c>
      <c r="B1143" s="2" t="s">
        <v>949</v>
      </c>
      <c r="C1143" s="2">
        <v>2013</v>
      </c>
      <c r="D1143" s="2" t="s">
        <v>950</v>
      </c>
      <c r="E1143" s="3">
        <v>41619</v>
      </c>
      <c r="F1143" s="2">
        <v>5</v>
      </c>
      <c r="G1143" s="2">
        <v>610</v>
      </c>
      <c r="H1143" s="2">
        <v>0</v>
      </c>
      <c r="I1143" s="2">
        <v>0</v>
      </c>
      <c r="J1143" s="2"/>
      <c r="K1143" s="2"/>
      <c r="L1143" s="2" t="s">
        <v>952</v>
      </c>
      <c r="M1143" s="2" t="s">
        <v>970</v>
      </c>
      <c r="N1143" s="2" t="s">
        <v>941</v>
      </c>
      <c r="O1143" s="2">
        <v>61744</v>
      </c>
      <c r="P1143" s="2" t="s">
        <v>1163</v>
      </c>
      <c r="Q1143" s="2" t="s">
        <v>2445</v>
      </c>
      <c r="R1143" s="2" t="s">
        <v>864</v>
      </c>
      <c r="S1143" s="2" t="s">
        <v>880</v>
      </c>
      <c r="T1143" s="2" t="s">
        <v>52</v>
      </c>
      <c r="U1143" s="2" t="s">
        <v>26</v>
      </c>
      <c r="V1143" s="4">
        <v>0</v>
      </c>
      <c r="W1143" s="2" t="s">
        <v>948</v>
      </c>
      <c r="X1143">
        <f t="shared" si="170"/>
        <v>0</v>
      </c>
      <c r="Y1143">
        <f t="shared" si="171"/>
        <v>1</v>
      </c>
      <c r="Z1143">
        <f t="shared" si="172"/>
        <v>1</v>
      </c>
      <c r="AA1143">
        <f t="shared" si="173"/>
        <v>0</v>
      </c>
      <c r="AB1143">
        <f t="shared" si="174"/>
        <v>0</v>
      </c>
      <c r="AC1143">
        <f t="shared" si="175"/>
        <v>1</v>
      </c>
      <c r="AD1143">
        <f t="shared" si="176"/>
        <v>0</v>
      </c>
      <c r="AE1143" t="str">
        <f t="shared" si="177"/>
        <v>Groupstage</v>
      </c>
      <c r="AF1143" t="str">
        <f t="shared" si="178"/>
        <v>Home Team loses or draws</v>
      </c>
      <c r="AG1143" t="str">
        <f t="shared" si="179"/>
        <v>Home Team loses or draws at Groupstage Game</v>
      </c>
    </row>
    <row r="1144" spans="1:33" x14ac:dyDescent="0.2">
      <c r="A1144" s="2">
        <v>2385038</v>
      </c>
      <c r="B1144" s="2" t="s">
        <v>949</v>
      </c>
      <c r="C1144" s="2">
        <v>2013</v>
      </c>
      <c r="D1144" s="2" t="s">
        <v>1030</v>
      </c>
      <c r="E1144" s="3">
        <v>41695</v>
      </c>
      <c r="F1144" s="2">
        <v>683</v>
      </c>
      <c r="G1144" s="2">
        <v>985</v>
      </c>
      <c r="H1144" s="2">
        <v>2</v>
      </c>
      <c r="I1144" s="2">
        <v>0</v>
      </c>
      <c r="J1144" s="2"/>
      <c r="K1144" s="2"/>
      <c r="L1144" s="2" t="s">
        <v>140</v>
      </c>
      <c r="M1144" s="2" t="s">
        <v>1121</v>
      </c>
      <c r="N1144" s="2" t="s">
        <v>936</v>
      </c>
      <c r="O1144" s="2">
        <v>30015</v>
      </c>
      <c r="P1144" s="2" t="s">
        <v>998</v>
      </c>
      <c r="Q1144" s="2" t="s">
        <v>2446</v>
      </c>
      <c r="R1144" s="2" t="s">
        <v>863</v>
      </c>
      <c r="S1144" s="3">
        <v>37350</v>
      </c>
      <c r="T1144" s="2" t="s">
        <v>62</v>
      </c>
      <c r="U1144" s="2" t="s">
        <v>31</v>
      </c>
      <c r="V1144" s="4">
        <v>8.3333333333333329E-2</v>
      </c>
      <c r="W1144" s="2" t="s">
        <v>948</v>
      </c>
      <c r="X1144">
        <f t="shared" si="170"/>
        <v>1</v>
      </c>
      <c r="Y1144">
        <f t="shared" si="171"/>
        <v>0</v>
      </c>
      <c r="Z1144">
        <f t="shared" si="172"/>
        <v>0</v>
      </c>
      <c r="AA1144">
        <f t="shared" si="173"/>
        <v>0</v>
      </c>
      <c r="AB1144">
        <f t="shared" si="174"/>
        <v>1</v>
      </c>
      <c r="AC1144">
        <f t="shared" si="175"/>
        <v>0</v>
      </c>
      <c r="AD1144">
        <f t="shared" si="176"/>
        <v>0</v>
      </c>
      <c r="AE1144" t="str">
        <f t="shared" si="177"/>
        <v>Knockout Game</v>
      </c>
      <c r="AF1144" t="str">
        <f t="shared" si="178"/>
        <v>Home Team wins</v>
      </c>
      <c r="AG1144" t="str">
        <f t="shared" si="179"/>
        <v>Home Team wins at Knockout Game</v>
      </c>
    </row>
    <row r="1145" spans="1:33" x14ac:dyDescent="0.2">
      <c r="A1145" s="2">
        <v>2385044</v>
      </c>
      <c r="B1145" s="2" t="s">
        <v>949</v>
      </c>
      <c r="C1145" s="2">
        <v>2013</v>
      </c>
      <c r="D1145" s="2" t="s">
        <v>1030</v>
      </c>
      <c r="E1145" s="3">
        <v>41689</v>
      </c>
      <c r="F1145" s="2">
        <v>11</v>
      </c>
      <c r="G1145" s="2">
        <v>27</v>
      </c>
      <c r="H1145" s="2">
        <v>0</v>
      </c>
      <c r="I1145" s="2">
        <v>2</v>
      </c>
      <c r="J1145" s="2"/>
      <c r="K1145" s="2"/>
      <c r="L1145" s="2" t="s">
        <v>900</v>
      </c>
      <c r="M1145" s="2" t="s">
        <v>1019</v>
      </c>
      <c r="N1145" s="2" t="s">
        <v>978</v>
      </c>
      <c r="O1145" s="2">
        <v>59911</v>
      </c>
      <c r="P1145" s="2"/>
      <c r="Q1145" s="2" t="s">
        <v>2447</v>
      </c>
      <c r="R1145" s="2" t="s">
        <v>863</v>
      </c>
      <c r="S1145" s="2" t="s">
        <v>872</v>
      </c>
      <c r="T1145" s="2" t="s">
        <v>9</v>
      </c>
      <c r="U1145" s="2" t="s">
        <v>6</v>
      </c>
      <c r="V1145" s="4">
        <v>1.3888888888888889E-3</v>
      </c>
      <c r="W1145" s="2" t="s">
        <v>948</v>
      </c>
      <c r="X1145">
        <f t="shared" si="170"/>
        <v>0</v>
      </c>
      <c r="Y1145">
        <f t="shared" si="171"/>
        <v>1</v>
      </c>
      <c r="Z1145">
        <f t="shared" si="172"/>
        <v>0</v>
      </c>
      <c r="AA1145">
        <f t="shared" si="173"/>
        <v>0</v>
      </c>
      <c r="AB1145">
        <f t="shared" si="174"/>
        <v>0</v>
      </c>
      <c r="AC1145">
        <f t="shared" si="175"/>
        <v>0</v>
      </c>
      <c r="AD1145">
        <f t="shared" si="176"/>
        <v>1</v>
      </c>
      <c r="AE1145" t="str">
        <f t="shared" si="177"/>
        <v>Knockout Game</v>
      </c>
      <c r="AF1145" t="str">
        <f t="shared" si="178"/>
        <v>Home Team loses or draws</v>
      </c>
      <c r="AG1145" t="str">
        <f t="shared" si="179"/>
        <v>Home Team loses or draws at Knockout Game</v>
      </c>
    </row>
    <row r="1146" spans="1:33" x14ac:dyDescent="0.2">
      <c r="A1146" s="2">
        <v>2385049</v>
      </c>
      <c r="B1146" s="2" t="s">
        <v>949</v>
      </c>
      <c r="C1146" s="2">
        <v>2013</v>
      </c>
      <c r="D1146" s="2" t="s">
        <v>1082</v>
      </c>
      <c r="E1146" s="3">
        <v>41716</v>
      </c>
      <c r="F1146" s="2">
        <v>631</v>
      </c>
      <c r="G1146" s="2">
        <v>141</v>
      </c>
      <c r="H1146" s="2">
        <v>2</v>
      </c>
      <c r="I1146" s="2">
        <v>0</v>
      </c>
      <c r="J1146" s="2"/>
      <c r="K1146" s="2"/>
      <c r="L1146" s="2" t="s">
        <v>896</v>
      </c>
      <c r="M1146" s="2" t="s">
        <v>958</v>
      </c>
      <c r="N1146" s="2" t="s">
        <v>1012</v>
      </c>
      <c r="O1146" s="2">
        <v>38038</v>
      </c>
      <c r="P1146" s="2" t="s">
        <v>985</v>
      </c>
      <c r="Q1146" s="2" t="s">
        <v>2448</v>
      </c>
      <c r="R1146" s="2" t="s">
        <v>863</v>
      </c>
      <c r="S1146" s="2" t="s">
        <v>880</v>
      </c>
      <c r="T1146" s="2" t="s">
        <v>43</v>
      </c>
      <c r="U1146" s="2" t="s">
        <v>12</v>
      </c>
      <c r="V1146" s="4">
        <v>8.3333333333333329E-2</v>
      </c>
      <c r="W1146" s="2" t="s">
        <v>948</v>
      </c>
      <c r="X1146">
        <f t="shared" si="170"/>
        <v>1</v>
      </c>
      <c r="Y1146">
        <f t="shared" si="171"/>
        <v>0</v>
      </c>
      <c r="Z1146">
        <f t="shared" si="172"/>
        <v>0</v>
      </c>
      <c r="AA1146">
        <f t="shared" si="173"/>
        <v>0</v>
      </c>
      <c r="AB1146">
        <f t="shared" si="174"/>
        <v>1</v>
      </c>
      <c r="AC1146">
        <f t="shared" si="175"/>
        <v>0</v>
      </c>
      <c r="AD1146">
        <f t="shared" si="176"/>
        <v>0</v>
      </c>
      <c r="AE1146" t="str">
        <f t="shared" si="177"/>
        <v>Knockout Game</v>
      </c>
      <c r="AF1146" t="str">
        <f t="shared" si="178"/>
        <v>Home Team wins</v>
      </c>
      <c r="AG1146" t="str">
        <f t="shared" si="179"/>
        <v>Home Team wins at Knockout Game</v>
      </c>
    </row>
    <row r="1147" spans="1:33" x14ac:dyDescent="0.2">
      <c r="A1147" s="2">
        <v>2495303</v>
      </c>
      <c r="B1147" s="2" t="s">
        <v>949</v>
      </c>
      <c r="C1147" s="2">
        <v>2014</v>
      </c>
      <c r="D1147" s="2" t="s">
        <v>1147</v>
      </c>
      <c r="E1147" s="3">
        <v>41913</v>
      </c>
      <c r="F1147" s="2">
        <v>13</v>
      </c>
      <c r="G1147" s="2">
        <v>506</v>
      </c>
      <c r="H1147" s="2">
        <v>1</v>
      </c>
      <c r="I1147" s="2">
        <v>0</v>
      </c>
      <c r="J1147" s="2"/>
      <c r="K1147" s="2"/>
      <c r="L1147" s="2" t="s">
        <v>921</v>
      </c>
      <c r="M1147" s="2" t="s">
        <v>952</v>
      </c>
      <c r="N1147" s="2" t="s">
        <v>922</v>
      </c>
      <c r="O1147" s="2">
        <v>44322</v>
      </c>
      <c r="P1147" s="2" t="s">
        <v>985</v>
      </c>
      <c r="Q1147" s="2" t="s">
        <v>2449</v>
      </c>
      <c r="R1147" s="2" t="s">
        <v>880</v>
      </c>
      <c r="S1147" s="2" t="s">
        <v>892</v>
      </c>
      <c r="T1147" s="2" t="s">
        <v>113</v>
      </c>
      <c r="U1147" s="2" t="s">
        <v>5</v>
      </c>
      <c r="V1147" s="4">
        <v>4.1666666666666664E-2</v>
      </c>
      <c r="W1147" s="2" t="s">
        <v>948</v>
      </c>
      <c r="X1147">
        <f t="shared" si="170"/>
        <v>1</v>
      </c>
      <c r="Y1147">
        <f t="shared" si="171"/>
        <v>0</v>
      </c>
      <c r="Z1147">
        <f t="shared" si="172"/>
        <v>1</v>
      </c>
      <c r="AA1147">
        <f t="shared" si="173"/>
        <v>1</v>
      </c>
      <c r="AB1147">
        <f t="shared" si="174"/>
        <v>0</v>
      </c>
      <c r="AC1147">
        <f t="shared" si="175"/>
        <v>0</v>
      </c>
      <c r="AD1147">
        <f t="shared" si="176"/>
        <v>0</v>
      </c>
      <c r="AE1147" t="str">
        <f t="shared" si="177"/>
        <v>Groupstage</v>
      </c>
      <c r="AF1147" t="str">
        <f t="shared" si="178"/>
        <v>Home Team wins</v>
      </c>
      <c r="AG1147" t="str">
        <f t="shared" si="179"/>
        <v>Home Team wins at Groupstage Game</v>
      </c>
    </row>
    <row r="1148" spans="1:33" x14ac:dyDescent="0.2">
      <c r="A1148" s="2">
        <v>2495309</v>
      </c>
      <c r="B1148" s="2" t="s">
        <v>949</v>
      </c>
      <c r="C1148" s="2">
        <v>2014</v>
      </c>
      <c r="D1148" s="2" t="s">
        <v>1022</v>
      </c>
      <c r="E1148" s="3">
        <v>41913</v>
      </c>
      <c r="F1148" s="2">
        <v>11</v>
      </c>
      <c r="G1148" s="2">
        <v>141</v>
      </c>
      <c r="H1148" s="2">
        <v>4</v>
      </c>
      <c r="I1148" s="2">
        <v>1</v>
      </c>
      <c r="J1148" s="2"/>
      <c r="K1148" s="2"/>
      <c r="L1148" s="2" t="s">
        <v>900</v>
      </c>
      <c r="M1148" s="2" t="s">
        <v>991</v>
      </c>
      <c r="N1148" s="2" t="s">
        <v>978</v>
      </c>
      <c r="O1148" s="2">
        <v>59803</v>
      </c>
      <c r="P1148" s="2"/>
      <c r="Q1148" s="2" t="s">
        <v>2450</v>
      </c>
      <c r="R1148" s="2" t="s">
        <v>863</v>
      </c>
      <c r="S1148" s="3">
        <v>37320</v>
      </c>
      <c r="T1148" s="2" t="s">
        <v>9</v>
      </c>
      <c r="U1148" s="2" t="s">
        <v>12</v>
      </c>
      <c r="V1148" s="4">
        <v>0.1673611111111111</v>
      </c>
      <c r="W1148" s="2" t="s">
        <v>948</v>
      </c>
      <c r="X1148">
        <f t="shared" si="170"/>
        <v>1</v>
      </c>
      <c r="Y1148">
        <f t="shared" si="171"/>
        <v>0</v>
      </c>
      <c r="Z1148">
        <f t="shared" si="172"/>
        <v>1</v>
      </c>
      <c r="AA1148">
        <f t="shared" si="173"/>
        <v>1</v>
      </c>
      <c r="AB1148">
        <f t="shared" si="174"/>
        <v>0</v>
      </c>
      <c r="AC1148">
        <f t="shared" si="175"/>
        <v>0</v>
      </c>
      <c r="AD1148">
        <f t="shared" si="176"/>
        <v>0</v>
      </c>
      <c r="AE1148" t="str">
        <f t="shared" si="177"/>
        <v>Groupstage</v>
      </c>
      <c r="AF1148" t="str">
        <f t="shared" si="178"/>
        <v>Home Team wins</v>
      </c>
      <c r="AG1148" t="str">
        <f t="shared" si="179"/>
        <v>Home Team wins at Groupstage Game</v>
      </c>
    </row>
    <row r="1149" spans="1:33" x14ac:dyDescent="0.2">
      <c r="A1149" s="2">
        <v>2495313</v>
      </c>
      <c r="B1149" s="2" t="s">
        <v>949</v>
      </c>
      <c r="C1149" s="2">
        <v>2014</v>
      </c>
      <c r="D1149" s="2" t="s">
        <v>1016</v>
      </c>
      <c r="E1149" s="3">
        <v>41933</v>
      </c>
      <c r="F1149" s="2">
        <v>131</v>
      </c>
      <c r="G1149" s="2">
        <v>610</v>
      </c>
      <c r="H1149" s="2">
        <v>3</v>
      </c>
      <c r="I1149" s="2">
        <v>1</v>
      </c>
      <c r="J1149" s="2"/>
      <c r="K1149" s="2"/>
      <c r="L1149" s="2" t="s">
        <v>918</v>
      </c>
      <c r="M1149" s="2" t="s">
        <v>970</v>
      </c>
      <c r="N1149" s="2" t="s">
        <v>1084</v>
      </c>
      <c r="O1149" s="2">
        <v>79357</v>
      </c>
      <c r="P1149" s="2" t="s">
        <v>1026</v>
      </c>
      <c r="Q1149" s="2" t="s">
        <v>2451</v>
      </c>
      <c r="R1149" s="2" t="s">
        <v>880</v>
      </c>
      <c r="S1149" s="2" t="s">
        <v>880</v>
      </c>
      <c r="T1149" s="2" t="s">
        <v>105</v>
      </c>
      <c r="U1149" s="2" t="s">
        <v>26</v>
      </c>
      <c r="V1149" s="4">
        <v>0.12569444444444444</v>
      </c>
      <c r="W1149" s="2" t="s">
        <v>948</v>
      </c>
      <c r="X1149">
        <f t="shared" si="170"/>
        <v>1</v>
      </c>
      <c r="Y1149">
        <f t="shared" si="171"/>
        <v>0</v>
      </c>
      <c r="Z1149">
        <f t="shared" si="172"/>
        <v>1</v>
      </c>
      <c r="AA1149">
        <f t="shared" si="173"/>
        <v>1</v>
      </c>
      <c r="AB1149">
        <f t="shared" si="174"/>
        <v>0</v>
      </c>
      <c r="AC1149">
        <f t="shared" si="175"/>
        <v>0</v>
      </c>
      <c r="AD1149">
        <f t="shared" si="176"/>
        <v>0</v>
      </c>
      <c r="AE1149" t="str">
        <f t="shared" si="177"/>
        <v>Groupstage</v>
      </c>
      <c r="AF1149" t="str">
        <f t="shared" si="178"/>
        <v>Home Team wins</v>
      </c>
      <c r="AG1149" t="str">
        <f t="shared" si="179"/>
        <v>Home Team wins at Groupstage Game</v>
      </c>
    </row>
    <row r="1150" spans="1:33" x14ac:dyDescent="0.2">
      <c r="A1150" s="2">
        <v>2618559</v>
      </c>
      <c r="B1150" s="2" t="s">
        <v>949</v>
      </c>
      <c r="C1150" s="2">
        <v>2015</v>
      </c>
      <c r="D1150" s="2" t="s">
        <v>1016</v>
      </c>
      <c r="E1150" s="3">
        <v>42276</v>
      </c>
      <c r="F1150" s="2">
        <v>11</v>
      </c>
      <c r="G1150" s="2">
        <v>683</v>
      </c>
      <c r="H1150" s="2">
        <v>2</v>
      </c>
      <c r="I1150" s="2">
        <v>3</v>
      </c>
      <c r="J1150" s="2"/>
      <c r="K1150" s="2"/>
      <c r="L1150" s="2" t="s">
        <v>900</v>
      </c>
      <c r="M1150" s="2" t="s">
        <v>1149</v>
      </c>
      <c r="N1150" s="2" t="s">
        <v>978</v>
      </c>
      <c r="O1150" s="2">
        <v>59428</v>
      </c>
      <c r="P1150" s="2" t="s">
        <v>975</v>
      </c>
      <c r="Q1150" s="2" t="s">
        <v>2452</v>
      </c>
      <c r="R1150" s="2" t="s">
        <v>863</v>
      </c>
      <c r="S1150" s="2" t="s">
        <v>863</v>
      </c>
      <c r="T1150" s="2" t="s">
        <v>9</v>
      </c>
      <c r="U1150" s="2" t="s">
        <v>62</v>
      </c>
      <c r="V1150" s="4">
        <v>8.5416666666666655E-2</v>
      </c>
      <c r="W1150" s="2" t="s">
        <v>948</v>
      </c>
      <c r="X1150">
        <f t="shared" si="170"/>
        <v>0</v>
      </c>
      <c r="Y1150">
        <f t="shared" si="171"/>
        <v>1</v>
      </c>
      <c r="Z1150">
        <f t="shared" si="172"/>
        <v>1</v>
      </c>
      <c r="AA1150">
        <f t="shared" si="173"/>
        <v>0</v>
      </c>
      <c r="AB1150">
        <f t="shared" si="174"/>
        <v>0</v>
      </c>
      <c r="AC1150">
        <f t="shared" si="175"/>
        <v>1</v>
      </c>
      <c r="AD1150">
        <f t="shared" si="176"/>
        <v>0</v>
      </c>
      <c r="AE1150" t="str">
        <f t="shared" si="177"/>
        <v>Groupstage</v>
      </c>
      <c r="AF1150" t="str">
        <f t="shared" si="178"/>
        <v>Home Team loses or draws</v>
      </c>
      <c r="AG1150" t="str">
        <f t="shared" si="179"/>
        <v>Home Team loses or draws at Groupstage Game</v>
      </c>
    </row>
    <row r="1151" spans="1:33" x14ac:dyDescent="0.2">
      <c r="A1151" s="2">
        <v>2618637</v>
      </c>
      <c r="B1151" s="2" t="s">
        <v>949</v>
      </c>
      <c r="C1151" s="2">
        <v>2015</v>
      </c>
      <c r="D1151" s="2" t="s">
        <v>1016</v>
      </c>
      <c r="E1151" s="3">
        <v>42347</v>
      </c>
      <c r="F1151" s="2">
        <v>683</v>
      </c>
      <c r="G1151" s="2">
        <v>11</v>
      </c>
      <c r="H1151" s="2">
        <v>0</v>
      </c>
      <c r="I1151" s="2">
        <v>3</v>
      </c>
      <c r="J1151" s="2"/>
      <c r="K1151" s="2"/>
      <c r="L1151" s="2" t="s">
        <v>1149</v>
      </c>
      <c r="M1151" s="2" t="s">
        <v>900</v>
      </c>
      <c r="N1151" s="2" t="s">
        <v>936</v>
      </c>
      <c r="O1151" s="2">
        <v>31388</v>
      </c>
      <c r="P1151" s="2" t="s">
        <v>943</v>
      </c>
      <c r="Q1151" s="2" t="s">
        <v>2453</v>
      </c>
      <c r="R1151" s="2" t="s">
        <v>863</v>
      </c>
      <c r="S1151" s="2" t="s">
        <v>863</v>
      </c>
      <c r="T1151" s="2" t="s">
        <v>62</v>
      </c>
      <c r="U1151" s="2" t="s">
        <v>9</v>
      </c>
      <c r="V1151" s="4">
        <v>2.0833333333333333E-3</v>
      </c>
      <c r="W1151" s="2" t="s">
        <v>948</v>
      </c>
      <c r="X1151">
        <f t="shared" si="170"/>
        <v>0</v>
      </c>
      <c r="Y1151">
        <f t="shared" si="171"/>
        <v>1</v>
      </c>
      <c r="Z1151">
        <f t="shared" si="172"/>
        <v>1</v>
      </c>
      <c r="AA1151">
        <f t="shared" si="173"/>
        <v>0</v>
      </c>
      <c r="AB1151">
        <f t="shared" si="174"/>
        <v>0</v>
      </c>
      <c r="AC1151">
        <f t="shared" si="175"/>
        <v>1</v>
      </c>
      <c r="AD1151">
        <f t="shared" si="176"/>
        <v>0</v>
      </c>
      <c r="AE1151" t="str">
        <f t="shared" si="177"/>
        <v>Groupstage</v>
      </c>
      <c r="AF1151" t="str">
        <f t="shared" si="178"/>
        <v>Home Team loses or draws</v>
      </c>
      <c r="AG1151" t="str">
        <f t="shared" si="179"/>
        <v>Home Team loses or draws at Groupstage Game</v>
      </c>
    </row>
    <row r="1152" spans="1:33" x14ac:dyDescent="0.2">
      <c r="A1152" s="2">
        <v>2645817</v>
      </c>
      <c r="B1152" s="2" t="s">
        <v>949</v>
      </c>
      <c r="C1152" s="2">
        <v>2015</v>
      </c>
      <c r="D1152" s="2" t="s">
        <v>1082</v>
      </c>
      <c r="E1152" s="3">
        <v>42445</v>
      </c>
      <c r="F1152" s="2">
        <v>131</v>
      </c>
      <c r="G1152" s="2">
        <v>11</v>
      </c>
      <c r="H1152" s="2">
        <v>3</v>
      </c>
      <c r="I1152" s="2">
        <v>1</v>
      </c>
      <c r="J1152" s="2"/>
      <c r="K1152" s="2"/>
      <c r="L1152" s="2" t="s">
        <v>918</v>
      </c>
      <c r="M1152" s="2" t="s">
        <v>900</v>
      </c>
      <c r="N1152" s="2" t="s">
        <v>1084</v>
      </c>
      <c r="O1152" s="2">
        <v>76092</v>
      </c>
      <c r="P1152" s="2" t="s">
        <v>907</v>
      </c>
      <c r="Q1152" s="2" t="s">
        <v>2454</v>
      </c>
      <c r="R1152" s="2" t="s">
        <v>880</v>
      </c>
      <c r="S1152" s="2" t="s">
        <v>863</v>
      </c>
      <c r="T1152" s="2" t="s">
        <v>105</v>
      </c>
      <c r="U1152" s="2" t="s">
        <v>9</v>
      </c>
      <c r="V1152" s="4">
        <v>0.12569444444444444</v>
      </c>
      <c r="W1152" s="2" t="s">
        <v>948</v>
      </c>
      <c r="X1152">
        <f t="shared" si="170"/>
        <v>1</v>
      </c>
      <c r="Y1152">
        <f t="shared" si="171"/>
        <v>0</v>
      </c>
      <c r="Z1152">
        <f t="shared" si="172"/>
        <v>0</v>
      </c>
      <c r="AA1152">
        <f t="shared" si="173"/>
        <v>0</v>
      </c>
      <c r="AB1152">
        <f t="shared" si="174"/>
        <v>1</v>
      </c>
      <c r="AC1152">
        <f t="shared" si="175"/>
        <v>0</v>
      </c>
      <c r="AD1152">
        <f t="shared" si="176"/>
        <v>0</v>
      </c>
      <c r="AE1152" t="str">
        <f t="shared" si="177"/>
        <v>Knockout Game</v>
      </c>
      <c r="AF1152" t="str">
        <f t="shared" si="178"/>
        <v>Home Team wins</v>
      </c>
      <c r="AG1152" t="str">
        <f t="shared" si="179"/>
        <v>Home Team wins at Knockout Game</v>
      </c>
    </row>
    <row r="1153" spans="1:33" hidden="1" x14ac:dyDescent="0.2">
      <c r="A1153" s="2">
        <v>3651074</v>
      </c>
      <c r="B1153" s="2" t="s">
        <v>949</v>
      </c>
      <c r="C1153" s="2">
        <v>2021</v>
      </c>
      <c r="D1153" s="2" t="s">
        <v>1194</v>
      </c>
      <c r="E1153" s="3">
        <v>44468</v>
      </c>
      <c r="F1153" s="2">
        <v>82</v>
      </c>
      <c r="G1153" s="2">
        <v>368</v>
      </c>
      <c r="H1153" s="2">
        <v>1</v>
      </c>
      <c r="I1153" s="2">
        <v>1</v>
      </c>
      <c r="J1153" s="2"/>
      <c r="K1153" s="2"/>
      <c r="L1153" s="2" t="s">
        <v>58</v>
      </c>
      <c r="M1153" s="2" t="s">
        <v>1179</v>
      </c>
      <c r="N1153" s="2" t="s">
        <v>989</v>
      </c>
      <c r="O1153" s="2">
        <v>11733</v>
      </c>
      <c r="P1153" s="2" t="s">
        <v>1248</v>
      </c>
      <c r="Q1153" s="2" t="s">
        <v>2455</v>
      </c>
      <c r="R1153" s="2" t="s">
        <v>863</v>
      </c>
      <c r="S1153" s="2" t="s">
        <v>863</v>
      </c>
      <c r="T1153" s="2" t="s">
        <v>29</v>
      </c>
      <c r="U1153" s="2" t="s">
        <v>143</v>
      </c>
      <c r="V1153" s="4">
        <v>4.2361111111111106E-2</v>
      </c>
      <c r="W1153" s="2" t="s">
        <v>948</v>
      </c>
      <c r="X1153">
        <f t="shared" si="170"/>
        <v>0</v>
      </c>
      <c r="Y1153">
        <f t="shared" si="171"/>
        <v>1</v>
      </c>
      <c r="Z1153">
        <f t="shared" si="172"/>
        <v>1</v>
      </c>
      <c r="AA1153">
        <f t="shared" si="173"/>
        <v>0</v>
      </c>
      <c r="AB1153">
        <f t="shared" si="174"/>
        <v>0</v>
      </c>
      <c r="AC1153">
        <f t="shared" si="175"/>
        <v>1</v>
      </c>
      <c r="AD1153">
        <f t="shared" si="176"/>
        <v>0</v>
      </c>
      <c r="AE1153" t="str">
        <f t="shared" si="177"/>
        <v>Groupstage</v>
      </c>
      <c r="AF1153" t="str">
        <f t="shared" si="178"/>
        <v>Home Team loses or draws</v>
      </c>
      <c r="AG1153" t="str">
        <f t="shared" si="179"/>
        <v>Home Team loses or draws at Groupstage Game</v>
      </c>
    </row>
    <row r="1154" spans="1:33" hidden="1" x14ac:dyDescent="0.2">
      <c r="A1154" s="2">
        <v>3773444</v>
      </c>
      <c r="B1154" s="2" t="s">
        <v>949</v>
      </c>
      <c r="C1154" s="2">
        <v>2021</v>
      </c>
      <c r="D1154" s="2" t="s">
        <v>966</v>
      </c>
      <c r="E1154" s="3">
        <v>44657</v>
      </c>
      <c r="F1154" s="2">
        <v>631</v>
      </c>
      <c r="G1154" s="2">
        <v>418</v>
      </c>
      <c r="H1154" s="2">
        <v>1</v>
      </c>
      <c r="I1154" s="2">
        <v>3</v>
      </c>
      <c r="J1154" s="2"/>
      <c r="K1154" s="2"/>
      <c r="L1154" s="2" t="s">
        <v>868</v>
      </c>
      <c r="M1154" s="2" t="s">
        <v>1089</v>
      </c>
      <c r="N1154" s="2" t="s">
        <v>1012</v>
      </c>
      <c r="O1154" s="2">
        <v>38689</v>
      </c>
      <c r="P1154" s="2" t="s">
        <v>1071</v>
      </c>
      <c r="Q1154" s="2" t="s">
        <v>2456</v>
      </c>
      <c r="R1154" s="2" t="s">
        <v>910</v>
      </c>
      <c r="S1154" s="2" t="s">
        <v>880</v>
      </c>
      <c r="T1154" s="2" t="s">
        <v>43</v>
      </c>
      <c r="U1154" s="2" t="s">
        <v>186</v>
      </c>
      <c r="V1154" s="4">
        <v>4.3750000000000004E-2</v>
      </c>
      <c r="W1154" s="2" t="s">
        <v>948</v>
      </c>
      <c r="X1154">
        <f t="shared" si="170"/>
        <v>0</v>
      </c>
      <c r="Y1154">
        <f t="shared" si="171"/>
        <v>1</v>
      </c>
      <c r="Z1154">
        <f t="shared" si="172"/>
        <v>0</v>
      </c>
      <c r="AA1154">
        <f t="shared" si="173"/>
        <v>0</v>
      </c>
      <c r="AB1154">
        <f t="shared" si="174"/>
        <v>0</v>
      </c>
      <c r="AC1154">
        <f t="shared" si="175"/>
        <v>0</v>
      </c>
      <c r="AD1154">
        <f t="shared" si="176"/>
        <v>1</v>
      </c>
      <c r="AE1154" t="str">
        <f t="shared" si="177"/>
        <v>Knockout Game</v>
      </c>
      <c r="AF1154" t="str">
        <f t="shared" si="178"/>
        <v>Home Team loses or draws</v>
      </c>
      <c r="AG1154" t="str">
        <f t="shared" si="179"/>
        <v>Home Team loses or draws at Knockout Game</v>
      </c>
    </row>
    <row r="1155" spans="1:33" hidden="1" x14ac:dyDescent="0.2">
      <c r="A1155" s="2">
        <v>3913699</v>
      </c>
      <c r="B1155" s="2" t="s">
        <v>949</v>
      </c>
      <c r="C1155" s="2">
        <v>2022</v>
      </c>
      <c r="D1155" s="2" t="s">
        <v>1194</v>
      </c>
      <c r="E1155" s="3">
        <v>44845</v>
      </c>
      <c r="F1155" s="2">
        <v>16</v>
      </c>
      <c r="G1155" s="2">
        <v>368</v>
      </c>
      <c r="H1155" s="2">
        <v>1</v>
      </c>
      <c r="I1155" s="2">
        <v>1</v>
      </c>
      <c r="J1155" s="2"/>
      <c r="K1155" s="2"/>
      <c r="L1155" s="2" t="s">
        <v>1292</v>
      </c>
      <c r="M1155" s="2" t="s">
        <v>1181</v>
      </c>
      <c r="N1155" s="2" t="s">
        <v>862</v>
      </c>
      <c r="O1155" s="2">
        <v>81000</v>
      </c>
      <c r="P1155" s="2" t="s">
        <v>1302</v>
      </c>
      <c r="Q1155" s="2" t="s">
        <v>2457</v>
      </c>
      <c r="R1155" s="2" t="s">
        <v>863</v>
      </c>
      <c r="S1155" s="3">
        <v>37714</v>
      </c>
      <c r="T1155" s="2" t="s">
        <v>3</v>
      </c>
      <c r="U1155" s="2" t="s">
        <v>143</v>
      </c>
      <c r="V1155" s="4">
        <v>4.2361111111111106E-2</v>
      </c>
      <c r="W1155" s="2" t="s">
        <v>948</v>
      </c>
      <c r="X1155">
        <f t="shared" ref="X1155:X1218" si="180">IF(H1155&gt;I1155, 1,0)</f>
        <v>0</v>
      </c>
      <c r="Y1155">
        <f t="shared" ref="Y1155:Y1218" si="181">IF(X1155=1,0,1)</f>
        <v>1</v>
      </c>
      <c r="Z1155">
        <f t="shared" ref="Z1155:Z1218" si="182">IF(ISNUMBER(SEARCH("Group",D1155)), 1, 0)</f>
        <v>1</v>
      </c>
      <c r="AA1155">
        <f t="shared" ref="AA1155:AA1218" si="183">IF(X1155=1,IF(Z1155=1,1,0),0)</f>
        <v>0</v>
      </c>
      <c r="AB1155">
        <f t="shared" ref="AB1155:AB1218" si="184">IF(X1155=1,IF(Z1155=0,1,0),0)</f>
        <v>0</v>
      </c>
      <c r="AC1155">
        <f t="shared" ref="AC1155:AC1218" si="185">IF(Y1155=1,IF(Z1155=1,1,0),0)</f>
        <v>1</v>
      </c>
      <c r="AD1155">
        <f t="shared" ref="AD1155:AD1218" si="186">IF(Y1155=1,IF(Z1155=0,1,0),0)</f>
        <v>0</v>
      </c>
      <c r="AE1155" t="str">
        <f t="shared" ref="AE1155:AE1218" si="187">IF(Z1155=1, "Groupstage", "Knockout Game")</f>
        <v>Groupstage</v>
      </c>
      <c r="AF1155" t="str">
        <f t="shared" ref="AF1155:AF1218" si="188">IF(X1155=1, "Home Team wins", "Home Team loses or draws")</f>
        <v>Home Team loses or draws</v>
      </c>
      <c r="AG1155" t="str">
        <f t="shared" ref="AG1155:AG1218" si="189">IF(AA1155=1, "Home Team wins at Groupstage Game", IF(AB1155=1, "Home Team wins at Knockout Game", IF(AC1155=1, "Home Team loses or draws at Groupstage Game", "Home Team loses or draws at Knockout Game")))</f>
        <v>Home Team loses or draws at Groupstage Game</v>
      </c>
    </row>
    <row r="1156" spans="1:33" hidden="1" x14ac:dyDescent="0.2">
      <c r="A1156" s="2">
        <v>3913697</v>
      </c>
      <c r="B1156" s="2" t="s">
        <v>949</v>
      </c>
      <c r="C1156" s="2">
        <v>2022</v>
      </c>
      <c r="D1156" s="2" t="s">
        <v>1194</v>
      </c>
      <c r="E1156" s="3">
        <v>44818</v>
      </c>
      <c r="F1156" s="2">
        <v>190</v>
      </c>
      <c r="G1156" s="2">
        <v>368</v>
      </c>
      <c r="H1156" s="2">
        <v>0</v>
      </c>
      <c r="I1156" s="2">
        <v>0</v>
      </c>
      <c r="J1156" s="2"/>
      <c r="K1156" s="2"/>
      <c r="L1156" s="2" t="s">
        <v>1047</v>
      </c>
      <c r="M1156" s="2" t="s">
        <v>1179</v>
      </c>
      <c r="N1156" s="2" t="s">
        <v>997</v>
      </c>
      <c r="O1156" s="2">
        <v>34910</v>
      </c>
      <c r="P1156" s="2" t="s">
        <v>1295</v>
      </c>
      <c r="Q1156" s="2" t="s">
        <v>2458</v>
      </c>
      <c r="R1156" s="2" t="s">
        <v>1045</v>
      </c>
      <c r="S1156" s="2" t="s">
        <v>880</v>
      </c>
      <c r="T1156" s="2" t="s">
        <v>23</v>
      </c>
      <c r="U1156" s="2" t="s">
        <v>143</v>
      </c>
      <c r="V1156" s="4">
        <v>0</v>
      </c>
      <c r="W1156" s="2" t="s">
        <v>948</v>
      </c>
      <c r="X1156">
        <f t="shared" si="180"/>
        <v>0</v>
      </c>
      <c r="Y1156">
        <f t="shared" si="181"/>
        <v>1</v>
      </c>
      <c r="Z1156">
        <f t="shared" si="182"/>
        <v>1</v>
      </c>
      <c r="AA1156">
        <f t="shared" si="183"/>
        <v>0</v>
      </c>
      <c r="AB1156">
        <f t="shared" si="184"/>
        <v>0</v>
      </c>
      <c r="AC1156">
        <f t="shared" si="185"/>
        <v>1</v>
      </c>
      <c r="AD1156">
        <f t="shared" si="186"/>
        <v>0</v>
      </c>
      <c r="AE1156" t="str">
        <f t="shared" si="187"/>
        <v>Groupstage</v>
      </c>
      <c r="AF1156" t="str">
        <f t="shared" si="188"/>
        <v>Home Team loses or draws</v>
      </c>
      <c r="AG1156" t="str">
        <f t="shared" si="189"/>
        <v>Home Team loses or draws at Groupstage Game</v>
      </c>
    </row>
    <row r="1157" spans="1:33" hidden="1" x14ac:dyDescent="0.2">
      <c r="A1157" s="2">
        <v>4343512</v>
      </c>
      <c r="B1157" s="2" t="s">
        <v>949</v>
      </c>
      <c r="C1157" s="2">
        <v>2023</v>
      </c>
      <c r="D1157" s="2" t="s">
        <v>972</v>
      </c>
      <c r="E1157" s="3">
        <v>45444</v>
      </c>
      <c r="F1157" s="2">
        <v>16</v>
      </c>
      <c r="G1157" s="2">
        <v>418</v>
      </c>
      <c r="H1157" s="2">
        <v>0</v>
      </c>
      <c r="I1157" s="2">
        <v>2</v>
      </c>
      <c r="J1157" s="2"/>
      <c r="K1157" s="2"/>
      <c r="L1157" s="2" t="s">
        <v>1292</v>
      </c>
      <c r="M1157" s="2" t="s">
        <v>1089</v>
      </c>
      <c r="N1157" s="2" t="s">
        <v>968</v>
      </c>
      <c r="O1157" s="2">
        <v>86212</v>
      </c>
      <c r="P1157" s="2" t="s">
        <v>1307</v>
      </c>
      <c r="Q1157" s="2" t="s">
        <v>2459</v>
      </c>
      <c r="R1157" s="2" t="s">
        <v>880</v>
      </c>
      <c r="S1157" s="2" t="s">
        <v>886</v>
      </c>
      <c r="T1157" s="2" t="s">
        <v>3</v>
      </c>
      <c r="U1157" s="2" t="s">
        <v>186</v>
      </c>
      <c r="V1157" s="4">
        <v>1.3888888888888889E-3</v>
      </c>
      <c r="W1157" s="2" t="s">
        <v>948</v>
      </c>
      <c r="X1157">
        <f t="shared" si="180"/>
        <v>0</v>
      </c>
      <c r="Y1157">
        <f t="shared" si="181"/>
        <v>1</v>
      </c>
      <c r="Z1157">
        <f t="shared" si="182"/>
        <v>0</v>
      </c>
      <c r="AA1157">
        <f t="shared" si="183"/>
        <v>0</v>
      </c>
      <c r="AB1157">
        <f t="shared" si="184"/>
        <v>0</v>
      </c>
      <c r="AC1157">
        <f t="shared" si="185"/>
        <v>0</v>
      </c>
      <c r="AD1157">
        <f t="shared" si="186"/>
        <v>1</v>
      </c>
      <c r="AE1157" t="str">
        <f t="shared" si="187"/>
        <v>Knockout Game</v>
      </c>
      <c r="AF1157" t="str">
        <f t="shared" si="188"/>
        <v>Home Team loses or draws</v>
      </c>
      <c r="AG1157" t="str">
        <f t="shared" si="189"/>
        <v>Home Team loses or draws at Knockout Game</v>
      </c>
    </row>
    <row r="1158" spans="1:33" x14ac:dyDescent="0.2">
      <c r="A1158" s="2">
        <v>2517516</v>
      </c>
      <c r="B1158" s="2" t="s">
        <v>949</v>
      </c>
      <c r="C1158" s="2">
        <v>2014</v>
      </c>
      <c r="D1158" s="2" t="s">
        <v>1030</v>
      </c>
      <c r="E1158" s="3">
        <v>42053</v>
      </c>
      <c r="F1158" s="2">
        <v>33</v>
      </c>
      <c r="G1158" s="2">
        <v>418</v>
      </c>
      <c r="H1158" s="2">
        <v>0</v>
      </c>
      <c r="I1158" s="2">
        <v>2</v>
      </c>
      <c r="J1158" s="2"/>
      <c r="K1158" s="2"/>
      <c r="L1158" s="2" t="s">
        <v>984</v>
      </c>
      <c r="M1158" s="2" t="s">
        <v>1089</v>
      </c>
      <c r="N1158" s="2" t="s">
        <v>875</v>
      </c>
      <c r="O1158" s="2">
        <v>54442</v>
      </c>
      <c r="P1158" s="2" t="s">
        <v>897</v>
      </c>
      <c r="Q1158" s="2" t="s">
        <v>2460</v>
      </c>
      <c r="R1158" s="3">
        <v>37320</v>
      </c>
      <c r="S1158" s="2" t="s">
        <v>880</v>
      </c>
      <c r="T1158" s="2" t="s">
        <v>7</v>
      </c>
      <c r="U1158" s="2" t="s">
        <v>186</v>
      </c>
      <c r="V1158" s="4">
        <v>1.3888888888888889E-3</v>
      </c>
      <c r="W1158" s="2" t="s">
        <v>948</v>
      </c>
      <c r="X1158">
        <f t="shared" si="180"/>
        <v>0</v>
      </c>
      <c r="Y1158">
        <f t="shared" si="181"/>
        <v>1</v>
      </c>
      <c r="Z1158">
        <f t="shared" si="182"/>
        <v>0</v>
      </c>
      <c r="AA1158">
        <f t="shared" si="183"/>
        <v>0</v>
      </c>
      <c r="AB1158">
        <f t="shared" si="184"/>
        <v>0</v>
      </c>
      <c r="AC1158">
        <f t="shared" si="185"/>
        <v>0</v>
      </c>
      <c r="AD1158">
        <f t="shared" si="186"/>
        <v>1</v>
      </c>
      <c r="AE1158" t="str">
        <f t="shared" si="187"/>
        <v>Knockout Game</v>
      </c>
      <c r="AF1158" t="str">
        <f t="shared" si="188"/>
        <v>Home Team loses or draws</v>
      </c>
      <c r="AG1158" t="str">
        <f t="shared" si="189"/>
        <v>Home Team loses or draws at Knockout Game</v>
      </c>
    </row>
    <row r="1159" spans="1:33" hidden="1" x14ac:dyDescent="0.2">
      <c r="A1159" s="2">
        <v>3651080</v>
      </c>
      <c r="B1159" s="2" t="s">
        <v>949</v>
      </c>
      <c r="C1159" s="2">
        <v>2021</v>
      </c>
      <c r="D1159" s="2" t="s">
        <v>945</v>
      </c>
      <c r="E1159" s="3">
        <v>44488</v>
      </c>
      <c r="F1159" s="2">
        <v>720</v>
      </c>
      <c r="G1159" s="2">
        <v>5</v>
      </c>
      <c r="H1159" s="2">
        <v>1</v>
      </c>
      <c r="I1159" s="2">
        <v>0</v>
      </c>
      <c r="J1159" s="2"/>
      <c r="K1159" s="2"/>
      <c r="L1159" s="2" t="s">
        <v>799</v>
      </c>
      <c r="M1159" s="2" t="s">
        <v>1000</v>
      </c>
      <c r="N1159" s="2" t="s">
        <v>1192</v>
      </c>
      <c r="O1159" s="2">
        <v>32130</v>
      </c>
      <c r="P1159" s="2" t="s">
        <v>985</v>
      </c>
      <c r="Q1159" s="2" t="s">
        <v>2461</v>
      </c>
      <c r="R1159" s="2" t="s">
        <v>877</v>
      </c>
      <c r="S1159" s="2" t="s">
        <v>863</v>
      </c>
      <c r="T1159" s="2" t="s">
        <v>70</v>
      </c>
      <c r="U1159" s="2" t="s">
        <v>52</v>
      </c>
      <c r="V1159" s="4">
        <v>4.1666666666666664E-2</v>
      </c>
      <c r="W1159" s="2" t="s">
        <v>948</v>
      </c>
      <c r="X1159">
        <f t="shared" si="180"/>
        <v>1</v>
      </c>
      <c r="Y1159">
        <f t="shared" si="181"/>
        <v>0</v>
      </c>
      <c r="Z1159">
        <f t="shared" si="182"/>
        <v>1</v>
      </c>
      <c r="AA1159">
        <f t="shared" si="183"/>
        <v>1</v>
      </c>
      <c r="AB1159">
        <f t="shared" si="184"/>
        <v>0</v>
      </c>
      <c r="AC1159">
        <f t="shared" si="185"/>
        <v>0</v>
      </c>
      <c r="AD1159">
        <f t="shared" si="186"/>
        <v>0</v>
      </c>
      <c r="AE1159" t="str">
        <f t="shared" si="187"/>
        <v>Groupstage</v>
      </c>
      <c r="AF1159" t="str">
        <f t="shared" si="188"/>
        <v>Home Team wins</v>
      </c>
      <c r="AG1159" t="str">
        <f t="shared" si="189"/>
        <v>Home Team wins at Groupstage Game</v>
      </c>
    </row>
    <row r="1160" spans="1:33" hidden="1" x14ac:dyDescent="0.2">
      <c r="A1160" s="2">
        <v>3651107</v>
      </c>
      <c r="B1160" s="2" t="s">
        <v>949</v>
      </c>
      <c r="C1160" s="2">
        <v>2021</v>
      </c>
      <c r="D1160" s="2" t="s">
        <v>1022</v>
      </c>
      <c r="E1160" s="3">
        <v>44503</v>
      </c>
      <c r="F1160" s="2">
        <v>418</v>
      </c>
      <c r="G1160" s="2">
        <v>660</v>
      </c>
      <c r="H1160" s="2">
        <v>2</v>
      </c>
      <c r="I1160" s="2">
        <v>1</v>
      </c>
      <c r="J1160" s="2"/>
      <c r="K1160" s="2"/>
      <c r="L1160" s="2" t="s">
        <v>1089</v>
      </c>
      <c r="M1160" s="2" t="s">
        <v>1287</v>
      </c>
      <c r="N1160" s="2" t="s">
        <v>1202</v>
      </c>
      <c r="O1160" s="2">
        <v>38105</v>
      </c>
      <c r="P1160" s="2" t="s">
        <v>888</v>
      </c>
      <c r="Q1160" s="2" t="s">
        <v>2462</v>
      </c>
      <c r="R1160" s="2" t="s">
        <v>880</v>
      </c>
      <c r="S1160" s="2" t="s">
        <v>863</v>
      </c>
      <c r="T1160" s="2" t="s">
        <v>186</v>
      </c>
      <c r="U1160" s="2" t="s">
        <v>133</v>
      </c>
      <c r="V1160" s="4">
        <v>8.4027777777777771E-2</v>
      </c>
      <c r="W1160" s="2" t="s">
        <v>948</v>
      </c>
      <c r="X1160">
        <f t="shared" si="180"/>
        <v>1</v>
      </c>
      <c r="Y1160">
        <f t="shared" si="181"/>
        <v>0</v>
      </c>
      <c r="Z1160">
        <f t="shared" si="182"/>
        <v>1</v>
      </c>
      <c r="AA1160">
        <f t="shared" si="183"/>
        <v>1</v>
      </c>
      <c r="AB1160">
        <f t="shared" si="184"/>
        <v>0</v>
      </c>
      <c r="AC1160">
        <f t="shared" si="185"/>
        <v>0</v>
      </c>
      <c r="AD1160">
        <f t="shared" si="186"/>
        <v>0</v>
      </c>
      <c r="AE1160" t="str">
        <f t="shared" si="187"/>
        <v>Groupstage</v>
      </c>
      <c r="AF1160" t="str">
        <f t="shared" si="188"/>
        <v>Home Team wins</v>
      </c>
      <c r="AG1160" t="str">
        <f t="shared" si="189"/>
        <v>Home Team wins at Groupstage Game</v>
      </c>
    </row>
    <row r="1161" spans="1:33" hidden="1" x14ac:dyDescent="0.2">
      <c r="A1161" s="2">
        <v>3651098</v>
      </c>
      <c r="B1161" s="2" t="s">
        <v>949</v>
      </c>
      <c r="C1161" s="2">
        <v>2021</v>
      </c>
      <c r="D1161" s="2" t="s">
        <v>1194</v>
      </c>
      <c r="E1161" s="3">
        <v>44502</v>
      </c>
      <c r="F1161" s="2">
        <v>368</v>
      </c>
      <c r="G1161" s="2">
        <v>1082</v>
      </c>
      <c r="H1161" s="2">
        <v>1</v>
      </c>
      <c r="I1161" s="2">
        <v>2</v>
      </c>
      <c r="J1161" s="2"/>
      <c r="K1161" s="2"/>
      <c r="L1161" s="2" t="s">
        <v>1179</v>
      </c>
      <c r="M1161" s="2" t="s">
        <v>884</v>
      </c>
      <c r="N1161" s="2" t="s">
        <v>1195</v>
      </c>
      <c r="O1161" s="2">
        <v>29369</v>
      </c>
      <c r="P1161" s="2" t="s">
        <v>1309</v>
      </c>
      <c r="Q1161" s="2" t="s">
        <v>2463</v>
      </c>
      <c r="R1161" s="2" t="s">
        <v>863</v>
      </c>
      <c r="S1161" s="2" t="s">
        <v>877</v>
      </c>
      <c r="T1161" s="2" t="s">
        <v>143</v>
      </c>
      <c r="U1161" s="2" t="s">
        <v>139</v>
      </c>
      <c r="V1161" s="4">
        <v>4.3055555555555562E-2</v>
      </c>
      <c r="W1161" s="2" t="s">
        <v>948</v>
      </c>
      <c r="X1161">
        <f t="shared" si="180"/>
        <v>0</v>
      </c>
      <c r="Y1161">
        <f t="shared" si="181"/>
        <v>1</v>
      </c>
      <c r="Z1161">
        <f t="shared" si="182"/>
        <v>1</v>
      </c>
      <c r="AA1161">
        <f t="shared" si="183"/>
        <v>0</v>
      </c>
      <c r="AB1161">
        <f t="shared" si="184"/>
        <v>0</v>
      </c>
      <c r="AC1161">
        <f t="shared" si="185"/>
        <v>1</v>
      </c>
      <c r="AD1161">
        <f t="shared" si="186"/>
        <v>0</v>
      </c>
      <c r="AE1161" t="str">
        <f t="shared" si="187"/>
        <v>Groupstage</v>
      </c>
      <c r="AF1161" t="str">
        <f t="shared" si="188"/>
        <v>Home Team loses or draws</v>
      </c>
      <c r="AG1161" t="str">
        <f t="shared" si="189"/>
        <v>Home Team loses or draws at Groupstage Game</v>
      </c>
    </row>
    <row r="1162" spans="1:33" hidden="1" x14ac:dyDescent="0.2">
      <c r="A1162" s="2">
        <v>4171228</v>
      </c>
      <c r="B1162" s="2" t="s">
        <v>949</v>
      </c>
      <c r="C1162" s="2">
        <v>2023</v>
      </c>
      <c r="D1162" s="2" t="s">
        <v>945</v>
      </c>
      <c r="E1162" s="3">
        <v>45223</v>
      </c>
      <c r="F1162" s="2">
        <v>368</v>
      </c>
      <c r="G1162" s="2">
        <v>11</v>
      </c>
      <c r="H1162" s="2">
        <v>1</v>
      </c>
      <c r="I1162" s="2">
        <v>2</v>
      </c>
      <c r="J1162" s="2"/>
      <c r="K1162" s="2"/>
      <c r="L1162" s="2" t="s">
        <v>1524</v>
      </c>
      <c r="M1162" s="2" t="s">
        <v>103</v>
      </c>
      <c r="N1162" s="2" t="s">
        <v>1195</v>
      </c>
      <c r="O1162" s="2">
        <v>39595</v>
      </c>
      <c r="P1162" s="2" t="s">
        <v>1440</v>
      </c>
      <c r="Q1162" s="2" t="s">
        <v>2464</v>
      </c>
      <c r="R1162" s="2" t="s">
        <v>863</v>
      </c>
      <c r="S1162" s="2" t="s">
        <v>880</v>
      </c>
      <c r="T1162" s="2" t="s">
        <v>143</v>
      </c>
      <c r="U1162" s="2" t="s">
        <v>9</v>
      </c>
      <c r="V1162" s="4">
        <v>4.3055555555555562E-2</v>
      </c>
      <c r="W1162" s="2" t="s">
        <v>948</v>
      </c>
      <c r="X1162">
        <f t="shared" si="180"/>
        <v>0</v>
      </c>
      <c r="Y1162">
        <f t="shared" si="181"/>
        <v>1</v>
      </c>
      <c r="Z1162">
        <f t="shared" si="182"/>
        <v>1</v>
      </c>
      <c r="AA1162">
        <f t="shared" si="183"/>
        <v>0</v>
      </c>
      <c r="AB1162">
        <f t="shared" si="184"/>
        <v>0</v>
      </c>
      <c r="AC1162">
        <f t="shared" si="185"/>
        <v>1</v>
      </c>
      <c r="AD1162">
        <f t="shared" si="186"/>
        <v>0</v>
      </c>
      <c r="AE1162" t="str">
        <f t="shared" si="187"/>
        <v>Groupstage</v>
      </c>
      <c r="AF1162" t="str">
        <f t="shared" si="188"/>
        <v>Home Team loses or draws</v>
      </c>
      <c r="AG1162" t="str">
        <f t="shared" si="189"/>
        <v>Home Team loses or draws at Groupstage Game</v>
      </c>
    </row>
    <row r="1163" spans="1:33" hidden="1" x14ac:dyDescent="0.2">
      <c r="A1163" s="2">
        <v>4312023</v>
      </c>
      <c r="B1163" s="2" t="s">
        <v>949</v>
      </c>
      <c r="C1163" s="2">
        <v>2023</v>
      </c>
      <c r="D1163" s="2" t="s">
        <v>966</v>
      </c>
      <c r="E1163" s="3">
        <v>45391</v>
      </c>
      <c r="F1163" s="2">
        <v>418</v>
      </c>
      <c r="G1163" s="2">
        <v>281</v>
      </c>
      <c r="H1163" s="2">
        <v>3</v>
      </c>
      <c r="I1163" s="2">
        <v>3</v>
      </c>
      <c r="J1163" s="2"/>
      <c r="K1163" s="2"/>
      <c r="L1163" s="2" t="s">
        <v>1089</v>
      </c>
      <c r="M1163" s="2" t="s">
        <v>1019</v>
      </c>
      <c r="N1163" s="2" t="s">
        <v>1202</v>
      </c>
      <c r="O1163" s="2">
        <v>76680</v>
      </c>
      <c r="P1163" s="2" t="s">
        <v>1255</v>
      </c>
      <c r="Q1163" s="2" t="s">
        <v>2465</v>
      </c>
      <c r="R1163" s="2" t="s">
        <v>863</v>
      </c>
      <c r="S1163" s="2" t="s">
        <v>863</v>
      </c>
      <c r="T1163" s="2" t="s">
        <v>186</v>
      </c>
      <c r="U1163" s="2" t="s">
        <v>39</v>
      </c>
      <c r="V1163" s="4">
        <v>0.12708333333333333</v>
      </c>
      <c r="W1163" s="2" t="s">
        <v>948</v>
      </c>
      <c r="X1163">
        <f t="shared" si="180"/>
        <v>0</v>
      </c>
      <c r="Y1163">
        <f t="shared" si="181"/>
        <v>1</v>
      </c>
      <c r="Z1163">
        <f t="shared" si="182"/>
        <v>0</v>
      </c>
      <c r="AA1163">
        <f t="shared" si="183"/>
        <v>0</v>
      </c>
      <c r="AB1163">
        <f t="shared" si="184"/>
        <v>0</v>
      </c>
      <c r="AC1163">
        <f t="shared" si="185"/>
        <v>0</v>
      </c>
      <c r="AD1163">
        <f t="shared" si="186"/>
        <v>1</v>
      </c>
      <c r="AE1163" t="str">
        <f t="shared" si="187"/>
        <v>Knockout Game</v>
      </c>
      <c r="AF1163" t="str">
        <f t="shared" si="188"/>
        <v>Home Team loses or draws</v>
      </c>
      <c r="AG1163" t="str">
        <f t="shared" si="189"/>
        <v>Home Team loses or draws at Knockout Game</v>
      </c>
    </row>
    <row r="1164" spans="1:33" x14ac:dyDescent="0.2">
      <c r="A1164" s="2">
        <v>2367100</v>
      </c>
      <c r="B1164" s="2" t="s">
        <v>949</v>
      </c>
      <c r="C1164" s="2">
        <v>2013</v>
      </c>
      <c r="D1164" s="2" t="s">
        <v>1194</v>
      </c>
      <c r="E1164" s="3">
        <v>41548</v>
      </c>
      <c r="F1164" s="2">
        <v>720</v>
      </c>
      <c r="G1164" s="2">
        <v>13</v>
      </c>
      <c r="H1164" s="2">
        <v>1</v>
      </c>
      <c r="I1164" s="2">
        <v>2</v>
      </c>
      <c r="J1164" s="2"/>
      <c r="K1164" s="2"/>
      <c r="L1164" s="2" t="s">
        <v>1105</v>
      </c>
      <c r="M1164" s="2" t="s">
        <v>921</v>
      </c>
      <c r="N1164" s="2" t="s">
        <v>1192</v>
      </c>
      <c r="O1164" s="2">
        <v>33989</v>
      </c>
      <c r="P1164" s="2" t="s">
        <v>1163</v>
      </c>
      <c r="Q1164" s="2" t="s">
        <v>2466</v>
      </c>
      <c r="R1164" s="2" t="s">
        <v>880</v>
      </c>
      <c r="S1164" s="2" t="s">
        <v>863</v>
      </c>
      <c r="T1164" s="2" t="s">
        <v>70</v>
      </c>
      <c r="U1164" s="2" t="s">
        <v>113</v>
      </c>
      <c r="V1164" s="4">
        <v>4.3055555555555562E-2</v>
      </c>
      <c r="W1164" s="2" t="s">
        <v>948</v>
      </c>
      <c r="X1164">
        <f t="shared" si="180"/>
        <v>0</v>
      </c>
      <c r="Y1164">
        <f t="shared" si="181"/>
        <v>1</v>
      </c>
      <c r="Z1164">
        <f t="shared" si="182"/>
        <v>1</v>
      </c>
      <c r="AA1164">
        <f t="shared" si="183"/>
        <v>0</v>
      </c>
      <c r="AB1164">
        <f t="shared" si="184"/>
        <v>0</v>
      </c>
      <c r="AC1164">
        <f t="shared" si="185"/>
        <v>1</v>
      </c>
      <c r="AD1164">
        <f t="shared" si="186"/>
        <v>0</v>
      </c>
      <c r="AE1164" t="str">
        <f t="shared" si="187"/>
        <v>Groupstage</v>
      </c>
      <c r="AF1164" t="str">
        <f t="shared" si="188"/>
        <v>Home Team loses or draws</v>
      </c>
      <c r="AG1164" t="str">
        <f t="shared" si="189"/>
        <v>Home Team loses or draws at Groupstage Game</v>
      </c>
    </row>
    <row r="1165" spans="1:33" x14ac:dyDescent="0.2">
      <c r="A1165" s="2">
        <v>2367112</v>
      </c>
      <c r="B1165" s="2" t="s">
        <v>949</v>
      </c>
      <c r="C1165" s="2">
        <v>2013</v>
      </c>
      <c r="D1165" s="2" t="s">
        <v>945</v>
      </c>
      <c r="E1165" s="3">
        <v>41549</v>
      </c>
      <c r="F1165" s="2">
        <v>418</v>
      </c>
      <c r="G1165" s="2">
        <v>190</v>
      </c>
      <c r="H1165" s="2">
        <v>4</v>
      </c>
      <c r="I1165" s="2">
        <v>0</v>
      </c>
      <c r="J1165" s="2"/>
      <c r="K1165" s="2"/>
      <c r="L1165" s="2" t="s">
        <v>1089</v>
      </c>
      <c r="M1165" s="2" t="s">
        <v>1136</v>
      </c>
      <c r="N1165" s="2" t="s">
        <v>1202</v>
      </c>
      <c r="O1165" s="2">
        <v>69347</v>
      </c>
      <c r="P1165" s="2" t="s">
        <v>1213</v>
      </c>
      <c r="Q1165" s="2" t="s">
        <v>2467</v>
      </c>
      <c r="R1165" s="2" t="s">
        <v>863</v>
      </c>
      <c r="S1165" s="3">
        <v>37350</v>
      </c>
      <c r="T1165" s="2" t="s">
        <v>186</v>
      </c>
      <c r="U1165" s="2" t="s">
        <v>23</v>
      </c>
      <c r="V1165" s="4">
        <v>0.16666666666666666</v>
      </c>
      <c r="W1165" s="2" t="s">
        <v>948</v>
      </c>
      <c r="X1165">
        <f t="shared" si="180"/>
        <v>1</v>
      </c>
      <c r="Y1165">
        <f t="shared" si="181"/>
        <v>0</v>
      </c>
      <c r="Z1165">
        <f t="shared" si="182"/>
        <v>1</v>
      </c>
      <c r="AA1165">
        <f t="shared" si="183"/>
        <v>1</v>
      </c>
      <c r="AB1165">
        <f t="shared" si="184"/>
        <v>0</v>
      </c>
      <c r="AC1165">
        <f t="shared" si="185"/>
        <v>0</v>
      </c>
      <c r="AD1165">
        <f t="shared" si="186"/>
        <v>0</v>
      </c>
      <c r="AE1165" t="str">
        <f t="shared" si="187"/>
        <v>Groupstage</v>
      </c>
      <c r="AF1165" t="str">
        <f t="shared" si="188"/>
        <v>Home Team wins</v>
      </c>
      <c r="AG1165" t="str">
        <f t="shared" si="189"/>
        <v>Home Team wins at Groupstage Game</v>
      </c>
    </row>
    <row r="1166" spans="1:33" x14ac:dyDescent="0.2">
      <c r="A1166" s="2">
        <v>2495307</v>
      </c>
      <c r="B1166" s="2" t="s">
        <v>949</v>
      </c>
      <c r="C1166" s="2">
        <v>2014</v>
      </c>
      <c r="D1166" s="2" t="s">
        <v>955</v>
      </c>
      <c r="E1166" s="3">
        <v>41913</v>
      </c>
      <c r="F1166" s="2">
        <v>15</v>
      </c>
      <c r="G1166" s="2">
        <v>294</v>
      </c>
      <c r="H1166" s="2">
        <v>3</v>
      </c>
      <c r="I1166" s="2">
        <v>1</v>
      </c>
      <c r="J1166" s="2"/>
      <c r="K1166" s="2"/>
      <c r="L1166" s="2" t="s">
        <v>1178</v>
      </c>
      <c r="M1166" s="2" t="s">
        <v>990</v>
      </c>
      <c r="N1166" s="2" t="s">
        <v>1191</v>
      </c>
      <c r="O1166" s="2">
        <v>25202</v>
      </c>
      <c r="P1166" s="2" t="s">
        <v>897</v>
      </c>
      <c r="Q1166" s="2" t="s">
        <v>2468</v>
      </c>
      <c r="R1166" s="2" t="s">
        <v>863</v>
      </c>
      <c r="S1166" s="2" t="s">
        <v>983</v>
      </c>
      <c r="T1166" s="2" t="s">
        <v>18</v>
      </c>
      <c r="U1166" s="2" t="s">
        <v>53</v>
      </c>
      <c r="V1166" s="4">
        <v>0.12569444444444444</v>
      </c>
      <c r="W1166" s="2" t="s">
        <v>948</v>
      </c>
      <c r="X1166">
        <f t="shared" si="180"/>
        <v>1</v>
      </c>
      <c r="Y1166">
        <f t="shared" si="181"/>
        <v>0</v>
      </c>
      <c r="Z1166">
        <f t="shared" si="182"/>
        <v>1</v>
      </c>
      <c r="AA1166">
        <f t="shared" si="183"/>
        <v>1</v>
      </c>
      <c r="AB1166">
        <f t="shared" si="184"/>
        <v>0</v>
      </c>
      <c r="AC1166">
        <f t="shared" si="185"/>
        <v>0</v>
      </c>
      <c r="AD1166">
        <f t="shared" si="186"/>
        <v>0</v>
      </c>
      <c r="AE1166" t="str">
        <f t="shared" si="187"/>
        <v>Groupstage</v>
      </c>
      <c r="AF1166" t="str">
        <f t="shared" si="188"/>
        <v>Home Team wins</v>
      </c>
      <c r="AG1166" t="str">
        <f t="shared" si="189"/>
        <v>Home Team wins at Groupstage Game</v>
      </c>
    </row>
    <row r="1167" spans="1:33" x14ac:dyDescent="0.2">
      <c r="A1167" s="2">
        <v>2495339</v>
      </c>
      <c r="B1167" s="2" t="s">
        <v>949</v>
      </c>
      <c r="C1167" s="2">
        <v>2014</v>
      </c>
      <c r="D1167" s="2" t="s">
        <v>1194</v>
      </c>
      <c r="E1167" s="3">
        <v>41948</v>
      </c>
      <c r="F1167" s="2">
        <v>336</v>
      </c>
      <c r="G1167" s="2">
        <v>33</v>
      </c>
      <c r="H1167" s="2">
        <v>4</v>
      </c>
      <c r="I1167" s="2">
        <v>2</v>
      </c>
      <c r="J1167" s="2"/>
      <c r="K1167" s="2"/>
      <c r="L1167" s="2" t="s">
        <v>1149</v>
      </c>
      <c r="M1167" s="2" t="s">
        <v>984</v>
      </c>
      <c r="N1167" s="2" t="s">
        <v>1196</v>
      </c>
      <c r="O1167" s="2">
        <v>35473</v>
      </c>
      <c r="P1167" s="2" t="s">
        <v>938</v>
      </c>
      <c r="Q1167" s="2" t="s">
        <v>2469</v>
      </c>
      <c r="R1167" s="2" t="s">
        <v>880</v>
      </c>
      <c r="S1167" s="2" t="s">
        <v>863</v>
      </c>
      <c r="T1167" s="2" t="s">
        <v>87</v>
      </c>
      <c r="U1167" s="2" t="s">
        <v>7</v>
      </c>
      <c r="V1167" s="4">
        <v>0.16805555555555554</v>
      </c>
      <c r="W1167" s="2" t="s">
        <v>948</v>
      </c>
      <c r="X1167">
        <f t="shared" si="180"/>
        <v>1</v>
      </c>
      <c r="Y1167">
        <f t="shared" si="181"/>
        <v>0</v>
      </c>
      <c r="Z1167">
        <f t="shared" si="182"/>
        <v>1</v>
      </c>
      <c r="AA1167">
        <f t="shared" si="183"/>
        <v>1</v>
      </c>
      <c r="AB1167">
        <f t="shared" si="184"/>
        <v>0</v>
      </c>
      <c r="AC1167">
        <f t="shared" si="185"/>
        <v>0</v>
      </c>
      <c r="AD1167">
        <f t="shared" si="186"/>
        <v>0</v>
      </c>
      <c r="AE1167" t="str">
        <f t="shared" si="187"/>
        <v>Groupstage</v>
      </c>
      <c r="AF1167" t="str">
        <f t="shared" si="188"/>
        <v>Home Team wins</v>
      </c>
      <c r="AG1167" t="str">
        <f t="shared" si="189"/>
        <v>Home Team wins at Groupstage Game</v>
      </c>
    </row>
    <row r="1168" spans="1:33" x14ac:dyDescent="0.2">
      <c r="A1168" s="2">
        <v>2517524</v>
      </c>
      <c r="B1168" s="2" t="s">
        <v>949</v>
      </c>
      <c r="C1168" s="2">
        <v>2014</v>
      </c>
      <c r="D1168" s="2" t="s">
        <v>1082</v>
      </c>
      <c r="E1168" s="3">
        <v>42073</v>
      </c>
      <c r="F1168" s="2">
        <v>418</v>
      </c>
      <c r="G1168" s="2">
        <v>33</v>
      </c>
      <c r="H1168" s="2">
        <v>3</v>
      </c>
      <c r="I1168" s="2">
        <v>4</v>
      </c>
      <c r="J1168" s="2"/>
      <c r="K1168" s="2"/>
      <c r="L1168" s="2" t="s">
        <v>1089</v>
      </c>
      <c r="M1168" s="2" t="s">
        <v>984</v>
      </c>
      <c r="N1168" s="2" t="s">
        <v>1202</v>
      </c>
      <c r="O1168" s="2">
        <v>69986</v>
      </c>
      <c r="P1168" s="2" t="s">
        <v>1184</v>
      </c>
      <c r="Q1168" s="2" t="s">
        <v>2470</v>
      </c>
      <c r="R1168" s="2" t="s">
        <v>877</v>
      </c>
      <c r="S1168" s="3">
        <v>37379</v>
      </c>
      <c r="T1168" s="2" t="s">
        <v>186</v>
      </c>
      <c r="U1168" s="2" t="s">
        <v>7</v>
      </c>
      <c r="V1168" s="4">
        <v>0.1277777777777778</v>
      </c>
      <c r="W1168" s="2" t="s">
        <v>948</v>
      </c>
      <c r="X1168">
        <f t="shared" si="180"/>
        <v>0</v>
      </c>
      <c r="Y1168">
        <f t="shared" si="181"/>
        <v>1</v>
      </c>
      <c r="Z1168">
        <f t="shared" si="182"/>
        <v>0</v>
      </c>
      <c r="AA1168">
        <f t="shared" si="183"/>
        <v>0</v>
      </c>
      <c r="AB1168">
        <f t="shared" si="184"/>
        <v>0</v>
      </c>
      <c r="AC1168">
        <f t="shared" si="185"/>
        <v>0</v>
      </c>
      <c r="AD1168">
        <f t="shared" si="186"/>
        <v>1</v>
      </c>
      <c r="AE1168" t="str">
        <f t="shared" si="187"/>
        <v>Knockout Game</v>
      </c>
      <c r="AF1168" t="str">
        <f t="shared" si="188"/>
        <v>Home Team loses or draws</v>
      </c>
      <c r="AG1168" t="str">
        <f t="shared" si="189"/>
        <v>Home Team loses or draws at Knockout Game</v>
      </c>
    </row>
    <row r="1169" spans="1:33" x14ac:dyDescent="0.2">
      <c r="A1169" s="2">
        <v>2618622</v>
      </c>
      <c r="B1169" s="2" t="s">
        <v>949</v>
      </c>
      <c r="C1169" s="2">
        <v>2015</v>
      </c>
      <c r="D1169" s="2" t="s">
        <v>1194</v>
      </c>
      <c r="E1169" s="3">
        <v>42332</v>
      </c>
      <c r="F1169" s="2">
        <v>720</v>
      </c>
      <c r="G1169" s="2">
        <v>338</v>
      </c>
      <c r="H1169" s="2">
        <v>0</v>
      </c>
      <c r="I1169" s="2">
        <v>2</v>
      </c>
      <c r="J1169" s="2"/>
      <c r="K1169" s="2"/>
      <c r="L1169" s="2" t="s">
        <v>1179</v>
      </c>
      <c r="M1169" s="2" t="s">
        <v>971</v>
      </c>
      <c r="N1169" s="2" t="s">
        <v>1192</v>
      </c>
      <c r="O1169" s="2">
        <v>31220</v>
      </c>
      <c r="P1169" s="2" t="s">
        <v>1033</v>
      </c>
      <c r="Q1169" s="2" t="s">
        <v>2471</v>
      </c>
      <c r="R1169" s="2" t="s">
        <v>880</v>
      </c>
      <c r="S1169" s="2" t="s">
        <v>872</v>
      </c>
      <c r="T1169" s="2" t="s">
        <v>70</v>
      </c>
      <c r="U1169" s="2" t="s">
        <v>134</v>
      </c>
      <c r="V1169" s="4">
        <v>1.3888888888888889E-3</v>
      </c>
      <c r="W1169" s="2" t="s">
        <v>948</v>
      </c>
      <c r="X1169">
        <f t="shared" si="180"/>
        <v>0</v>
      </c>
      <c r="Y1169">
        <f t="shared" si="181"/>
        <v>1</v>
      </c>
      <c r="Z1169">
        <f t="shared" si="182"/>
        <v>1</v>
      </c>
      <c r="AA1169">
        <f t="shared" si="183"/>
        <v>0</v>
      </c>
      <c r="AB1169">
        <f t="shared" si="184"/>
        <v>0</v>
      </c>
      <c r="AC1169">
        <f t="shared" si="185"/>
        <v>1</v>
      </c>
      <c r="AD1169">
        <f t="shared" si="186"/>
        <v>0</v>
      </c>
      <c r="AE1169" t="str">
        <f t="shared" si="187"/>
        <v>Groupstage</v>
      </c>
      <c r="AF1169" t="str">
        <f t="shared" si="188"/>
        <v>Home Team loses or draws</v>
      </c>
      <c r="AG1169" t="str">
        <f t="shared" si="189"/>
        <v>Home Team loses or draws at Groupstage Game</v>
      </c>
    </row>
    <row r="1170" spans="1:33" x14ac:dyDescent="0.2">
      <c r="A1170" s="2">
        <v>2618633</v>
      </c>
      <c r="B1170" s="2" t="s">
        <v>949</v>
      </c>
      <c r="C1170" s="2">
        <v>2015</v>
      </c>
      <c r="D1170" s="2" t="s">
        <v>1022</v>
      </c>
      <c r="E1170" s="3">
        <v>42346</v>
      </c>
      <c r="F1170" s="2">
        <v>368</v>
      </c>
      <c r="G1170" s="2">
        <v>506</v>
      </c>
      <c r="H1170" s="2">
        <v>1</v>
      </c>
      <c r="I1170" s="2">
        <v>0</v>
      </c>
      <c r="J1170" s="2"/>
      <c r="K1170" s="2"/>
      <c r="L1170" s="2" t="s">
        <v>1110</v>
      </c>
      <c r="M1170" s="2" t="s">
        <v>952</v>
      </c>
      <c r="N1170" s="2" t="s">
        <v>1195</v>
      </c>
      <c r="O1170" s="2">
        <v>35583</v>
      </c>
      <c r="P1170" s="2" t="s">
        <v>947</v>
      </c>
      <c r="Q1170" s="2" t="s">
        <v>2472</v>
      </c>
      <c r="R1170" s="2" t="s">
        <v>863</v>
      </c>
      <c r="S1170" s="2" t="s">
        <v>892</v>
      </c>
      <c r="T1170" s="2" t="s">
        <v>143</v>
      </c>
      <c r="U1170" s="2" t="s">
        <v>5</v>
      </c>
      <c r="V1170" s="4">
        <v>4.1666666666666664E-2</v>
      </c>
      <c r="W1170" s="2" t="s">
        <v>948</v>
      </c>
      <c r="X1170">
        <f t="shared" si="180"/>
        <v>1</v>
      </c>
      <c r="Y1170">
        <f t="shared" si="181"/>
        <v>0</v>
      </c>
      <c r="Z1170">
        <f t="shared" si="182"/>
        <v>1</v>
      </c>
      <c r="AA1170">
        <f t="shared" si="183"/>
        <v>1</v>
      </c>
      <c r="AB1170">
        <f t="shared" si="184"/>
        <v>0</v>
      </c>
      <c r="AC1170">
        <f t="shared" si="185"/>
        <v>0</v>
      </c>
      <c r="AD1170">
        <f t="shared" si="186"/>
        <v>0</v>
      </c>
      <c r="AE1170" t="str">
        <f t="shared" si="187"/>
        <v>Groupstage</v>
      </c>
      <c r="AF1170" t="str">
        <f t="shared" si="188"/>
        <v>Home Team wins</v>
      </c>
      <c r="AG1170" t="str">
        <f t="shared" si="189"/>
        <v>Home Team wins at Groupstage Game</v>
      </c>
    </row>
    <row r="1171" spans="1:33" hidden="1" x14ac:dyDescent="0.2">
      <c r="A1171" s="2">
        <v>3651036</v>
      </c>
      <c r="B1171" s="2" t="s">
        <v>949</v>
      </c>
      <c r="C1171" s="2">
        <v>2021</v>
      </c>
      <c r="D1171" s="2" t="s">
        <v>950</v>
      </c>
      <c r="E1171" s="3">
        <v>44453</v>
      </c>
      <c r="F1171" s="2">
        <v>496</v>
      </c>
      <c r="G1171" s="2">
        <v>506</v>
      </c>
      <c r="H1171" s="2">
        <v>0</v>
      </c>
      <c r="I1171" s="2">
        <v>3</v>
      </c>
      <c r="J1171" s="2"/>
      <c r="K1171" s="2"/>
      <c r="L1171" s="2" t="s">
        <v>1176</v>
      </c>
      <c r="M1171" s="2" t="s">
        <v>952</v>
      </c>
      <c r="N1171" s="2" t="s">
        <v>1235</v>
      </c>
      <c r="O1171" s="2">
        <v>5832</v>
      </c>
      <c r="P1171" s="2" t="s">
        <v>1142</v>
      </c>
      <c r="Q1171" s="2" t="s">
        <v>2473</v>
      </c>
      <c r="R1171" s="2" t="s">
        <v>892</v>
      </c>
      <c r="S1171" s="2" t="s">
        <v>877</v>
      </c>
      <c r="T1171" s="2"/>
      <c r="U1171" s="2" t="s">
        <v>5</v>
      </c>
      <c r="V1171" s="4">
        <v>2.0833333333333333E-3</v>
      </c>
      <c r="W1171" s="2" t="s">
        <v>948</v>
      </c>
      <c r="X1171">
        <f t="shared" si="180"/>
        <v>0</v>
      </c>
      <c r="Y1171">
        <f t="shared" si="181"/>
        <v>1</v>
      </c>
      <c r="Z1171">
        <f t="shared" si="182"/>
        <v>1</v>
      </c>
      <c r="AA1171">
        <f t="shared" si="183"/>
        <v>0</v>
      </c>
      <c r="AB1171">
        <f t="shared" si="184"/>
        <v>0</v>
      </c>
      <c r="AC1171">
        <f t="shared" si="185"/>
        <v>1</v>
      </c>
      <c r="AD1171">
        <f t="shared" si="186"/>
        <v>0</v>
      </c>
      <c r="AE1171" t="str">
        <f t="shared" si="187"/>
        <v>Groupstage</v>
      </c>
      <c r="AF1171" t="str">
        <f t="shared" si="188"/>
        <v>Home Team loses or draws</v>
      </c>
      <c r="AG1171" t="str">
        <f t="shared" si="189"/>
        <v>Home Team loses or draws at Groupstage Game</v>
      </c>
    </row>
    <row r="1172" spans="1:33" hidden="1" x14ac:dyDescent="0.2">
      <c r="A1172" s="2">
        <v>4171267</v>
      </c>
      <c r="B1172" s="2" t="s">
        <v>949</v>
      </c>
      <c r="C1172" s="2">
        <v>2023</v>
      </c>
      <c r="D1172" s="2" t="s">
        <v>1022</v>
      </c>
      <c r="E1172" s="3">
        <v>45238</v>
      </c>
      <c r="F1172" s="2">
        <v>409</v>
      </c>
      <c r="G1172" s="2">
        <v>46</v>
      </c>
      <c r="H1172" s="2">
        <v>0</v>
      </c>
      <c r="I1172" s="2">
        <v>1</v>
      </c>
      <c r="J1172" s="2"/>
      <c r="K1172" s="2"/>
      <c r="L1172" s="2" t="s">
        <v>1522</v>
      </c>
      <c r="M1172" s="2" t="s">
        <v>1067</v>
      </c>
      <c r="N1172" s="2" t="s">
        <v>1236</v>
      </c>
      <c r="O1172" s="2">
        <v>30071</v>
      </c>
      <c r="P1172" s="2" t="s">
        <v>974</v>
      </c>
      <c r="Q1172" s="2" t="s">
        <v>2474</v>
      </c>
      <c r="R1172" s="2" t="s">
        <v>886</v>
      </c>
      <c r="S1172" s="2" t="s">
        <v>892</v>
      </c>
      <c r="T1172" s="2"/>
      <c r="U1172" s="2" t="s">
        <v>19</v>
      </c>
      <c r="V1172" s="4">
        <v>6.9444444444444447E-4</v>
      </c>
      <c r="W1172" s="2" t="s">
        <v>948</v>
      </c>
      <c r="X1172">
        <f t="shared" si="180"/>
        <v>0</v>
      </c>
      <c r="Y1172">
        <f t="shared" si="181"/>
        <v>1</v>
      </c>
      <c r="Z1172">
        <f t="shared" si="182"/>
        <v>1</v>
      </c>
      <c r="AA1172">
        <f t="shared" si="183"/>
        <v>0</v>
      </c>
      <c r="AB1172">
        <f t="shared" si="184"/>
        <v>0</v>
      </c>
      <c r="AC1172">
        <f t="shared" si="185"/>
        <v>1</v>
      </c>
      <c r="AD1172">
        <f t="shared" si="186"/>
        <v>0</v>
      </c>
      <c r="AE1172" t="str">
        <f t="shared" si="187"/>
        <v>Groupstage</v>
      </c>
      <c r="AF1172" t="str">
        <f t="shared" si="188"/>
        <v>Home Team loses or draws</v>
      </c>
      <c r="AG1172" t="str">
        <f t="shared" si="189"/>
        <v>Home Team loses or draws at Groupstage Game</v>
      </c>
    </row>
    <row r="1173" spans="1:33" x14ac:dyDescent="0.2">
      <c r="A1173" s="2">
        <v>2367103</v>
      </c>
      <c r="B1173" s="2" t="s">
        <v>949</v>
      </c>
      <c r="C1173" s="2">
        <v>2013</v>
      </c>
      <c r="D1173" s="2" t="s">
        <v>946</v>
      </c>
      <c r="E1173" s="3">
        <v>41548</v>
      </c>
      <c r="F1173" s="2">
        <v>26</v>
      </c>
      <c r="G1173" s="2">
        <v>33</v>
      </c>
      <c r="H1173" s="2">
        <v>0</v>
      </c>
      <c r="I1173" s="2">
        <v>1</v>
      </c>
      <c r="J1173" s="2"/>
      <c r="K1173" s="2"/>
      <c r="L1173" s="2" t="s">
        <v>1013</v>
      </c>
      <c r="M1173" s="2" t="s">
        <v>866</v>
      </c>
      <c r="N1173" s="2" t="s">
        <v>1219</v>
      </c>
      <c r="O1173" s="2">
        <v>33251</v>
      </c>
      <c r="P1173" s="2" t="s">
        <v>1023</v>
      </c>
      <c r="Q1173" s="2" t="s">
        <v>2475</v>
      </c>
      <c r="R1173" s="2" t="s">
        <v>872</v>
      </c>
      <c r="S1173" s="2" t="s">
        <v>863</v>
      </c>
      <c r="T1173" s="2"/>
      <c r="U1173" s="2" t="s">
        <v>7</v>
      </c>
      <c r="V1173" s="4">
        <v>6.9444444444444447E-4</v>
      </c>
      <c r="W1173" s="2" t="s">
        <v>948</v>
      </c>
      <c r="X1173">
        <f t="shared" si="180"/>
        <v>0</v>
      </c>
      <c r="Y1173">
        <f t="shared" si="181"/>
        <v>1</v>
      </c>
      <c r="Z1173">
        <f t="shared" si="182"/>
        <v>1</v>
      </c>
      <c r="AA1173">
        <f t="shared" si="183"/>
        <v>0</v>
      </c>
      <c r="AB1173">
        <f t="shared" si="184"/>
        <v>0</v>
      </c>
      <c r="AC1173">
        <f t="shared" si="185"/>
        <v>1</v>
      </c>
      <c r="AD1173">
        <f t="shared" si="186"/>
        <v>0</v>
      </c>
      <c r="AE1173" t="str">
        <f t="shared" si="187"/>
        <v>Groupstage</v>
      </c>
      <c r="AF1173" t="str">
        <f t="shared" si="188"/>
        <v>Home Team loses or draws</v>
      </c>
      <c r="AG1173" t="str">
        <f t="shared" si="189"/>
        <v>Home Team loses or draws at Groupstage Game</v>
      </c>
    </row>
    <row r="1174" spans="1:33" x14ac:dyDescent="0.2">
      <c r="A1174" s="2">
        <v>2495327</v>
      </c>
      <c r="B1174" s="2" t="s">
        <v>949</v>
      </c>
      <c r="C1174" s="2">
        <v>2014</v>
      </c>
      <c r="D1174" s="2" t="s">
        <v>1147</v>
      </c>
      <c r="E1174" s="3">
        <v>41947</v>
      </c>
      <c r="F1174" s="2">
        <v>496</v>
      </c>
      <c r="G1174" s="2">
        <v>13</v>
      </c>
      <c r="H1174" s="2">
        <v>0</v>
      </c>
      <c r="I1174" s="2">
        <v>2</v>
      </c>
      <c r="J1174" s="2"/>
      <c r="K1174" s="2"/>
      <c r="L1174" s="2" t="s">
        <v>1234</v>
      </c>
      <c r="M1174" s="2" t="s">
        <v>921</v>
      </c>
      <c r="N1174" s="2" t="s">
        <v>1235</v>
      </c>
      <c r="O1174" s="2">
        <v>20500</v>
      </c>
      <c r="P1174" s="2" t="s">
        <v>1010</v>
      </c>
      <c r="Q1174" s="2" t="s">
        <v>2476</v>
      </c>
      <c r="R1174" s="2" t="s">
        <v>877</v>
      </c>
      <c r="S1174" s="2" t="s">
        <v>863</v>
      </c>
      <c r="T1174" s="2"/>
      <c r="U1174" s="2" t="s">
        <v>113</v>
      </c>
      <c r="V1174" s="4">
        <v>1.3888888888888889E-3</v>
      </c>
      <c r="W1174" s="2" t="s">
        <v>948</v>
      </c>
      <c r="X1174">
        <f t="shared" si="180"/>
        <v>0</v>
      </c>
      <c r="Y1174">
        <f t="shared" si="181"/>
        <v>1</v>
      </c>
      <c r="Z1174">
        <f t="shared" si="182"/>
        <v>1</v>
      </c>
      <c r="AA1174">
        <f t="shared" si="183"/>
        <v>0</v>
      </c>
      <c r="AB1174">
        <f t="shared" si="184"/>
        <v>0</v>
      </c>
      <c r="AC1174">
        <f t="shared" si="185"/>
        <v>1</v>
      </c>
      <c r="AD1174">
        <f t="shared" si="186"/>
        <v>0</v>
      </c>
      <c r="AE1174" t="str">
        <f t="shared" si="187"/>
        <v>Groupstage</v>
      </c>
      <c r="AF1174" t="str">
        <f t="shared" si="188"/>
        <v>Home Team loses or draws</v>
      </c>
      <c r="AG1174" t="str">
        <f t="shared" si="189"/>
        <v>Home Team loses or draws at Groupstage Game</v>
      </c>
    </row>
    <row r="1175" spans="1:33" x14ac:dyDescent="0.2">
      <c r="A1175" s="2">
        <v>2755703</v>
      </c>
      <c r="B1175" s="2" t="s">
        <v>949</v>
      </c>
      <c r="C1175" s="2">
        <v>2016</v>
      </c>
      <c r="D1175" s="2" t="s">
        <v>946</v>
      </c>
      <c r="E1175" s="3">
        <v>42676</v>
      </c>
      <c r="F1175" s="2">
        <v>162</v>
      </c>
      <c r="G1175" s="2">
        <v>2410</v>
      </c>
      <c r="H1175" s="2">
        <v>3</v>
      </c>
      <c r="I1175" s="2">
        <v>0</v>
      </c>
      <c r="J1175" s="2"/>
      <c r="K1175" s="2"/>
      <c r="L1175" s="2" t="s">
        <v>1070</v>
      </c>
      <c r="M1175" s="2" t="s">
        <v>904</v>
      </c>
      <c r="N1175" s="2" t="s">
        <v>894</v>
      </c>
      <c r="O1175" s="2">
        <v>10029</v>
      </c>
      <c r="P1175" s="2" t="s">
        <v>1213</v>
      </c>
      <c r="Q1175" s="2" t="s">
        <v>2477</v>
      </c>
      <c r="R1175" s="2" t="s">
        <v>877</v>
      </c>
      <c r="S1175" s="2" t="s">
        <v>863</v>
      </c>
      <c r="T1175" s="2" t="s">
        <v>24</v>
      </c>
      <c r="U1175" s="2" t="s">
        <v>130</v>
      </c>
      <c r="V1175" s="4">
        <v>0.125</v>
      </c>
      <c r="W1175" s="2" t="s">
        <v>948</v>
      </c>
      <c r="X1175">
        <f t="shared" si="180"/>
        <v>1</v>
      </c>
      <c r="Y1175">
        <f t="shared" si="181"/>
        <v>0</v>
      </c>
      <c r="Z1175">
        <f t="shared" si="182"/>
        <v>1</v>
      </c>
      <c r="AA1175">
        <f t="shared" si="183"/>
        <v>1</v>
      </c>
      <c r="AB1175">
        <f t="shared" si="184"/>
        <v>0</v>
      </c>
      <c r="AC1175">
        <f t="shared" si="185"/>
        <v>0</v>
      </c>
      <c r="AD1175">
        <f t="shared" si="186"/>
        <v>0</v>
      </c>
      <c r="AE1175" t="str">
        <f t="shared" si="187"/>
        <v>Groupstage</v>
      </c>
      <c r="AF1175" t="str">
        <f t="shared" si="188"/>
        <v>Home Team wins</v>
      </c>
      <c r="AG1175" t="str">
        <f t="shared" si="189"/>
        <v>Home Team wins at Groupstage Game</v>
      </c>
    </row>
    <row r="1176" spans="1:33" x14ac:dyDescent="0.2">
      <c r="A1176" s="2">
        <v>2840940</v>
      </c>
      <c r="B1176" s="2" t="s">
        <v>949</v>
      </c>
      <c r="C1176" s="2">
        <v>2016</v>
      </c>
      <c r="D1176" s="2" t="s">
        <v>1027</v>
      </c>
      <c r="E1176" s="3">
        <v>42844</v>
      </c>
      <c r="F1176" s="2">
        <v>162</v>
      </c>
      <c r="G1176" s="2">
        <v>16</v>
      </c>
      <c r="H1176" s="2">
        <v>3</v>
      </c>
      <c r="I1176" s="2">
        <v>1</v>
      </c>
      <c r="J1176" s="2"/>
      <c r="K1176" s="2"/>
      <c r="L1176" s="2" t="s">
        <v>1070</v>
      </c>
      <c r="M1176" s="2" t="s">
        <v>868</v>
      </c>
      <c r="N1176" s="2" t="s">
        <v>894</v>
      </c>
      <c r="O1176" s="2">
        <v>17135</v>
      </c>
      <c r="P1176" s="2" t="s">
        <v>1184</v>
      </c>
      <c r="Q1176" s="2" t="s">
        <v>2478</v>
      </c>
      <c r="R1176" s="2" t="s">
        <v>877</v>
      </c>
      <c r="S1176" s="2" t="s">
        <v>863</v>
      </c>
      <c r="T1176" s="2" t="s">
        <v>24</v>
      </c>
      <c r="U1176" s="2" t="s">
        <v>3</v>
      </c>
      <c r="V1176" s="4">
        <v>0.12569444444444444</v>
      </c>
      <c r="W1176" s="2" t="s">
        <v>948</v>
      </c>
      <c r="X1176">
        <f t="shared" si="180"/>
        <v>1</v>
      </c>
      <c r="Y1176">
        <f t="shared" si="181"/>
        <v>0</v>
      </c>
      <c r="Z1176">
        <f t="shared" si="182"/>
        <v>0</v>
      </c>
      <c r="AA1176">
        <f t="shared" si="183"/>
        <v>0</v>
      </c>
      <c r="AB1176">
        <f t="shared" si="184"/>
        <v>1</v>
      </c>
      <c r="AC1176">
        <f t="shared" si="185"/>
        <v>0</v>
      </c>
      <c r="AD1176">
        <f t="shared" si="186"/>
        <v>0</v>
      </c>
      <c r="AE1176" t="str">
        <f t="shared" si="187"/>
        <v>Knockout Game</v>
      </c>
      <c r="AF1176" t="str">
        <f t="shared" si="188"/>
        <v>Home Team wins</v>
      </c>
      <c r="AG1176" t="str">
        <f t="shared" si="189"/>
        <v>Home Team wins at Knockout Game</v>
      </c>
    </row>
    <row r="1177" spans="1:33" x14ac:dyDescent="0.2">
      <c r="A1177" s="2">
        <v>2840936</v>
      </c>
      <c r="B1177" s="2" t="s">
        <v>949</v>
      </c>
      <c r="C1177" s="2">
        <v>2016</v>
      </c>
      <c r="D1177" s="2" t="s">
        <v>966</v>
      </c>
      <c r="E1177" s="3">
        <v>42837</v>
      </c>
      <c r="F1177" s="2">
        <v>16</v>
      </c>
      <c r="G1177" s="2">
        <v>162</v>
      </c>
      <c r="H1177" s="2">
        <v>2</v>
      </c>
      <c r="I1177" s="2">
        <v>3</v>
      </c>
      <c r="J1177" s="2"/>
      <c r="K1177" s="2"/>
      <c r="L1177" s="2" t="s">
        <v>868</v>
      </c>
      <c r="M1177" s="2" t="s">
        <v>1070</v>
      </c>
      <c r="N1177" s="2" t="s">
        <v>862</v>
      </c>
      <c r="O1177" s="2">
        <v>65849</v>
      </c>
      <c r="P1177" s="2" t="s">
        <v>1001</v>
      </c>
      <c r="Q1177" s="2" t="s">
        <v>2479</v>
      </c>
      <c r="R1177" s="3">
        <v>37379</v>
      </c>
      <c r="S1177" s="2" t="s">
        <v>877</v>
      </c>
      <c r="T1177" s="2" t="s">
        <v>3</v>
      </c>
      <c r="U1177" s="2" t="s">
        <v>24</v>
      </c>
      <c r="V1177" s="4">
        <v>8.5416666666666655E-2</v>
      </c>
      <c r="W1177" s="2" t="s">
        <v>948</v>
      </c>
      <c r="X1177">
        <f t="shared" si="180"/>
        <v>0</v>
      </c>
      <c r="Y1177">
        <f t="shared" si="181"/>
        <v>1</v>
      </c>
      <c r="Z1177">
        <f t="shared" si="182"/>
        <v>0</v>
      </c>
      <c r="AA1177">
        <f t="shared" si="183"/>
        <v>0</v>
      </c>
      <c r="AB1177">
        <f t="shared" si="184"/>
        <v>0</v>
      </c>
      <c r="AC1177">
        <f t="shared" si="185"/>
        <v>0</v>
      </c>
      <c r="AD1177">
        <f t="shared" si="186"/>
        <v>1</v>
      </c>
      <c r="AE1177" t="str">
        <f t="shared" si="187"/>
        <v>Knockout Game</v>
      </c>
      <c r="AF1177" t="str">
        <f t="shared" si="188"/>
        <v>Home Team loses or draws</v>
      </c>
      <c r="AG1177" t="str">
        <f t="shared" si="189"/>
        <v>Home Team loses or draws at Knockout Game</v>
      </c>
    </row>
    <row r="1178" spans="1:33" x14ac:dyDescent="0.2">
      <c r="A1178" s="2">
        <v>2262205</v>
      </c>
      <c r="B1178" s="2" t="s">
        <v>949</v>
      </c>
      <c r="C1178" s="2">
        <v>2012</v>
      </c>
      <c r="D1178" s="2" t="s">
        <v>1016</v>
      </c>
      <c r="E1178" s="3">
        <v>41220</v>
      </c>
      <c r="F1178" s="2">
        <v>27</v>
      </c>
      <c r="G1178" s="2">
        <v>1082</v>
      </c>
      <c r="H1178" s="2">
        <v>6</v>
      </c>
      <c r="I1178" s="2">
        <v>1</v>
      </c>
      <c r="J1178" s="2"/>
      <c r="K1178" s="2"/>
      <c r="L1178" s="2" t="s">
        <v>1117</v>
      </c>
      <c r="M1178" s="2" t="s">
        <v>963</v>
      </c>
      <c r="N1178" s="2" t="s">
        <v>1038</v>
      </c>
      <c r="O1178" s="2">
        <v>67812</v>
      </c>
      <c r="P1178" s="2" t="s">
        <v>1169</v>
      </c>
      <c r="Q1178" s="2" t="s">
        <v>2480</v>
      </c>
      <c r="R1178" s="2"/>
      <c r="S1178" s="2"/>
      <c r="T1178" s="2" t="s">
        <v>6</v>
      </c>
      <c r="U1178" s="2" t="s">
        <v>139</v>
      </c>
      <c r="V1178" s="4">
        <v>0.25069444444444444</v>
      </c>
      <c r="W1178" s="2" t="s">
        <v>948</v>
      </c>
      <c r="X1178">
        <f t="shared" si="180"/>
        <v>1</v>
      </c>
      <c r="Y1178">
        <f t="shared" si="181"/>
        <v>0</v>
      </c>
      <c r="Z1178">
        <f t="shared" si="182"/>
        <v>1</v>
      </c>
      <c r="AA1178">
        <f t="shared" si="183"/>
        <v>1</v>
      </c>
      <c r="AB1178">
        <f t="shared" si="184"/>
        <v>0</v>
      </c>
      <c r="AC1178">
        <f t="shared" si="185"/>
        <v>0</v>
      </c>
      <c r="AD1178">
        <f t="shared" si="186"/>
        <v>0</v>
      </c>
      <c r="AE1178" t="str">
        <f t="shared" si="187"/>
        <v>Groupstage</v>
      </c>
      <c r="AF1178" t="str">
        <f t="shared" si="188"/>
        <v>Home Team wins</v>
      </c>
      <c r="AG1178" t="str">
        <f t="shared" si="189"/>
        <v>Home Team wins at Groupstage Game</v>
      </c>
    </row>
    <row r="1179" spans="1:33" x14ac:dyDescent="0.2">
      <c r="A1179" s="2">
        <v>2262236</v>
      </c>
      <c r="B1179" s="2" t="s">
        <v>949</v>
      </c>
      <c r="C1179" s="2">
        <v>2012</v>
      </c>
      <c r="D1179" s="2" t="s">
        <v>946</v>
      </c>
      <c r="E1179" s="3">
        <v>41248</v>
      </c>
      <c r="F1179" s="2">
        <v>660</v>
      </c>
      <c r="G1179" s="2">
        <v>506</v>
      </c>
      <c r="H1179" s="2">
        <v>0</v>
      </c>
      <c r="I1179" s="2">
        <v>1</v>
      </c>
      <c r="J1179" s="2"/>
      <c r="K1179" s="2"/>
      <c r="L1179" s="2" t="s">
        <v>913</v>
      </c>
      <c r="M1179" s="2" t="s">
        <v>942</v>
      </c>
      <c r="N1179" s="2" t="s">
        <v>1160</v>
      </c>
      <c r="O1179" s="2">
        <v>50104</v>
      </c>
      <c r="P1179" s="2" t="s">
        <v>1020</v>
      </c>
      <c r="Q1179" s="2" t="s">
        <v>2481</v>
      </c>
      <c r="R1179" s="2"/>
      <c r="S1179" s="2"/>
      <c r="T1179" s="2" t="s">
        <v>133</v>
      </c>
      <c r="U1179" s="2" t="s">
        <v>5</v>
      </c>
      <c r="V1179" s="4">
        <v>6.9444444444444447E-4</v>
      </c>
      <c r="W1179" s="2" t="s">
        <v>948</v>
      </c>
      <c r="X1179">
        <f t="shared" si="180"/>
        <v>0</v>
      </c>
      <c r="Y1179">
        <f t="shared" si="181"/>
        <v>1</v>
      </c>
      <c r="Z1179">
        <f t="shared" si="182"/>
        <v>1</v>
      </c>
      <c r="AA1179">
        <f t="shared" si="183"/>
        <v>0</v>
      </c>
      <c r="AB1179">
        <f t="shared" si="184"/>
        <v>0</v>
      </c>
      <c r="AC1179">
        <f t="shared" si="185"/>
        <v>1</v>
      </c>
      <c r="AD1179">
        <f t="shared" si="186"/>
        <v>0</v>
      </c>
      <c r="AE1179" t="str">
        <f t="shared" si="187"/>
        <v>Groupstage</v>
      </c>
      <c r="AF1179" t="str">
        <f t="shared" si="188"/>
        <v>Home Team loses or draws</v>
      </c>
      <c r="AG1179" t="str">
        <f t="shared" si="189"/>
        <v>Home Team loses or draws at Groupstage Game</v>
      </c>
    </row>
    <row r="1180" spans="1:33" x14ac:dyDescent="0.2">
      <c r="A1180" s="2">
        <v>2284440</v>
      </c>
      <c r="B1180" s="2" t="s">
        <v>949</v>
      </c>
      <c r="C1180" s="2">
        <v>2012</v>
      </c>
      <c r="D1180" s="2" t="s">
        <v>1030</v>
      </c>
      <c r="E1180" s="3">
        <v>41325</v>
      </c>
      <c r="F1180" s="2">
        <v>141</v>
      </c>
      <c r="G1180" s="2">
        <v>33</v>
      </c>
      <c r="H1180" s="2">
        <v>1</v>
      </c>
      <c r="I1180" s="2">
        <v>1</v>
      </c>
      <c r="J1180" s="2"/>
      <c r="K1180" s="2"/>
      <c r="L1180" s="2" t="s">
        <v>1123</v>
      </c>
      <c r="M1180" s="2" t="s">
        <v>866</v>
      </c>
      <c r="N1180" s="2" t="s">
        <v>959</v>
      </c>
      <c r="O1180" s="2">
        <v>50734</v>
      </c>
      <c r="P1180" s="2" t="s">
        <v>1026</v>
      </c>
      <c r="Q1180" s="2" t="s">
        <v>2482</v>
      </c>
      <c r="R1180" s="2"/>
      <c r="S1180" s="2"/>
      <c r="T1180" s="2" t="s">
        <v>12</v>
      </c>
      <c r="U1180" s="2" t="s">
        <v>7</v>
      </c>
      <c r="V1180" s="4">
        <v>4.2361111111111106E-2</v>
      </c>
      <c r="W1180" s="2" t="s">
        <v>948</v>
      </c>
      <c r="X1180">
        <f t="shared" si="180"/>
        <v>0</v>
      </c>
      <c r="Y1180">
        <f t="shared" si="181"/>
        <v>1</v>
      </c>
      <c r="Z1180">
        <f t="shared" si="182"/>
        <v>0</v>
      </c>
      <c r="AA1180">
        <f t="shared" si="183"/>
        <v>0</v>
      </c>
      <c r="AB1180">
        <f t="shared" si="184"/>
        <v>0</v>
      </c>
      <c r="AC1180">
        <f t="shared" si="185"/>
        <v>0</v>
      </c>
      <c r="AD1180">
        <f t="shared" si="186"/>
        <v>1</v>
      </c>
      <c r="AE1180" t="str">
        <f t="shared" si="187"/>
        <v>Knockout Game</v>
      </c>
      <c r="AF1180" t="str">
        <f t="shared" si="188"/>
        <v>Home Team loses or draws</v>
      </c>
      <c r="AG1180" t="str">
        <f t="shared" si="189"/>
        <v>Home Team loses or draws at Knockout Game</v>
      </c>
    </row>
    <row r="1181" spans="1:33" x14ac:dyDescent="0.2">
      <c r="A1181" s="2">
        <v>2284445</v>
      </c>
      <c r="B1181" s="2" t="s">
        <v>949</v>
      </c>
      <c r="C1181" s="2">
        <v>2012</v>
      </c>
      <c r="D1181" s="2" t="s">
        <v>1082</v>
      </c>
      <c r="E1181" s="3">
        <v>41346</v>
      </c>
      <c r="F1181" s="2">
        <v>27</v>
      </c>
      <c r="G1181" s="2">
        <v>11</v>
      </c>
      <c r="H1181" s="2">
        <v>0</v>
      </c>
      <c r="I1181" s="2">
        <v>2</v>
      </c>
      <c r="J1181" s="2"/>
      <c r="K1181" s="2"/>
      <c r="L1181" s="2" t="s">
        <v>1117</v>
      </c>
      <c r="M1181" s="2" t="s">
        <v>900</v>
      </c>
      <c r="N1181" s="2" t="s">
        <v>1038</v>
      </c>
      <c r="O1181" s="2">
        <v>68000</v>
      </c>
      <c r="P1181" s="2" t="s">
        <v>1132</v>
      </c>
      <c r="Q1181" s="2" t="s">
        <v>2483</v>
      </c>
      <c r="R1181" s="2"/>
      <c r="S1181" s="2"/>
      <c r="T1181" s="2" t="s">
        <v>6</v>
      </c>
      <c r="U1181" s="2" t="s">
        <v>9</v>
      </c>
      <c r="V1181" s="4">
        <v>1.3888888888888889E-3</v>
      </c>
      <c r="W1181" s="2" t="s">
        <v>948</v>
      </c>
      <c r="X1181">
        <f t="shared" si="180"/>
        <v>0</v>
      </c>
      <c r="Y1181">
        <f t="shared" si="181"/>
        <v>1</v>
      </c>
      <c r="Z1181">
        <f t="shared" si="182"/>
        <v>0</v>
      </c>
      <c r="AA1181">
        <f t="shared" si="183"/>
        <v>0</v>
      </c>
      <c r="AB1181">
        <f t="shared" si="184"/>
        <v>0</v>
      </c>
      <c r="AC1181">
        <f t="shared" si="185"/>
        <v>0</v>
      </c>
      <c r="AD1181">
        <f t="shared" si="186"/>
        <v>1</v>
      </c>
      <c r="AE1181" t="str">
        <f t="shared" si="187"/>
        <v>Knockout Game</v>
      </c>
      <c r="AF1181" t="str">
        <f t="shared" si="188"/>
        <v>Home Team loses or draws</v>
      </c>
      <c r="AG1181" t="str">
        <f t="shared" si="189"/>
        <v>Home Team loses or draws at Knockout Game</v>
      </c>
    </row>
    <row r="1182" spans="1:33" x14ac:dyDescent="0.2">
      <c r="A1182" s="2">
        <v>2284447</v>
      </c>
      <c r="B1182" s="2" t="s">
        <v>949</v>
      </c>
      <c r="C1182" s="2">
        <v>2012</v>
      </c>
      <c r="D1182" s="2" t="s">
        <v>1082</v>
      </c>
      <c r="E1182" s="3">
        <v>41338</v>
      </c>
      <c r="F1182" s="2">
        <v>16</v>
      </c>
      <c r="G1182" s="2">
        <v>660</v>
      </c>
      <c r="H1182" s="2">
        <v>3</v>
      </c>
      <c r="I1182" s="2">
        <v>0</v>
      </c>
      <c r="J1182" s="2"/>
      <c r="K1182" s="2"/>
      <c r="L1182" s="2" t="s">
        <v>861</v>
      </c>
      <c r="M1182" s="2" t="s">
        <v>913</v>
      </c>
      <c r="N1182" s="2" t="s">
        <v>862</v>
      </c>
      <c r="O1182" s="2">
        <v>65413</v>
      </c>
      <c r="P1182" s="2" t="s">
        <v>1184</v>
      </c>
      <c r="Q1182" s="2" t="s">
        <v>2484</v>
      </c>
      <c r="R1182" s="2"/>
      <c r="S1182" s="2"/>
      <c r="T1182" s="2" t="s">
        <v>3</v>
      </c>
      <c r="U1182" s="2" t="s">
        <v>133</v>
      </c>
      <c r="V1182" s="4">
        <v>0.125</v>
      </c>
      <c r="W1182" s="2" t="s">
        <v>948</v>
      </c>
      <c r="X1182">
        <f t="shared" si="180"/>
        <v>1</v>
      </c>
      <c r="Y1182">
        <f t="shared" si="181"/>
        <v>0</v>
      </c>
      <c r="Z1182">
        <f t="shared" si="182"/>
        <v>0</v>
      </c>
      <c r="AA1182">
        <f t="shared" si="183"/>
        <v>0</v>
      </c>
      <c r="AB1182">
        <f t="shared" si="184"/>
        <v>1</v>
      </c>
      <c r="AC1182">
        <f t="shared" si="185"/>
        <v>0</v>
      </c>
      <c r="AD1182">
        <f t="shared" si="186"/>
        <v>0</v>
      </c>
      <c r="AE1182" t="str">
        <f t="shared" si="187"/>
        <v>Knockout Game</v>
      </c>
      <c r="AF1182" t="str">
        <f t="shared" si="188"/>
        <v>Home Team wins</v>
      </c>
      <c r="AG1182" t="str">
        <f t="shared" si="189"/>
        <v>Home Team wins at Knockout Game</v>
      </c>
    </row>
    <row r="1183" spans="1:33" x14ac:dyDescent="0.2">
      <c r="A1183" s="2">
        <v>2284448</v>
      </c>
      <c r="B1183" s="2" t="s">
        <v>949</v>
      </c>
      <c r="C1183" s="2">
        <v>2012</v>
      </c>
      <c r="D1183" s="2" t="s">
        <v>1030</v>
      </c>
      <c r="E1183" s="3">
        <v>41325</v>
      </c>
      <c r="F1183" s="2">
        <v>5</v>
      </c>
      <c r="G1183" s="2">
        <v>131</v>
      </c>
      <c r="H1183" s="2">
        <v>2</v>
      </c>
      <c r="I1183" s="2">
        <v>0</v>
      </c>
      <c r="J1183" s="2"/>
      <c r="K1183" s="2"/>
      <c r="L1183" s="2" t="s">
        <v>952</v>
      </c>
      <c r="M1183" s="2" t="s">
        <v>1562</v>
      </c>
      <c r="N1183" s="2" t="s">
        <v>941</v>
      </c>
      <c r="O1183" s="2">
        <v>79532</v>
      </c>
      <c r="P1183" s="2" t="s">
        <v>686</v>
      </c>
      <c r="Q1183" s="2" t="s">
        <v>2485</v>
      </c>
      <c r="R1183" s="2"/>
      <c r="S1183" s="2"/>
      <c r="T1183" s="2" t="s">
        <v>52</v>
      </c>
      <c r="U1183" s="2" t="s">
        <v>105</v>
      </c>
      <c r="V1183" s="4">
        <v>8.3333333333333329E-2</v>
      </c>
      <c r="W1183" s="2" t="s">
        <v>948</v>
      </c>
      <c r="X1183">
        <f t="shared" si="180"/>
        <v>1</v>
      </c>
      <c r="Y1183">
        <f t="shared" si="181"/>
        <v>0</v>
      </c>
      <c r="Z1183">
        <f t="shared" si="182"/>
        <v>0</v>
      </c>
      <c r="AA1183">
        <f t="shared" si="183"/>
        <v>0</v>
      </c>
      <c r="AB1183">
        <f t="shared" si="184"/>
        <v>1</v>
      </c>
      <c r="AC1183">
        <f t="shared" si="185"/>
        <v>0</v>
      </c>
      <c r="AD1183">
        <f t="shared" si="186"/>
        <v>0</v>
      </c>
      <c r="AE1183" t="str">
        <f t="shared" si="187"/>
        <v>Knockout Game</v>
      </c>
      <c r="AF1183" t="str">
        <f t="shared" si="188"/>
        <v>Home Team wins</v>
      </c>
      <c r="AG1183" t="str">
        <f t="shared" si="189"/>
        <v>Home Team wins at Knockout Game</v>
      </c>
    </row>
    <row r="1184" spans="1:33" x14ac:dyDescent="0.2">
      <c r="A1184" s="2">
        <v>2917399</v>
      </c>
      <c r="B1184" s="2" t="s">
        <v>949</v>
      </c>
      <c r="C1184" s="2">
        <v>2017</v>
      </c>
      <c r="D1184" s="2" t="s">
        <v>1016</v>
      </c>
      <c r="E1184" s="3">
        <v>43025</v>
      </c>
      <c r="F1184" s="2">
        <v>281</v>
      </c>
      <c r="G1184" s="2">
        <v>6195</v>
      </c>
      <c r="H1184" s="2">
        <v>2</v>
      </c>
      <c r="I1184" s="2">
        <v>1</v>
      </c>
      <c r="J1184" s="2"/>
      <c r="K1184" s="2"/>
      <c r="L1184" s="2" t="s">
        <v>1019</v>
      </c>
      <c r="M1184" s="2" t="s">
        <v>1065</v>
      </c>
      <c r="N1184" s="2" t="s">
        <v>902</v>
      </c>
      <c r="O1184" s="2">
        <v>48520</v>
      </c>
      <c r="P1184" s="2" t="s">
        <v>1099</v>
      </c>
      <c r="Q1184" s="2" t="s">
        <v>2486</v>
      </c>
      <c r="R1184" s="2" t="s">
        <v>880</v>
      </c>
      <c r="S1184" s="2" t="s">
        <v>880</v>
      </c>
      <c r="T1184" s="2" t="s">
        <v>39</v>
      </c>
      <c r="U1184" s="2" t="s">
        <v>115</v>
      </c>
      <c r="V1184" s="4">
        <v>8.4027777777777771E-2</v>
      </c>
      <c r="W1184" s="2" t="s">
        <v>948</v>
      </c>
      <c r="X1184">
        <f t="shared" si="180"/>
        <v>1</v>
      </c>
      <c r="Y1184">
        <f t="shared" si="181"/>
        <v>0</v>
      </c>
      <c r="Z1184">
        <f t="shared" si="182"/>
        <v>1</v>
      </c>
      <c r="AA1184">
        <f t="shared" si="183"/>
        <v>1</v>
      </c>
      <c r="AB1184">
        <f t="shared" si="184"/>
        <v>0</v>
      </c>
      <c r="AC1184">
        <f t="shared" si="185"/>
        <v>0</v>
      </c>
      <c r="AD1184">
        <f t="shared" si="186"/>
        <v>0</v>
      </c>
      <c r="AE1184" t="str">
        <f t="shared" si="187"/>
        <v>Groupstage</v>
      </c>
      <c r="AF1184" t="str">
        <f t="shared" si="188"/>
        <v>Home Team wins</v>
      </c>
      <c r="AG1184" t="str">
        <f t="shared" si="189"/>
        <v>Home Team wins at Groupstage Game</v>
      </c>
    </row>
    <row r="1185" spans="1:33" x14ac:dyDescent="0.2">
      <c r="A1185" s="2">
        <v>3097995</v>
      </c>
      <c r="B1185" s="2" t="s">
        <v>949</v>
      </c>
      <c r="C1185" s="2">
        <v>2018</v>
      </c>
      <c r="D1185" s="2" t="s">
        <v>1147</v>
      </c>
      <c r="E1185" s="3">
        <v>43397</v>
      </c>
      <c r="F1185" s="2">
        <v>2282</v>
      </c>
      <c r="G1185" s="2">
        <v>162</v>
      </c>
      <c r="H1185" s="2">
        <v>1</v>
      </c>
      <c r="I1185" s="2">
        <v>1</v>
      </c>
      <c r="J1185" s="2"/>
      <c r="K1185" s="2"/>
      <c r="L1185" s="2" t="s">
        <v>119</v>
      </c>
      <c r="M1185" s="2" t="s">
        <v>1324</v>
      </c>
      <c r="N1185" s="2" t="s">
        <v>1316</v>
      </c>
      <c r="O1185" s="2">
        <v>23957</v>
      </c>
      <c r="P1185" s="2" t="s">
        <v>973</v>
      </c>
      <c r="Q1185" s="2" t="s">
        <v>2487</v>
      </c>
      <c r="R1185" s="2" t="s">
        <v>892</v>
      </c>
      <c r="S1185" s="2" t="s">
        <v>910</v>
      </c>
      <c r="T1185" s="2" t="s">
        <v>45</v>
      </c>
      <c r="U1185" s="2" t="s">
        <v>24</v>
      </c>
      <c r="V1185" s="4">
        <v>4.2361111111111106E-2</v>
      </c>
      <c r="W1185" s="2" t="s">
        <v>948</v>
      </c>
      <c r="X1185">
        <f t="shared" si="180"/>
        <v>0</v>
      </c>
      <c r="Y1185">
        <f t="shared" si="181"/>
        <v>1</v>
      </c>
      <c r="Z1185">
        <f t="shared" si="182"/>
        <v>1</v>
      </c>
      <c r="AA1185">
        <f t="shared" si="183"/>
        <v>0</v>
      </c>
      <c r="AB1185">
        <f t="shared" si="184"/>
        <v>0</v>
      </c>
      <c r="AC1185">
        <f t="shared" si="185"/>
        <v>1</v>
      </c>
      <c r="AD1185">
        <f t="shared" si="186"/>
        <v>0</v>
      </c>
      <c r="AE1185" t="str">
        <f t="shared" si="187"/>
        <v>Groupstage</v>
      </c>
      <c r="AF1185" t="str">
        <f t="shared" si="188"/>
        <v>Home Team loses or draws</v>
      </c>
      <c r="AG1185" t="str">
        <f t="shared" si="189"/>
        <v>Home Team loses or draws at Groupstage Game</v>
      </c>
    </row>
    <row r="1186" spans="1:33" x14ac:dyDescent="0.2">
      <c r="A1186" s="2">
        <v>3098012</v>
      </c>
      <c r="B1186" s="2" t="s">
        <v>949</v>
      </c>
      <c r="C1186" s="2">
        <v>2018</v>
      </c>
      <c r="D1186" s="2" t="s">
        <v>1147</v>
      </c>
      <c r="E1186" s="3">
        <v>43410</v>
      </c>
      <c r="F1186" s="2">
        <v>162</v>
      </c>
      <c r="G1186" s="2">
        <v>2282</v>
      </c>
      <c r="H1186" s="2">
        <v>0</v>
      </c>
      <c r="I1186" s="2">
        <v>4</v>
      </c>
      <c r="J1186" s="2"/>
      <c r="K1186" s="2"/>
      <c r="L1186" s="2" t="s">
        <v>1324</v>
      </c>
      <c r="M1186" s="2" t="s">
        <v>119</v>
      </c>
      <c r="N1186" s="2" t="s">
        <v>894</v>
      </c>
      <c r="O1186" s="2">
        <v>8347</v>
      </c>
      <c r="P1186" s="2" t="s">
        <v>1142</v>
      </c>
      <c r="Q1186" s="2" t="s">
        <v>2488</v>
      </c>
      <c r="R1186" s="2" t="s">
        <v>880</v>
      </c>
      <c r="S1186" s="2" t="s">
        <v>910</v>
      </c>
      <c r="T1186" s="2" t="s">
        <v>24</v>
      </c>
      <c r="U1186" s="2" t="s">
        <v>45</v>
      </c>
      <c r="V1186" s="4">
        <v>2.7777777777777779E-3</v>
      </c>
      <c r="W1186" s="2" t="s">
        <v>948</v>
      </c>
      <c r="X1186">
        <f t="shared" si="180"/>
        <v>0</v>
      </c>
      <c r="Y1186">
        <f t="shared" si="181"/>
        <v>1</v>
      </c>
      <c r="Z1186">
        <f t="shared" si="182"/>
        <v>1</v>
      </c>
      <c r="AA1186">
        <f t="shared" si="183"/>
        <v>0</v>
      </c>
      <c r="AB1186">
        <f t="shared" si="184"/>
        <v>0</v>
      </c>
      <c r="AC1186">
        <f t="shared" si="185"/>
        <v>1</v>
      </c>
      <c r="AD1186">
        <f t="shared" si="186"/>
        <v>0</v>
      </c>
      <c r="AE1186" t="str">
        <f t="shared" si="187"/>
        <v>Groupstage</v>
      </c>
      <c r="AF1186" t="str">
        <f t="shared" si="188"/>
        <v>Home Team loses or draws</v>
      </c>
      <c r="AG1186" t="str">
        <f t="shared" si="189"/>
        <v>Home Team loses or draws at Groupstage Game</v>
      </c>
    </row>
    <row r="1187" spans="1:33" x14ac:dyDescent="0.2">
      <c r="A1187" s="2">
        <v>3098016</v>
      </c>
      <c r="B1187" s="2" t="s">
        <v>949</v>
      </c>
      <c r="C1187" s="2">
        <v>2018</v>
      </c>
      <c r="D1187" s="2" t="s">
        <v>955</v>
      </c>
      <c r="E1187" s="3">
        <v>43410</v>
      </c>
      <c r="F1187" s="2">
        <v>6195</v>
      </c>
      <c r="G1187" s="2">
        <v>583</v>
      </c>
      <c r="H1187" s="2">
        <v>1</v>
      </c>
      <c r="I1187" s="2">
        <v>1</v>
      </c>
      <c r="J1187" s="2"/>
      <c r="K1187" s="2"/>
      <c r="L1187" s="2" t="s">
        <v>1089</v>
      </c>
      <c r="M1187" s="2" t="s">
        <v>868</v>
      </c>
      <c r="N1187" s="2" t="s">
        <v>1002</v>
      </c>
      <c r="O1187" s="2">
        <v>55489</v>
      </c>
      <c r="P1187" s="2" t="s">
        <v>928</v>
      </c>
      <c r="Q1187" s="2" t="s">
        <v>2489</v>
      </c>
      <c r="R1187" s="3">
        <v>37350</v>
      </c>
      <c r="S1187" s="2" t="s">
        <v>1053</v>
      </c>
      <c r="T1187" s="2" t="s">
        <v>115</v>
      </c>
      <c r="U1187" s="2" t="s">
        <v>40</v>
      </c>
      <c r="V1187" s="4">
        <v>4.2361111111111106E-2</v>
      </c>
      <c r="W1187" s="2" t="s">
        <v>948</v>
      </c>
      <c r="X1187">
        <f t="shared" si="180"/>
        <v>0</v>
      </c>
      <c r="Y1187">
        <f t="shared" si="181"/>
        <v>1</v>
      </c>
      <c r="Z1187">
        <f t="shared" si="182"/>
        <v>1</v>
      </c>
      <c r="AA1187">
        <f t="shared" si="183"/>
        <v>0</v>
      </c>
      <c r="AB1187">
        <f t="shared" si="184"/>
        <v>0</v>
      </c>
      <c r="AC1187">
        <f t="shared" si="185"/>
        <v>1</v>
      </c>
      <c r="AD1187">
        <f t="shared" si="186"/>
        <v>0</v>
      </c>
      <c r="AE1187" t="str">
        <f t="shared" si="187"/>
        <v>Groupstage</v>
      </c>
      <c r="AF1187" t="str">
        <f t="shared" si="188"/>
        <v>Home Team loses or draws</v>
      </c>
      <c r="AG1187" t="str">
        <f t="shared" si="189"/>
        <v>Home Team loses or draws at Groupstage Game</v>
      </c>
    </row>
    <row r="1188" spans="1:33" x14ac:dyDescent="0.2">
      <c r="A1188" s="2">
        <v>3098021</v>
      </c>
      <c r="B1188" s="2" t="s">
        <v>949</v>
      </c>
      <c r="C1188" s="2">
        <v>2018</v>
      </c>
      <c r="D1188" s="2" t="s">
        <v>1016</v>
      </c>
      <c r="E1188" s="3">
        <v>43411</v>
      </c>
      <c r="F1188" s="2">
        <v>281</v>
      </c>
      <c r="G1188" s="2">
        <v>660</v>
      </c>
      <c r="H1188" s="2">
        <v>6</v>
      </c>
      <c r="I1188" s="2">
        <v>0</v>
      </c>
      <c r="J1188" s="2"/>
      <c r="K1188" s="2"/>
      <c r="L1188" s="2" t="s">
        <v>1019</v>
      </c>
      <c r="M1188" s="2" t="s">
        <v>1105</v>
      </c>
      <c r="N1188" s="2" t="s">
        <v>902</v>
      </c>
      <c r="O1188" s="2">
        <v>52286</v>
      </c>
      <c r="P1188" s="2" t="s">
        <v>1076</v>
      </c>
      <c r="Q1188" s="2" t="s">
        <v>2490</v>
      </c>
      <c r="R1188" s="2" t="s">
        <v>872</v>
      </c>
      <c r="S1188" s="2" t="s">
        <v>863</v>
      </c>
      <c r="T1188" s="2" t="s">
        <v>39</v>
      </c>
      <c r="U1188" s="2" t="s">
        <v>133</v>
      </c>
      <c r="V1188" s="4">
        <v>0.25</v>
      </c>
      <c r="W1188" s="2" t="s">
        <v>948</v>
      </c>
      <c r="X1188">
        <f t="shared" si="180"/>
        <v>1</v>
      </c>
      <c r="Y1188">
        <f t="shared" si="181"/>
        <v>0</v>
      </c>
      <c r="Z1188">
        <f t="shared" si="182"/>
        <v>1</v>
      </c>
      <c r="AA1188">
        <f t="shared" si="183"/>
        <v>1</v>
      </c>
      <c r="AB1188">
        <f t="shared" si="184"/>
        <v>0</v>
      </c>
      <c r="AC1188">
        <f t="shared" si="185"/>
        <v>0</v>
      </c>
      <c r="AD1188">
        <f t="shared" si="186"/>
        <v>0</v>
      </c>
      <c r="AE1188" t="str">
        <f t="shared" si="187"/>
        <v>Groupstage</v>
      </c>
      <c r="AF1188" t="str">
        <f t="shared" si="188"/>
        <v>Home Team wins</v>
      </c>
      <c r="AG1188" t="str">
        <f t="shared" si="189"/>
        <v>Home Team wins at Groupstage Game</v>
      </c>
    </row>
    <row r="1189" spans="1:33" x14ac:dyDescent="0.2">
      <c r="A1189" s="2">
        <v>3252174</v>
      </c>
      <c r="B1189" s="2" t="s">
        <v>949</v>
      </c>
      <c r="C1189" s="2">
        <v>2019</v>
      </c>
      <c r="D1189" s="2" t="s">
        <v>1194</v>
      </c>
      <c r="E1189" s="3">
        <v>43740</v>
      </c>
      <c r="F1189" s="2">
        <v>23826</v>
      </c>
      <c r="G1189" s="2">
        <v>1041</v>
      </c>
      <c r="H1189" s="2">
        <v>0</v>
      </c>
      <c r="I1189" s="2">
        <v>2</v>
      </c>
      <c r="J1189" s="2"/>
      <c r="K1189" s="2"/>
      <c r="L1189" s="2" t="s">
        <v>1051</v>
      </c>
      <c r="M1189" s="2" t="s">
        <v>1326</v>
      </c>
      <c r="N1189" s="2" t="s">
        <v>1091</v>
      </c>
      <c r="O1189" s="2">
        <v>40194</v>
      </c>
      <c r="P1189" s="2" t="s">
        <v>1099</v>
      </c>
      <c r="Q1189" s="2" t="s">
        <v>2491</v>
      </c>
      <c r="R1189" s="3">
        <v>37320</v>
      </c>
      <c r="S1189" s="3">
        <v>37320</v>
      </c>
      <c r="T1189" s="2" t="s">
        <v>138</v>
      </c>
      <c r="U1189" s="2" t="s">
        <v>125</v>
      </c>
      <c r="V1189" s="4">
        <v>1.3888888888888889E-3</v>
      </c>
      <c r="W1189" s="2" t="s">
        <v>948</v>
      </c>
      <c r="X1189">
        <f t="shared" si="180"/>
        <v>0</v>
      </c>
      <c r="Y1189">
        <f t="shared" si="181"/>
        <v>1</v>
      </c>
      <c r="Z1189">
        <f t="shared" si="182"/>
        <v>1</v>
      </c>
      <c r="AA1189">
        <f t="shared" si="183"/>
        <v>0</v>
      </c>
      <c r="AB1189">
        <f t="shared" si="184"/>
        <v>0</v>
      </c>
      <c r="AC1189">
        <f t="shared" si="185"/>
        <v>1</v>
      </c>
      <c r="AD1189">
        <f t="shared" si="186"/>
        <v>0</v>
      </c>
      <c r="AE1189" t="str">
        <f t="shared" si="187"/>
        <v>Groupstage</v>
      </c>
      <c r="AF1189" t="str">
        <f t="shared" si="188"/>
        <v>Home Team loses or draws</v>
      </c>
      <c r="AG1189" t="str">
        <f t="shared" si="189"/>
        <v>Home Team loses or draws at Groupstage Game</v>
      </c>
    </row>
    <row r="1190" spans="1:33" x14ac:dyDescent="0.2">
      <c r="A1190" s="2">
        <v>3252175</v>
      </c>
      <c r="B1190" s="2" t="s">
        <v>949</v>
      </c>
      <c r="C1190" s="2">
        <v>2019</v>
      </c>
      <c r="D1190" s="2" t="s">
        <v>1194</v>
      </c>
      <c r="E1190" s="3">
        <v>43740</v>
      </c>
      <c r="F1190" s="2">
        <v>964</v>
      </c>
      <c r="G1190" s="2">
        <v>294</v>
      </c>
      <c r="H1190" s="2">
        <v>3</v>
      </c>
      <c r="I1190" s="2">
        <v>1</v>
      </c>
      <c r="J1190" s="2"/>
      <c r="K1190" s="2"/>
      <c r="L1190" s="2" t="s">
        <v>162</v>
      </c>
      <c r="M1190" s="2" t="s">
        <v>1269</v>
      </c>
      <c r="N1190" s="2" t="s">
        <v>1122</v>
      </c>
      <c r="O1190" s="2">
        <v>51683</v>
      </c>
      <c r="P1190" s="2" t="s">
        <v>1097</v>
      </c>
      <c r="Q1190" s="2" t="s">
        <v>2492</v>
      </c>
      <c r="R1190" s="2" t="s">
        <v>877</v>
      </c>
      <c r="S1190" s="2" t="s">
        <v>863</v>
      </c>
      <c r="T1190" s="2" t="s">
        <v>158</v>
      </c>
      <c r="U1190" s="2" t="s">
        <v>53</v>
      </c>
      <c r="V1190" s="4">
        <v>0.12569444444444444</v>
      </c>
      <c r="W1190" s="2" t="s">
        <v>948</v>
      </c>
      <c r="X1190">
        <f t="shared" si="180"/>
        <v>1</v>
      </c>
      <c r="Y1190">
        <f t="shared" si="181"/>
        <v>0</v>
      </c>
      <c r="Z1190">
        <f t="shared" si="182"/>
        <v>1</v>
      </c>
      <c r="AA1190">
        <f t="shared" si="183"/>
        <v>1</v>
      </c>
      <c r="AB1190">
        <f t="shared" si="184"/>
        <v>0</v>
      </c>
      <c r="AC1190">
        <f t="shared" si="185"/>
        <v>0</v>
      </c>
      <c r="AD1190">
        <f t="shared" si="186"/>
        <v>0</v>
      </c>
      <c r="AE1190" t="str">
        <f t="shared" si="187"/>
        <v>Groupstage</v>
      </c>
      <c r="AF1190" t="str">
        <f t="shared" si="188"/>
        <v>Home Team wins</v>
      </c>
      <c r="AG1190" t="str">
        <f t="shared" si="189"/>
        <v>Home Team wins at Groupstage Game</v>
      </c>
    </row>
    <row r="1191" spans="1:33" x14ac:dyDescent="0.2">
      <c r="A1191" s="2">
        <v>3291931</v>
      </c>
      <c r="B1191" s="2" t="s">
        <v>949</v>
      </c>
      <c r="C1191" s="2">
        <v>2019</v>
      </c>
      <c r="D1191" s="2" t="s">
        <v>1030</v>
      </c>
      <c r="E1191" s="3">
        <v>43886</v>
      </c>
      <c r="F1191" s="2">
        <v>631</v>
      </c>
      <c r="G1191" s="2">
        <v>27</v>
      </c>
      <c r="H1191" s="2">
        <v>0</v>
      </c>
      <c r="I1191" s="2">
        <v>3</v>
      </c>
      <c r="J1191" s="2"/>
      <c r="K1191" s="2"/>
      <c r="L1191" s="2" t="s">
        <v>44</v>
      </c>
      <c r="M1191" s="2" t="s">
        <v>1266</v>
      </c>
      <c r="N1191" s="2" t="s">
        <v>1012</v>
      </c>
      <c r="O1191" s="2">
        <v>36761</v>
      </c>
      <c r="P1191" s="2" t="s">
        <v>1071</v>
      </c>
      <c r="Q1191" s="2" t="s">
        <v>2493</v>
      </c>
      <c r="R1191" s="2" t="s">
        <v>910</v>
      </c>
      <c r="S1191" s="2" t="s">
        <v>863</v>
      </c>
      <c r="T1191" s="2" t="s">
        <v>43</v>
      </c>
      <c r="U1191" s="2" t="s">
        <v>6</v>
      </c>
      <c r="V1191" s="4">
        <v>2.0833333333333333E-3</v>
      </c>
      <c r="W1191" s="2" t="s">
        <v>948</v>
      </c>
      <c r="X1191">
        <f t="shared" si="180"/>
        <v>0</v>
      </c>
      <c r="Y1191">
        <f t="shared" si="181"/>
        <v>1</v>
      </c>
      <c r="Z1191">
        <f t="shared" si="182"/>
        <v>0</v>
      </c>
      <c r="AA1191">
        <f t="shared" si="183"/>
        <v>0</v>
      </c>
      <c r="AB1191">
        <f t="shared" si="184"/>
        <v>0</v>
      </c>
      <c r="AC1191">
        <f t="shared" si="185"/>
        <v>0</v>
      </c>
      <c r="AD1191">
        <f t="shared" si="186"/>
        <v>1</v>
      </c>
      <c r="AE1191" t="str">
        <f t="shared" si="187"/>
        <v>Knockout Game</v>
      </c>
      <c r="AF1191" t="str">
        <f t="shared" si="188"/>
        <v>Home Team loses or draws</v>
      </c>
      <c r="AG1191" t="str">
        <f t="shared" si="189"/>
        <v>Home Team loses or draws at Knockout Game</v>
      </c>
    </row>
    <row r="1192" spans="1:33" hidden="1" x14ac:dyDescent="0.2">
      <c r="A1192" s="2">
        <v>3461748</v>
      </c>
      <c r="B1192" s="2" t="s">
        <v>949</v>
      </c>
      <c r="C1192" s="2">
        <v>2020</v>
      </c>
      <c r="D1192" s="2" t="s">
        <v>950</v>
      </c>
      <c r="E1192" s="3">
        <v>44132</v>
      </c>
      <c r="F1192" s="2">
        <v>985</v>
      </c>
      <c r="G1192" s="2">
        <v>23826</v>
      </c>
      <c r="H1192" s="2">
        <v>5</v>
      </c>
      <c r="I1192" s="2">
        <v>0</v>
      </c>
      <c r="J1192" s="2"/>
      <c r="K1192" s="2"/>
      <c r="L1192" s="2" t="s">
        <v>1174</v>
      </c>
      <c r="M1192" s="2" t="s">
        <v>1051</v>
      </c>
      <c r="N1192" s="2" t="s">
        <v>1075</v>
      </c>
      <c r="O1192" s="2"/>
      <c r="P1192" s="2" t="s">
        <v>1213</v>
      </c>
      <c r="Q1192" s="2" t="s">
        <v>2494</v>
      </c>
      <c r="R1192" s="2" t="s">
        <v>886</v>
      </c>
      <c r="S1192" s="2" t="s">
        <v>892</v>
      </c>
      <c r="T1192" s="2" t="s">
        <v>31</v>
      </c>
      <c r="U1192" s="2" t="s">
        <v>138</v>
      </c>
      <c r="V1192" s="4">
        <v>0.20833333333333334</v>
      </c>
      <c r="W1192" s="2" t="s">
        <v>948</v>
      </c>
      <c r="X1192">
        <f t="shared" si="180"/>
        <v>1</v>
      </c>
      <c r="Y1192">
        <f t="shared" si="181"/>
        <v>0</v>
      </c>
      <c r="Z1192">
        <f t="shared" si="182"/>
        <v>1</v>
      </c>
      <c r="AA1192">
        <f t="shared" si="183"/>
        <v>1</v>
      </c>
      <c r="AB1192">
        <f t="shared" si="184"/>
        <v>0</v>
      </c>
      <c r="AC1192">
        <f t="shared" si="185"/>
        <v>0</v>
      </c>
      <c r="AD1192">
        <f t="shared" si="186"/>
        <v>0</v>
      </c>
      <c r="AE1192" t="str">
        <f t="shared" si="187"/>
        <v>Groupstage</v>
      </c>
      <c r="AF1192" t="str">
        <f t="shared" si="188"/>
        <v>Home Team wins</v>
      </c>
      <c r="AG1192" t="str">
        <f t="shared" si="189"/>
        <v>Home Team wins at Groupstage Game</v>
      </c>
    </row>
    <row r="1193" spans="1:33" hidden="1" x14ac:dyDescent="0.2">
      <c r="A1193" s="2">
        <v>3461755</v>
      </c>
      <c r="B1193" s="2" t="s">
        <v>949</v>
      </c>
      <c r="C1193" s="2">
        <v>2020</v>
      </c>
      <c r="D1193" s="2" t="s">
        <v>1022</v>
      </c>
      <c r="E1193" s="3">
        <v>44138</v>
      </c>
      <c r="F1193" s="2">
        <v>865</v>
      </c>
      <c r="G1193" s="2">
        <v>610</v>
      </c>
      <c r="H1193" s="2">
        <v>1</v>
      </c>
      <c r="I1193" s="2">
        <v>2</v>
      </c>
      <c r="J1193" s="2"/>
      <c r="K1193" s="2"/>
      <c r="L1193" s="2" t="s">
        <v>1268</v>
      </c>
      <c r="M1193" s="2" t="s">
        <v>1168</v>
      </c>
      <c r="N1193" s="2" t="s">
        <v>1048</v>
      </c>
      <c r="O1193" s="2"/>
      <c r="P1193" s="2" t="s">
        <v>1025</v>
      </c>
      <c r="Q1193" s="2" t="s">
        <v>2495</v>
      </c>
      <c r="R1193" s="2" t="s">
        <v>863</v>
      </c>
      <c r="S1193" s="2" t="s">
        <v>880</v>
      </c>
      <c r="T1193" s="2" t="s">
        <v>167</v>
      </c>
      <c r="U1193" s="2" t="s">
        <v>26</v>
      </c>
      <c r="V1193" s="4">
        <v>4.3055555555555562E-2</v>
      </c>
      <c r="W1193" s="2" t="s">
        <v>948</v>
      </c>
      <c r="X1193">
        <f t="shared" si="180"/>
        <v>0</v>
      </c>
      <c r="Y1193">
        <f t="shared" si="181"/>
        <v>1</v>
      </c>
      <c r="Z1193">
        <f t="shared" si="182"/>
        <v>1</v>
      </c>
      <c r="AA1193">
        <f t="shared" si="183"/>
        <v>0</v>
      </c>
      <c r="AB1193">
        <f t="shared" si="184"/>
        <v>0</v>
      </c>
      <c r="AC1193">
        <f t="shared" si="185"/>
        <v>1</v>
      </c>
      <c r="AD1193">
        <f t="shared" si="186"/>
        <v>0</v>
      </c>
      <c r="AE1193" t="str">
        <f t="shared" si="187"/>
        <v>Groupstage</v>
      </c>
      <c r="AF1193" t="str">
        <f t="shared" si="188"/>
        <v>Home Team loses or draws</v>
      </c>
      <c r="AG1193" t="str">
        <f t="shared" si="189"/>
        <v>Home Team loses or draws at Groupstage Game</v>
      </c>
    </row>
    <row r="1194" spans="1:33" hidden="1" x14ac:dyDescent="0.2">
      <c r="A1194" s="2">
        <v>3461788</v>
      </c>
      <c r="B1194" s="2" t="s">
        <v>949</v>
      </c>
      <c r="C1194" s="2">
        <v>2020</v>
      </c>
      <c r="D1194" s="2" t="s">
        <v>1194</v>
      </c>
      <c r="E1194" s="3">
        <v>44167</v>
      </c>
      <c r="F1194" s="2">
        <v>506</v>
      </c>
      <c r="G1194" s="2">
        <v>338</v>
      </c>
      <c r="H1194" s="2">
        <v>3</v>
      </c>
      <c r="I1194" s="2">
        <v>0</v>
      </c>
      <c r="J1194" s="2"/>
      <c r="K1194" s="2"/>
      <c r="L1194" s="2" t="s">
        <v>90</v>
      </c>
      <c r="M1194" s="2" t="s">
        <v>913</v>
      </c>
      <c r="N1194" s="2" t="s">
        <v>1068</v>
      </c>
      <c r="O1194" s="2"/>
      <c r="P1194" s="2" t="s">
        <v>1274</v>
      </c>
      <c r="Q1194" s="2" t="s">
        <v>2496</v>
      </c>
      <c r="R1194" s="2" t="s">
        <v>1073</v>
      </c>
      <c r="S1194" s="2" t="s">
        <v>880</v>
      </c>
      <c r="T1194" s="2" t="s">
        <v>5</v>
      </c>
      <c r="U1194" s="2" t="s">
        <v>134</v>
      </c>
      <c r="V1194" s="4">
        <v>0.125</v>
      </c>
      <c r="W1194" s="2" t="s">
        <v>948</v>
      </c>
      <c r="X1194">
        <f t="shared" si="180"/>
        <v>1</v>
      </c>
      <c r="Y1194">
        <f t="shared" si="181"/>
        <v>0</v>
      </c>
      <c r="Z1194">
        <f t="shared" si="182"/>
        <v>1</v>
      </c>
      <c r="AA1194">
        <f t="shared" si="183"/>
        <v>1</v>
      </c>
      <c r="AB1194">
        <f t="shared" si="184"/>
        <v>0</v>
      </c>
      <c r="AC1194">
        <f t="shared" si="185"/>
        <v>0</v>
      </c>
      <c r="AD1194">
        <f t="shared" si="186"/>
        <v>0</v>
      </c>
      <c r="AE1194" t="str">
        <f t="shared" si="187"/>
        <v>Groupstage</v>
      </c>
      <c r="AF1194" t="str">
        <f t="shared" si="188"/>
        <v>Home Team wins</v>
      </c>
      <c r="AG1194" t="str">
        <f t="shared" si="189"/>
        <v>Home Team wins at Groupstage Game</v>
      </c>
    </row>
    <row r="1195" spans="1:33" x14ac:dyDescent="0.2">
      <c r="A1195" s="2">
        <v>2754899</v>
      </c>
      <c r="B1195" s="2" t="s">
        <v>949</v>
      </c>
      <c r="C1195" s="2">
        <v>2016</v>
      </c>
      <c r="D1195" s="2" t="s">
        <v>946</v>
      </c>
      <c r="E1195" s="3">
        <v>42640</v>
      </c>
      <c r="F1195" s="2">
        <v>2410</v>
      </c>
      <c r="G1195" s="2">
        <v>148</v>
      </c>
      <c r="H1195" s="2">
        <v>0</v>
      </c>
      <c r="I1195" s="2">
        <v>1</v>
      </c>
      <c r="J1195" s="2"/>
      <c r="K1195" s="2"/>
      <c r="L1195" s="2" t="s">
        <v>904</v>
      </c>
      <c r="M1195" s="2" t="s">
        <v>899</v>
      </c>
      <c r="N1195" s="2" t="s">
        <v>1125</v>
      </c>
      <c r="O1195" s="2">
        <v>26153</v>
      </c>
      <c r="P1195" s="2" t="s">
        <v>1099</v>
      </c>
      <c r="Q1195" s="2" t="s">
        <v>2497</v>
      </c>
      <c r="R1195" s="2" t="s">
        <v>863</v>
      </c>
      <c r="S1195" s="2" t="s">
        <v>872</v>
      </c>
      <c r="T1195" s="2" t="s">
        <v>130</v>
      </c>
      <c r="U1195" s="2" t="s">
        <v>41</v>
      </c>
      <c r="V1195" s="4">
        <v>6.9444444444444447E-4</v>
      </c>
      <c r="W1195" s="2" t="s">
        <v>948</v>
      </c>
      <c r="X1195">
        <f t="shared" si="180"/>
        <v>0</v>
      </c>
      <c r="Y1195">
        <f t="shared" si="181"/>
        <v>1</v>
      </c>
      <c r="Z1195">
        <f t="shared" si="182"/>
        <v>1</v>
      </c>
      <c r="AA1195">
        <f t="shared" si="183"/>
        <v>0</v>
      </c>
      <c r="AB1195">
        <f t="shared" si="184"/>
        <v>0</v>
      </c>
      <c r="AC1195">
        <f t="shared" si="185"/>
        <v>1</v>
      </c>
      <c r="AD1195">
        <f t="shared" si="186"/>
        <v>0</v>
      </c>
      <c r="AE1195" t="str">
        <f t="shared" si="187"/>
        <v>Groupstage</v>
      </c>
      <c r="AF1195" t="str">
        <f t="shared" si="188"/>
        <v>Home Team loses or draws</v>
      </c>
      <c r="AG1195" t="str">
        <f t="shared" si="189"/>
        <v>Home Team loses or draws at Groupstage Game</v>
      </c>
    </row>
    <row r="1196" spans="1:33" x14ac:dyDescent="0.2">
      <c r="A1196" s="2">
        <v>2262185</v>
      </c>
      <c r="B1196" s="2" t="s">
        <v>949</v>
      </c>
      <c r="C1196" s="2">
        <v>2012</v>
      </c>
      <c r="D1196" s="2" t="s">
        <v>950</v>
      </c>
      <c r="E1196" s="3">
        <v>41205</v>
      </c>
      <c r="F1196" s="2">
        <v>985</v>
      </c>
      <c r="G1196" s="2">
        <v>1075</v>
      </c>
      <c r="H1196" s="2">
        <v>3</v>
      </c>
      <c r="I1196" s="2">
        <v>2</v>
      </c>
      <c r="J1196" s="2"/>
      <c r="K1196" s="2"/>
      <c r="L1196" s="2" t="s">
        <v>1164</v>
      </c>
      <c r="M1196" s="2" t="s">
        <v>1124</v>
      </c>
      <c r="N1196" s="2" t="s">
        <v>1075</v>
      </c>
      <c r="O1196" s="2">
        <v>73195</v>
      </c>
      <c r="P1196" s="2" t="s">
        <v>1130</v>
      </c>
      <c r="Q1196" s="2" t="s">
        <v>2498</v>
      </c>
      <c r="R1196" s="2"/>
      <c r="S1196" s="2"/>
      <c r="T1196" s="2" t="s">
        <v>31</v>
      </c>
      <c r="U1196" s="2" t="s">
        <v>57</v>
      </c>
      <c r="V1196" s="4">
        <v>0.12638888888888888</v>
      </c>
      <c r="W1196" s="2" t="s">
        <v>948</v>
      </c>
      <c r="X1196">
        <f t="shared" si="180"/>
        <v>1</v>
      </c>
      <c r="Y1196">
        <f t="shared" si="181"/>
        <v>0</v>
      </c>
      <c r="Z1196">
        <f t="shared" si="182"/>
        <v>1</v>
      </c>
      <c r="AA1196">
        <f t="shared" si="183"/>
        <v>1</v>
      </c>
      <c r="AB1196">
        <f t="shared" si="184"/>
        <v>0</v>
      </c>
      <c r="AC1196">
        <f t="shared" si="185"/>
        <v>0</v>
      </c>
      <c r="AD1196">
        <f t="shared" si="186"/>
        <v>0</v>
      </c>
      <c r="AE1196" t="str">
        <f t="shared" si="187"/>
        <v>Groupstage</v>
      </c>
      <c r="AF1196" t="str">
        <f t="shared" si="188"/>
        <v>Home Team wins</v>
      </c>
      <c r="AG1196" t="str">
        <f t="shared" si="189"/>
        <v>Home Team wins at Groupstage Game</v>
      </c>
    </row>
    <row r="1197" spans="1:33" x14ac:dyDescent="0.2">
      <c r="A1197" s="2">
        <v>2917436</v>
      </c>
      <c r="B1197" s="2" t="s">
        <v>949</v>
      </c>
      <c r="C1197" s="2">
        <v>2017</v>
      </c>
      <c r="D1197" s="2" t="s">
        <v>950</v>
      </c>
      <c r="E1197" s="3">
        <v>43060</v>
      </c>
      <c r="F1197" s="2">
        <v>16</v>
      </c>
      <c r="G1197" s="2">
        <v>148</v>
      </c>
      <c r="H1197" s="2">
        <v>1</v>
      </c>
      <c r="I1197" s="2">
        <v>2</v>
      </c>
      <c r="J1197" s="2"/>
      <c r="K1197" s="2"/>
      <c r="L1197" s="2" t="s">
        <v>926</v>
      </c>
      <c r="M1197" s="2" t="s">
        <v>899</v>
      </c>
      <c r="N1197" s="2" t="s">
        <v>862</v>
      </c>
      <c r="O1197" s="2">
        <v>65849</v>
      </c>
      <c r="P1197" s="2" t="s">
        <v>1071</v>
      </c>
      <c r="Q1197" s="2" t="s">
        <v>2499</v>
      </c>
      <c r="R1197" s="2" t="s">
        <v>872</v>
      </c>
      <c r="S1197" s="2" t="s">
        <v>910</v>
      </c>
      <c r="T1197" s="2" t="s">
        <v>3</v>
      </c>
      <c r="U1197" s="2" t="s">
        <v>41</v>
      </c>
      <c r="V1197" s="4">
        <v>4.3055555555555562E-2</v>
      </c>
      <c r="W1197" s="2" t="s">
        <v>948</v>
      </c>
      <c r="X1197">
        <f t="shared" si="180"/>
        <v>0</v>
      </c>
      <c r="Y1197">
        <f t="shared" si="181"/>
        <v>1</v>
      </c>
      <c r="Z1197">
        <f t="shared" si="182"/>
        <v>1</v>
      </c>
      <c r="AA1197">
        <f t="shared" si="183"/>
        <v>0</v>
      </c>
      <c r="AB1197">
        <f t="shared" si="184"/>
        <v>0</v>
      </c>
      <c r="AC1197">
        <f t="shared" si="185"/>
        <v>1</v>
      </c>
      <c r="AD1197">
        <f t="shared" si="186"/>
        <v>0</v>
      </c>
      <c r="AE1197" t="str">
        <f t="shared" si="187"/>
        <v>Groupstage</v>
      </c>
      <c r="AF1197" t="str">
        <f t="shared" si="188"/>
        <v>Home Team loses or draws</v>
      </c>
      <c r="AG1197" t="str">
        <f t="shared" si="189"/>
        <v>Home Team loses or draws at Groupstage Game</v>
      </c>
    </row>
    <row r="1198" spans="1:33" x14ac:dyDescent="0.2">
      <c r="A1198" s="2">
        <v>3177024</v>
      </c>
      <c r="B1198" s="2" t="s">
        <v>949</v>
      </c>
      <c r="C1198" s="2">
        <v>2018</v>
      </c>
      <c r="D1198" s="2" t="s">
        <v>1036</v>
      </c>
      <c r="E1198" s="3">
        <v>43593</v>
      </c>
      <c r="F1198" s="2">
        <v>610</v>
      </c>
      <c r="G1198" s="2">
        <v>148</v>
      </c>
      <c r="H1198" s="2">
        <v>2</v>
      </c>
      <c r="I1198" s="2">
        <v>3</v>
      </c>
      <c r="J1198" s="2"/>
      <c r="K1198" s="2"/>
      <c r="L1198" s="2" t="s">
        <v>1168</v>
      </c>
      <c r="M1198" s="2" t="s">
        <v>899</v>
      </c>
      <c r="N1198" s="2" t="s">
        <v>1017</v>
      </c>
      <c r="O1198" s="2">
        <v>52641</v>
      </c>
      <c r="P1198" s="2" t="s">
        <v>985</v>
      </c>
      <c r="Q1198" s="2" t="s">
        <v>2500</v>
      </c>
      <c r="R1198" s="2" t="s">
        <v>863</v>
      </c>
      <c r="S1198" s="2" t="s">
        <v>870</v>
      </c>
      <c r="T1198" s="2" t="s">
        <v>26</v>
      </c>
      <c r="U1198" s="2" t="s">
        <v>41</v>
      </c>
      <c r="V1198" s="4">
        <v>8.5416666666666655E-2</v>
      </c>
      <c r="W1198" s="2" t="s">
        <v>948</v>
      </c>
      <c r="X1198">
        <f t="shared" si="180"/>
        <v>0</v>
      </c>
      <c r="Y1198">
        <f t="shared" si="181"/>
        <v>1</v>
      </c>
      <c r="Z1198">
        <f t="shared" si="182"/>
        <v>0</v>
      </c>
      <c r="AA1198">
        <f t="shared" si="183"/>
        <v>0</v>
      </c>
      <c r="AB1198">
        <f t="shared" si="184"/>
        <v>0</v>
      </c>
      <c r="AC1198">
        <f t="shared" si="185"/>
        <v>0</v>
      </c>
      <c r="AD1198">
        <f t="shared" si="186"/>
        <v>1</v>
      </c>
      <c r="AE1198" t="str">
        <f t="shared" si="187"/>
        <v>Knockout Game</v>
      </c>
      <c r="AF1198" t="str">
        <f t="shared" si="188"/>
        <v>Home Team loses or draws</v>
      </c>
      <c r="AG1198" t="str">
        <f t="shared" si="189"/>
        <v>Home Team loses or draws at Knockout Game</v>
      </c>
    </row>
    <row r="1199" spans="1:33" x14ac:dyDescent="0.2">
      <c r="A1199" s="2">
        <v>3252168</v>
      </c>
      <c r="B1199" s="2" t="s">
        <v>949</v>
      </c>
      <c r="C1199" s="2">
        <v>2019</v>
      </c>
      <c r="D1199" s="2" t="s">
        <v>1022</v>
      </c>
      <c r="E1199" s="3">
        <v>43739</v>
      </c>
      <c r="F1199" s="2">
        <v>506</v>
      </c>
      <c r="G1199" s="2">
        <v>15</v>
      </c>
      <c r="H1199" s="2">
        <v>3</v>
      </c>
      <c r="I1199" s="2">
        <v>0</v>
      </c>
      <c r="J1199" s="2"/>
      <c r="K1199" s="2"/>
      <c r="L1199" s="2" t="s">
        <v>1065</v>
      </c>
      <c r="M1199" s="2" t="s">
        <v>926</v>
      </c>
      <c r="N1199" s="2" t="s">
        <v>1068</v>
      </c>
      <c r="O1199" s="2">
        <v>34525</v>
      </c>
      <c r="P1199" s="2" t="s">
        <v>1026</v>
      </c>
      <c r="Q1199" s="2" t="s">
        <v>2501</v>
      </c>
      <c r="R1199" s="2" t="s">
        <v>886</v>
      </c>
      <c r="S1199" s="2" t="s">
        <v>910</v>
      </c>
      <c r="T1199" s="2" t="s">
        <v>5</v>
      </c>
      <c r="U1199" s="2" t="s">
        <v>18</v>
      </c>
      <c r="V1199" s="4">
        <v>0.125</v>
      </c>
      <c r="W1199" s="2" t="s">
        <v>948</v>
      </c>
      <c r="X1199">
        <f t="shared" si="180"/>
        <v>1</v>
      </c>
      <c r="Y1199">
        <f t="shared" si="181"/>
        <v>0</v>
      </c>
      <c r="Z1199">
        <f t="shared" si="182"/>
        <v>1</v>
      </c>
      <c r="AA1199">
        <f t="shared" si="183"/>
        <v>1</v>
      </c>
      <c r="AB1199">
        <f t="shared" si="184"/>
        <v>0</v>
      </c>
      <c r="AC1199">
        <f t="shared" si="185"/>
        <v>0</v>
      </c>
      <c r="AD1199">
        <f t="shared" si="186"/>
        <v>0</v>
      </c>
      <c r="AE1199" t="str">
        <f t="shared" si="187"/>
        <v>Groupstage</v>
      </c>
      <c r="AF1199" t="str">
        <f t="shared" si="188"/>
        <v>Home Team wins</v>
      </c>
      <c r="AG1199" t="str">
        <f t="shared" si="189"/>
        <v>Home Team wins at Groupstage Game</v>
      </c>
    </row>
    <row r="1200" spans="1:33" x14ac:dyDescent="0.2">
      <c r="A1200" s="2">
        <v>2262172</v>
      </c>
      <c r="B1200" s="2" t="s">
        <v>949</v>
      </c>
      <c r="C1200" s="2">
        <v>2012</v>
      </c>
      <c r="D1200" s="2" t="s">
        <v>1147</v>
      </c>
      <c r="E1200" s="3">
        <v>41185</v>
      </c>
      <c r="F1200" s="2">
        <v>720</v>
      </c>
      <c r="G1200" s="2">
        <v>583</v>
      </c>
      <c r="H1200" s="2">
        <v>1</v>
      </c>
      <c r="I1200" s="2">
        <v>0</v>
      </c>
      <c r="J1200" s="2"/>
      <c r="K1200" s="2"/>
      <c r="L1200" s="2" t="s">
        <v>1037</v>
      </c>
      <c r="M1200" s="2" t="s">
        <v>1089</v>
      </c>
      <c r="N1200" s="2" t="s">
        <v>1192</v>
      </c>
      <c r="O1200" s="2">
        <v>36509</v>
      </c>
      <c r="P1200" s="2" t="s">
        <v>1163</v>
      </c>
      <c r="Q1200" s="2" t="s">
        <v>2502</v>
      </c>
      <c r="R1200" s="2"/>
      <c r="S1200" s="2"/>
      <c r="T1200" s="2" t="s">
        <v>70</v>
      </c>
      <c r="U1200" s="2" t="s">
        <v>40</v>
      </c>
      <c r="V1200" s="4">
        <v>4.1666666666666664E-2</v>
      </c>
      <c r="W1200" s="2" t="s">
        <v>948</v>
      </c>
      <c r="X1200">
        <f t="shared" si="180"/>
        <v>1</v>
      </c>
      <c r="Y1200">
        <f t="shared" si="181"/>
        <v>0</v>
      </c>
      <c r="Z1200">
        <f t="shared" si="182"/>
        <v>1</v>
      </c>
      <c r="AA1200">
        <f t="shared" si="183"/>
        <v>1</v>
      </c>
      <c r="AB1200">
        <f t="shared" si="184"/>
        <v>0</v>
      </c>
      <c r="AC1200">
        <f t="shared" si="185"/>
        <v>0</v>
      </c>
      <c r="AD1200">
        <f t="shared" si="186"/>
        <v>0</v>
      </c>
      <c r="AE1200" t="str">
        <f t="shared" si="187"/>
        <v>Groupstage</v>
      </c>
      <c r="AF1200" t="str">
        <f t="shared" si="188"/>
        <v>Home Team wins</v>
      </c>
      <c r="AG1200" t="str">
        <f t="shared" si="189"/>
        <v>Home Team wins at Groupstage Game</v>
      </c>
    </row>
    <row r="1201" spans="1:33" x14ac:dyDescent="0.2">
      <c r="A1201" s="2">
        <v>2262213</v>
      </c>
      <c r="B1201" s="2" t="s">
        <v>949</v>
      </c>
      <c r="C1201" s="2">
        <v>2012</v>
      </c>
      <c r="D1201" s="2" t="s">
        <v>946</v>
      </c>
      <c r="E1201" s="3">
        <v>41233</v>
      </c>
      <c r="F1201" s="2">
        <v>2778</v>
      </c>
      <c r="G1201" s="2">
        <v>660</v>
      </c>
      <c r="H1201" s="2">
        <v>2</v>
      </c>
      <c r="I1201" s="2">
        <v>5</v>
      </c>
      <c r="J1201" s="2"/>
      <c r="K1201" s="2"/>
      <c r="L1201" s="2" t="s">
        <v>979</v>
      </c>
      <c r="M1201" s="2" t="s">
        <v>913</v>
      </c>
      <c r="N1201" s="2" t="s">
        <v>1198</v>
      </c>
      <c r="O1201" s="2">
        <v>17054</v>
      </c>
      <c r="P1201" s="2" t="s">
        <v>883</v>
      </c>
      <c r="Q1201" s="2" t="s">
        <v>2503</v>
      </c>
      <c r="R1201" s="2"/>
      <c r="S1201" s="2"/>
      <c r="T1201" s="2" t="s">
        <v>55</v>
      </c>
      <c r="U1201" s="2" t="s">
        <v>133</v>
      </c>
      <c r="V1201" s="4">
        <v>8.6805555555555566E-2</v>
      </c>
      <c r="W1201" s="2" t="s">
        <v>948</v>
      </c>
      <c r="X1201">
        <f t="shared" si="180"/>
        <v>0</v>
      </c>
      <c r="Y1201">
        <f t="shared" si="181"/>
        <v>1</v>
      </c>
      <c r="Z1201">
        <f t="shared" si="182"/>
        <v>1</v>
      </c>
      <c r="AA1201">
        <f t="shared" si="183"/>
        <v>0</v>
      </c>
      <c r="AB1201">
        <f t="shared" si="184"/>
        <v>0</v>
      </c>
      <c r="AC1201">
        <f t="shared" si="185"/>
        <v>1</v>
      </c>
      <c r="AD1201">
        <f t="shared" si="186"/>
        <v>0</v>
      </c>
      <c r="AE1201" t="str">
        <f t="shared" si="187"/>
        <v>Groupstage</v>
      </c>
      <c r="AF1201" t="str">
        <f t="shared" si="188"/>
        <v>Home Team loses or draws</v>
      </c>
      <c r="AG1201" t="str">
        <f t="shared" si="189"/>
        <v>Home Team loses or draws at Groupstage Game</v>
      </c>
    </row>
    <row r="1202" spans="1:33" x14ac:dyDescent="0.2">
      <c r="A1202" s="2">
        <v>2262241</v>
      </c>
      <c r="B1202" s="2" t="s">
        <v>949</v>
      </c>
      <c r="C1202" s="2">
        <v>2012</v>
      </c>
      <c r="D1202" s="2" t="s">
        <v>950</v>
      </c>
      <c r="E1202" s="3">
        <v>41248</v>
      </c>
      <c r="F1202" s="2">
        <v>1075</v>
      </c>
      <c r="G1202" s="2">
        <v>141</v>
      </c>
      <c r="H1202" s="2">
        <v>1</v>
      </c>
      <c r="I1202" s="2">
        <v>2</v>
      </c>
      <c r="J1202" s="2"/>
      <c r="K1202" s="2"/>
      <c r="L1202" s="2" t="s">
        <v>1124</v>
      </c>
      <c r="M1202" s="2" t="s">
        <v>1123</v>
      </c>
      <c r="N1202" s="2" t="s">
        <v>1199</v>
      </c>
      <c r="O1202" s="2">
        <v>8964</v>
      </c>
      <c r="P1202" s="2" t="s">
        <v>943</v>
      </c>
      <c r="Q1202" s="2" t="s">
        <v>2504</v>
      </c>
      <c r="R1202" s="2"/>
      <c r="S1202" s="2"/>
      <c r="T1202" s="2" t="s">
        <v>57</v>
      </c>
      <c r="U1202" s="2" t="s">
        <v>12</v>
      </c>
      <c r="V1202" s="4">
        <v>4.3055555555555562E-2</v>
      </c>
      <c r="W1202" s="2" t="s">
        <v>948</v>
      </c>
      <c r="X1202">
        <f t="shared" si="180"/>
        <v>0</v>
      </c>
      <c r="Y1202">
        <f t="shared" si="181"/>
        <v>1</v>
      </c>
      <c r="Z1202">
        <f t="shared" si="182"/>
        <v>1</v>
      </c>
      <c r="AA1202">
        <f t="shared" si="183"/>
        <v>0</v>
      </c>
      <c r="AB1202">
        <f t="shared" si="184"/>
        <v>0</v>
      </c>
      <c r="AC1202">
        <f t="shared" si="185"/>
        <v>1</v>
      </c>
      <c r="AD1202">
        <f t="shared" si="186"/>
        <v>0</v>
      </c>
      <c r="AE1202" t="str">
        <f t="shared" si="187"/>
        <v>Groupstage</v>
      </c>
      <c r="AF1202" t="str">
        <f t="shared" si="188"/>
        <v>Home Team loses or draws</v>
      </c>
      <c r="AG1202" t="str">
        <f t="shared" si="189"/>
        <v>Home Team loses or draws at Groupstage Game</v>
      </c>
    </row>
    <row r="1203" spans="1:33" x14ac:dyDescent="0.2">
      <c r="A1203" s="2">
        <v>2917411</v>
      </c>
      <c r="B1203" s="2" t="s">
        <v>949</v>
      </c>
      <c r="C1203" s="2">
        <v>2017</v>
      </c>
      <c r="D1203" s="2" t="s">
        <v>1022</v>
      </c>
      <c r="E1203" s="3">
        <v>43039</v>
      </c>
      <c r="F1203" s="2">
        <v>336</v>
      </c>
      <c r="G1203" s="2">
        <v>506</v>
      </c>
      <c r="H1203" s="2">
        <v>1</v>
      </c>
      <c r="I1203" s="2">
        <v>1</v>
      </c>
      <c r="J1203" s="2"/>
      <c r="K1203" s="2"/>
      <c r="L1203" s="2" t="s">
        <v>990</v>
      </c>
      <c r="M1203" s="2" t="s">
        <v>952</v>
      </c>
      <c r="N1203" s="2" t="s">
        <v>1196</v>
      </c>
      <c r="O1203" s="2">
        <v>48442</v>
      </c>
      <c r="P1203" s="2" t="s">
        <v>1071</v>
      </c>
      <c r="Q1203" s="2" t="s">
        <v>2505</v>
      </c>
      <c r="R1203" s="2" t="s">
        <v>863</v>
      </c>
      <c r="S1203" s="2" t="s">
        <v>863</v>
      </c>
      <c r="T1203" s="2" t="s">
        <v>87</v>
      </c>
      <c r="U1203" s="2" t="s">
        <v>5</v>
      </c>
      <c r="V1203" s="4">
        <v>4.2361111111111106E-2</v>
      </c>
      <c r="W1203" s="2" t="s">
        <v>948</v>
      </c>
      <c r="X1203">
        <f t="shared" si="180"/>
        <v>0</v>
      </c>
      <c r="Y1203">
        <f t="shared" si="181"/>
        <v>1</v>
      </c>
      <c r="Z1203">
        <f t="shared" si="182"/>
        <v>1</v>
      </c>
      <c r="AA1203">
        <f t="shared" si="183"/>
        <v>0</v>
      </c>
      <c r="AB1203">
        <f t="shared" si="184"/>
        <v>0</v>
      </c>
      <c r="AC1203">
        <f t="shared" si="185"/>
        <v>1</v>
      </c>
      <c r="AD1203">
        <f t="shared" si="186"/>
        <v>0</v>
      </c>
      <c r="AE1203" t="str">
        <f t="shared" si="187"/>
        <v>Groupstage</v>
      </c>
      <c r="AF1203" t="str">
        <f t="shared" si="188"/>
        <v>Home Team loses or draws</v>
      </c>
      <c r="AG1203" t="str">
        <f t="shared" si="189"/>
        <v>Home Team loses or draws at Groupstage Game</v>
      </c>
    </row>
    <row r="1204" spans="1:33" x14ac:dyDescent="0.2">
      <c r="A1204" s="2">
        <v>2917430</v>
      </c>
      <c r="B1204" s="2" t="s">
        <v>949</v>
      </c>
      <c r="C1204" s="2">
        <v>2017</v>
      </c>
      <c r="D1204" s="2" t="s">
        <v>946</v>
      </c>
      <c r="E1204" s="3">
        <v>43060</v>
      </c>
      <c r="F1204" s="2">
        <v>368</v>
      </c>
      <c r="G1204" s="2">
        <v>31</v>
      </c>
      <c r="H1204" s="2">
        <v>3</v>
      </c>
      <c r="I1204" s="2">
        <v>3</v>
      </c>
      <c r="J1204" s="2"/>
      <c r="K1204" s="2"/>
      <c r="L1204" s="2" t="s">
        <v>1059</v>
      </c>
      <c r="M1204" s="2" t="s">
        <v>861</v>
      </c>
      <c r="N1204" s="2" t="s">
        <v>1195</v>
      </c>
      <c r="O1204" s="2">
        <v>39495</v>
      </c>
      <c r="P1204" s="2" t="s">
        <v>985</v>
      </c>
      <c r="Q1204" s="2" t="s">
        <v>2506</v>
      </c>
      <c r="R1204" s="2" t="s">
        <v>881</v>
      </c>
      <c r="S1204" s="2" t="s">
        <v>880</v>
      </c>
      <c r="T1204" s="2" t="s">
        <v>143</v>
      </c>
      <c r="U1204" s="2" t="s">
        <v>38</v>
      </c>
      <c r="V1204" s="4">
        <v>0.12708333333333333</v>
      </c>
      <c r="W1204" s="2" t="s">
        <v>948</v>
      </c>
      <c r="X1204">
        <f t="shared" si="180"/>
        <v>0</v>
      </c>
      <c r="Y1204">
        <f t="shared" si="181"/>
        <v>1</v>
      </c>
      <c r="Z1204">
        <f t="shared" si="182"/>
        <v>1</v>
      </c>
      <c r="AA1204">
        <f t="shared" si="183"/>
        <v>0</v>
      </c>
      <c r="AB1204">
        <f t="shared" si="184"/>
        <v>0</v>
      </c>
      <c r="AC1204">
        <f t="shared" si="185"/>
        <v>1</v>
      </c>
      <c r="AD1204">
        <f t="shared" si="186"/>
        <v>0</v>
      </c>
      <c r="AE1204" t="str">
        <f t="shared" si="187"/>
        <v>Groupstage</v>
      </c>
      <c r="AF1204" t="str">
        <f t="shared" si="188"/>
        <v>Home Team loses or draws</v>
      </c>
      <c r="AG1204" t="str">
        <f t="shared" si="189"/>
        <v>Home Team loses or draws at Groupstage Game</v>
      </c>
    </row>
    <row r="1205" spans="1:33" x14ac:dyDescent="0.2">
      <c r="A1205" s="2">
        <v>3030594</v>
      </c>
      <c r="B1205" s="2" t="s">
        <v>949</v>
      </c>
      <c r="C1205" s="2">
        <v>2017</v>
      </c>
      <c r="D1205" s="2" t="s">
        <v>1036</v>
      </c>
      <c r="E1205" s="3">
        <v>43221</v>
      </c>
      <c r="F1205" s="2">
        <v>418</v>
      </c>
      <c r="G1205" s="2">
        <v>27</v>
      </c>
      <c r="H1205" s="2">
        <v>2</v>
      </c>
      <c r="I1205" s="2">
        <v>2</v>
      </c>
      <c r="J1205" s="2"/>
      <c r="K1205" s="2"/>
      <c r="L1205" s="2" t="s">
        <v>1180</v>
      </c>
      <c r="M1205" s="2" t="s">
        <v>1117</v>
      </c>
      <c r="N1205" s="2" t="s">
        <v>1202</v>
      </c>
      <c r="O1205" s="2">
        <v>77459</v>
      </c>
      <c r="P1205" s="2" t="s">
        <v>929</v>
      </c>
      <c r="Q1205" s="2" t="s">
        <v>2507</v>
      </c>
      <c r="R1205" s="2" t="s">
        <v>886</v>
      </c>
      <c r="S1205" s="2" t="s">
        <v>880</v>
      </c>
      <c r="T1205" s="2" t="s">
        <v>186</v>
      </c>
      <c r="U1205" s="2" t="s">
        <v>6</v>
      </c>
      <c r="V1205" s="4">
        <v>8.4722222222222213E-2</v>
      </c>
      <c r="W1205" s="2" t="s">
        <v>948</v>
      </c>
      <c r="X1205">
        <f t="shared" si="180"/>
        <v>0</v>
      </c>
      <c r="Y1205">
        <f t="shared" si="181"/>
        <v>1</v>
      </c>
      <c r="Z1205">
        <f t="shared" si="182"/>
        <v>0</v>
      </c>
      <c r="AA1205">
        <f t="shared" si="183"/>
        <v>0</v>
      </c>
      <c r="AB1205">
        <f t="shared" si="184"/>
        <v>0</v>
      </c>
      <c r="AC1205">
        <f t="shared" si="185"/>
        <v>0</v>
      </c>
      <c r="AD1205">
        <f t="shared" si="186"/>
        <v>1</v>
      </c>
      <c r="AE1205" t="str">
        <f t="shared" si="187"/>
        <v>Knockout Game</v>
      </c>
      <c r="AF1205" t="str">
        <f t="shared" si="188"/>
        <v>Home Team loses or draws</v>
      </c>
      <c r="AG1205" t="str">
        <f t="shared" si="189"/>
        <v>Home Team loses or draws at Knockout Game</v>
      </c>
    </row>
    <row r="1206" spans="1:33" x14ac:dyDescent="0.2">
      <c r="A1206" s="2">
        <v>3098015</v>
      </c>
      <c r="B1206" s="2" t="s">
        <v>949</v>
      </c>
      <c r="C1206" s="2">
        <v>2018</v>
      </c>
      <c r="D1206" s="2" t="s">
        <v>955</v>
      </c>
      <c r="E1206" s="3">
        <v>43410</v>
      </c>
      <c r="F1206" s="2">
        <v>159</v>
      </c>
      <c r="G1206" s="2">
        <v>31</v>
      </c>
      <c r="H1206" s="2">
        <v>2</v>
      </c>
      <c r="I1206" s="2">
        <v>0</v>
      </c>
      <c r="J1206" s="2"/>
      <c r="K1206" s="2"/>
      <c r="L1206" s="2" t="s">
        <v>1109</v>
      </c>
      <c r="M1206" s="2" t="s">
        <v>861</v>
      </c>
      <c r="N1206" s="2" t="s">
        <v>1340</v>
      </c>
      <c r="O1206" s="2">
        <v>51318</v>
      </c>
      <c r="P1206" s="2" t="s">
        <v>1099</v>
      </c>
      <c r="Q1206" s="2" t="s">
        <v>2508</v>
      </c>
      <c r="R1206" s="2" t="s">
        <v>898</v>
      </c>
      <c r="S1206" s="2" t="s">
        <v>877</v>
      </c>
      <c r="T1206" s="2"/>
      <c r="U1206" s="2" t="s">
        <v>38</v>
      </c>
      <c r="V1206" s="4">
        <v>8.3333333333333329E-2</v>
      </c>
      <c r="W1206" s="2" t="s">
        <v>948</v>
      </c>
      <c r="X1206">
        <f t="shared" si="180"/>
        <v>1</v>
      </c>
      <c r="Y1206">
        <f t="shared" si="181"/>
        <v>0</v>
      </c>
      <c r="Z1206">
        <f t="shared" si="182"/>
        <v>1</v>
      </c>
      <c r="AA1206">
        <f t="shared" si="183"/>
        <v>1</v>
      </c>
      <c r="AB1206">
        <f t="shared" si="184"/>
        <v>0</v>
      </c>
      <c r="AC1206">
        <f t="shared" si="185"/>
        <v>0</v>
      </c>
      <c r="AD1206">
        <f t="shared" si="186"/>
        <v>0</v>
      </c>
      <c r="AE1206" t="str">
        <f t="shared" si="187"/>
        <v>Groupstage</v>
      </c>
      <c r="AF1206" t="str">
        <f t="shared" si="188"/>
        <v>Home Team wins</v>
      </c>
      <c r="AG1206" t="str">
        <f t="shared" si="189"/>
        <v>Home Team wins at Groupstage Game</v>
      </c>
    </row>
    <row r="1207" spans="1:33" x14ac:dyDescent="0.2">
      <c r="A1207" s="2">
        <v>3252154</v>
      </c>
      <c r="B1207" s="2" t="s">
        <v>949</v>
      </c>
      <c r="C1207" s="2">
        <v>2019</v>
      </c>
      <c r="D1207" s="2" t="s">
        <v>946</v>
      </c>
      <c r="E1207" s="3">
        <v>43725</v>
      </c>
      <c r="F1207" s="2">
        <v>409</v>
      </c>
      <c r="G1207" s="2">
        <v>1184</v>
      </c>
      <c r="H1207" s="2">
        <v>6</v>
      </c>
      <c r="I1207" s="2">
        <v>2</v>
      </c>
      <c r="J1207" s="2"/>
      <c r="K1207" s="2"/>
      <c r="L1207" s="2" t="s">
        <v>1283</v>
      </c>
      <c r="M1207" s="2" t="s">
        <v>1183</v>
      </c>
      <c r="N1207" s="2" t="s">
        <v>1236</v>
      </c>
      <c r="O1207" s="2">
        <v>29520</v>
      </c>
      <c r="P1207" s="2" t="s">
        <v>988</v>
      </c>
      <c r="Q1207" s="2" t="s">
        <v>2509</v>
      </c>
      <c r="R1207" s="2" t="s">
        <v>877</v>
      </c>
      <c r="S1207" s="2" t="s">
        <v>863</v>
      </c>
      <c r="T1207" s="2"/>
      <c r="U1207" s="2" t="s">
        <v>206</v>
      </c>
      <c r="V1207" s="4">
        <v>0.25138888888888888</v>
      </c>
      <c r="W1207" s="2" t="s">
        <v>948</v>
      </c>
      <c r="X1207">
        <f t="shared" si="180"/>
        <v>1</v>
      </c>
      <c r="Y1207">
        <f t="shared" si="181"/>
        <v>0</v>
      </c>
      <c r="Z1207">
        <f t="shared" si="182"/>
        <v>1</v>
      </c>
      <c r="AA1207">
        <f t="shared" si="183"/>
        <v>1</v>
      </c>
      <c r="AB1207">
        <f t="shared" si="184"/>
        <v>0</v>
      </c>
      <c r="AC1207">
        <f t="shared" si="185"/>
        <v>0</v>
      </c>
      <c r="AD1207">
        <f t="shared" si="186"/>
        <v>0</v>
      </c>
      <c r="AE1207" t="str">
        <f t="shared" si="187"/>
        <v>Groupstage</v>
      </c>
      <c r="AF1207" t="str">
        <f t="shared" si="188"/>
        <v>Home Team wins</v>
      </c>
      <c r="AG1207" t="str">
        <f t="shared" si="189"/>
        <v>Home Team wins at Groupstage Game</v>
      </c>
    </row>
    <row r="1208" spans="1:33" x14ac:dyDescent="0.2">
      <c r="A1208" s="2">
        <v>3252164</v>
      </c>
      <c r="B1208" s="2" t="s">
        <v>949</v>
      </c>
      <c r="C1208" s="2">
        <v>2019</v>
      </c>
      <c r="D1208" s="2" t="s">
        <v>945</v>
      </c>
      <c r="E1208" s="3">
        <v>43739</v>
      </c>
      <c r="F1208" s="2">
        <v>159</v>
      </c>
      <c r="G1208" s="2">
        <v>683</v>
      </c>
      <c r="H1208" s="2">
        <v>3</v>
      </c>
      <c r="I1208" s="2">
        <v>1</v>
      </c>
      <c r="J1208" s="2"/>
      <c r="K1208" s="2"/>
      <c r="L1208" s="2" t="s">
        <v>1109</v>
      </c>
      <c r="M1208" s="2" t="s">
        <v>1054</v>
      </c>
      <c r="N1208" s="2" t="s">
        <v>1253</v>
      </c>
      <c r="O1208" s="2">
        <v>43291</v>
      </c>
      <c r="P1208" s="2" t="s">
        <v>888</v>
      </c>
      <c r="Q1208" s="2" t="s">
        <v>2510</v>
      </c>
      <c r="R1208" s="2" t="s">
        <v>863</v>
      </c>
      <c r="S1208" s="2" t="s">
        <v>863</v>
      </c>
      <c r="T1208" s="2"/>
      <c r="U1208" s="2" t="s">
        <v>62</v>
      </c>
      <c r="V1208" s="4">
        <v>0.12569444444444444</v>
      </c>
      <c r="W1208" s="2" t="s">
        <v>948</v>
      </c>
      <c r="X1208">
        <f t="shared" si="180"/>
        <v>1</v>
      </c>
      <c r="Y1208">
        <f t="shared" si="181"/>
        <v>0</v>
      </c>
      <c r="Z1208">
        <f t="shared" si="182"/>
        <v>1</v>
      </c>
      <c r="AA1208">
        <f t="shared" si="183"/>
        <v>1</v>
      </c>
      <c r="AB1208">
        <f t="shared" si="184"/>
        <v>0</v>
      </c>
      <c r="AC1208">
        <f t="shared" si="185"/>
        <v>0</v>
      </c>
      <c r="AD1208">
        <f t="shared" si="186"/>
        <v>0</v>
      </c>
      <c r="AE1208" t="str">
        <f t="shared" si="187"/>
        <v>Groupstage</v>
      </c>
      <c r="AF1208" t="str">
        <f t="shared" si="188"/>
        <v>Home Team wins</v>
      </c>
      <c r="AG1208" t="str">
        <f t="shared" si="189"/>
        <v>Home Team wins at Groupstage Game</v>
      </c>
    </row>
    <row r="1209" spans="1:33" x14ac:dyDescent="0.2">
      <c r="A1209" s="2">
        <v>3252220</v>
      </c>
      <c r="B1209" s="2" t="s">
        <v>949</v>
      </c>
      <c r="C1209" s="2">
        <v>2019</v>
      </c>
      <c r="D1209" s="2" t="s">
        <v>945</v>
      </c>
      <c r="E1209" s="3">
        <v>43795</v>
      </c>
      <c r="F1209" s="2">
        <v>159</v>
      </c>
      <c r="G1209" s="2">
        <v>27</v>
      </c>
      <c r="H1209" s="2">
        <v>0</v>
      </c>
      <c r="I1209" s="2">
        <v>6</v>
      </c>
      <c r="J1209" s="2"/>
      <c r="K1209" s="2"/>
      <c r="L1209" s="2" t="s">
        <v>1109</v>
      </c>
      <c r="M1209" s="2" t="s">
        <v>1266</v>
      </c>
      <c r="N1209" s="2" t="s">
        <v>1253</v>
      </c>
      <c r="O1209" s="2">
        <v>44118</v>
      </c>
      <c r="P1209" s="2" t="s">
        <v>928</v>
      </c>
      <c r="Q1209" s="2" t="s">
        <v>2511</v>
      </c>
      <c r="R1209" s="2" t="s">
        <v>863</v>
      </c>
      <c r="S1209" s="2" t="s">
        <v>880</v>
      </c>
      <c r="T1209" s="2"/>
      <c r="U1209" s="2" t="s">
        <v>6</v>
      </c>
      <c r="V1209" s="4">
        <v>4.1666666666666666E-3</v>
      </c>
      <c r="W1209" s="2" t="s">
        <v>948</v>
      </c>
      <c r="X1209">
        <f t="shared" si="180"/>
        <v>0</v>
      </c>
      <c r="Y1209">
        <f t="shared" si="181"/>
        <v>1</v>
      </c>
      <c r="Z1209">
        <f t="shared" si="182"/>
        <v>1</v>
      </c>
      <c r="AA1209">
        <f t="shared" si="183"/>
        <v>0</v>
      </c>
      <c r="AB1209">
        <f t="shared" si="184"/>
        <v>0</v>
      </c>
      <c r="AC1209">
        <f t="shared" si="185"/>
        <v>1</v>
      </c>
      <c r="AD1209">
        <f t="shared" si="186"/>
        <v>0</v>
      </c>
      <c r="AE1209" t="str">
        <f t="shared" si="187"/>
        <v>Groupstage</v>
      </c>
      <c r="AF1209" t="str">
        <f t="shared" si="188"/>
        <v>Home Team loses or draws</v>
      </c>
      <c r="AG1209" t="str">
        <f t="shared" si="189"/>
        <v>Home Team loses or draws at Groupstage Game</v>
      </c>
    </row>
    <row r="1210" spans="1:33" x14ac:dyDescent="0.2">
      <c r="A1210" s="2">
        <v>3252246</v>
      </c>
      <c r="B1210" s="2" t="s">
        <v>949</v>
      </c>
      <c r="C1210" s="2">
        <v>2019</v>
      </c>
      <c r="D1210" s="2" t="s">
        <v>955</v>
      </c>
      <c r="E1210" s="3">
        <v>43810</v>
      </c>
      <c r="F1210" s="2">
        <v>419</v>
      </c>
      <c r="G1210" s="2">
        <v>281</v>
      </c>
      <c r="H1210" s="2">
        <v>1</v>
      </c>
      <c r="I1210" s="2">
        <v>4</v>
      </c>
      <c r="J1210" s="2"/>
      <c r="K1210" s="2"/>
      <c r="L1210" s="2" t="s">
        <v>1229</v>
      </c>
      <c r="M1210" s="2" t="s">
        <v>1019</v>
      </c>
      <c r="N1210" s="2" t="s">
        <v>1230</v>
      </c>
      <c r="O1210" s="2">
        <v>29385</v>
      </c>
      <c r="P1210" s="2" t="s">
        <v>1097</v>
      </c>
      <c r="Q1210" s="2" t="s">
        <v>2512</v>
      </c>
      <c r="R1210" s="2" t="s">
        <v>880</v>
      </c>
      <c r="S1210" s="2" t="s">
        <v>863</v>
      </c>
      <c r="T1210" s="2"/>
      <c r="U1210" s="2" t="s">
        <v>39</v>
      </c>
      <c r="V1210" s="4">
        <v>4.4444444444444446E-2</v>
      </c>
      <c r="W1210" s="2" t="s">
        <v>948</v>
      </c>
      <c r="X1210">
        <f t="shared" si="180"/>
        <v>0</v>
      </c>
      <c r="Y1210">
        <f t="shared" si="181"/>
        <v>1</v>
      </c>
      <c r="Z1210">
        <f t="shared" si="182"/>
        <v>1</v>
      </c>
      <c r="AA1210">
        <f t="shared" si="183"/>
        <v>0</v>
      </c>
      <c r="AB1210">
        <f t="shared" si="184"/>
        <v>0</v>
      </c>
      <c r="AC1210">
        <f t="shared" si="185"/>
        <v>1</v>
      </c>
      <c r="AD1210">
        <f t="shared" si="186"/>
        <v>0</v>
      </c>
      <c r="AE1210" t="str">
        <f t="shared" si="187"/>
        <v>Groupstage</v>
      </c>
      <c r="AF1210" t="str">
        <f t="shared" si="188"/>
        <v>Home Team loses or draws</v>
      </c>
      <c r="AG1210" t="str">
        <f t="shared" si="189"/>
        <v>Home Team loses or draws at Groupstage Game</v>
      </c>
    </row>
    <row r="1211" spans="1:33" hidden="1" x14ac:dyDescent="0.2">
      <c r="A1211" s="2">
        <v>3496448</v>
      </c>
      <c r="B1211" s="2" t="s">
        <v>949</v>
      </c>
      <c r="C1211" s="2">
        <v>2020</v>
      </c>
      <c r="D1211" s="2" t="s">
        <v>1030</v>
      </c>
      <c r="E1211" s="3">
        <v>44251</v>
      </c>
      <c r="F1211" s="2">
        <v>18</v>
      </c>
      <c r="G1211" s="2">
        <v>281</v>
      </c>
      <c r="H1211" s="2">
        <v>0</v>
      </c>
      <c r="I1211" s="2">
        <v>2</v>
      </c>
      <c r="J1211" s="2"/>
      <c r="K1211" s="2"/>
      <c r="L1211" s="2" t="s">
        <v>1275</v>
      </c>
      <c r="M1211" s="2" t="s">
        <v>1019</v>
      </c>
      <c r="N1211" s="2" t="s">
        <v>1342</v>
      </c>
      <c r="O1211" s="2"/>
      <c r="P1211" s="2" t="s">
        <v>1142</v>
      </c>
      <c r="Q1211" s="2" t="s">
        <v>2513</v>
      </c>
      <c r="R1211" s="2" t="s">
        <v>872</v>
      </c>
      <c r="S1211" s="2" t="s">
        <v>872</v>
      </c>
      <c r="T1211" s="2" t="s">
        <v>16</v>
      </c>
      <c r="U1211" s="2" t="s">
        <v>39</v>
      </c>
      <c r="V1211" s="4">
        <v>1.3888888888888889E-3</v>
      </c>
      <c r="W1211" s="2" t="s">
        <v>948</v>
      </c>
      <c r="X1211">
        <f t="shared" si="180"/>
        <v>0</v>
      </c>
      <c r="Y1211">
        <f t="shared" si="181"/>
        <v>1</v>
      </c>
      <c r="Z1211">
        <f t="shared" si="182"/>
        <v>0</v>
      </c>
      <c r="AA1211">
        <f t="shared" si="183"/>
        <v>0</v>
      </c>
      <c r="AB1211">
        <f t="shared" si="184"/>
        <v>0</v>
      </c>
      <c r="AC1211">
        <f t="shared" si="185"/>
        <v>0</v>
      </c>
      <c r="AD1211">
        <f t="shared" si="186"/>
        <v>1</v>
      </c>
      <c r="AE1211" t="str">
        <f t="shared" si="187"/>
        <v>Knockout Game</v>
      </c>
      <c r="AF1211" t="str">
        <f t="shared" si="188"/>
        <v>Home Team loses or draws</v>
      </c>
      <c r="AG1211" t="str">
        <f t="shared" si="189"/>
        <v>Home Team loses or draws at Knockout Game</v>
      </c>
    </row>
    <row r="1212" spans="1:33" hidden="1" x14ac:dyDescent="0.2">
      <c r="A1212" s="2">
        <v>3496450</v>
      </c>
      <c r="B1212" s="2" t="s">
        <v>949</v>
      </c>
      <c r="C1212" s="2">
        <v>2020</v>
      </c>
      <c r="D1212" s="2" t="s">
        <v>1030</v>
      </c>
      <c r="E1212" s="3">
        <v>44250</v>
      </c>
      <c r="F1212" s="2">
        <v>13</v>
      </c>
      <c r="G1212" s="2">
        <v>631</v>
      </c>
      <c r="H1212" s="2">
        <v>0</v>
      </c>
      <c r="I1212" s="2">
        <v>1</v>
      </c>
      <c r="J1212" s="2"/>
      <c r="K1212" s="2"/>
      <c r="L1212" s="2" t="s">
        <v>921</v>
      </c>
      <c r="M1212" s="2" t="s">
        <v>868</v>
      </c>
      <c r="N1212" s="2" t="s">
        <v>1251</v>
      </c>
      <c r="O1212" s="2"/>
      <c r="P1212" s="2" t="s">
        <v>985</v>
      </c>
      <c r="Q1212" s="2" t="s">
        <v>2514</v>
      </c>
      <c r="R1212" s="2" t="s">
        <v>910</v>
      </c>
      <c r="S1212" s="2" t="s">
        <v>1073</v>
      </c>
      <c r="T1212" s="2" t="s">
        <v>113</v>
      </c>
      <c r="U1212" s="2" t="s">
        <v>43</v>
      </c>
      <c r="V1212" s="4">
        <v>6.9444444444444447E-4</v>
      </c>
      <c r="W1212" s="2" t="s">
        <v>948</v>
      </c>
      <c r="X1212">
        <f t="shared" si="180"/>
        <v>0</v>
      </c>
      <c r="Y1212">
        <f t="shared" si="181"/>
        <v>1</v>
      </c>
      <c r="Z1212">
        <f t="shared" si="182"/>
        <v>0</v>
      </c>
      <c r="AA1212">
        <f t="shared" si="183"/>
        <v>0</v>
      </c>
      <c r="AB1212">
        <f t="shared" si="184"/>
        <v>0</v>
      </c>
      <c r="AC1212">
        <f t="shared" si="185"/>
        <v>0</v>
      </c>
      <c r="AD1212">
        <f t="shared" si="186"/>
        <v>1</v>
      </c>
      <c r="AE1212" t="str">
        <f t="shared" si="187"/>
        <v>Knockout Game</v>
      </c>
      <c r="AF1212" t="str">
        <f t="shared" si="188"/>
        <v>Home Team loses or draws</v>
      </c>
      <c r="AG1212" t="str">
        <f t="shared" si="189"/>
        <v>Home Team loses or draws at Knockout Game</v>
      </c>
    </row>
    <row r="1213" spans="1:33" hidden="1" x14ac:dyDescent="0.2">
      <c r="A1213" s="2">
        <v>3537803</v>
      </c>
      <c r="B1213" s="2" t="s">
        <v>949</v>
      </c>
      <c r="C1213" s="2">
        <v>2020</v>
      </c>
      <c r="D1213" s="2" t="s">
        <v>1027</v>
      </c>
      <c r="E1213" s="3">
        <v>44300</v>
      </c>
      <c r="F1213" s="2">
        <v>16</v>
      </c>
      <c r="G1213" s="2">
        <v>281</v>
      </c>
      <c r="H1213" s="2">
        <v>1</v>
      </c>
      <c r="I1213" s="2">
        <v>2</v>
      </c>
      <c r="J1213" s="2"/>
      <c r="K1213" s="2"/>
      <c r="L1213" s="2" t="s">
        <v>1292</v>
      </c>
      <c r="M1213" s="2" t="s">
        <v>1019</v>
      </c>
      <c r="N1213" s="2" t="s">
        <v>862</v>
      </c>
      <c r="O1213" s="2"/>
      <c r="P1213" s="2" t="s">
        <v>1097</v>
      </c>
      <c r="Q1213" s="2" t="s">
        <v>2515</v>
      </c>
      <c r="R1213" s="2" t="s">
        <v>880</v>
      </c>
      <c r="S1213" s="2" t="s">
        <v>880</v>
      </c>
      <c r="T1213" s="2" t="s">
        <v>3</v>
      </c>
      <c r="U1213" s="2" t="s">
        <v>39</v>
      </c>
      <c r="V1213" s="4">
        <v>4.3055555555555562E-2</v>
      </c>
      <c r="W1213" s="2" t="s">
        <v>948</v>
      </c>
      <c r="X1213">
        <f t="shared" si="180"/>
        <v>0</v>
      </c>
      <c r="Y1213">
        <f t="shared" si="181"/>
        <v>1</v>
      </c>
      <c r="Z1213">
        <f t="shared" si="182"/>
        <v>0</v>
      </c>
      <c r="AA1213">
        <f t="shared" si="183"/>
        <v>0</v>
      </c>
      <c r="AB1213">
        <f t="shared" si="184"/>
        <v>0</v>
      </c>
      <c r="AC1213">
        <f t="shared" si="185"/>
        <v>0</v>
      </c>
      <c r="AD1213">
        <f t="shared" si="186"/>
        <v>1</v>
      </c>
      <c r="AE1213" t="str">
        <f t="shared" si="187"/>
        <v>Knockout Game</v>
      </c>
      <c r="AF1213" t="str">
        <f t="shared" si="188"/>
        <v>Home Team loses or draws</v>
      </c>
      <c r="AG1213" t="str">
        <f t="shared" si="189"/>
        <v>Home Team loses or draws at Knockout Game</v>
      </c>
    </row>
    <row r="1214" spans="1:33" hidden="1" x14ac:dyDescent="0.2">
      <c r="A1214" s="2">
        <v>3537805</v>
      </c>
      <c r="B1214" s="2" t="s">
        <v>949</v>
      </c>
      <c r="C1214" s="2">
        <v>2020</v>
      </c>
      <c r="D1214" s="2" t="s">
        <v>1027</v>
      </c>
      <c r="E1214" s="3">
        <v>44299</v>
      </c>
      <c r="F1214" s="2">
        <v>583</v>
      </c>
      <c r="G1214" s="2">
        <v>27</v>
      </c>
      <c r="H1214" s="2">
        <v>0</v>
      </c>
      <c r="I1214" s="2">
        <v>1</v>
      </c>
      <c r="J1214" s="2"/>
      <c r="K1214" s="2"/>
      <c r="L1214" s="2" t="s">
        <v>899</v>
      </c>
      <c r="M1214" s="2" t="s">
        <v>1266</v>
      </c>
      <c r="N1214" s="2" t="s">
        <v>1072</v>
      </c>
      <c r="O1214" s="2"/>
      <c r="P1214" s="2" t="s">
        <v>1001</v>
      </c>
      <c r="Q1214" s="2" t="s">
        <v>2516</v>
      </c>
      <c r="R1214" s="2" t="s">
        <v>863</v>
      </c>
      <c r="S1214" s="2" t="s">
        <v>863</v>
      </c>
      <c r="T1214" s="2" t="s">
        <v>40</v>
      </c>
      <c r="U1214" s="2" t="s">
        <v>6</v>
      </c>
      <c r="V1214" s="4">
        <v>6.9444444444444447E-4</v>
      </c>
      <c r="W1214" s="2" t="s">
        <v>948</v>
      </c>
      <c r="X1214">
        <f t="shared" si="180"/>
        <v>0</v>
      </c>
      <c r="Y1214">
        <f t="shared" si="181"/>
        <v>1</v>
      </c>
      <c r="Z1214">
        <f t="shared" si="182"/>
        <v>0</v>
      </c>
      <c r="AA1214">
        <f t="shared" si="183"/>
        <v>0</v>
      </c>
      <c r="AB1214">
        <f t="shared" si="184"/>
        <v>0</v>
      </c>
      <c r="AC1214">
        <f t="shared" si="185"/>
        <v>0</v>
      </c>
      <c r="AD1214">
        <f t="shared" si="186"/>
        <v>1</v>
      </c>
      <c r="AE1214" t="str">
        <f t="shared" si="187"/>
        <v>Knockout Game</v>
      </c>
      <c r="AF1214" t="str">
        <f t="shared" si="188"/>
        <v>Home Team loses or draws</v>
      </c>
      <c r="AG1214" t="str">
        <f t="shared" si="189"/>
        <v>Home Team loses or draws at Knockout Game</v>
      </c>
    </row>
    <row r="1215" spans="1:33" hidden="1" x14ac:dyDescent="0.2">
      <c r="A1215" s="2">
        <v>3552988</v>
      </c>
      <c r="B1215" s="2" t="s">
        <v>949</v>
      </c>
      <c r="C1215" s="2">
        <v>2020</v>
      </c>
      <c r="D1215" s="2" t="s">
        <v>962</v>
      </c>
      <c r="E1215" s="3">
        <v>44314</v>
      </c>
      <c r="F1215" s="2">
        <v>583</v>
      </c>
      <c r="G1215" s="2">
        <v>281</v>
      </c>
      <c r="H1215" s="2">
        <v>1</v>
      </c>
      <c r="I1215" s="2">
        <v>2</v>
      </c>
      <c r="J1215" s="2"/>
      <c r="K1215" s="2"/>
      <c r="L1215" s="2" t="s">
        <v>899</v>
      </c>
      <c r="M1215" s="2" t="s">
        <v>1019</v>
      </c>
      <c r="N1215" s="2" t="s">
        <v>1072</v>
      </c>
      <c r="O1215" s="2"/>
      <c r="P1215" s="2" t="s">
        <v>985</v>
      </c>
      <c r="Q1215" s="2" t="s">
        <v>2517</v>
      </c>
      <c r="R1215" s="2" t="s">
        <v>863</v>
      </c>
      <c r="S1215" s="2" t="s">
        <v>880</v>
      </c>
      <c r="T1215" s="2" t="s">
        <v>40</v>
      </c>
      <c r="U1215" s="2" t="s">
        <v>39</v>
      </c>
      <c r="V1215" s="4">
        <v>4.3055555555555562E-2</v>
      </c>
      <c r="W1215" s="2" t="s">
        <v>948</v>
      </c>
      <c r="X1215">
        <f t="shared" si="180"/>
        <v>0</v>
      </c>
      <c r="Y1215">
        <f t="shared" si="181"/>
        <v>1</v>
      </c>
      <c r="Z1215">
        <f t="shared" si="182"/>
        <v>0</v>
      </c>
      <c r="AA1215">
        <f t="shared" si="183"/>
        <v>0</v>
      </c>
      <c r="AB1215">
        <f t="shared" si="184"/>
        <v>0</v>
      </c>
      <c r="AC1215">
        <f t="shared" si="185"/>
        <v>0</v>
      </c>
      <c r="AD1215">
        <f t="shared" si="186"/>
        <v>1</v>
      </c>
      <c r="AE1215" t="str">
        <f t="shared" si="187"/>
        <v>Knockout Game</v>
      </c>
      <c r="AF1215" t="str">
        <f t="shared" si="188"/>
        <v>Home Team loses or draws</v>
      </c>
      <c r="AG1215" t="str">
        <f t="shared" si="189"/>
        <v>Home Team loses or draws at Knockout Game</v>
      </c>
    </row>
    <row r="1216" spans="1:33" hidden="1" x14ac:dyDescent="0.2">
      <c r="A1216" s="2">
        <v>3651092</v>
      </c>
      <c r="B1216" s="2" t="s">
        <v>949</v>
      </c>
      <c r="C1216" s="2">
        <v>2021</v>
      </c>
      <c r="D1216" s="2" t="s">
        <v>950</v>
      </c>
      <c r="E1216" s="3">
        <v>44489</v>
      </c>
      <c r="F1216" s="2">
        <v>964</v>
      </c>
      <c r="G1216" s="2">
        <v>506</v>
      </c>
      <c r="H1216" s="2">
        <v>0</v>
      </c>
      <c r="I1216" s="2">
        <v>1</v>
      </c>
      <c r="J1216" s="2"/>
      <c r="K1216" s="2"/>
      <c r="L1216" s="2" t="s">
        <v>162</v>
      </c>
      <c r="M1216" s="2" t="s">
        <v>952</v>
      </c>
      <c r="N1216" s="2" t="s">
        <v>1122</v>
      </c>
      <c r="O1216" s="2">
        <v>18717</v>
      </c>
      <c r="P1216" s="2" t="s">
        <v>1410</v>
      </c>
      <c r="Q1216" s="2" t="s">
        <v>2518</v>
      </c>
      <c r="R1216" s="2" t="s">
        <v>910</v>
      </c>
      <c r="S1216" s="2" t="s">
        <v>880</v>
      </c>
      <c r="T1216" s="2" t="s">
        <v>158</v>
      </c>
      <c r="U1216" s="2" t="s">
        <v>5</v>
      </c>
      <c r="V1216" s="4">
        <v>6.9444444444444447E-4</v>
      </c>
      <c r="W1216" s="2" t="s">
        <v>948</v>
      </c>
      <c r="X1216">
        <f t="shared" si="180"/>
        <v>0</v>
      </c>
      <c r="Y1216">
        <f t="shared" si="181"/>
        <v>1</v>
      </c>
      <c r="Z1216">
        <f t="shared" si="182"/>
        <v>1</v>
      </c>
      <c r="AA1216">
        <f t="shared" si="183"/>
        <v>0</v>
      </c>
      <c r="AB1216">
        <f t="shared" si="184"/>
        <v>0</v>
      </c>
      <c r="AC1216">
        <f t="shared" si="185"/>
        <v>1</v>
      </c>
      <c r="AD1216">
        <f t="shared" si="186"/>
        <v>0</v>
      </c>
      <c r="AE1216" t="str">
        <f t="shared" si="187"/>
        <v>Groupstage</v>
      </c>
      <c r="AF1216" t="str">
        <f t="shared" si="188"/>
        <v>Home Team loses or draws</v>
      </c>
      <c r="AG1216" t="str">
        <f t="shared" si="189"/>
        <v>Home Team loses or draws at Groupstage Game</v>
      </c>
    </row>
    <row r="1217" spans="1:33" hidden="1" x14ac:dyDescent="0.2">
      <c r="A1217" s="2">
        <v>4041604</v>
      </c>
      <c r="B1217" s="2" t="s">
        <v>949</v>
      </c>
      <c r="C1217" s="2">
        <v>2022</v>
      </c>
      <c r="D1217" s="2" t="s">
        <v>1027</v>
      </c>
      <c r="E1217" s="3">
        <v>45035</v>
      </c>
      <c r="F1217" s="2">
        <v>46</v>
      </c>
      <c r="G1217" s="2">
        <v>294</v>
      </c>
      <c r="H1217" s="2">
        <v>3</v>
      </c>
      <c r="I1217" s="2">
        <v>3</v>
      </c>
      <c r="J1217" s="2"/>
      <c r="K1217" s="2"/>
      <c r="L1217" s="2" t="s">
        <v>1067</v>
      </c>
      <c r="M1217" s="2" t="s">
        <v>1178</v>
      </c>
      <c r="N1217" s="2" t="s">
        <v>941</v>
      </c>
      <c r="O1217" s="2">
        <v>75380</v>
      </c>
      <c r="P1217" s="2" t="s">
        <v>1097</v>
      </c>
      <c r="Q1217" s="2" t="s">
        <v>2519</v>
      </c>
      <c r="R1217" s="2" t="s">
        <v>892</v>
      </c>
      <c r="S1217" s="2" t="s">
        <v>863</v>
      </c>
      <c r="T1217" s="2" t="s">
        <v>19</v>
      </c>
      <c r="U1217" s="2" t="s">
        <v>53</v>
      </c>
      <c r="V1217" s="4">
        <v>0.12708333333333333</v>
      </c>
      <c r="W1217" s="2" t="s">
        <v>948</v>
      </c>
      <c r="X1217">
        <f t="shared" si="180"/>
        <v>0</v>
      </c>
      <c r="Y1217">
        <f t="shared" si="181"/>
        <v>1</v>
      </c>
      <c r="Z1217">
        <f t="shared" si="182"/>
        <v>0</v>
      </c>
      <c r="AA1217">
        <f t="shared" si="183"/>
        <v>0</v>
      </c>
      <c r="AB1217">
        <f t="shared" si="184"/>
        <v>0</v>
      </c>
      <c r="AC1217">
        <f t="shared" si="185"/>
        <v>0</v>
      </c>
      <c r="AD1217">
        <f t="shared" si="186"/>
        <v>1</v>
      </c>
      <c r="AE1217" t="str">
        <f t="shared" si="187"/>
        <v>Knockout Game</v>
      </c>
      <c r="AF1217" t="str">
        <f t="shared" si="188"/>
        <v>Home Team loses or draws</v>
      </c>
      <c r="AG1217" t="str">
        <f t="shared" si="189"/>
        <v>Home Team loses or draws at Knockout Game</v>
      </c>
    </row>
    <row r="1218" spans="1:33" x14ac:dyDescent="0.2">
      <c r="A1218" s="2">
        <v>2917367</v>
      </c>
      <c r="B1218" s="2" t="s">
        <v>949</v>
      </c>
      <c r="C1218" s="2">
        <v>2017</v>
      </c>
      <c r="D1218" s="2" t="s">
        <v>1016</v>
      </c>
      <c r="E1218" s="3">
        <v>42991</v>
      </c>
      <c r="F1218" s="2">
        <v>234</v>
      </c>
      <c r="G1218" s="2">
        <v>281</v>
      </c>
      <c r="H1218" s="2">
        <v>0</v>
      </c>
      <c r="I1218" s="2">
        <v>4</v>
      </c>
      <c r="J1218" s="2"/>
      <c r="K1218" s="2"/>
      <c r="L1218" s="2" t="s">
        <v>1056</v>
      </c>
      <c r="M1218" s="2" t="s">
        <v>1019</v>
      </c>
      <c r="N1218" s="2" t="s">
        <v>977</v>
      </c>
      <c r="O1218" s="2">
        <v>43500</v>
      </c>
      <c r="P1218" s="2" t="s">
        <v>947</v>
      </c>
      <c r="Q1218" s="2" t="s">
        <v>2520</v>
      </c>
      <c r="R1218" s="2" t="s">
        <v>880</v>
      </c>
      <c r="S1218" s="3">
        <v>37350</v>
      </c>
      <c r="T1218" s="2" t="s">
        <v>71</v>
      </c>
      <c r="U1218" s="2" t="s">
        <v>39</v>
      </c>
      <c r="V1218" s="4">
        <v>2.7777777777777779E-3</v>
      </c>
      <c r="W1218" s="2" t="s">
        <v>948</v>
      </c>
      <c r="X1218">
        <f t="shared" si="180"/>
        <v>0</v>
      </c>
      <c r="Y1218">
        <f t="shared" si="181"/>
        <v>1</v>
      </c>
      <c r="Z1218">
        <f t="shared" si="182"/>
        <v>1</v>
      </c>
      <c r="AA1218">
        <f t="shared" si="183"/>
        <v>0</v>
      </c>
      <c r="AB1218">
        <f t="shared" si="184"/>
        <v>0</v>
      </c>
      <c r="AC1218">
        <f t="shared" si="185"/>
        <v>1</v>
      </c>
      <c r="AD1218">
        <f t="shared" si="186"/>
        <v>0</v>
      </c>
      <c r="AE1218" t="str">
        <f t="shared" si="187"/>
        <v>Groupstage</v>
      </c>
      <c r="AF1218" t="str">
        <f t="shared" si="188"/>
        <v>Home Team loses or draws</v>
      </c>
      <c r="AG1218" t="str">
        <f t="shared" si="189"/>
        <v>Home Team loses or draws at Groupstage Game</v>
      </c>
    </row>
    <row r="1219" spans="1:33" hidden="1" x14ac:dyDescent="0.2">
      <c r="A1219" s="2">
        <v>4171250</v>
      </c>
      <c r="B1219" s="2" t="s">
        <v>949</v>
      </c>
      <c r="C1219" s="2">
        <v>2023</v>
      </c>
      <c r="D1219" s="2" t="s">
        <v>955</v>
      </c>
      <c r="E1219" s="3">
        <v>45238</v>
      </c>
      <c r="F1219" s="2">
        <v>6195</v>
      </c>
      <c r="G1219" s="2">
        <v>89</v>
      </c>
      <c r="H1219" s="2">
        <v>1</v>
      </c>
      <c r="I1219" s="2">
        <v>1</v>
      </c>
      <c r="J1219" s="2"/>
      <c r="K1219" s="2"/>
      <c r="L1219" s="2" t="s">
        <v>963</v>
      </c>
      <c r="M1219" s="2" t="s">
        <v>1218</v>
      </c>
      <c r="N1219" s="2" t="s">
        <v>1002</v>
      </c>
      <c r="O1219" s="2">
        <v>42449</v>
      </c>
      <c r="P1219" s="2" t="s">
        <v>1057</v>
      </c>
      <c r="Q1219" s="2" t="s">
        <v>2521</v>
      </c>
      <c r="R1219" s="2" t="s">
        <v>880</v>
      </c>
      <c r="S1219" s="2" t="s">
        <v>892</v>
      </c>
      <c r="T1219" s="2" t="s">
        <v>115</v>
      </c>
      <c r="U1219" s="2" t="s">
        <v>175</v>
      </c>
      <c r="V1219" s="4">
        <v>4.2361111111111106E-2</v>
      </c>
      <c r="W1219" s="2" t="s">
        <v>948</v>
      </c>
      <c r="X1219">
        <f t="shared" ref="X1219:X1282" si="190">IF(H1219&gt;I1219, 1,0)</f>
        <v>0</v>
      </c>
      <c r="Y1219">
        <f t="shared" ref="Y1219:Y1282" si="191">IF(X1219=1,0,1)</f>
        <v>1</v>
      </c>
      <c r="Z1219">
        <f t="shared" ref="Z1219:Z1282" si="192">IF(ISNUMBER(SEARCH("Group",D1219)), 1, 0)</f>
        <v>1</v>
      </c>
      <c r="AA1219">
        <f t="shared" ref="AA1219:AA1282" si="193">IF(X1219=1,IF(Z1219=1,1,0),0)</f>
        <v>0</v>
      </c>
      <c r="AB1219">
        <f t="shared" ref="AB1219:AB1282" si="194">IF(X1219=1,IF(Z1219=0,1,0),0)</f>
        <v>0</v>
      </c>
      <c r="AC1219">
        <f t="shared" ref="AC1219:AC1282" si="195">IF(Y1219=1,IF(Z1219=1,1,0),0)</f>
        <v>1</v>
      </c>
      <c r="AD1219">
        <f t="shared" ref="AD1219:AD1282" si="196">IF(Y1219=1,IF(Z1219=0,1,0),0)</f>
        <v>0</v>
      </c>
      <c r="AE1219" t="str">
        <f t="shared" ref="AE1219:AE1282" si="197">IF(Z1219=1, "Groupstage", "Knockout Game")</f>
        <v>Groupstage</v>
      </c>
      <c r="AF1219" t="str">
        <f t="shared" ref="AF1219:AF1282" si="198">IF(X1219=1, "Home Team wins", "Home Team loses or draws")</f>
        <v>Home Team loses or draws</v>
      </c>
      <c r="AG1219" t="str">
        <f t="shared" ref="AG1219:AG1282" si="199">IF(AA1219=1, "Home Team wins at Groupstage Game", IF(AB1219=1, "Home Team wins at Knockout Game", IF(AC1219=1, "Home Team loses or draws at Groupstage Game", "Home Team loses or draws at Knockout Game")))</f>
        <v>Home Team loses or draws at Groupstage Game</v>
      </c>
    </row>
    <row r="1220" spans="1:33" hidden="1" x14ac:dyDescent="0.2">
      <c r="A1220" s="2">
        <v>4312026</v>
      </c>
      <c r="B1220" s="2" t="s">
        <v>949</v>
      </c>
      <c r="C1220" s="2">
        <v>2023</v>
      </c>
      <c r="D1220" s="2" t="s">
        <v>1027</v>
      </c>
      <c r="E1220" s="3">
        <v>45398</v>
      </c>
      <c r="F1220" s="2">
        <v>16</v>
      </c>
      <c r="G1220" s="2">
        <v>13</v>
      </c>
      <c r="H1220" s="2">
        <v>4</v>
      </c>
      <c r="I1220" s="2">
        <v>2</v>
      </c>
      <c r="J1220" s="2"/>
      <c r="K1220" s="2"/>
      <c r="L1220" s="2" t="s">
        <v>1292</v>
      </c>
      <c r="M1220" s="2" t="s">
        <v>921</v>
      </c>
      <c r="N1220" s="2" t="s">
        <v>862</v>
      </c>
      <c r="O1220" s="2">
        <v>81365</v>
      </c>
      <c r="P1220" s="2" t="s">
        <v>1307</v>
      </c>
      <c r="Q1220" s="2" t="s">
        <v>2522</v>
      </c>
      <c r="R1220" s="2" t="s">
        <v>863</v>
      </c>
      <c r="S1220" s="2" t="s">
        <v>892</v>
      </c>
      <c r="T1220" s="2" t="s">
        <v>3</v>
      </c>
      <c r="U1220" s="2" t="s">
        <v>113</v>
      </c>
      <c r="V1220" s="4">
        <v>0.16805555555555554</v>
      </c>
      <c r="W1220" s="2" t="s">
        <v>948</v>
      </c>
      <c r="X1220">
        <f t="shared" si="190"/>
        <v>1</v>
      </c>
      <c r="Y1220">
        <f t="shared" si="191"/>
        <v>0</v>
      </c>
      <c r="Z1220">
        <f t="shared" si="192"/>
        <v>0</v>
      </c>
      <c r="AA1220">
        <f t="shared" si="193"/>
        <v>0</v>
      </c>
      <c r="AB1220">
        <f t="shared" si="194"/>
        <v>1</v>
      </c>
      <c r="AC1220">
        <f t="shared" si="195"/>
        <v>0</v>
      </c>
      <c r="AD1220">
        <f t="shared" si="196"/>
        <v>0</v>
      </c>
      <c r="AE1220" t="str">
        <f t="shared" si="197"/>
        <v>Knockout Game</v>
      </c>
      <c r="AF1220" t="str">
        <f t="shared" si="198"/>
        <v>Home Team wins</v>
      </c>
      <c r="AG1220" t="str">
        <f t="shared" si="199"/>
        <v>Home Team wins at Knockout Game</v>
      </c>
    </row>
    <row r="1221" spans="1:33" hidden="1" x14ac:dyDescent="0.2">
      <c r="A1221" s="2">
        <v>4329888</v>
      </c>
      <c r="B1221" s="2" t="s">
        <v>949</v>
      </c>
      <c r="C1221" s="2">
        <v>2023</v>
      </c>
      <c r="D1221" s="2" t="s">
        <v>1036</v>
      </c>
      <c r="E1221" s="3">
        <v>45419</v>
      </c>
      <c r="F1221" s="2">
        <v>583</v>
      </c>
      <c r="G1221" s="2">
        <v>16</v>
      </c>
      <c r="H1221" s="2">
        <v>0</v>
      </c>
      <c r="I1221" s="2">
        <v>1</v>
      </c>
      <c r="J1221" s="2"/>
      <c r="K1221" s="2"/>
      <c r="L1221" s="2" t="s">
        <v>918</v>
      </c>
      <c r="M1221" s="2" t="s">
        <v>1292</v>
      </c>
      <c r="N1221" s="2" t="s">
        <v>1072</v>
      </c>
      <c r="O1221" s="2">
        <v>46435</v>
      </c>
      <c r="P1221" s="2" t="s">
        <v>1001</v>
      </c>
      <c r="Q1221" s="2" t="s">
        <v>2523</v>
      </c>
      <c r="R1221" s="2" t="s">
        <v>880</v>
      </c>
      <c r="S1221" s="2" t="s">
        <v>863</v>
      </c>
      <c r="T1221" s="2" t="s">
        <v>40</v>
      </c>
      <c r="U1221" s="2" t="s">
        <v>3</v>
      </c>
      <c r="V1221" s="4">
        <v>6.9444444444444447E-4</v>
      </c>
      <c r="W1221" s="2" t="s">
        <v>948</v>
      </c>
      <c r="X1221">
        <f t="shared" si="190"/>
        <v>0</v>
      </c>
      <c r="Y1221">
        <f t="shared" si="191"/>
        <v>1</v>
      </c>
      <c r="Z1221">
        <f t="shared" si="192"/>
        <v>0</v>
      </c>
      <c r="AA1221">
        <f t="shared" si="193"/>
        <v>0</v>
      </c>
      <c r="AB1221">
        <f t="shared" si="194"/>
        <v>0</v>
      </c>
      <c r="AC1221">
        <f t="shared" si="195"/>
        <v>0</v>
      </c>
      <c r="AD1221">
        <f t="shared" si="196"/>
        <v>1</v>
      </c>
      <c r="AE1221" t="str">
        <f t="shared" si="197"/>
        <v>Knockout Game</v>
      </c>
      <c r="AF1221" t="str">
        <f t="shared" si="198"/>
        <v>Home Team loses or draws</v>
      </c>
      <c r="AG1221" t="str">
        <f t="shared" si="199"/>
        <v>Home Team loses or draws at Knockout Game</v>
      </c>
    </row>
    <row r="1222" spans="1:33" x14ac:dyDescent="0.2">
      <c r="A1222" s="2">
        <v>2368431</v>
      </c>
      <c r="B1222" s="2" t="s">
        <v>949</v>
      </c>
      <c r="C1222" s="2">
        <v>2013</v>
      </c>
      <c r="D1222" s="2" t="s">
        <v>946</v>
      </c>
      <c r="E1222" s="3">
        <v>41569</v>
      </c>
      <c r="F1222" s="2">
        <v>33</v>
      </c>
      <c r="G1222" s="2">
        <v>631</v>
      </c>
      <c r="H1222" s="2">
        <v>0</v>
      </c>
      <c r="I1222" s="2">
        <v>3</v>
      </c>
      <c r="J1222" s="2"/>
      <c r="K1222" s="2"/>
      <c r="L1222" s="2" t="s">
        <v>866</v>
      </c>
      <c r="M1222" s="2" t="s">
        <v>896</v>
      </c>
      <c r="N1222" s="2" t="s">
        <v>875</v>
      </c>
      <c r="O1222" s="2">
        <v>54442</v>
      </c>
      <c r="P1222" s="2" t="s">
        <v>1076</v>
      </c>
      <c r="Q1222" s="2" t="s">
        <v>2524</v>
      </c>
      <c r="R1222" s="2" t="s">
        <v>863</v>
      </c>
      <c r="S1222" s="2" t="s">
        <v>863</v>
      </c>
      <c r="T1222" s="2" t="s">
        <v>7</v>
      </c>
      <c r="U1222" s="2" t="s">
        <v>43</v>
      </c>
      <c r="V1222" s="4">
        <v>2.0833333333333333E-3</v>
      </c>
      <c r="W1222" s="2" t="s">
        <v>948</v>
      </c>
      <c r="X1222">
        <f t="shared" si="190"/>
        <v>0</v>
      </c>
      <c r="Y1222">
        <f t="shared" si="191"/>
        <v>1</v>
      </c>
      <c r="Z1222">
        <f t="shared" si="192"/>
        <v>1</v>
      </c>
      <c r="AA1222">
        <f t="shared" si="193"/>
        <v>0</v>
      </c>
      <c r="AB1222">
        <f t="shared" si="194"/>
        <v>0</v>
      </c>
      <c r="AC1222">
        <f t="shared" si="195"/>
        <v>1</v>
      </c>
      <c r="AD1222">
        <f t="shared" si="196"/>
        <v>0</v>
      </c>
      <c r="AE1222" t="str">
        <f t="shared" si="197"/>
        <v>Groupstage</v>
      </c>
      <c r="AF1222" t="str">
        <f t="shared" si="198"/>
        <v>Home Team loses or draws</v>
      </c>
      <c r="AG1222" t="str">
        <f t="shared" si="199"/>
        <v>Home Team loses or draws at Groupstage Game</v>
      </c>
    </row>
    <row r="1223" spans="1:33" x14ac:dyDescent="0.2">
      <c r="A1223" s="2">
        <v>2368459</v>
      </c>
      <c r="B1223" s="2" t="s">
        <v>949</v>
      </c>
      <c r="C1223" s="2">
        <v>2013</v>
      </c>
      <c r="D1223" s="2" t="s">
        <v>950</v>
      </c>
      <c r="E1223" s="3">
        <v>41584</v>
      </c>
      <c r="F1223" s="2">
        <v>131</v>
      </c>
      <c r="G1223" s="2">
        <v>5</v>
      </c>
      <c r="H1223" s="2">
        <v>3</v>
      </c>
      <c r="I1223" s="2">
        <v>1</v>
      </c>
      <c r="J1223" s="2"/>
      <c r="K1223" s="2"/>
      <c r="L1223" s="2" t="s">
        <v>925</v>
      </c>
      <c r="M1223" s="2" t="s">
        <v>952</v>
      </c>
      <c r="N1223" s="2" t="s">
        <v>1084</v>
      </c>
      <c r="O1223" s="2">
        <v>80517</v>
      </c>
      <c r="P1223" s="2" t="s">
        <v>1130</v>
      </c>
      <c r="Q1223" s="2" t="s">
        <v>2525</v>
      </c>
      <c r="R1223" s="2" t="s">
        <v>880</v>
      </c>
      <c r="S1223" s="2" t="s">
        <v>863</v>
      </c>
      <c r="T1223" s="2" t="s">
        <v>105</v>
      </c>
      <c r="U1223" s="2" t="s">
        <v>52</v>
      </c>
      <c r="V1223" s="4">
        <v>0.12569444444444444</v>
      </c>
      <c r="W1223" s="2" t="s">
        <v>948</v>
      </c>
      <c r="X1223">
        <f t="shared" si="190"/>
        <v>1</v>
      </c>
      <c r="Y1223">
        <f t="shared" si="191"/>
        <v>0</v>
      </c>
      <c r="Z1223">
        <f t="shared" si="192"/>
        <v>1</v>
      </c>
      <c r="AA1223">
        <f t="shared" si="193"/>
        <v>1</v>
      </c>
      <c r="AB1223">
        <f t="shared" si="194"/>
        <v>0</v>
      </c>
      <c r="AC1223">
        <f t="shared" si="195"/>
        <v>0</v>
      </c>
      <c r="AD1223">
        <f t="shared" si="196"/>
        <v>0</v>
      </c>
      <c r="AE1223" t="str">
        <f t="shared" si="197"/>
        <v>Groupstage</v>
      </c>
      <c r="AF1223" t="str">
        <f t="shared" si="198"/>
        <v>Home Team wins</v>
      </c>
      <c r="AG1223" t="str">
        <f t="shared" si="199"/>
        <v>Home Team wins at Groupstage Game</v>
      </c>
    </row>
    <row r="1224" spans="1:33" x14ac:dyDescent="0.2">
      <c r="A1224" s="2">
        <v>2449282</v>
      </c>
      <c r="B1224" s="2" t="s">
        <v>949</v>
      </c>
      <c r="C1224" s="2">
        <v>2013</v>
      </c>
      <c r="D1224" s="2" t="s">
        <v>1027</v>
      </c>
      <c r="E1224" s="3">
        <v>41738</v>
      </c>
      <c r="F1224" s="2">
        <v>13</v>
      </c>
      <c r="G1224" s="2">
        <v>131</v>
      </c>
      <c r="H1224" s="2">
        <v>1</v>
      </c>
      <c r="I1224" s="2">
        <v>0</v>
      </c>
      <c r="J1224" s="2"/>
      <c r="K1224" s="2"/>
      <c r="L1224" s="2" t="s">
        <v>921</v>
      </c>
      <c r="M1224" s="2" t="s">
        <v>925</v>
      </c>
      <c r="N1224" s="2" t="s">
        <v>922</v>
      </c>
      <c r="O1224" s="2">
        <v>53592</v>
      </c>
      <c r="P1224" s="2" t="s">
        <v>1163</v>
      </c>
      <c r="Q1224" s="2" t="s">
        <v>2526</v>
      </c>
      <c r="R1224" s="3">
        <v>37350</v>
      </c>
      <c r="S1224" s="2" t="s">
        <v>880</v>
      </c>
      <c r="T1224" s="2" t="s">
        <v>113</v>
      </c>
      <c r="U1224" s="2" t="s">
        <v>105</v>
      </c>
      <c r="V1224" s="4">
        <v>4.1666666666666664E-2</v>
      </c>
      <c r="W1224" s="2" t="s">
        <v>948</v>
      </c>
      <c r="X1224">
        <f t="shared" si="190"/>
        <v>1</v>
      </c>
      <c r="Y1224">
        <f t="shared" si="191"/>
        <v>0</v>
      </c>
      <c r="Z1224">
        <f t="shared" si="192"/>
        <v>0</v>
      </c>
      <c r="AA1224">
        <f t="shared" si="193"/>
        <v>0</v>
      </c>
      <c r="AB1224">
        <f t="shared" si="194"/>
        <v>1</v>
      </c>
      <c r="AC1224">
        <f t="shared" si="195"/>
        <v>0</v>
      </c>
      <c r="AD1224">
        <f t="shared" si="196"/>
        <v>0</v>
      </c>
      <c r="AE1224" t="str">
        <f t="shared" si="197"/>
        <v>Knockout Game</v>
      </c>
      <c r="AF1224" t="str">
        <f t="shared" si="198"/>
        <v>Home Team wins</v>
      </c>
      <c r="AG1224" t="str">
        <f t="shared" si="199"/>
        <v>Home Team wins at Knockout Game</v>
      </c>
    </row>
    <row r="1225" spans="1:33" x14ac:dyDescent="0.2">
      <c r="A1225" s="2">
        <v>2495308</v>
      </c>
      <c r="B1225" s="2" t="s">
        <v>949</v>
      </c>
      <c r="C1225" s="2">
        <v>2014</v>
      </c>
      <c r="D1225" s="2" t="s">
        <v>1022</v>
      </c>
      <c r="E1225" s="3">
        <v>41913</v>
      </c>
      <c r="F1225" s="2">
        <v>58</v>
      </c>
      <c r="G1225" s="2">
        <v>16</v>
      </c>
      <c r="H1225" s="2">
        <v>0</v>
      </c>
      <c r="I1225" s="2">
        <v>3</v>
      </c>
      <c r="J1225" s="2"/>
      <c r="K1225" s="2"/>
      <c r="L1225" s="2" t="s">
        <v>1006</v>
      </c>
      <c r="M1225" s="2" t="s">
        <v>861</v>
      </c>
      <c r="N1225" s="2" t="s">
        <v>1029</v>
      </c>
      <c r="O1225" s="2">
        <v>18649</v>
      </c>
      <c r="P1225" s="2" t="s">
        <v>938</v>
      </c>
      <c r="Q1225" s="2" t="s">
        <v>2527</v>
      </c>
      <c r="R1225" s="3">
        <v>37350</v>
      </c>
      <c r="S1225" s="2" t="s">
        <v>863</v>
      </c>
      <c r="T1225" s="2" t="s">
        <v>128</v>
      </c>
      <c r="U1225" s="2" t="s">
        <v>3</v>
      </c>
      <c r="V1225" s="4">
        <v>2.0833333333333333E-3</v>
      </c>
      <c r="W1225" s="2" t="s">
        <v>948</v>
      </c>
      <c r="X1225">
        <f t="shared" si="190"/>
        <v>0</v>
      </c>
      <c r="Y1225">
        <f t="shared" si="191"/>
        <v>1</v>
      </c>
      <c r="Z1225">
        <f t="shared" si="192"/>
        <v>1</v>
      </c>
      <c r="AA1225">
        <f t="shared" si="193"/>
        <v>0</v>
      </c>
      <c r="AB1225">
        <f t="shared" si="194"/>
        <v>0</v>
      </c>
      <c r="AC1225">
        <f t="shared" si="195"/>
        <v>1</v>
      </c>
      <c r="AD1225">
        <f t="shared" si="196"/>
        <v>0</v>
      </c>
      <c r="AE1225" t="str">
        <f t="shared" si="197"/>
        <v>Groupstage</v>
      </c>
      <c r="AF1225" t="str">
        <f t="shared" si="198"/>
        <v>Home Team loses or draws</v>
      </c>
      <c r="AG1225" t="str">
        <f t="shared" si="199"/>
        <v>Home Team loses or draws at Groupstage Game</v>
      </c>
    </row>
    <row r="1226" spans="1:33" x14ac:dyDescent="0.2">
      <c r="A1226" s="2">
        <v>2495349</v>
      </c>
      <c r="B1226" s="2" t="s">
        <v>949</v>
      </c>
      <c r="C1226" s="2">
        <v>2014</v>
      </c>
      <c r="D1226" s="2" t="s">
        <v>950</v>
      </c>
      <c r="E1226" s="3">
        <v>41968</v>
      </c>
      <c r="F1226" s="2">
        <v>660</v>
      </c>
      <c r="G1226" s="2">
        <v>621</v>
      </c>
      <c r="H1226" s="2">
        <v>0</v>
      </c>
      <c r="I1226" s="2">
        <v>1</v>
      </c>
      <c r="J1226" s="2"/>
      <c r="K1226" s="2"/>
      <c r="L1226" s="2" t="s">
        <v>913</v>
      </c>
      <c r="M1226" s="2" t="s">
        <v>917</v>
      </c>
      <c r="N1226" s="2" t="s">
        <v>1028</v>
      </c>
      <c r="O1226" s="2">
        <v>33491</v>
      </c>
      <c r="P1226" s="2" t="s">
        <v>1010</v>
      </c>
      <c r="Q1226" s="2" t="s">
        <v>2528</v>
      </c>
      <c r="R1226" s="2" t="s">
        <v>863</v>
      </c>
      <c r="S1226" s="2" t="s">
        <v>863</v>
      </c>
      <c r="T1226" s="2" t="s">
        <v>133</v>
      </c>
      <c r="U1226" s="2" t="s">
        <v>114</v>
      </c>
      <c r="V1226" s="4">
        <v>6.9444444444444447E-4</v>
      </c>
      <c r="W1226" s="2" t="s">
        <v>948</v>
      </c>
      <c r="X1226">
        <f t="shared" si="190"/>
        <v>0</v>
      </c>
      <c r="Y1226">
        <f t="shared" si="191"/>
        <v>1</v>
      </c>
      <c r="Z1226">
        <f t="shared" si="192"/>
        <v>1</v>
      </c>
      <c r="AA1226">
        <f t="shared" si="193"/>
        <v>0</v>
      </c>
      <c r="AB1226">
        <f t="shared" si="194"/>
        <v>0</v>
      </c>
      <c r="AC1226">
        <f t="shared" si="195"/>
        <v>1</v>
      </c>
      <c r="AD1226">
        <f t="shared" si="196"/>
        <v>0</v>
      </c>
      <c r="AE1226" t="str">
        <f t="shared" si="197"/>
        <v>Groupstage</v>
      </c>
      <c r="AF1226" t="str">
        <f t="shared" si="198"/>
        <v>Home Team loses or draws</v>
      </c>
      <c r="AG1226" t="str">
        <f t="shared" si="199"/>
        <v>Home Team loses or draws at Groupstage Game</v>
      </c>
    </row>
    <row r="1227" spans="1:33" x14ac:dyDescent="0.2">
      <c r="A1227" s="2">
        <v>2547349</v>
      </c>
      <c r="B1227" s="2" t="s">
        <v>949</v>
      </c>
      <c r="C1227" s="2">
        <v>2014</v>
      </c>
      <c r="D1227" s="2" t="s">
        <v>966</v>
      </c>
      <c r="E1227" s="3">
        <v>42109</v>
      </c>
      <c r="F1227" s="2">
        <v>583</v>
      </c>
      <c r="G1227" s="2">
        <v>131</v>
      </c>
      <c r="H1227" s="2">
        <v>1</v>
      </c>
      <c r="I1227" s="2">
        <v>3</v>
      </c>
      <c r="J1227" s="2"/>
      <c r="K1227" s="2"/>
      <c r="L1227" s="2" t="s">
        <v>891</v>
      </c>
      <c r="M1227" s="2" t="s">
        <v>918</v>
      </c>
      <c r="N1227" s="2" t="s">
        <v>1072</v>
      </c>
      <c r="O1227" s="2">
        <v>45893</v>
      </c>
      <c r="P1227" s="2" t="s">
        <v>1010</v>
      </c>
      <c r="Q1227" s="2" t="s">
        <v>2529</v>
      </c>
      <c r="R1227" s="2" t="s">
        <v>880</v>
      </c>
      <c r="S1227" s="2" t="s">
        <v>880</v>
      </c>
      <c r="T1227" s="2" t="s">
        <v>40</v>
      </c>
      <c r="U1227" s="2" t="s">
        <v>105</v>
      </c>
      <c r="V1227" s="4">
        <v>4.3750000000000004E-2</v>
      </c>
      <c r="W1227" s="2" t="s">
        <v>948</v>
      </c>
      <c r="X1227">
        <f t="shared" si="190"/>
        <v>0</v>
      </c>
      <c r="Y1227">
        <f t="shared" si="191"/>
        <v>1</v>
      </c>
      <c r="Z1227">
        <f t="shared" si="192"/>
        <v>0</v>
      </c>
      <c r="AA1227">
        <f t="shared" si="193"/>
        <v>0</v>
      </c>
      <c r="AB1227">
        <f t="shared" si="194"/>
        <v>0</v>
      </c>
      <c r="AC1227">
        <f t="shared" si="195"/>
        <v>0</v>
      </c>
      <c r="AD1227">
        <f t="shared" si="196"/>
        <v>1</v>
      </c>
      <c r="AE1227" t="str">
        <f t="shared" si="197"/>
        <v>Knockout Game</v>
      </c>
      <c r="AF1227" t="str">
        <f t="shared" si="198"/>
        <v>Home Team loses or draws</v>
      </c>
      <c r="AG1227" t="str">
        <f t="shared" si="199"/>
        <v>Home Team loses or draws at Knockout Game</v>
      </c>
    </row>
    <row r="1228" spans="1:33" hidden="1" x14ac:dyDescent="0.2">
      <c r="A1228" s="2">
        <v>3651065</v>
      </c>
      <c r="B1228" s="2" t="s">
        <v>949</v>
      </c>
      <c r="C1228" s="2">
        <v>2021</v>
      </c>
      <c r="D1228" s="2" t="s">
        <v>955</v>
      </c>
      <c r="E1228" s="3">
        <v>44467</v>
      </c>
      <c r="F1228" s="2">
        <v>610</v>
      </c>
      <c r="G1228" s="2">
        <v>114</v>
      </c>
      <c r="H1228" s="2">
        <v>2</v>
      </c>
      <c r="I1228" s="2">
        <v>0</v>
      </c>
      <c r="J1228" s="2"/>
      <c r="K1228" s="2"/>
      <c r="L1228" s="2" t="s">
        <v>1168</v>
      </c>
      <c r="M1228" s="2" t="s">
        <v>931</v>
      </c>
      <c r="N1228" s="2" t="s">
        <v>1017</v>
      </c>
      <c r="O1228" s="2">
        <v>52628</v>
      </c>
      <c r="P1228" s="2" t="s">
        <v>888</v>
      </c>
      <c r="Q1228" s="2" t="s">
        <v>2530</v>
      </c>
      <c r="R1228" s="2" t="s">
        <v>881</v>
      </c>
      <c r="S1228" s="2" t="s">
        <v>872</v>
      </c>
      <c r="T1228" s="2" t="s">
        <v>26</v>
      </c>
      <c r="U1228" s="2" t="s">
        <v>21</v>
      </c>
      <c r="V1228" s="4">
        <v>8.3333333333333329E-2</v>
      </c>
      <c r="W1228" s="2" t="s">
        <v>948</v>
      </c>
      <c r="X1228">
        <f t="shared" si="190"/>
        <v>1</v>
      </c>
      <c r="Y1228">
        <f t="shared" si="191"/>
        <v>0</v>
      </c>
      <c r="Z1228">
        <f t="shared" si="192"/>
        <v>1</v>
      </c>
      <c r="AA1228">
        <f t="shared" si="193"/>
        <v>1</v>
      </c>
      <c r="AB1228">
        <f t="shared" si="194"/>
        <v>0</v>
      </c>
      <c r="AC1228">
        <f t="shared" si="195"/>
        <v>0</v>
      </c>
      <c r="AD1228">
        <f t="shared" si="196"/>
        <v>0</v>
      </c>
      <c r="AE1228" t="str">
        <f t="shared" si="197"/>
        <v>Groupstage</v>
      </c>
      <c r="AF1228" t="str">
        <f t="shared" si="198"/>
        <v>Home Team wins</v>
      </c>
      <c r="AG1228" t="str">
        <f t="shared" si="199"/>
        <v>Home Team wins at Groupstage Game</v>
      </c>
    </row>
    <row r="1229" spans="1:33" hidden="1" x14ac:dyDescent="0.2">
      <c r="A1229" s="2">
        <v>3912632</v>
      </c>
      <c r="B1229" s="2" t="s">
        <v>949</v>
      </c>
      <c r="C1229" s="2">
        <v>2022</v>
      </c>
      <c r="D1229" s="2" t="s">
        <v>1016</v>
      </c>
      <c r="E1229" s="3">
        <v>44859</v>
      </c>
      <c r="F1229" s="2">
        <v>23826</v>
      </c>
      <c r="G1229" s="2">
        <v>418</v>
      </c>
      <c r="H1229" s="2">
        <v>3</v>
      </c>
      <c r="I1229" s="2">
        <v>2</v>
      </c>
      <c r="J1229" s="2"/>
      <c r="K1229" s="2"/>
      <c r="L1229" s="2" t="s">
        <v>1275</v>
      </c>
      <c r="M1229" s="2" t="s">
        <v>1089</v>
      </c>
      <c r="N1229" s="2" t="s">
        <v>1091</v>
      </c>
      <c r="O1229" s="2">
        <v>45228</v>
      </c>
      <c r="P1229" s="2" t="s">
        <v>1001</v>
      </c>
      <c r="Q1229" s="2" t="s">
        <v>2531</v>
      </c>
      <c r="R1229" s="2" t="s">
        <v>863</v>
      </c>
      <c r="S1229" s="2" t="s">
        <v>880</v>
      </c>
      <c r="T1229" s="2" t="s">
        <v>138</v>
      </c>
      <c r="U1229" s="2" t="s">
        <v>186</v>
      </c>
      <c r="V1229" s="4">
        <v>0.12638888888888888</v>
      </c>
      <c r="W1229" s="2" t="s">
        <v>948</v>
      </c>
      <c r="X1229">
        <f t="shared" si="190"/>
        <v>1</v>
      </c>
      <c r="Y1229">
        <f t="shared" si="191"/>
        <v>0</v>
      </c>
      <c r="Z1229">
        <f t="shared" si="192"/>
        <v>1</v>
      </c>
      <c r="AA1229">
        <f t="shared" si="193"/>
        <v>1</v>
      </c>
      <c r="AB1229">
        <f t="shared" si="194"/>
        <v>0</v>
      </c>
      <c r="AC1229">
        <f t="shared" si="195"/>
        <v>0</v>
      </c>
      <c r="AD1229">
        <f t="shared" si="196"/>
        <v>0</v>
      </c>
      <c r="AE1229" t="str">
        <f t="shared" si="197"/>
        <v>Groupstage</v>
      </c>
      <c r="AF1229" t="str">
        <f t="shared" si="198"/>
        <v>Home Team wins</v>
      </c>
      <c r="AG1229" t="str">
        <f t="shared" si="199"/>
        <v>Home Team wins at Groupstage Game</v>
      </c>
    </row>
    <row r="1230" spans="1:33" x14ac:dyDescent="0.2">
      <c r="A1230" s="2">
        <v>2368488</v>
      </c>
      <c r="B1230" s="2" t="s">
        <v>949</v>
      </c>
      <c r="C1230" s="2">
        <v>2013</v>
      </c>
      <c r="D1230" s="2" t="s">
        <v>1194</v>
      </c>
      <c r="E1230" s="3">
        <v>41619</v>
      </c>
      <c r="F1230" s="2">
        <v>13</v>
      </c>
      <c r="G1230" s="2">
        <v>720</v>
      </c>
      <c r="H1230" s="2">
        <v>2</v>
      </c>
      <c r="I1230" s="2">
        <v>0</v>
      </c>
      <c r="J1230" s="2"/>
      <c r="K1230" s="2"/>
      <c r="L1230" s="2" t="s">
        <v>921</v>
      </c>
      <c r="M1230" s="2" t="s">
        <v>1105</v>
      </c>
      <c r="N1230" s="2" t="s">
        <v>922</v>
      </c>
      <c r="O1230" s="2">
        <v>24629</v>
      </c>
      <c r="P1230" s="2" t="s">
        <v>871</v>
      </c>
      <c r="Q1230" s="2" t="s">
        <v>2532</v>
      </c>
      <c r="R1230" s="2" t="s">
        <v>877</v>
      </c>
      <c r="S1230" s="2" t="s">
        <v>863</v>
      </c>
      <c r="T1230" s="2" t="s">
        <v>113</v>
      </c>
      <c r="U1230" s="2" t="s">
        <v>70</v>
      </c>
      <c r="V1230" s="4">
        <v>8.3333333333333329E-2</v>
      </c>
      <c r="W1230" s="2" t="s">
        <v>948</v>
      </c>
      <c r="X1230">
        <f t="shared" si="190"/>
        <v>1</v>
      </c>
      <c r="Y1230">
        <f t="shared" si="191"/>
        <v>0</v>
      </c>
      <c r="Z1230">
        <f t="shared" si="192"/>
        <v>1</v>
      </c>
      <c r="AA1230">
        <f t="shared" si="193"/>
        <v>1</v>
      </c>
      <c r="AB1230">
        <f t="shared" si="194"/>
        <v>0</v>
      </c>
      <c r="AC1230">
        <f t="shared" si="195"/>
        <v>0</v>
      </c>
      <c r="AD1230">
        <f t="shared" si="196"/>
        <v>0</v>
      </c>
      <c r="AE1230" t="str">
        <f t="shared" si="197"/>
        <v>Groupstage</v>
      </c>
      <c r="AF1230" t="str">
        <f t="shared" si="198"/>
        <v>Home Team wins</v>
      </c>
      <c r="AG1230" t="str">
        <f t="shared" si="199"/>
        <v>Home Team wins at Groupstage Game</v>
      </c>
    </row>
    <row r="1231" spans="1:33" hidden="1" x14ac:dyDescent="0.2">
      <c r="A1231" s="2">
        <v>4171271</v>
      </c>
      <c r="B1231" s="2" t="s">
        <v>949</v>
      </c>
      <c r="C1231" s="2">
        <v>2023</v>
      </c>
      <c r="D1231" s="2" t="s">
        <v>1022</v>
      </c>
      <c r="E1231" s="3">
        <v>45259</v>
      </c>
      <c r="F1231" s="2">
        <v>681</v>
      </c>
      <c r="G1231" s="2">
        <v>409</v>
      </c>
      <c r="H1231" s="2">
        <v>0</v>
      </c>
      <c r="I1231" s="2">
        <v>0</v>
      </c>
      <c r="J1231" s="2"/>
      <c r="K1231" s="2"/>
      <c r="L1231" s="2" t="s">
        <v>1187</v>
      </c>
      <c r="M1231" s="2" t="s">
        <v>1522</v>
      </c>
      <c r="N1231" s="2" t="s">
        <v>1327</v>
      </c>
      <c r="O1231" s="2">
        <v>34419</v>
      </c>
      <c r="P1231" s="2" t="s">
        <v>1206</v>
      </c>
      <c r="Q1231" s="2" t="s">
        <v>2533</v>
      </c>
      <c r="R1231" s="2" t="s">
        <v>880</v>
      </c>
      <c r="S1231" s="2" t="s">
        <v>863</v>
      </c>
      <c r="T1231" s="2" t="s">
        <v>165</v>
      </c>
      <c r="U1231" s="2"/>
      <c r="V1231" s="4">
        <v>0</v>
      </c>
      <c r="W1231" s="2" t="s">
        <v>948</v>
      </c>
      <c r="X1231">
        <f t="shared" si="190"/>
        <v>0</v>
      </c>
      <c r="Y1231">
        <f t="shared" si="191"/>
        <v>1</v>
      </c>
      <c r="Z1231">
        <f t="shared" si="192"/>
        <v>1</v>
      </c>
      <c r="AA1231">
        <f t="shared" si="193"/>
        <v>0</v>
      </c>
      <c r="AB1231">
        <f t="shared" si="194"/>
        <v>0</v>
      </c>
      <c r="AC1231">
        <f t="shared" si="195"/>
        <v>1</v>
      </c>
      <c r="AD1231">
        <f t="shared" si="196"/>
        <v>0</v>
      </c>
      <c r="AE1231" t="str">
        <f t="shared" si="197"/>
        <v>Groupstage</v>
      </c>
      <c r="AF1231" t="str">
        <f t="shared" si="198"/>
        <v>Home Team loses or draws</v>
      </c>
      <c r="AG1231" t="str">
        <f t="shared" si="199"/>
        <v>Home Team loses or draws at Groupstage Game</v>
      </c>
    </row>
    <row r="1232" spans="1:33" x14ac:dyDescent="0.2">
      <c r="A1232" s="2">
        <v>2618618</v>
      </c>
      <c r="B1232" s="2" t="s">
        <v>949</v>
      </c>
      <c r="C1232" s="2">
        <v>2015</v>
      </c>
      <c r="D1232" s="2" t="s">
        <v>946</v>
      </c>
      <c r="E1232" s="3">
        <v>42332</v>
      </c>
      <c r="F1232" s="2">
        <v>713</v>
      </c>
      <c r="G1232" s="2">
        <v>15</v>
      </c>
      <c r="H1232" s="2">
        <v>1</v>
      </c>
      <c r="I1232" s="2">
        <v>1</v>
      </c>
      <c r="J1232" s="2"/>
      <c r="K1232" s="2"/>
      <c r="L1232" s="2" t="s">
        <v>1241</v>
      </c>
      <c r="M1232" s="2" t="s">
        <v>1178</v>
      </c>
      <c r="N1232" s="2" t="s">
        <v>1242</v>
      </c>
      <c r="O1232" s="2">
        <v>12601</v>
      </c>
      <c r="P1232" s="2" t="s">
        <v>1071</v>
      </c>
      <c r="Q1232" s="2" t="s">
        <v>2534</v>
      </c>
      <c r="R1232" s="2" t="s">
        <v>872</v>
      </c>
      <c r="S1232" s="2" t="s">
        <v>877</v>
      </c>
      <c r="T1232" s="2"/>
      <c r="U1232" s="2" t="s">
        <v>18</v>
      </c>
      <c r="V1232" s="4">
        <v>4.2361111111111106E-2</v>
      </c>
      <c r="W1232" s="2" t="s">
        <v>948</v>
      </c>
      <c r="X1232">
        <f t="shared" si="190"/>
        <v>0</v>
      </c>
      <c r="Y1232">
        <f t="shared" si="191"/>
        <v>1</v>
      </c>
      <c r="Z1232">
        <f t="shared" si="192"/>
        <v>1</v>
      </c>
      <c r="AA1232">
        <f t="shared" si="193"/>
        <v>0</v>
      </c>
      <c r="AB1232">
        <f t="shared" si="194"/>
        <v>0</v>
      </c>
      <c r="AC1232">
        <f t="shared" si="195"/>
        <v>1</v>
      </c>
      <c r="AD1232">
        <f t="shared" si="196"/>
        <v>0</v>
      </c>
      <c r="AE1232" t="str">
        <f t="shared" si="197"/>
        <v>Groupstage</v>
      </c>
      <c r="AF1232" t="str">
        <f t="shared" si="198"/>
        <v>Home Team loses or draws</v>
      </c>
      <c r="AG1232" t="str">
        <f t="shared" si="199"/>
        <v>Home Team loses or draws at Groupstage Game</v>
      </c>
    </row>
    <row r="1233" spans="1:33" x14ac:dyDescent="0.2">
      <c r="A1233" s="2">
        <v>3252213</v>
      </c>
      <c r="B1233" s="2" t="s">
        <v>949</v>
      </c>
      <c r="C1233" s="2">
        <v>2019</v>
      </c>
      <c r="D1233" s="2" t="s">
        <v>945</v>
      </c>
      <c r="E1233" s="3">
        <v>43775</v>
      </c>
      <c r="F1233" s="2">
        <v>159</v>
      </c>
      <c r="G1233" s="2">
        <v>148</v>
      </c>
      <c r="H1233" s="2">
        <v>0</v>
      </c>
      <c r="I1233" s="2">
        <v>4</v>
      </c>
      <c r="J1233" s="2"/>
      <c r="K1233" s="2"/>
      <c r="L1233" s="2" t="s">
        <v>1109</v>
      </c>
      <c r="M1233" s="2" t="s">
        <v>899</v>
      </c>
      <c r="N1233" s="2" t="s">
        <v>1253</v>
      </c>
      <c r="O1233" s="2">
        <v>42381</v>
      </c>
      <c r="P1233" s="2" t="s">
        <v>1097</v>
      </c>
      <c r="Q1233" s="2" t="s">
        <v>2535</v>
      </c>
      <c r="R1233" s="2" t="s">
        <v>863</v>
      </c>
      <c r="S1233" s="2" t="s">
        <v>863</v>
      </c>
      <c r="T1233" s="2"/>
      <c r="U1233" s="2" t="s">
        <v>41</v>
      </c>
      <c r="V1233" s="4">
        <v>2.7777777777777779E-3</v>
      </c>
      <c r="W1233" s="2" t="s">
        <v>948</v>
      </c>
      <c r="X1233">
        <f t="shared" si="190"/>
        <v>0</v>
      </c>
      <c r="Y1233">
        <f t="shared" si="191"/>
        <v>1</v>
      </c>
      <c r="Z1233">
        <f t="shared" si="192"/>
        <v>1</v>
      </c>
      <c r="AA1233">
        <f t="shared" si="193"/>
        <v>0</v>
      </c>
      <c r="AB1233">
        <f t="shared" si="194"/>
        <v>0</v>
      </c>
      <c r="AC1233">
        <f t="shared" si="195"/>
        <v>1</v>
      </c>
      <c r="AD1233">
        <f t="shared" si="196"/>
        <v>0</v>
      </c>
      <c r="AE1233" t="str">
        <f t="shared" si="197"/>
        <v>Groupstage</v>
      </c>
      <c r="AF1233" t="str">
        <f t="shared" si="198"/>
        <v>Home Team loses or draws</v>
      </c>
      <c r="AG1233" t="str">
        <f t="shared" si="199"/>
        <v>Home Team loses or draws at Groupstage Game</v>
      </c>
    </row>
    <row r="1234" spans="1:33" x14ac:dyDescent="0.2">
      <c r="A1234" s="2">
        <v>2367094</v>
      </c>
      <c r="B1234" s="2" t="s">
        <v>949</v>
      </c>
      <c r="C1234" s="2">
        <v>2013</v>
      </c>
      <c r="D1234" s="2" t="s">
        <v>946</v>
      </c>
      <c r="E1234" s="3">
        <v>41535</v>
      </c>
      <c r="F1234" s="2">
        <v>631</v>
      </c>
      <c r="G1234" s="2">
        <v>26</v>
      </c>
      <c r="H1234" s="2">
        <v>1</v>
      </c>
      <c r="I1234" s="2">
        <v>2</v>
      </c>
      <c r="J1234" s="2"/>
      <c r="K1234" s="2"/>
      <c r="L1234" s="2" t="s">
        <v>896</v>
      </c>
      <c r="M1234" s="2" t="s">
        <v>1013</v>
      </c>
      <c r="N1234" s="2" t="s">
        <v>1012</v>
      </c>
      <c r="O1234" s="2">
        <v>40358</v>
      </c>
      <c r="P1234" s="2" t="s">
        <v>1001</v>
      </c>
      <c r="Q1234" s="2" t="s">
        <v>2536</v>
      </c>
      <c r="R1234" s="2" t="s">
        <v>863</v>
      </c>
      <c r="S1234" s="2" t="s">
        <v>877</v>
      </c>
      <c r="T1234" s="2" t="s">
        <v>43</v>
      </c>
      <c r="U1234" s="2"/>
      <c r="V1234" s="4">
        <v>4.3055555555555562E-2</v>
      </c>
      <c r="W1234" s="2" t="s">
        <v>948</v>
      </c>
      <c r="X1234">
        <f t="shared" si="190"/>
        <v>0</v>
      </c>
      <c r="Y1234">
        <f t="shared" si="191"/>
        <v>1</v>
      </c>
      <c r="Z1234">
        <f t="shared" si="192"/>
        <v>1</v>
      </c>
      <c r="AA1234">
        <f t="shared" si="193"/>
        <v>0</v>
      </c>
      <c r="AB1234">
        <f t="shared" si="194"/>
        <v>0</v>
      </c>
      <c r="AC1234">
        <f t="shared" si="195"/>
        <v>1</v>
      </c>
      <c r="AD1234">
        <f t="shared" si="196"/>
        <v>0</v>
      </c>
      <c r="AE1234" t="str">
        <f t="shared" si="197"/>
        <v>Groupstage</v>
      </c>
      <c r="AF1234" t="str">
        <f t="shared" si="198"/>
        <v>Home Team loses or draws</v>
      </c>
      <c r="AG1234" t="str">
        <f t="shared" si="199"/>
        <v>Home Team loses or draws at Groupstage Game</v>
      </c>
    </row>
    <row r="1235" spans="1:33" x14ac:dyDescent="0.2">
      <c r="A1235" s="2">
        <v>2368485</v>
      </c>
      <c r="B1235" s="2" t="s">
        <v>949</v>
      </c>
      <c r="C1235" s="2">
        <v>2013</v>
      </c>
      <c r="D1235" s="2" t="s">
        <v>946</v>
      </c>
      <c r="E1235" s="3">
        <v>41619</v>
      </c>
      <c r="F1235" s="2">
        <v>631</v>
      </c>
      <c r="G1235" s="2">
        <v>301</v>
      </c>
      <c r="H1235" s="2">
        <v>1</v>
      </c>
      <c r="I1235" s="2">
        <v>0</v>
      </c>
      <c r="J1235" s="2"/>
      <c r="K1235" s="2"/>
      <c r="L1235" s="2" t="s">
        <v>896</v>
      </c>
      <c r="M1235" s="2" t="s">
        <v>1246</v>
      </c>
      <c r="N1235" s="2" t="s">
        <v>1012</v>
      </c>
      <c r="O1235" s="2">
        <v>41181</v>
      </c>
      <c r="P1235" s="2" t="s">
        <v>998</v>
      </c>
      <c r="Q1235" s="2" t="s">
        <v>2537</v>
      </c>
      <c r="R1235" s="2" t="s">
        <v>863</v>
      </c>
      <c r="S1235" s="2" t="s">
        <v>872</v>
      </c>
      <c r="T1235" s="2" t="s">
        <v>43</v>
      </c>
      <c r="U1235" s="2"/>
      <c r="V1235" s="4">
        <v>4.1666666666666664E-2</v>
      </c>
      <c r="W1235" s="2" t="s">
        <v>948</v>
      </c>
      <c r="X1235">
        <f t="shared" si="190"/>
        <v>1</v>
      </c>
      <c r="Y1235">
        <f t="shared" si="191"/>
        <v>0</v>
      </c>
      <c r="Z1235">
        <f t="shared" si="192"/>
        <v>1</v>
      </c>
      <c r="AA1235">
        <f t="shared" si="193"/>
        <v>1</v>
      </c>
      <c r="AB1235">
        <f t="shared" si="194"/>
        <v>0</v>
      </c>
      <c r="AC1235">
        <f t="shared" si="195"/>
        <v>0</v>
      </c>
      <c r="AD1235">
        <f t="shared" si="196"/>
        <v>0</v>
      </c>
      <c r="AE1235" t="str">
        <f t="shared" si="197"/>
        <v>Groupstage</v>
      </c>
      <c r="AF1235" t="str">
        <f t="shared" si="198"/>
        <v>Home Team wins</v>
      </c>
      <c r="AG1235" t="str">
        <f t="shared" si="199"/>
        <v>Home Team wins at Groupstage Game</v>
      </c>
    </row>
    <row r="1236" spans="1:33" x14ac:dyDescent="0.2">
      <c r="A1236" s="2">
        <v>2755731</v>
      </c>
      <c r="B1236" s="2" t="s">
        <v>949</v>
      </c>
      <c r="C1236" s="2">
        <v>2016</v>
      </c>
      <c r="D1236" s="2" t="s">
        <v>1147</v>
      </c>
      <c r="E1236" s="3">
        <v>42710</v>
      </c>
      <c r="F1236" s="2">
        <v>583</v>
      </c>
      <c r="G1236" s="2">
        <v>31614</v>
      </c>
      <c r="H1236" s="2">
        <v>2</v>
      </c>
      <c r="I1236" s="2">
        <v>2</v>
      </c>
      <c r="J1236" s="2"/>
      <c r="K1236" s="2"/>
      <c r="L1236" s="2" t="s">
        <v>1110</v>
      </c>
      <c r="M1236" s="2" t="s">
        <v>1247</v>
      </c>
      <c r="N1236" s="2" t="s">
        <v>1072</v>
      </c>
      <c r="O1236" s="2">
        <v>42650</v>
      </c>
      <c r="P1236" s="2" t="s">
        <v>961</v>
      </c>
      <c r="Q1236" s="2" t="s">
        <v>2538</v>
      </c>
      <c r="R1236" s="2" t="s">
        <v>863</v>
      </c>
      <c r="S1236" s="2" t="s">
        <v>863</v>
      </c>
      <c r="T1236" s="2" t="s">
        <v>40</v>
      </c>
      <c r="U1236" s="2"/>
      <c r="V1236" s="4">
        <v>8.4722222222222213E-2</v>
      </c>
      <c r="W1236" s="2" t="s">
        <v>948</v>
      </c>
      <c r="X1236">
        <f t="shared" si="190"/>
        <v>0</v>
      </c>
      <c r="Y1236">
        <f t="shared" si="191"/>
        <v>1</v>
      </c>
      <c r="Z1236">
        <f t="shared" si="192"/>
        <v>1</v>
      </c>
      <c r="AA1236">
        <f t="shared" si="193"/>
        <v>0</v>
      </c>
      <c r="AB1236">
        <f t="shared" si="194"/>
        <v>0</v>
      </c>
      <c r="AC1236">
        <f t="shared" si="195"/>
        <v>1</v>
      </c>
      <c r="AD1236">
        <f t="shared" si="196"/>
        <v>0</v>
      </c>
      <c r="AE1236" t="str">
        <f t="shared" si="197"/>
        <v>Groupstage</v>
      </c>
      <c r="AF1236" t="str">
        <f t="shared" si="198"/>
        <v>Home Team loses or draws</v>
      </c>
      <c r="AG1236" t="str">
        <f t="shared" si="199"/>
        <v>Home Team loses or draws at Groupstage Game</v>
      </c>
    </row>
    <row r="1237" spans="1:33" x14ac:dyDescent="0.2">
      <c r="A1237" s="2">
        <v>2917437</v>
      </c>
      <c r="B1237" s="2" t="s">
        <v>949</v>
      </c>
      <c r="C1237" s="2">
        <v>2017</v>
      </c>
      <c r="D1237" s="2" t="s">
        <v>1147</v>
      </c>
      <c r="E1237" s="3">
        <v>43074</v>
      </c>
      <c r="F1237" s="2">
        <v>294</v>
      </c>
      <c r="G1237" s="2">
        <v>26</v>
      </c>
      <c r="H1237" s="2">
        <v>0</v>
      </c>
      <c r="I1237" s="2">
        <v>2</v>
      </c>
      <c r="J1237" s="2"/>
      <c r="K1237" s="2"/>
      <c r="L1237" s="2" t="s">
        <v>916</v>
      </c>
      <c r="M1237" s="2" t="s">
        <v>1222</v>
      </c>
      <c r="N1237" s="2" t="s">
        <v>1069</v>
      </c>
      <c r="O1237" s="2">
        <v>22470</v>
      </c>
      <c r="P1237" s="2" t="s">
        <v>920</v>
      </c>
      <c r="Q1237" s="2" t="s">
        <v>2539</v>
      </c>
      <c r="R1237" s="2" t="s">
        <v>872</v>
      </c>
      <c r="S1237" s="3">
        <v>36986</v>
      </c>
      <c r="T1237" s="2" t="s">
        <v>53</v>
      </c>
      <c r="U1237" s="2"/>
      <c r="V1237" s="4">
        <v>1.3888888888888889E-3</v>
      </c>
      <c r="W1237" s="2" t="s">
        <v>948</v>
      </c>
      <c r="X1237">
        <f t="shared" si="190"/>
        <v>0</v>
      </c>
      <c r="Y1237">
        <f t="shared" si="191"/>
        <v>1</v>
      </c>
      <c r="Z1237">
        <f t="shared" si="192"/>
        <v>1</v>
      </c>
      <c r="AA1237">
        <f t="shared" si="193"/>
        <v>0</v>
      </c>
      <c r="AB1237">
        <f t="shared" si="194"/>
        <v>0</v>
      </c>
      <c r="AC1237">
        <f t="shared" si="195"/>
        <v>1</v>
      </c>
      <c r="AD1237">
        <f t="shared" si="196"/>
        <v>0</v>
      </c>
      <c r="AE1237" t="str">
        <f t="shared" si="197"/>
        <v>Groupstage</v>
      </c>
      <c r="AF1237" t="str">
        <f t="shared" si="198"/>
        <v>Home Team loses or draws</v>
      </c>
      <c r="AG1237" t="str">
        <f t="shared" si="199"/>
        <v>Home Team loses or draws at Groupstage Game</v>
      </c>
    </row>
    <row r="1238" spans="1:33" x14ac:dyDescent="0.2">
      <c r="A1238" s="2">
        <v>2755710</v>
      </c>
      <c r="B1238" s="2" t="s">
        <v>949</v>
      </c>
      <c r="C1238" s="2">
        <v>2016</v>
      </c>
      <c r="D1238" s="2" t="s">
        <v>1016</v>
      </c>
      <c r="E1238" s="3">
        <v>42696</v>
      </c>
      <c r="F1238" s="2">
        <v>336</v>
      </c>
      <c r="G1238" s="2">
        <v>418</v>
      </c>
      <c r="H1238" s="2">
        <v>1</v>
      </c>
      <c r="I1238" s="2">
        <v>2</v>
      </c>
      <c r="J1238" s="2"/>
      <c r="K1238" s="2"/>
      <c r="L1238" s="2" t="s">
        <v>990</v>
      </c>
      <c r="M1238" s="2" t="s">
        <v>1180</v>
      </c>
      <c r="N1238" s="2" t="s">
        <v>1196</v>
      </c>
      <c r="O1238" s="2">
        <v>50046</v>
      </c>
      <c r="P1238" s="2" t="s">
        <v>1026</v>
      </c>
      <c r="Q1238" s="2" t="s">
        <v>2540</v>
      </c>
      <c r="R1238" s="2" t="s">
        <v>983</v>
      </c>
      <c r="S1238" s="2" t="s">
        <v>877</v>
      </c>
      <c r="T1238" s="2" t="s">
        <v>87</v>
      </c>
      <c r="U1238" s="2" t="s">
        <v>186</v>
      </c>
      <c r="V1238" s="4">
        <v>4.3055555555555562E-2</v>
      </c>
      <c r="W1238" s="2" t="s">
        <v>948</v>
      </c>
      <c r="X1238">
        <f t="shared" si="190"/>
        <v>0</v>
      </c>
      <c r="Y1238">
        <f t="shared" si="191"/>
        <v>1</v>
      </c>
      <c r="Z1238">
        <f t="shared" si="192"/>
        <v>1</v>
      </c>
      <c r="AA1238">
        <f t="shared" si="193"/>
        <v>0</v>
      </c>
      <c r="AB1238">
        <f t="shared" si="194"/>
        <v>0</v>
      </c>
      <c r="AC1238">
        <f t="shared" si="195"/>
        <v>1</v>
      </c>
      <c r="AD1238">
        <f t="shared" si="196"/>
        <v>0</v>
      </c>
      <c r="AE1238" t="str">
        <f t="shared" si="197"/>
        <v>Groupstage</v>
      </c>
      <c r="AF1238" t="str">
        <f t="shared" si="198"/>
        <v>Home Team loses or draws</v>
      </c>
      <c r="AG1238" t="str">
        <f t="shared" si="199"/>
        <v>Home Team loses or draws at Groupstage Game</v>
      </c>
    </row>
    <row r="1239" spans="1:33" x14ac:dyDescent="0.2">
      <c r="A1239" s="2">
        <v>2495343</v>
      </c>
      <c r="B1239" s="2" t="s">
        <v>949</v>
      </c>
      <c r="C1239" s="2">
        <v>2014</v>
      </c>
      <c r="D1239" s="2" t="s">
        <v>950</v>
      </c>
      <c r="E1239" s="3">
        <v>41968</v>
      </c>
      <c r="F1239" s="2">
        <v>713</v>
      </c>
      <c r="G1239" s="2">
        <v>720</v>
      </c>
      <c r="H1239" s="2">
        <v>0</v>
      </c>
      <c r="I1239" s="2">
        <v>3</v>
      </c>
      <c r="J1239" s="2"/>
      <c r="K1239" s="2"/>
      <c r="L1239" s="2" t="s">
        <v>1241</v>
      </c>
      <c r="M1239" s="2" t="s">
        <v>1179</v>
      </c>
      <c r="N1239" s="2" t="s">
        <v>1242</v>
      </c>
      <c r="O1239" s="2">
        <v>10147</v>
      </c>
      <c r="P1239" s="2" t="s">
        <v>1169</v>
      </c>
      <c r="Q1239" s="2" t="s">
        <v>2541</v>
      </c>
      <c r="R1239" s="2" t="s">
        <v>863</v>
      </c>
      <c r="S1239" s="2" t="s">
        <v>880</v>
      </c>
      <c r="T1239" s="2"/>
      <c r="U1239" s="2" t="s">
        <v>70</v>
      </c>
      <c r="V1239" s="4">
        <v>2.0833333333333333E-3</v>
      </c>
      <c r="W1239" s="2" t="s">
        <v>948</v>
      </c>
      <c r="X1239">
        <f t="shared" si="190"/>
        <v>0</v>
      </c>
      <c r="Y1239">
        <f t="shared" si="191"/>
        <v>1</v>
      </c>
      <c r="Z1239">
        <f t="shared" si="192"/>
        <v>1</v>
      </c>
      <c r="AA1239">
        <f t="shared" si="193"/>
        <v>0</v>
      </c>
      <c r="AB1239">
        <f t="shared" si="194"/>
        <v>0</v>
      </c>
      <c r="AC1239">
        <f t="shared" si="195"/>
        <v>1</v>
      </c>
      <c r="AD1239">
        <f t="shared" si="196"/>
        <v>0</v>
      </c>
      <c r="AE1239" t="str">
        <f t="shared" si="197"/>
        <v>Groupstage</v>
      </c>
      <c r="AF1239" t="str">
        <f t="shared" si="198"/>
        <v>Home Team loses or draws</v>
      </c>
      <c r="AG1239" t="str">
        <f t="shared" si="199"/>
        <v>Home Team loses or draws at Groupstage Game</v>
      </c>
    </row>
    <row r="1240" spans="1:33" x14ac:dyDescent="0.2">
      <c r="A1240" s="2">
        <v>2755705</v>
      </c>
      <c r="B1240" s="2" t="s">
        <v>949</v>
      </c>
      <c r="C1240" s="2">
        <v>2016</v>
      </c>
      <c r="D1240" s="2" t="s">
        <v>1016</v>
      </c>
      <c r="E1240" s="3">
        <v>42676</v>
      </c>
      <c r="F1240" s="2">
        <v>255</v>
      </c>
      <c r="G1240" s="2">
        <v>418</v>
      </c>
      <c r="H1240" s="2">
        <v>3</v>
      </c>
      <c r="I1240" s="2">
        <v>3</v>
      </c>
      <c r="J1240" s="2"/>
      <c r="K1240" s="2"/>
      <c r="L1240" s="2" t="s">
        <v>1350</v>
      </c>
      <c r="M1240" s="2" t="s">
        <v>1180</v>
      </c>
      <c r="N1240" s="2" t="s">
        <v>1226</v>
      </c>
      <c r="O1240" s="2"/>
      <c r="P1240" s="2" t="s">
        <v>1132</v>
      </c>
      <c r="Q1240" s="2" t="s">
        <v>2542</v>
      </c>
      <c r="R1240" s="2" t="s">
        <v>863</v>
      </c>
      <c r="S1240" s="2" t="s">
        <v>877</v>
      </c>
      <c r="T1240" s="2"/>
      <c r="U1240" s="2" t="s">
        <v>186</v>
      </c>
      <c r="V1240" s="4">
        <v>0.12708333333333333</v>
      </c>
      <c r="W1240" s="2" t="s">
        <v>948</v>
      </c>
      <c r="X1240">
        <f t="shared" si="190"/>
        <v>0</v>
      </c>
      <c r="Y1240">
        <f t="shared" si="191"/>
        <v>1</v>
      </c>
      <c r="Z1240">
        <f t="shared" si="192"/>
        <v>1</v>
      </c>
      <c r="AA1240">
        <f t="shared" si="193"/>
        <v>0</v>
      </c>
      <c r="AB1240">
        <f t="shared" si="194"/>
        <v>0</v>
      </c>
      <c r="AC1240">
        <f t="shared" si="195"/>
        <v>1</v>
      </c>
      <c r="AD1240">
        <f t="shared" si="196"/>
        <v>0</v>
      </c>
      <c r="AE1240" t="str">
        <f t="shared" si="197"/>
        <v>Groupstage</v>
      </c>
      <c r="AF1240" t="str">
        <f t="shared" si="198"/>
        <v>Home Team loses or draws</v>
      </c>
      <c r="AG1240" t="str">
        <f t="shared" si="199"/>
        <v>Home Team loses or draws at Groupstage Game</v>
      </c>
    </row>
    <row r="1241" spans="1:33" x14ac:dyDescent="0.2">
      <c r="A1241" s="2">
        <v>3252222</v>
      </c>
      <c r="B1241" s="2" t="s">
        <v>949</v>
      </c>
      <c r="C1241" s="2">
        <v>2019</v>
      </c>
      <c r="D1241" s="2" t="s">
        <v>955</v>
      </c>
      <c r="E1241" s="3">
        <v>43795</v>
      </c>
      <c r="F1241" s="2">
        <v>800</v>
      </c>
      <c r="G1241" s="2">
        <v>419</v>
      </c>
      <c r="H1241" s="2">
        <v>2</v>
      </c>
      <c r="I1241" s="2">
        <v>0</v>
      </c>
      <c r="J1241" s="2"/>
      <c r="K1241" s="2"/>
      <c r="L1241" s="2" t="s">
        <v>999</v>
      </c>
      <c r="M1241" s="2" t="s">
        <v>1229</v>
      </c>
      <c r="N1241" s="2" t="s">
        <v>941</v>
      </c>
      <c r="O1241" s="2">
        <v>28365</v>
      </c>
      <c r="P1241" s="2" t="s">
        <v>907</v>
      </c>
      <c r="Q1241" s="2" t="s">
        <v>2543</v>
      </c>
      <c r="R1241" s="2" t="s">
        <v>910</v>
      </c>
      <c r="S1241" s="2" t="s">
        <v>910</v>
      </c>
      <c r="T1241" s="2" t="s">
        <v>89</v>
      </c>
      <c r="U1241" s="2"/>
      <c r="V1241" s="4">
        <v>8.3333333333333329E-2</v>
      </c>
      <c r="W1241" s="2" t="s">
        <v>948</v>
      </c>
      <c r="X1241">
        <f t="shared" si="190"/>
        <v>1</v>
      </c>
      <c r="Y1241">
        <f t="shared" si="191"/>
        <v>0</v>
      </c>
      <c r="Z1241">
        <f t="shared" si="192"/>
        <v>1</v>
      </c>
      <c r="AA1241">
        <f t="shared" si="193"/>
        <v>1</v>
      </c>
      <c r="AB1241">
        <f t="shared" si="194"/>
        <v>0</v>
      </c>
      <c r="AC1241">
        <f t="shared" si="195"/>
        <v>0</v>
      </c>
      <c r="AD1241">
        <f t="shared" si="196"/>
        <v>0</v>
      </c>
      <c r="AE1241" t="str">
        <f t="shared" si="197"/>
        <v>Groupstage</v>
      </c>
      <c r="AF1241" t="str">
        <f t="shared" si="198"/>
        <v>Home Team wins</v>
      </c>
      <c r="AG1241" t="str">
        <f t="shared" si="199"/>
        <v>Home Team wins at Groupstage Game</v>
      </c>
    </row>
    <row r="1242" spans="1:33" x14ac:dyDescent="0.2">
      <c r="A1242" s="2">
        <v>2495359</v>
      </c>
      <c r="B1242" s="2" t="s">
        <v>949</v>
      </c>
      <c r="C1242" s="2">
        <v>2014</v>
      </c>
      <c r="D1242" s="2" t="s">
        <v>1147</v>
      </c>
      <c r="E1242" s="3">
        <v>41982</v>
      </c>
      <c r="F1242" s="2">
        <v>683</v>
      </c>
      <c r="G1242" s="2">
        <v>496</v>
      </c>
      <c r="H1242" s="2">
        <v>4</v>
      </c>
      <c r="I1242" s="2">
        <v>2</v>
      </c>
      <c r="J1242" s="2"/>
      <c r="K1242" s="2"/>
      <c r="L1242" s="2" t="s">
        <v>140</v>
      </c>
      <c r="M1242" s="2" t="s">
        <v>1234</v>
      </c>
      <c r="N1242" s="2" t="s">
        <v>936</v>
      </c>
      <c r="O1242" s="2">
        <v>27562</v>
      </c>
      <c r="P1242" s="2" t="s">
        <v>895</v>
      </c>
      <c r="Q1242" s="2" t="s">
        <v>2544</v>
      </c>
      <c r="R1242" s="2" t="s">
        <v>863</v>
      </c>
      <c r="S1242" s="2" t="s">
        <v>877</v>
      </c>
      <c r="T1242" s="2" t="s">
        <v>62</v>
      </c>
      <c r="U1242" s="2"/>
      <c r="V1242" s="4">
        <v>0.16805555555555554</v>
      </c>
      <c r="W1242" s="2" t="s">
        <v>948</v>
      </c>
      <c r="X1242">
        <f t="shared" si="190"/>
        <v>1</v>
      </c>
      <c r="Y1242">
        <f t="shared" si="191"/>
        <v>0</v>
      </c>
      <c r="Z1242">
        <f t="shared" si="192"/>
        <v>1</v>
      </c>
      <c r="AA1242">
        <f t="shared" si="193"/>
        <v>1</v>
      </c>
      <c r="AB1242">
        <f t="shared" si="194"/>
        <v>0</v>
      </c>
      <c r="AC1242">
        <f t="shared" si="195"/>
        <v>0</v>
      </c>
      <c r="AD1242">
        <f t="shared" si="196"/>
        <v>0</v>
      </c>
      <c r="AE1242" t="str">
        <f t="shared" si="197"/>
        <v>Groupstage</v>
      </c>
      <c r="AF1242" t="str">
        <f t="shared" si="198"/>
        <v>Home Team wins</v>
      </c>
      <c r="AG1242" t="str">
        <f t="shared" si="199"/>
        <v>Home Team wins at Groupstage Game</v>
      </c>
    </row>
    <row r="1243" spans="1:33" x14ac:dyDescent="0.2">
      <c r="A1243" s="2">
        <v>2618590</v>
      </c>
      <c r="B1243" s="2" t="s">
        <v>949</v>
      </c>
      <c r="C1243" s="2">
        <v>2015</v>
      </c>
      <c r="D1243" s="2" t="s">
        <v>955</v>
      </c>
      <c r="E1243" s="3">
        <v>42298</v>
      </c>
      <c r="F1243" s="2">
        <v>13</v>
      </c>
      <c r="G1243" s="2">
        <v>22220</v>
      </c>
      <c r="H1243" s="2">
        <v>4</v>
      </c>
      <c r="I1243" s="2">
        <v>0</v>
      </c>
      <c r="J1243" s="2"/>
      <c r="K1243" s="2"/>
      <c r="L1243" s="2" t="s">
        <v>921</v>
      </c>
      <c r="M1243" s="2" t="s">
        <v>1214</v>
      </c>
      <c r="N1243" s="2" t="s">
        <v>922</v>
      </c>
      <c r="O1243" s="2">
        <v>33853</v>
      </c>
      <c r="P1243" s="2" t="s">
        <v>1240</v>
      </c>
      <c r="Q1243" s="2" t="s">
        <v>2545</v>
      </c>
      <c r="R1243" s="2" t="s">
        <v>863</v>
      </c>
      <c r="S1243" s="2" t="s">
        <v>1045</v>
      </c>
      <c r="T1243" s="2" t="s">
        <v>113</v>
      </c>
      <c r="U1243" s="2"/>
      <c r="V1243" s="4">
        <v>0.16666666666666666</v>
      </c>
      <c r="W1243" s="2" t="s">
        <v>948</v>
      </c>
      <c r="X1243">
        <f t="shared" si="190"/>
        <v>1</v>
      </c>
      <c r="Y1243">
        <f t="shared" si="191"/>
        <v>0</v>
      </c>
      <c r="Z1243">
        <f t="shared" si="192"/>
        <v>1</v>
      </c>
      <c r="AA1243">
        <f t="shared" si="193"/>
        <v>1</v>
      </c>
      <c r="AB1243">
        <f t="shared" si="194"/>
        <v>0</v>
      </c>
      <c r="AC1243">
        <f t="shared" si="195"/>
        <v>0</v>
      </c>
      <c r="AD1243">
        <f t="shared" si="196"/>
        <v>0</v>
      </c>
      <c r="AE1243" t="str">
        <f t="shared" si="197"/>
        <v>Groupstage</v>
      </c>
      <c r="AF1243" t="str">
        <f t="shared" si="198"/>
        <v>Home Team wins</v>
      </c>
      <c r="AG1243" t="str">
        <f t="shared" si="199"/>
        <v>Home Team wins at Groupstage Game</v>
      </c>
    </row>
    <row r="1244" spans="1:33" x14ac:dyDescent="0.2">
      <c r="A1244" s="2">
        <v>2917409</v>
      </c>
      <c r="B1244" s="2" t="s">
        <v>949</v>
      </c>
      <c r="C1244" s="2">
        <v>2017</v>
      </c>
      <c r="D1244" s="2" t="s">
        <v>955</v>
      </c>
      <c r="E1244" s="3">
        <v>43039</v>
      </c>
      <c r="F1244" s="2">
        <v>13</v>
      </c>
      <c r="G1244" s="2">
        <v>10625</v>
      </c>
      <c r="H1244" s="2">
        <v>1</v>
      </c>
      <c r="I1244" s="2">
        <v>1</v>
      </c>
      <c r="J1244" s="2"/>
      <c r="K1244" s="2"/>
      <c r="L1244" s="2" t="s">
        <v>921</v>
      </c>
      <c r="M1244" s="2" t="s">
        <v>1237</v>
      </c>
      <c r="N1244" s="2" t="s">
        <v>1127</v>
      </c>
      <c r="O1244" s="2">
        <v>55893</v>
      </c>
      <c r="P1244" s="2" t="s">
        <v>871</v>
      </c>
      <c r="Q1244" s="2" t="s">
        <v>2546</v>
      </c>
      <c r="R1244" s="2" t="s">
        <v>877</v>
      </c>
      <c r="S1244" s="2" t="s">
        <v>872</v>
      </c>
      <c r="T1244" s="2" t="s">
        <v>113</v>
      </c>
      <c r="U1244" s="2"/>
      <c r="V1244" s="4">
        <v>4.2361111111111106E-2</v>
      </c>
      <c r="W1244" s="2" t="s">
        <v>948</v>
      </c>
      <c r="X1244">
        <f t="shared" si="190"/>
        <v>0</v>
      </c>
      <c r="Y1244">
        <f t="shared" si="191"/>
        <v>1</v>
      </c>
      <c r="Z1244">
        <f t="shared" si="192"/>
        <v>1</v>
      </c>
      <c r="AA1244">
        <f t="shared" si="193"/>
        <v>0</v>
      </c>
      <c r="AB1244">
        <f t="shared" si="194"/>
        <v>0</v>
      </c>
      <c r="AC1244">
        <f t="shared" si="195"/>
        <v>1</v>
      </c>
      <c r="AD1244">
        <f t="shared" si="196"/>
        <v>0</v>
      </c>
      <c r="AE1244" t="str">
        <f t="shared" si="197"/>
        <v>Groupstage</v>
      </c>
      <c r="AF1244" t="str">
        <f t="shared" si="198"/>
        <v>Home Team loses or draws</v>
      </c>
      <c r="AG1244" t="str">
        <f t="shared" si="199"/>
        <v>Home Team loses or draws at Groupstage Game</v>
      </c>
    </row>
    <row r="1245" spans="1:33" x14ac:dyDescent="0.2">
      <c r="A1245" s="2">
        <v>2917420</v>
      </c>
      <c r="B1245" s="2" t="s">
        <v>949</v>
      </c>
      <c r="C1245" s="2">
        <v>2017</v>
      </c>
      <c r="D1245" s="2" t="s">
        <v>950</v>
      </c>
      <c r="E1245" s="3">
        <v>43040</v>
      </c>
      <c r="F1245" s="2">
        <v>148</v>
      </c>
      <c r="G1245" s="2">
        <v>418</v>
      </c>
      <c r="H1245" s="2">
        <v>3</v>
      </c>
      <c r="I1245" s="2">
        <v>1</v>
      </c>
      <c r="J1245" s="2"/>
      <c r="K1245" s="2"/>
      <c r="L1245" s="2" t="s">
        <v>899</v>
      </c>
      <c r="M1245" s="2" t="s">
        <v>1180</v>
      </c>
      <c r="N1245" s="2" t="s">
        <v>968</v>
      </c>
      <c r="O1245" s="2">
        <v>83782</v>
      </c>
      <c r="P1245" s="2" t="s">
        <v>929</v>
      </c>
      <c r="Q1245" s="2" t="s">
        <v>2547</v>
      </c>
      <c r="R1245" s="2" t="s">
        <v>910</v>
      </c>
      <c r="S1245" s="2" t="s">
        <v>880</v>
      </c>
      <c r="T1245" s="2" t="s">
        <v>41</v>
      </c>
      <c r="U1245" s="2" t="s">
        <v>186</v>
      </c>
      <c r="V1245" s="4">
        <v>0.12569444444444444</v>
      </c>
      <c r="W1245" s="2" t="s">
        <v>948</v>
      </c>
      <c r="X1245">
        <f t="shared" si="190"/>
        <v>1</v>
      </c>
      <c r="Y1245">
        <f t="shared" si="191"/>
        <v>0</v>
      </c>
      <c r="Z1245">
        <f t="shared" si="192"/>
        <v>1</v>
      </c>
      <c r="AA1245">
        <f t="shared" si="193"/>
        <v>1</v>
      </c>
      <c r="AB1245">
        <f t="shared" si="194"/>
        <v>0</v>
      </c>
      <c r="AC1245">
        <f t="shared" si="195"/>
        <v>0</v>
      </c>
      <c r="AD1245">
        <f t="shared" si="196"/>
        <v>0</v>
      </c>
      <c r="AE1245" t="str">
        <f t="shared" si="197"/>
        <v>Groupstage</v>
      </c>
      <c r="AF1245" t="str">
        <f t="shared" si="198"/>
        <v>Home Team wins</v>
      </c>
      <c r="AG1245" t="str">
        <f t="shared" si="199"/>
        <v>Home Team wins at Groupstage Game</v>
      </c>
    </row>
    <row r="1246" spans="1:33" x14ac:dyDescent="0.2">
      <c r="A1246" s="2">
        <v>2618582</v>
      </c>
      <c r="B1246" s="2" t="s">
        <v>949</v>
      </c>
      <c r="C1246" s="2">
        <v>2015</v>
      </c>
      <c r="D1246" s="2" t="s">
        <v>1194</v>
      </c>
      <c r="E1246" s="3">
        <v>42297</v>
      </c>
      <c r="F1246" s="2">
        <v>720</v>
      </c>
      <c r="G1246" s="2">
        <v>119</v>
      </c>
      <c r="H1246" s="2">
        <v>2</v>
      </c>
      <c r="I1246" s="2">
        <v>0</v>
      </c>
      <c r="J1246" s="2"/>
      <c r="K1246" s="2"/>
      <c r="L1246" s="2" t="s">
        <v>1179</v>
      </c>
      <c r="M1246" s="2" t="s">
        <v>1239</v>
      </c>
      <c r="N1246" s="2" t="s">
        <v>1192</v>
      </c>
      <c r="O1246" s="2">
        <v>35209</v>
      </c>
      <c r="P1246" s="2" t="s">
        <v>1071</v>
      </c>
      <c r="Q1246" s="2" t="s">
        <v>2548</v>
      </c>
      <c r="R1246" s="2" t="s">
        <v>880</v>
      </c>
      <c r="S1246" s="2" t="s">
        <v>880</v>
      </c>
      <c r="T1246" s="2" t="s">
        <v>70</v>
      </c>
      <c r="U1246" s="2"/>
      <c r="V1246" s="4">
        <v>8.3333333333333329E-2</v>
      </c>
      <c r="W1246" s="2" t="s">
        <v>948</v>
      </c>
      <c r="X1246">
        <f t="shared" si="190"/>
        <v>1</v>
      </c>
      <c r="Y1246">
        <f t="shared" si="191"/>
        <v>0</v>
      </c>
      <c r="Z1246">
        <f t="shared" si="192"/>
        <v>1</v>
      </c>
      <c r="AA1246">
        <f t="shared" si="193"/>
        <v>1</v>
      </c>
      <c r="AB1246">
        <f t="shared" si="194"/>
        <v>0</v>
      </c>
      <c r="AC1246">
        <f t="shared" si="195"/>
        <v>0</v>
      </c>
      <c r="AD1246">
        <f t="shared" si="196"/>
        <v>0</v>
      </c>
      <c r="AE1246" t="str">
        <f t="shared" si="197"/>
        <v>Groupstage</v>
      </c>
      <c r="AF1246" t="str">
        <f t="shared" si="198"/>
        <v>Home Team wins</v>
      </c>
      <c r="AG1246" t="str">
        <f t="shared" si="199"/>
        <v>Home Team wins at Groupstage Game</v>
      </c>
    </row>
    <row r="1247" spans="1:33" x14ac:dyDescent="0.2">
      <c r="A1247" s="2">
        <v>2495305</v>
      </c>
      <c r="B1247" s="2" t="s">
        <v>949</v>
      </c>
      <c r="C1247" s="2">
        <v>2014</v>
      </c>
      <c r="D1247" s="2" t="s">
        <v>945</v>
      </c>
      <c r="E1247" s="3">
        <v>41913</v>
      </c>
      <c r="F1247" s="2">
        <v>31614</v>
      </c>
      <c r="G1247" s="2">
        <v>418</v>
      </c>
      <c r="H1247" s="2">
        <v>1</v>
      </c>
      <c r="I1247" s="2">
        <v>2</v>
      </c>
      <c r="J1247" s="2"/>
      <c r="K1247" s="2"/>
      <c r="L1247" s="2" t="s">
        <v>1247</v>
      </c>
      <c r="M1247" s="2" t="s">
        <v>1089</v>
      </c>
      <c r="N1247" s="2" t="s">
        <v>1347</v>
      </c>
      <c r="O1247" s="2">
        <v>42000</v>
      </c>
      <c r="P1247" s="2" t="s">
        <v>686</v>
      </c>
      <c r="Q1247" s="2" t="s">
        <v>2549</v>
      </c>
      <c r="R1247" s="2" t="s">
        <v>863</v>
      </c>
      <c r="S1247" s="2" t="s">
        <v>877</v>
      </c>
      <c r="T1247" s="2"/>
      <c r="U1247" s="2" t="s">
        <v>186</v>
      </c>
      <c r="V1247" s="4">
        <v>4.3055555555555562E-2</v>
      </c>
      <c r="W1247" s="2" t="s">
        <v>948</v>
      </c>
      <c r="X1247">
        <f t="shared" si="190"/>
        <v>0</v>
      </c>
      <c r="Y1247">
        <f t="shared" si="191"/>
        <v>1</v>
      </c>
      <c r="Z1247">
        <f t="shared" si="192"/>
        <v>1</v>
      </c>
      <c r="AA1247">
        <f t="shared" si="193"/>
        <v>0</v>
      </c>
      <c r="AB1247">
        <f t="shared" si="194"/>
        <v>0</v>
      </c>
      <c r="AC1247">
        <f t="shared" si="195"/>
        <v>1</v>
      </c>
      <c r="AD1247">
        <f t="shared" si="196"/>
        <v>0</v>
      </c>
      <c r="AE1247" t="str">
        <f t="shared" si="197"/>
        <v>Groupstage</v>
      </c>
      <c r="AF1247" t="str">
        <f t="shared" si="198"/>
        <v>Home Team loses or draws</v>
      </c>
      <c r="AG1247" t="str">
        <f t="shared" si="199"/>
        <v>Home Team loses or draws at Groupstage Game</v>
      </c>
    </row>
    <row r="1248" spans="1:33" x14ac:dyDescent="0.2">
      <c r="A1248" s="2">
        <v>2495353</v>
      </c>
      <c r="B1248" s="2" t="s">
        <v>949</v>
      </c>
      <c r="C1248" s="2">
        <v>2014</v>
      </c>
      <c r="D1248" s="2" t="s">
        <v>945</v>
      </c>
      <c r="E1248" s="3">
        <v>41969</v>
      </c>
      <c r="F1248" s="2">
        <v>26</v>
      </c>
      <c r="G1248" s="2">
        <v>418</v>
      </c>
      <c r="H1248" s="2">
        <v>0</v>
      </c>
      <c r="I1248" s="2">
        <v>1</v>
      </c>
      <c r="J1248" s="2"/>
      <c r="K1248" s="2"/>
      <c r="L1248" s="2" t="s">
        <v>1063</v>
      </c>
      <c r="M1248" s="2" t="s">
        <v>1089</v>
      </c>
      <c r="N1248" s="2" t="s">
        <v>1219</v>
      </c>
      <c r="O1248" s="2">
        <v>36000</v>
      </c>
      <c r="P1248" s="2" t="s">
        <v>1130</v>
      </c>
      <c r="Q1248" s="2" t="s">
        <v>2550</v>
      </c>
      <c r="R1248" s="2" t="s">
        <v>880</v>
      </c>
      <c r="S1248" s="2" t="s">
        <v>880</v>
      </c>
      <c r="T1248" s="2"/>
      <c r="U1248" s="2" t="s">
        <v>186</v>
      </c>
      <c r="V1248" s="4">
        <v>6.9444444444444447E-4</v>
      </c>
      <c r="W1248" s="2" t="s">
        <v>948</v>
      </c>
      <c r="X1248">
        <f t="shared" si="190"/>
        <v>0</v>
      </c>
      <c r="Y1248">
        <f t="shared" si="191"/>
        <v>1</v>
      </c>
      <c r="Z1248">
        <f t="shared" si="192"/>
        <v>1</v>
      </c>
      <c r="AA1248">
        <f t="shared" si="193"/>
        <v>0</v>
      </c>
      <c r="AB1248">
        <f t="shared" si="194"/>
        <v>0</v>
      </c>
      <c r="AC1248">
        <f t="shared" si="195"/>
        <v>1</v>
      </c>
      <c r="AD1248">
        <f t="shared" si="196"/>
        <v>0</v>
      </c>
      <c r="AE1248" t="str">
        <f t="shared" si="197"/>
        <v>Groupstage</v>
      </c>
      <c r="AF1248" t="str">
        <f t="shared" si="198"/>
        <v>Home Team loses or draws</v>
      </c>
      <c r="AG1248" t="str">
        <f t="shared" si="199"/>
        <v>Home Team loses or draws at Groupstage Game</v>
      </c>
    </row>
    <row r="1249" spans="1:33" x14ac:dyDescent="0.2">
      <c r="A1249" s="2">
        <v>2754928</v>
      </c>
      <c r="B1249" s="2" t="s">
        <v>949</v>
      </c>
      <c r="C1249" s="2">
        <v>2016</v>
      </c>
      <c r="D1249" s="2" t="s">
        <v>950</v>
      </c>
      <c r="E1249" s="3">
        <v>42661</v>
      </c>
      <c r="F1249" s="2">
        <v>419</v>
      </c>
      <c r="G1249" s="2">
        <v>368</v>
      </c>
      <c r="H1249" s="2">
        <v>0</v>
      </c>
      <c r="I1249" s="2">
        <v>1</v>
      </c>
      <c r="J1249" s="2"/>
      <c r="K1249" s="2"/>
      <c r="L1249" s="2" t="s">
        <v>1254</v>
      </c>
      <c r="M1249" s="2" t="s">
        <v>1181</v>
      </c>
      <c r="N1249" s="2" t="s">
        <v>1230</v>
      </c>
      <c r="O1249" s="2">
        <v>6021</v>
      </c>
      <c r="P1249" s="2" t="s">
        <v>973</v>
      </c>
      <c r="Q1249" s="2" t="s">
        <v>2551</v>
      </c>
      <c r="R1249" s="2" t="s">
        <v>872</v>
      </c>
      <c r="S1249" s="2" t="s">
        <v>872</v>
      </c>
      <c r="T1249" s="2"/>
      <c r="U1249" s="2" t="s">
        <v>143</v>
      </c>
      <c r="V1249" s="4">
        <v>6.9444444444444447E-4</v>
      </c>
      <c r="W1249" s="2" t="s">
        <v>948</v>
      </c>
      <c r="X1249">
        <f t="shared" si="190"/>
        <v>0</v>
      </c>
      <c r="Y1249">
        <f t="shared" si="191"/>
        <v>1</v>
      </c>
      <c r="Z1249">
        <f t="shared" si="192"/>
        <v>1</v>
      </c>
      <c r="AA1249">
        <f t="shared" si="193"/>
        <v>0</v>
      </c>
      <c r="AB1249">
        <f t="shared" si="194"/>
        <v>0</v>
      </c>
      <c r="AC1249">
        <f t="shared" si="195"/>
        <v>1</v>
      </c>
      <c r="AD1249">
        <f t="shared" si="196"/>
        <v>0</v>
      </c>
      <c r="AE1249" t="str">
        <f t="shared" si="197"/>
        <v>Groupstage</v>
      </c>
      <c r="AF1249" t="str">
        <f t="shared" si="198"/>
        <v>Home Team loses or draws</v>
      </c>
      <c r="AG1249" t="str">
        <f t="shared" si="199"/>
        <v>Home Team loses or draws at Groupstage Game</v>
      </c>
    </row>
    <row r="1250" spans="1:33" x14ac:dyDescent="0.2">
      <c r="A1250" s="2">
        <v>3252167</v>
      </c>
      <c r="B1250" s="2" t="s">
        <v>949</v>
      </c>
      <c r="C1250" s="2">
        <v>2019</v>
      </c>
      <c r="D1250" s="2" t="s">
        <v>955</v>
      </c>
      <c r="E1250" s="3">
        <v>43739</v>
      </c>
      <c r="F1250" s="2">
        <v>281</v>
      </c>
      <c r="G1250" s="2">
        <v>419</v>
      </c>
      <c r="H1250" s="2">
        <v>2</v>
      </c>
      <c r="I1250" s="2">
        <v>0</v>
      </c>
      <c r="J1250" s="2"/>
      <c r="K1250" s="2"/>
      <c r="L1250" s="2" t="s">
        <v>1019</v>
      </c>
      <c r="M1250" s="2" t="s">
        <v>1229</v>
      </c>
      <c r="N1250" s="2" t="s">
        <v>902</v>
      </c>
      <c r="O1250" s="2">
        <v>49046</v>
      </c>
      <c r="P1250" s="2" t="s">
        <v>974</v>
      </c>
      <c r="Q1250" s="2" t="s">
        <v>2552</v>
      </c>
      <c r="R1250" s="2" t="s">
        <v>880</v>
      </c>
      <c r="S1250" s="3">
        <v>37320</v>
      </c>
      <c r="T1250" s="2" t="s">
        <v>39</v>
      </c>
      <c r="U1250" s="2"/>
      <c r="V1250" s="4">
        <v>8.3333333333333329E-2</v>
      </c>
      <c r="W1250" s="2" t="s">
        <v>948</v>
      </c>
      <c r="X1250">
        <f t="shared" si="190"/>
        <v>1</v>
      </c>
      <c r="Y1250">
        <f t="shared" si="191"/>
        <v>0</v>
      </c>
      <c r="Z1250">
        <f t="shared" si="192"/>
        <v>1</v>
      </c>
      <c r="AA1250">
        <f t="shared" si="193"/>
        <v>1</v>
      </c>
      <c r="AB1250">
        <f t="shared" si="194"/>
        <v>0</v>
      </c>
      <c r="AC1250">
        <f t="shared" si="195"/>
        <v>0</v>
      </c>
      <c r="AD1250">
        <f t="shared" si="196"/>
        <v>0</v>
      </c>
      <c r="AE1250" t="str">
        <f t="shared" si="197"/>
        <v>Groupstage</v>
      </c>
      <c r="AF1250" t="str">
        <f t="shared" si="198"/>
        <v>Home Team wins</v>
      </c>
      <c r="AG1250" t="str">
        <f t="shared" si="199"/>
        <v>Home Team wins at Groupstage Game</v>
      </c>
    </row>
    <row r="1251" spans="1:33" x14ac:dyDescent="0.2">
      <c r="A1251" s="2">
        <v>3252203</v>
      </c>
      <c r="B1251" s="2" t="s">
        <v>949</v>
      </c>
      <c r="C1251" s="2">
        <v>2019</v>
      </c>
      <c r="D1251" s="2" t="s">
        <v>946</v>
      </c>
      <c r="E1251" s="3">
        <v>43774</v>
      </c>
      <c r="F1251" s="2">
        <v>6195</v>
      </c>
      <c r="G1251" s="2">
        <v>409</v>
      </c>
      <c r="H1251" s="2">
        <v>1</v>
      </c>
      <c r="I1251" s="2">
        <v>1</v>
      </c>
      <c r="J1251" s="2"/>
      <c r="K1251" s="2"/>
      <c r="L1251" s="2" t="s">
        <v>1089</v>
      </c>
      <c r="M1251" s="2" t="s">
        <v>1283</v>
      </c>
      <c r="N1251" s="2" t="s">
        <v>1002</v>
      </c>
      <c r="O1251" s="2">
        <v>32862</v>
      </c>
      <c r="P1251" s="2" t="s">
        <v>947</v>
      </c>
      <c r="Q1251" s="2" t="s">
        <v>2553</v>
      </c>
      <c r="R1251" s="3">
        <v>37350</v>
      </c>
      <c r="S1251" s="2" t="s">
        <v>1053</v>
      </c>
      <c r="T1251" s="2" t="s">
        <v>115</v>
      </c>
      <c r="U1251" s="2"/>
      <c r="V1251" s="4">
        <v>4.2361111111111106E-2</v>
      </c>
      <c r="W1251" s="2" t="s">
        <v>948</v>
      </c>
      <c r="X1251">
        <f t="shared" si="190"/>
        <v>0</v>
      </c>
      <c r="Y1251">
        <f t="shared" si="191"/>
        <v>1</v>
      </c>
      <c r="Z1251">
        <f t="shared" si="192"/>
        <v>1</v>
      </c>
      <c r="AA1251">
        <f t="shared" si="193"/>
        <v>0</v>
      </c>
      <c r="AB1251">
        <f t="shared" si="194"/>
        <v>0</v>
      </c>
      <c r="AC1251">
        <f t="shared" si="195"/>
        <v>1</v>
      </c>
      <c r="AD1251">
        <f t="shared" si="196"/>
        <v>0</v>
      </c>
      <c r="AE1251" t="str">
        <f t="shared" si="197"/>
        <v>Groupstage</v>
      </c>
      <c r="AF1251" t="str">
        <f t="shared" si="198"/>
        <v>Home Team loses or draws</v>
      </c>
      <c r="AG1251" t="str">
        <f t="shared" si="199"/>
        <v>Home Team loses or draws at Groupstage Game</v>
      </c>
    </row>
    <row r="1252" spans="1:33" x14ac:dyDescent="0.2">
      <c r="A1252" s="2">
        <v>2754187</v>
      </c>
      <c r="B1252" s="2" t="s">
        <v>949</v>
      </c>
      <c r="C1252" s="2">
        <v>2016</v>
      </c>
      <c r="D1252" s="2" t="s">
        <v>1016</v>
      </c>
      <c r="E1252" s="3">
        <v>42627</v>
      </c>
      <c r="F1252" s="2">
        <v>418</v>
      </c>
      <c r="G1252" s="2">
        <v>336</v>
      </c>
      <c r="H1252" s="2">
        <v>2</v>
      </c>
      <c r="I1252" s="2">
        <v>1</v>
      </c>
      <c r="J1252" s="2"/>
      <c r="K1252" s="2"/>
      <c r="L1252" s="2" t="s">
        <v>1180</v>
      </c>
      <c r="M1252" s="2" t="s">
        <v>990</v>
      </c>
      <c r="N1252" s="2" t="s">
        <v>1202</v>
      </c>
      <c r="O1252" s="2">
        <v>72179</v>
      </c>
      <c r="P1252" s="2" t="s">
        <v>938</v>
      </c>
      <c r="Q1252" s="2" t="s">
        <v>2554</v>
      </c>
      <c r="R1252" s="2" t="s">
        <v>880</v>
      </c>
      <c r="S1252" s="2" t="s">
        <v>983</v>
      </c>
      <c r="T1252" s="2" t="s">
        <v>186</v>
      </c>
      <c r="U1252" s="2" t="s">
        <v>87</v>
      </c>
      <c r="V1252" s="4">
        <v>8.4027777777777771E-2</v>
      </c>
      <c r="W1252" s="2" t="s">
        <v>948</v>
      </c>
      <c r="X1252">
        <f t="shared" si="190"/>
        <v>1</v>
      </c>
      <c r="Y1252">
        <f t="shared" si="191"/>
        <v>0</v>
      </c>
      <c r="Z1252">
        <f t="shared" si="192"/>
        <v>1</v>
      </c>
      <c r="AA1252">
        <f t="shared" si="193"/>
        <v>1</v>
      </c>
      <c r="AB1252">
        <f t="shared" si="194"/>
        <v>0</v>
      </c>
      <c r="AC1252">
        <f t="shared" si="195"/>
        <v>0</v>
      </c>
      <c r="AD1252">
        <f t="shared" si="196"/>
        <v>0</v>
      </c>
      <c r="AE1252" t="str">
        <f t="shared" si="197"/>
        <v>Groupstage</v>
      </c>
      <c r="AF1252" t="str">
        <f t="shared" si="198"/>
        <v>Home Team wins</v>
      </c>
      <c r="AG1252" t="str">
        <f t="shared" si="199"/>
        <v>Home Team wins at Groupstage Game</v>
      </c>
    </row>
    <row r="1253" spans="1:33" hidden="1" x14ac:dyDescent="0.2">
      <c r="A1253" s="2">
        <v>3911798</v>
      </c>
      <c r="B1253" s="2" t="s">
        <v>949</v>
      </c>
      <c r="C1253" s="2">
        <v>2022</v>
      </c>
      <c r="D1253" s="2" t="s">
        <v>1022</v>
      </c>
      <c r="E1253" s="3">
        <v>44860</v>
      </c>
      <c r="F1253" s="2">
        <v>148</v>
      </c>
      <c r="G1253" s="2">
        <v>336</v>
      </c>
      <c r="H1253" s="2">
        <v>1</v>
      </c>
      <c r="I1253" s="2">
        <v>1</v>
      </c>
      <c r="J1253" s="2"/>
      <c r="K1253" s="2"/>
      <c r="L1253" s="2" t="s">
        <v>942</v>
      </c>
      <c r="M1253" s="2" t="s">
        <v>212</v>
      </c>
      <c r="N1253" s="2" t="s">
        <v>1325</v>
      </c>
      <c r="O1253" s="2">
        <v>59588</v>
      </c>
      <c r="P1253" s="2" t="s">
        <v>1057</v>
      </c>
      <c r="Q1253" s="2" t="s">
        <v>2555</v>
      </c>
      <c r="R1253" s="3">
        <v>37714</v>
      </c>
      <c r="S1253" s="3">
        <v>37714</v>
      </c>
      <c r="T1253" s="2" t="s">
        <v>41</v>
      </c>
      <c r="U1253" s="2" t="s">
        <v>87</v>
      </c>
      <c r="V1253" s="4">
        <v>4.2361111111111106E-2</v>
      </c>
      <c r="W1253" s="2" t="s">
        <v>948</v>
      </c>
      <c r="X1253">
        <f t="shared" si="190"/>
        <v>0</v>
      </c>
      <c r="Y1253">
        <f t="shared" si="191"/>
        <v>1</v>
      </c>
      <c r="Z1253">
        <f t="shared" si="192"/>
        <v>1</v>
      </c>
      <c r="AA1253">
        <f t="shared" si="193"/>
        <v>0</v>
      </c>
      <c r="AB1253">
        <f t="shared" si="194"/>
        <v>0</v>
      </c>
      <c r="AC1253">
        <f t="shared" si="195"/>
        <v>1</v>
      </c>
      <c r="AD1253">
        <f t="shared" si="196"/>
        <v>0</v>
      </c>
      <c r="AE1253" t="str">
        <f t="shared" si="197"/>
        <v>Groupstage</v>
      </c>
      <c r="AF1253" t="str">
        <f t="shared" si="198"/>
        <v>Home Team loses or draws</v>
      </c>
      <c r="AG1253" t="str">
        <f t="shared" si="199"/>
        <v>Home Team loses or draws at Groupstage Game</v>
      </c>
    </row>
    <row r="1254" spans="1:33" x14ac:dyDescent="0.2">
      <c r="A1254" s="2">
        <v>2618602</v>
      </c>
      <c r="B1254" s="2" t="s">
        <v>949</v>
      </c>
      <c r="C1254" s="2">
        <v>2015</v>
      </c>
      <c r="D1254" s="2" t="s">
        <v>946</v>
      </c>
      <c r="E1254" s="3">
        <v>42312</v>
      </c>
      <c r="F1254" s="2">
        <v>131</v>
      </c>
      <c r="G1254" s="2">
        <v>713</v>
      </c>
      <c r="H1254" s="2">
        <v>3</v>
      </c>
      <c r="I1254" s="2">
        <v>0</v>
      </c>
      <c r="J1254" s="2"/>
      <c r="K1254" s="2"/>
      <c r="L1254" s="2" t="s">
        <v>918</v>
      </c>
      <c r="M1254" s="2" t="s">
        <v>1241</v>
      </c>
      <c r="N1254" s="2" t="s">
        <v>1084</v>
      </c>
      <c r="O1254" s="2">
        <v>68502</v>
      </c>
      <c r="P1254" s="2" t="s">
        <v>1243</v>
      </c>
      <c r="Q1254" s="2" t="s">
        <v>2556</v>
      </c>
      <c r="R1254" s="2" t="s">
        <v>880</v>
      </c>
      <c r="S1254" s="2" t="s">
        <v>863</v>
      </c>
      <c r="T1254" s="2" t="s">
        <v>105</v>
      </c>
      <c r="U1254" s="2"/>
      <c r="V1254" s="4">
        <v>0.125</v>
      </c>
      <c r="W1254" s="2" t="s">
        <v>948</v>
      </c>
      <c r="X1254">
        <f t="shared" si="190"/>
        <v>1</v>
      </c>
      <c r="Y1254">
        <f t="shared" si="191"/>
        <v>0</v>
      </c>
      <c r="Z1254">
        <f t="shared" si="192"/>
        <v>1</v>
      </c>
      <c r="AA1254">
        <f t="shared" si="193"/>
        <v>1</v>
      </c>
      <c r="AB1254">
        <f t="shared" si="194"/>
        <v>0</v>
      </c>
      <c r="AC1254">
        <f t="shared" si="195"/>
        <v>0</v>
      </c>
      <c r="AD1254">
        <f t="shared" si="196"/>
        <v>0</v>
      </c>
      <c r="AE1254" t="str">
        <f t="shared" si="197"/>
        <v>Groupstage</v>
      </c>
      <c r="AF1254" t="str">
        <f t="shared" si="198"/>
        <v>Home Team wins</v>
      </c>
      <c r="AG1254" t="str">
        <f t="shared" si="199"/>
        <v>Home Team wins at Groupstage Game</v>
      </c>
    </row>
    <row r="1255" spans="1:33" hidden="1" x14ac:dyDescent="0.2">
      <c r="A1255" s="2">
        <v>3651068</v>
      </c>
      <c r="B1255" s="2" t="s">
        <v>949</v>
      </c>
      <c r="C1255" s="2">
        <v>2021</v>
      </c>
      <c r="D1255" s="2" t="s">
        <v>1022</v>
      </c>
      <c r="E1255" s="3">
        <v>44467</v>
      </c>
      <c r="F1255" s="2">
        <v>418</v>
      </c>
      <c r="G1255" s="2">
        <v>2481</v>
      </c>
      <c r="H1255" s="2">
        <v>1</v>
      </c>
      <c r="I1255" s="2">
        <v>2</v>
      </c>
      <c r="J1255" s="2"/>
      <c r="K1255" s="2"/>
      <c r="L1255" s="2" t="s">
        <v>1089</v>
      </c>
      <c r="M1255" s="2" t="s">
        <v>909</v>
      </c>
      <c r="N1255" s="2" t="s">
        <v>1202</v>
      </c>
      <c r="O1255" s="2">
        <v>24522</v>
      </c>
      <c r="P1255" s="2" t="s">
        <v>1094</v>
      </c>
      <c r="Q1255" s="2" t="s">
        <v>2557</v>
      </c>
      <c r="R1255" s="2" t="s">
        <v>880</v>
      </c>
      <c r="S1255" s="2" t="s">
        <v>863</v>
      </c>
      <c r="T1255" s="2" t="s">
        <v>186</v>
      </c>
      <c r="U1255" s="2"/>
      <c r="V1255" s="4">
        <v>4.3055555555555562E-2</v>
      </c>
      <c r="W1255" s="2" t="s">
        <v>948</v>
      </c>
      <c r="X1255">
        <f t="shared" si="190"/>
        <v>0</v>
      </c>
      <c r="Y1255">
        <f t="shared" si="191"/>
        <v>1</v>
      </c>
      <c r="Z1255">
        <f t="shared" si="192"/>
        <v>1</v>
      </c>
      <c r="AA1255">
        <f t="shared" si="193"/>
        <v>0</v>
      </c>
      <c r="AB1255">
        <f t="shared" si="194"/>
        <v>0</v>
      </c>
      <c r="AC1255">
        <f t="shared" si="195"/>
        <v>1</v>
      </c>
      <c r="AD1255">
        <f t="shared" si="196"/>
        <v>0</v>
      </c>
      <c r="AE1255" t="str">
        <f t="shared" si="197"/>
        <v>Groupstage</v>
      </c>
      <c r="AF1255" t="str">
        <f t="shared" si="198"/>
        <v>Home Team loses or draws</v>
      </c>
      <c r="AG1255" t="str">
        <f t="shared" si="199"/>
        <v>Home Team loses or draws at Groupstage Game</v>
      </c>
    </row>
    <row r="1256" spans="1:33" x14ac:dyDescent="0.2">
      <c r="A1256" s="2">
        <v>2754913</v>
      </c>
      <c r="B1256" s="2" t="s">
        <v>949</v>
      </c>
      <c r="C1256" s="2">
        <v>2016</v>
      </c>
      <c r="D1256" s="2" t="s">
        <v>1022</v>
      </c>
      <c r="E1256" s="3">
        <v>42641</v>
      </c>
      <c r="F1256" s="2">
        <v>1083</v>
      </c>
      <c r="G1256" s="2">
        <v>383</v>
      </c>
      <c r="H1256" s="2">
        <v>2</v>
      </c>
      <c r="I1256" s="2">
        <v>2</v>
      </c>
      <c r="J1256" s="2"/>
      <c r="K1256" s="2"/>
      <c r="L1256" s="2" t="s">
        <v>1112</v>
      </c>
      <c r="M1256" s="2" t="s">
        <v>1293</v>
      </c>
      <c r="N1256" s="2" t="s">
        <v>905</v>
      </c>
      <c r="O1256" s="2">
        <v>12646</v>
      </c>
      <c r="P1256" s="2" t="s">
        <v>1071</v>
      </c>
      <c r="Q1256" s="2" t="s">
        <v>2558</v>
      </c>
      <c r="R1256" s="2" t="s">
        <v>892</v>
      </c>
      <c r="S1256" s="2" t="s">
        <v>892</v>
      </c>
      <c r="T1256" s="2" t="s">
        <v>48</v>
      </c>
      <c r="U1256" s="2" t="s">
        <v>59</v>
      </c>
      <c r="V1256" s="4">
        <v>8.4722222222222213E-2</v>
      </c>
      <c r="W1256" s="2" t="s">
        <v>948</v>
      </c>
      <c r="X1256">
        <f t="shared" si="190"/>
        <v>0</v>
      </c>
      <c r="Y1256">
        <f t="shared" si="191"/>
        <v>1</v>
      </c>
      <c r="Z1256">
        <f t="shared" si="192"/>
        <v>1</v>
      </c>
      <c r="AA1256">
        <f t="shared" si="193"/>
        <v>0</v>
      </c>
      <c r="AB1256">
        <f t="shared" si="194"/>
        <v>0</v>
      </c>
      <c r="AC1256">
        <f t="shared" si="195"/>
        <v>1</v>
      </c>
      <c r="AD1256">
        <f t="shared" si="196"/>
        <v>0</v>
      </c>
      <c r="AE1256" t="str">
        <f t="shared" si="197"/>
        <v>Groupstage</v>
      </c>
      <c r="AF1256" t="str">
        <f t="shared" si="198"/>
        <v>Home Team loses or draws</v>
      </c>
      <c r="AG1256" t="str">
        <f t="shared" si="199"/>
        <v>Home Team loses or draws at Groupstage Game</v>
      </c>
    </row>
    <row r="1257" spans="1:33" x14ac:dyDescent="0.2">
      <c r="A1257" s="2">
        <v>3097993</v>
      </c>
      <c r="B1257" s="2" t="s">
        <v>949</v>
      </c>
      <c r="C1257" s="2">
        <v>2018</v>
      </c>
      <c r="D1257" s="2" t="s">
        <v>950</v>
      </c>
      <c r="E1257" s="3">
        <v>43375</v>
      </c>
      <c r="F1257" s="2">
        <v>506</v>
      </c>
      <c r="G1257" s="2">
        <v>452</v>
      </c>
      <c r="H1257" s="2">
        <v>3</v>
      </c>
      <c r="I1257" s="2">
        <v>0</v>
      </c>
      <c r="J1257" s="2"/>
      <c r="K1257" s="2"/>
      <c r="L1257" s="2" t="s">
        <v>952</v>
      </c>
      <c r="M1257" s="2" t="s">
        <v>1318</v>
      </c>
      <c r="N1257" s="2" t="s">
        <v>1068</v>
      </c>
      <c r="O1257" s="2">
        <v>40961</v>
      </c>
      <c r="P1257" s="2" t="s">
        <v>907</v>
      </c>
      <c r="Q1257" s="2" t="s">
        <v>2559</v>
      </c>
      <c r="R1257" s="2" t="s">
        <v>910</v>
      </c>
      <c r="S1257" s="2" t="s">
        <v>872</v>
      </c>
      <c r="T1257" s="2" t="s">
        <v>5</v>
      </c>
      <c r="U1257" s="2"/>
      <c r="V1257" s="4">
        <v>0.125</v>
      </c>
      <c r="W1257" s="2" t="s">
        <v>948</v>
      </c>
      <c r="X1257">
        <f t="shared" si="190"/>
        <v>1</v>
      </c>
      <c r="Y1257">
        <f t="shared" si="191"/>
        <v>0</v>
      </c>
      <c r="Z1257">
        <f t="shared" si="192"/>
        <v>1</v>
      </c>
      <c r="AA1257">
        <f t="shared" si="193"/>
        <v>1</v>
      </c>
      <c r="AB1257">
        <f t="shared" si="194"/>
        <v>0</v>
      </c>
      <c r="AC1257">
        <f t="shared" si="195"/>
        <v>0</v>
      </c>
      <c r="AD1257">
        <f t="shared" si="196"/>
        <v>0</v>
      </c>
      <c r="AE1257" t="str">
        <f t="shared" si="197"/>
        <v>Groupstage</v>
      </c>
      <c r="AF1257" t="str">
        <f t="shared" si="198"/>
        <v>Home Team wins</v>
      </c>
      <c r="AG1257" t="str">
        <f t="shared" si="199"/>
        <v>Home Team wins at Groupstage Game</v>
      </c>
    </row>
    <row r="1258" spans="1:33" hidden="1" x14ac:dyDescent="0.2">
      <c r="A1258" s="2">
        <v>3651091</v>
      </c>
      <c r="B1258" s="2" t="s">
        <v>949</v>
      </c>
      <c r="C1258" s="2">
        <v>2021</v>
      </c>
      <c r="D1258" s="2" t="s">
        <v>950</v>
      </c>
      <c r="E1258" s="3">
        <v>44489</v>
      </c>
      <c r="F1258" s="2">
        <v>631</v>
      </c>
      <c r="G1258" s="2">
        <v>496</v>
      </c>
      <c r="H1258" s="2">
        <v>4</v>
      </c>
      <c r="I1258" s="2">
        <v>0</v>
      </c>
      <c r="J1258" s="2"/>
      <c r="K1258" s="2"/>
      <c r="L1258" s="2" t="s">
        <v>868</v>
      </c>
      <c r="M1258" s="2" t="s">
        <v>1176</v>
      </c>
      <c r="N1258" s="2" t="s">
        <v>1012</v>
      </c>
      <c r="O1258" s="2">
        <v>39095</v>
      </c>
      <c r="P1258" s="2" t="s">
        <v>1255</v>
      </c>
      <c r="Q1258" s="2" t="s">
        <v>2560</v>
      </c>
      <c r="R1258" s="2" t="s">
        <v>910</v>
      </c>
      <c r="S1258" s="2" t="s">
        <v>892</v>
      </c>
      <c r="T1258" s="2" t="s">
        <v>43</v>
      </c>
      <c r="U1258" s="2"/>
      <c r="V1258" s="4">
        <v>0.16666666666666666</v>
      </c>
      <c r="W1258" s="2" t="s">
        <v>948</v>
      </c>
      <c r="X1258">
        <f t="shared" si="190"/>
        <v>1</v>
      </c>
      <c r="Y1258">
        <f t="shared" si="191"/>
        <v>0</v>
      </c>
      <c r="Z1258">
        <f t="shared" si="192"/>
        <v>1</v>
      </c>
      <c r="AA1258">
        <f t="shared" si="193"/>
        <v>1</v>
      </c>
      <c r="AB1258">
        <f t="shared" si="194"/>
        <v>0</v>
      </c>
      <c r="AC1258">
        <f t="shared" si="195"/>
        <v>0</v>
      </c>
      <c r="AD1258">
        <f t="shared" si="196"/>
        <v>0</v>
      </c>
      <c r="AE1258" t="str">
        <f t="shared" si="197"/>
        <v>Groupstage</v>
      </c>
      <c r="AF1258" t="str">
        <f t="shared" si="198"/>
        <v>Home Team wins</v>
      </c>
      <c r="AG1258" t="str">
        <f t="shared" si="199"/>
        <v>Home Team wins at Groupstage Game</v>
      </c>
    </row>
    <row r="1259" spans="1:33" x14ac:dyDescent="0.2">
      <c r="A1259" s="2">
        <v>2262221</v>
      </c>
      <c r="B1259" s="2" t="s">
        <v>949</v>
      </c>
      <c r="C1259" s="2">
        <v>2012</v>
      </c>
      <c r="D1259" s="2" t="s">
        <v>1147</v>
      </c>
      <c r="E1259" s="3">
        <v>41234</v>
      </c>
      <c r="F1259" s="2">
        <v>720</v>
      </c>
      <c r="G1259" s="2">
        <v>419</v>
      </c>
      <c r="H1259" s="2">
        <v>3</v>
      </c>
      <c r="I1259" s="2">
        <v>0</v>
      </c>
      <c r="J1259" s="2"/>
      <c r="K1259" s="2"/>
      <c r="L1259" s="2" t="s">
        <v>1037</v>
      </c>
      <c r="M1259" s="2" t="s">
        <v>1209</v>
      </c>
      <c r="N1259" s="2" t="s">
        <v>1192</v>
      </c>
      <c r="O1259" s="2">
        <v>27603</v>
      </c>
      <c r="P1259" s="2" t="s">
        <v>938</v>
      </c>
      <c r="Q1259" s="2" t="s">
        <v>2561</v>
      </c>
      <c r="R1259" s="2"/>
      <c r="S1259" s="2"/>
      <c r="T1259" s="2" t="s">
        <v>70</v>
      </c>
      <c r="U1259" s="2"/>
      <c r="V1259" s="4">
        <v>0.125</v>
      </c>
      <c r="W1259" s="2" t="s">
        <v>948</v>
      </c>
      <c r="X1259">
        <f t="shared" si="190"/>
        <v>1</v>
      </c>
      <c r="Y1259">
        <f t="shared" si="191"/>
        <v>0</v>
      </c>
      <c r="Z1259">
        <f t="shared" si="192"/>
        <v>1</v>
      </c>
      <c r="AA1259">
        <f t="shared" si="193"/>
        <v>1</v>
      </c>
      <c r="AB1259">
        <f t="shared" si="194"/>
        <v>0</v>
      </c>
      <c r="AC1259">
        <f t="shared" si="195"/>
        <v>0</v>
      </c>
      <c r="AD1259">
        <f t="shared" si="196"/>
        <v>0</v>
      </c>
      <c r="AE1259" t="str">
        <f t="shared" si="197"/>
        <v>Groupstage</v>
      </c>
      <c r="AF1259" t="str">
        <f t="shared" si="198"/>
        <v>Home Team wins</v>
      </c>
      <c r="AG1259" t="str">
        <f t="shared" si="199"/>
        <v>Home Team wins at Groupstage Game</v>
      </c>
    </row>
    <row r="1260" spans="1:33" x14ac:dyDescent="0.2">
      <c r="A1260" s="2">
        <v>2754921</v>
      </c>
      <c r="B1260" s="2" t="s">
        <v>949</v>
      </c>
      <c r="C1260" s="2">
        <v>2016</v>
      </c>
      <c r="D1260" s="2" t="s">
        <v>1022</v>
      </c>
      <c r="E1260" s="3">
        <v>42662</v>
      </c>
      <c r="F1260" s="2">
        <v>27</v>
      </c>
      <c r="G1260" s="2">
        <v>383</v>
      </c>
      <c r="H1260" s="2">
        <v>4</v>
      </c>
      <c r="I1260" s="2">
        <v>1</v>
      </c>
      <c r="J1260" s="2"/>
      <c r="K1260" s="2"/>
      <c r="L1260" s="2" t="s">
        <v>1089</v>
      </c>
      <c r="M1260" s="2" t="s">
        <v>1293</v>
      </c>
      <c r="N1260" s="2" t="s">
        <v>1038</v>
      </c>
      <c r="O1260" s="2">
        <v>70000</v>
      </c>
      <c r="P1260" s="2" t="s">
        <v>1026</v>
      </c>
      <c r="Q1260" s="2" t="s">
        <v>2562</v>
      </c>
      <c r="R1260" s="2" t="s">
        <v>880</v>
      </c>
      <c r="S1260" s="2" t="s">
        <v>863</v>
      </c>
      <c r="T1260" s="2" t="s">
        <v>6</v>
      </c>
      <c r="U1260" s="2" t="s">
        <v>59</v>
      </c>
      <c r="V1260" s="4">
        <v>0.1673611111111111</v>
      </c>
      <c r="W1260" s="2" t="s">
        <v>948</v>
      </c>
      <c r="X1260">
        <f t="shared" si="190"/>
        <v>1</v>
      </c>
      <c r="Y1260">
        <f t="shared" si="191"/>
        <v>0</v>
      </c>
      <c r="Z1260">
        <f t="shared" si="192"/>
        <v>1</v>
      </c>
      <c r="AA1260">
        <f t="shared" si="193"/>
        <v>1</v>
      </c>
      <c r="AB1260">
        <f t="shared" si="194"/>
        <v>0</v>
      </c>
      <c r="AC1260">
        <f t="shared" si="195"/>
        <v>0</v>
      </c>
      <c r="AD1260">
        <f t="shared" si="196"/>
        <v>0</v>
      </c>
      <c r="AE1260" t="str">
        <f t="shared" si="197"/>
        <v>Groupstage</v>
      </c>
      <c r="AF1260" t="str">
        <f t="shared" si="198"/>
        <v>Home Team wins</v>
      </c>
      <c r="AG1260" t="str">
        <f t="shared" si="199"/>
        <v>Home Team wins at Groupstage Game</v>
      </c>
    </row>
    <row r="1261" spans="1:33" x14ac:dyDescent="0.2">
      <c r="A1261" s="2">
        <v>2917358</v>
      </c>
      <c r="B1261" s="2" t="s">
        <v>949</v>
      </c>
      <c r="C1261" s="2">
        <v>2017</v>
      </c>
      <c r="D1261" s="2" t="s">
        <v>1147</v>
      </c>
      <c r="E1261" s="3">
        <v>42990</v>
      </c>
      <c r="F1261" s="2">
        <v>985</v>
      </c>
      <c r="G1261" s="2">
        <v>26</v>
      </c>
      <c r="H1261" s="2">
        <v>3</v>
      </c>
      <c r="I1261" s="2">
        <v>0</v>
      </c>
      <c r="J1261" s="2"/>
      <c r="K1261" s="2"/>
      <c r="L1261" s="2" t="s">
        <v>896</v>
      </c>
      <c r="M1261" s="2" t="s">
        <v>1222</v>
      </c>
      <c r="N1261" s="2" t="s">
        <v>1075</v>
      </c>
      <c r="O1261" s="2">
        <v>73854</v>
      </c>
      <c r="P1261" s="2" t="s">
        <v>1004</v>
      </c>
      <c r="Q1261" s="2" t="s">
        <v>2563</v>
      </c>
      <c r="R1261" s="2" t="s">
        <v>863</v>
      </c>
      <c r="S1261" s="3">
        <v>36986</v>
      </c>
      <c r="T1261" s="2" t="s">
        <v>31</v>
      </c>
      <c r="U1261" s="2"/>
      <c r="V1261" s="4">
        <v>0.125</v>
      </c>
      <c r="W1261" s="2" t="s">
        <v>948</v>
      </c>
      <c r="X1261">
        <f t="shared" si="190"/>
        <v>1</v>
      </c>
      <c r="Y1261">
        <f t="shared" si="191"/>
        <v>0</v>
      </c>
      <c r="Z1261">
        <f t="shared" si="192"/>
        <v>1</v>
      </c>
      <c r="AA1261">
        <f t="shared" si="193"/>
        <v>1</v>
      </c>
      <c r="AB1261">
        <f t="shared" si="194"/>
        <v>0</v>
      </c>
      <c r="AC1261">
        <f t="shared" si="195"/>
        <v>0</v>
      </c>
      <c r="AD1261">
        <f t="shared" si="196"/>
        <v>0</v>
      </c>
      <c r="AE1261" t="str">
        <f t="shared" si="197"/>
        <v>Groupstage</v>
      </c>
      <c r="AF1261" t="str">
        <f t="shared" si="198"/>
        <v>Home Team wins</v>
      </c>
      <c r="AG1261" t="str">
        <f t="shared" si="199"/>
        <v>Home Team wins at Groupstage Game</v>
      </c>
    </row>
    <row r="1262" spans="1:33" hidden="1" x14ac:dyDescent="0.2">
      <c r="A1262" s="2">
        <v>4171261</v>
      </c>
      <c r="B1262" s="2" t="s">
        <v>949</v>
      </c>
      <c r="C1262" s="2">
        <v>2023</v>
      </c>
      <c r="D1262" s="2" t="s">
        <v>1022</v>
      </c>
      <c r="E1262" s="3">
        <v>45189</v>
      </c>
      <c r="F1262" s="2">
        <v>294</v>
      </c>
      <c r="G1262" s="2">
        <v>409</v>
      </c>
      <c r="H1262" s="2">
        <v>0</v>
      </c>
      <c r="I1262" s="2">
        <v>2</v>
      </c>
      <c r="J1262" s="2"/>
      <c r="K1262" s="2"/>
      <c r="L1262" s="2" t="s">
        <v>1178</v>
      </c>
      <c r="M1262" s="2" t="s">
        <v>1522</v>
      </c>
      <c r="N1262" s="2" t="s">
        <v>1069</v>
      </c>
      <c r="O1262" s="2">
        <v>60917</v>
      </c>
      <c r="P1262" s="2" t="s">
        <v>1259</v>
      </c>
      <c r="Q1262" s="2" t="s">
        <v>2564</v>
      </c>
      <c r="R1262" s="2" t="s">
        <v>863</v>
      </c>
      <c r="S1262" s="2" t="s">
        <v>886</v>
      </c>
      <c r="T1262" s="2" t="s">
        <v>53</v>
      </c>
      <c r="U1262" s="2"/>
      <c r="V1262" s="4">
        <v>1.3888888888888889E-3</v>
      </c>
      <c r="W1262" s="2" t="s">
        <v>948</v>
      </c>
      <c r="X1262">
        <f t="shared" si="190"/>
        <v>0</v>
      </c>
      <c r="Y1262">
        <f t="shared" si="191"/>
        <v>1</v>
      </c>
      <c r="Z1262">
        <f t="shared" si="192"/>
        <v>1</v>
      </c>
      <c r="AA1262">
        <f t="shared" si="193"/>
        <v>0</v>
      </c>
      <c r="AB1262">
        <f t="shared" si="194"/>
        <v>0</v>
      </c>
      <c r="AC1262">
        <f t="shared" si="195"/>
        <v>1</v>
      </c>
      <c r="AD1262">
        <f t="shared" si="196"/>
        <v>0</v>
      </c>
      <c r="AE1262" t="str">
        <f t="shared" si="197"/>
        <v>Groupstage</v>
      </c>
      <c r="AF1262" t="str">
        <f t="shared" si="198"/>
        <v>Home Team loses or draws</v>
      </c>
      <c r="AG1262" t="str">
        <f t="shared" si="199"/>
        <v>Home Team loses or draws at Groupstage Game</v>
      </c>
    </row>
    <row r="1263" spans="1:33" x14ac:dyDescent="0.2">
      <c r="A1263" s="2">
        <v>2495369</v>
      </c>
      <c r="B1263" s="2" t="s">
        <v>949</v>
      </c>
      <c r="C1263" s="2">
        <v>2014</v>
      </c>
      <c r="D1263" s="2" t="s">
        <v>1016</v>
      </c>
      <c r="E1263" s="3">
        <v>41983</v>
      </c>
      <c r="F1263" s="2">
        <v>610</v>
      </c>
      <c r="G1263" s="2">
        <v>2784</v>
      </c>
      <c r="H1263" s="2">
        <v>4</v>
      </c>
      <c r="I1263" s="2">
        <v>0</v>
      </c>
      <c r="J1263" s="2"/>
      <c r="K1263" s="2"/>
      <c r="L1263" s="2" t="s">
        <v>970</v>
      </c>
      <c r="M1263" s="2" t="s">
        <v>1208</v>
      </c>
      <c r="N1263" s="2" t="s">
        <v>1017</v>
      </c>
      <c r="O1263" s="2">
        <v>51796</v>
      </c>
      <c r="P1263" s="2" t="s">
        <v>1033</v>
      </c>
      <c r="Q1263" s="2" t="s">
        <v>2565</v>
      </c>
      <c r="R1263" s="2" t="s">
        <v>880</v>
      </c>
      <c r="S1263" s="2" t="s">
        <v>863</v>
      </c>
      <c r="T1263" s="2" t="s">
        <v>26</v>
      </c>
      <c r="U1263" s="2"/>
      <c r="V1263" s="4">
        <v>0.16666666666666666</v>
      </c>
      <c r="W1263" s="2" t="s">
        <v>948</v>
      </c>
      <c r="X1263">
        <f t="shared" si="190"/>
        <v>1</v>
      </c>
      <c r="Y1263">
        <f t="shared" si="191"/>
        <v>0</v>
      </c>
      <c r="Z1263">
        <f t="shared" si="192"/>
        <v>1</v>
      </c>
      <c r="AA1263">
        <f t="shared" si="193"/>
        <v>1</v>
      </c>
      <c r="AB1263">
        <f t="shared" si="194"/>
        <v>0</v>
      </c>
      <c r="AC1263">
        <f t="shared" si="195"/>
        <v>0</v>
      </c>
      <c r="AD1263">
        <f t="shared" si="196"/>
        <v>0</v>
      </c>
      <c r="AE1263" t="str">
        <f t="shared" si="197"/>
        <v>Groupstage</v>
      </c>
      <c r="AF1263" t="str">
        <f t="shared" si="198"/>
        <v>Home Team wins</v>
      </c>
      <c r="AG1263" t="str">
        <f t="shared" si="199"/>
        <v>Home Team wins at Groupstage Game</v>
      </c>
    </row>
    <row r="1264" spans="1:33" x14ac:dyDescent="0.2">
      <c r="A1264" s="2">
        <v>2618540</v>
      </c>
      <c r="B1264" s="2" t="s">
        <v>949</v>
      </c>
      <c r="C1264" s="2">
        <v>2015</v>
      </c>
      <c r="D1264" s="2" t="s">
        <v>955</v>
      </c>
      <c r="E1264" s="3">
        <v>42262</v>
      </c>
      <c r="F1264" s="2">
        <v>294</v>
      </c>
      <c r="G1264" s="2">
        <v>22220</v>
      </c>
      <c r="H1264" s="2">
        <v>2</v>
      </c>
      <c r="I1264" s="2">
        <v>0</v>
      </c>
      <c r="J1264" s="2"/>
      <c r="K1264" s="2"/>
      <c r="L1264" s="2" t="s">
        <v>916</v>
      </c>
      <c r="M1264" s="2" t="s">
        <v>1214</v>
      </c>
      <c r="N1264" s="2" t="s">
        <v>1069</v>
      </c>
      <c r="O1264" s="2">
        <v>32799</v>
      </c>
      <c r="P1264" s="2" t="s">
        <v>961</v>
      </c>
      <c r="Q1264" s="2" t="s">
        <v>2566</v>
      </c>
      <c r="R1264" s="3">
        <v>37350</v>
      </c>
      <c r="S1264" s="2" t="s">
        <v>1045</v>
      </c>
      <c r="T1264" s="2" t="s">
        <v>53</v>
      </c>
      <c r="U1264" s="2"/>
      <c r="V1264" s="4">
        <v>8.3333333333333329E-2</v>
      </c>
      <c r="W1264" s="2" t="s">
        <v>948</v>
      </c>
      <c r="X1264">
        <f t="shared" si="190"/>
        <v>1</v>
      </c>
      <c r="Y1264">
        <f t="shared" si="191"/>
        <v>0</v>
      </c>
      <c r="Z1264">
        <f t="shared" si="192"/>
        <v>1</v>
      </c>
      <c r="AA1264">
        <f t="shared" si="193"/>
        <v>1</v>
      </c>
      <c r="AB1264">
        <f t="shared" si="194"/>
        <v>0</v>
      </c>
      <c r="AC1264">
        <f t="shared" si="195"/>
        <v>0</v>
      </c>
      <c r="AD1264">
        <f t="shared" si="196"/>
        <v>0</v>
      </c>
      <c r="AE1264" t="str">
        <f t="shared" si="197"/>
        <v>Groupstage</v>
      </c>
      <c r="AF1264" t="str">
        <f t="shared" si="198"/>
        <v>Home Team wins</v>
      </c>
      <c r="AG1264" t="str">
        <f t="shared" si="199"/>
        <v>Home Team wins at Groupstage Game</v>
      </c>
    </row>
    <row r="1265" spans="1:33" hidden="1" x14ac:dyDescent="0.2">
      <c r="A1265" s="2">
        <v>3911733</v>
      </c>
      <c r="B1265" s="2" t="s">
        <v>949</v>
      </c>
      <c r="C1265" s="2">
        <v>2022</v>
      </c>
      <c r="D1265" s="2" t="s">
        <v>945</v>
      </c>
      <c r="E1265" s="3">
        <v>44838</v>
      </c>
      <c r="F1265" s="2">
        <v>720</v>
      </c>
      <c r="G1265" s="2">
        <v>15</v>
      </c>
      <c r="H1265" s="2">
        <v>2</v>
      </c>
      <c r="I1265" s="2">
        <v>0</v>
      </c>
      <c r="J1265" s="2"/>
      <c r="K1265" s="2"/>
      <c r="L1265" s="2" t="s">
        <v>799</v>
      </c>
      <c r="M1265" s="2" t="s">
        <v>1318</v>
      </c>
      <c r="N1265" s="2" t="s">
        <v>1192</v>
      </c>
      <c r="O1265" s="2">
        <v>42399</v>
      </c>
      <c r="P1265" s="2" t="s">
        <v>1007</v>
      </c>
      <c r="Q1265" s="2" t="s">
        <v>2567</v>
      </c>
      <c r="R1265" s="2" t="s">
        <v>877</v>
      </c>
      <c r="S1265" s="2" t="s">
        <v>863</v>
      </c>
      <c r="T1265" s="2" t="s">
        <v>70</v>
      </c>
      <c r="U1265" s="2" t="s">
        <v>18</v>
      </c>
      <c r="V1265" s="4">
        <v>8.3333333333333329E-2</v>
      </c>
      <c r="W1265" s="2" t="s">
        <v>948</v>
      </c>
      <c r="X1265">
        <f t="shared" si="190"/>
        <v>1</v>
      </c>
      <c r="Y1265">
        <f t="shared" si="191"/>
        <v>0</v>
      </c>
      <c r="Z1265">
        <f t="shared" si="192"/>
        <v>1</v>
      </c>
      <c r="AA1265">
        <f t="shared" si="193"/>
        <v>1</v>
      </c>
      <c r="AB1265">
        <f t="shared" si="194"/>
        <v>0</v>
      </c>
      <c r="AC1265">
        <f t="shared" si="195"/>
        <v>0</v>
      </c>
      <c r="AD1265">
        <f t="shared" si="196"/>
        <v>0</v>
      </c>
      <c r="AE1265" t="str">
        <f t="shared" si="197"/>
        <v>Groupstage</v>
      </c>
      <c r="AF1265" t="str">
        <f t="shared" si="198"/>
        <v>Home Team wins</v>
      </c>
      <c r="AG1265" t="str">
        <f t="shared" si="199"/>
        <v>Home Team wins at Groupstage Game</v>
      </c>
    </row>
    <row r="1266" spans="1:33" hidden="1" x14ac:dyDescent="0.2">
      <c r="A1266" s="2">
        <v>3911738</v>
      </c>
      <c r="B1266" s="2" t="s">
        <v>949</v>
      </c>
      <c r="C1266" s="2">
        <v>2022</v>
      </c>
      <c r="D1266" s="2" t="s">
        <v>945</v>
      </c>
      <c r="E1266" s="3">
        <v>44846</v>
      </c>
      <c r="F1266" s="2">
        <v>15</v>
      </c>
      <c r="G1266" s="2">
        <v>720</v>
      </c>
      <c r="H1266" s="2">
        <v>0</v>
      </c>
      <c r="I1266" s="2">
        <v>3</v>
      </c>
      <c r="J1266" s="2"/>
      <c r="K1266" s="2"/>
      <c r="L1266" s="2" t="s">
        <v>104</v>
      </c>
      <c r="M1266" s="2" t="s">
        <v>799</v>
      </c>
      <c r="N1266" s="2" t="s">
        <v>1191</v>
      </c>
      <c r="O1266" s="2">
        <v>30210</v>
      </c>
      <c r="P1266" s="2" t="s">
        <v>1309</v>
      </c>
      <c r="Q1266" s="2" t="s">
        <v>2568</v>
      </c>
      <c r="R1266" s="3">
        <v>37714</v>
      </c>
      <c r="S1266" s="2" t="s">
        <v>863</v>
      </c>
      <c r="T1266" s="2" t="s">
        <v>18</v>
      </c>
      <c r="U1266" s="2" t="s">
        <v>70</v>
      </c>
      <c r="V1266" s="4">
        <v>2.0833333333333333E-3</v>
      </c>
      <c r="W1266" s="2" t="s">
        <v>948</v>
      </c>
      <c r="X1266">
        <f t="shared" si="190"/>
        <v>0</v>
      </c>
      <c r="Y1266">
        <f t="shared" si="191"/>
        <v>1</v>
      </c>
      <c r="Z1266">
        <f t="shared" si="192"/>
        <v>1</v>
      </c>
      <c r="AA1266">
        <f t="shared" si="193"/>
        <v>0</v>
      </c>
      <c r="AB1266">
        <f t="shared" si="194"/>
        <v>0</v>
      </c>
      <c r="AC1266">
        <f t="shared" si="195"/>
        <v>1</v>
      </c>
      <c r="AD1266">
        <f t="shared" si="196"/>
        <v>0</v>
      </c>
      <c r="AE1266" t="str">
        <f t="shared" si="197"/>
        <v>Groupstage</v>
      </c>
      <c r="AF1266" t="str">
        <f t="shared" si="198"/>
        <v>Home Team loses or draws</v>
      </c>
      <c r="AG1266" t="str">
        <f t="shared" si="199"/>
        <v>Home Team loses or draws at Groupstage Game</v>
      </c>
    </row>
    <row r="1267" spans="1:33" x14ac:dyDescent="0.2">
      <c r="A1267" s="2">
        <v>2618543</v>
      </c>
      <c r="B1267" s="2" t="s">
        <v>949</v>
      </c>
      <c r="C1267" s="2">
        <v>2015</v>
      </c>
      <c r="D1267" s="2" t="s">
        <v>946</v>
      </c>
      <c r="E1267" s="3">
        <v>42263</v>
      </c>
      <c r="F1267" s="2">
        <v>15</v>
      </c>
      <c r="G1267" s="2">
        <v>713</v>
      </c>
      <c r="H1267" s="2">
        <v>4</v>
      </c>
      <c r="I1267" s="2">
        <v>1</v>
      </c>
      <c r="J1267" s="2"/>
      <c r="K1267" s="2"/>
      <c r="L1267" s="2" t="s">
        <v>1178</v>
      </c>
      <c r="M1267" s="2" t="s">
        <v>1241</v>
      </c>
      <c r="N1267" s="2" t="s">
        <v>1191</v>
      </c>
      <c r="O1267" s="2">
        <v>24280</v>
      </c>
      <c r="P1267" s="2" t="s">
        <v>1057</v>
      </c>
      <c r="Q1267" s="2" t="s">
        <v>2569</v>
      </c>
      <c r="R1267" s="2" t="s">
        <v>877</v>
      </c>
      <c r="S1267" s="2" t="s">
        <v>863</v>
      </c>
      <c r="T1267" s="2" t="s">
        <v>18</v>
      </c>
      <c r="U1267" s="2"/>
      <c r="V1267" s="4">
        <v>0.1673611111111111</v>
      </c>
      <c r="W1267" s="2" t="s">
        <v>948</v>
      </c>
      <c r="X1267">
        <f t="shared" si="190"/>
        <v>1</v>
      </c>
      <c r="Y1267">
        <f t="shared" si="191"/>
        <v>0</v>
      </c>
      <c r="Z1267">
        <f t="shared" si="192"/>
        <v>1</v>
      </c>
      <c r="AA1267">
        <f t="shared" si="193"/>
        <v>1</v>
      </c>
      <c r="AB1267">
        <f t="shared" si="194"/>
        <v>0</v>
      </c>
      <c r="AC1267">
        <f t="shared" si="195"/>
        <v>0</v>
      </c>
      <c r="AD1267">
        <f t="shared" si="196"/>
        <v>0</v>
      </c>
      <c r="AE1267" t="str">
        <f t="shared" si="197"/>
        <v>Groupstage</v>
      </c>
      <c r="AF1267" t="str">
        <f t="shared" si="198"/>
        <v>Home Team wins</v>
      </c>
      <c r="AG1267" t="str">
        <f t="shared" si="199"/>
        <v>Home Team wins at Groupstage Game</v>
      </c>
    </row>
    <row r="1268" spans="1:33" x14ac:dyDescent="0.2">
      <c r="A1268" s="2">
        <v>2754925</v>
      </c>
      <c r="B1268" s="2" t="s">
        <v>949</v>
      </c>
      <c r="C1268" s="2">
        <v>2016</v>
      </c>
      <c r="D1268" s="2" t="s">
        <v>1016</v>
      </c>
      <c r="E1268" s="3">
        <v>42661</v>
      </c>
      <c r="F1268" s="2">
        <v>418</v>
      </c>
      <c r="G1268" s="2">
        <v>255</v>
      </c>
      <c r="H1268" s="2">
        <v>5</v>
      </c>
      <c r="I1268" s="2">
        <v>1</v>
      </c>
      <c r="J1268" s="2"/>
      <c r="K1268" s="2"/>
      <c r="L1268" s="2" t="s">
        <v>1180</v>
      </c>
      <c r="M1268" s="2" t="s">
        <v>1350</v>
      </c>
      <c r="N1268" s="2" t="s">
        <v>1202</v>
      </c>
      <c r="O1268" s="2">
        <v>70251</v>
      </c>
      <c r="P1268" s="2" t="s">
        <v>1004</v>
      </c>
      <c r="Q1268" s="2" t="s">
        <v>2570</v>
      </c>
      <c r="R1268" s="2" t="s">
        <v>880</v>
      </c>
      <c r="S1268" s="2" t="s">
        <v>863</v>
      </c>
      <c r="T1268" s="2" t="s">
        <v>186</v>
      </c>
      <c r="U1268" s="2"/>
      <c r="V1268" s="4">
        <v>0.20902777777777778</v>
      </c>
      <c r="W1268" s="2" t="s">
        <v>948</v>
      </c>
      <c r="X1268">
        <f t="shared" si="190"/>
        <v>1</v>
      </c>
      <c r="Y1268">
        <f t="shared" si="191"/>
        <v>0</v>
      </c>
      <c r="Z1268">
        <f t="shared" si="192"/>
        <v>1</v>
      </c>
      <c r="AA1268">
        <f t="shared" si="193"/>
        <v>1</v>
      </c>
      <c r="AB1268">
        <f t="shared" si="194"/>
        <v>0</v>
      </c>
      <c r="AC1268">
        <f t="shared" si="195"/>
        <v>0</v>
      </c>
      <c r="AD1268">
        <f t="shared" si="196"/>
        <v>0</v>
      </c>
      <c r="AE1268" t="str">
        <f t="shared" si="197"/>
        <v>Groupstage</v>
      </c>
      <c r="AF1268" t="str">
        <f t="shared" si="198"/>
        <v>Home Team wins</v>
      </c>
      <c r="AG1268" t="str">
        <f t="shared" si="199"/>
        <v>Home Team wins at Groupstage Game</v>
      </c>
    </row>
    <row r="1269" spans="1:33" x14ac:dyDescent="0.2">
      <c r="A1269" s="2">
        <v>2917370</v>
      </c>
      <c r="B1269" s="2" t="s">
        <v>949</v>
      </c>
      <c r="C1269" s="2">
        <v>2017</v>
      </c>
      <c r="D1269" s="2" t="s">
        <v>1194</v>
      </c>
      <c r="E1269" s="3">
        <v>42991</v>
      </c>
      <c r="F1269" s="2">
        <v>720</v>
      </c>
      <c r="G1269" s="2">
        <v>114</v>
      </c>
      <c r="H1269" s="2">
        <v>1</v>
      </c>
      <c r="I1269" s="2">
        <v>3</v>
      </c>
      <c r="J1269" s="2"/>
      <c r="K1269" s="2"/>
      <c r="L1269" s="2" t="s">
        <v>799</v>
      </c>
      <c r="M1269" s="2" t="s">
        <v>993</v>
      </c>
      <c r="N1269" s="2" t="s">
        <v>1192</v>
      </c>
      <c r="O1269" s="2">
        <v>42429</v>
      </c>
      <c r="P1269" s="2" t="s">
        <v>1007</v>
      </c>
      <c r="Q1269" s="2" t="s">
        <v>2571</v>
      </c>
      <c r="R1269" s="2" t="s">
        <v>983</v>
      </c>
      <c r="S1269" s="2" t="s">
        <v>863</v>
      </c>
      <c r="T1269" s="2" t="s">
        <v>70</v>
      </c>
      <c r="U1269" s="2" t="s">
        <v>21</v>
      </c>
      <c r="V1269" s="4">
        <v>4.3750000000000004E-2</v>
      </c>
      <c r="W1269" s="2" t="s">
        <v>948</v>
      </c>
      <c r="X1269">
        <f t="shared" si="190"/>
        <v>0</v>
      </c>
      <c r="Y1269">
        <f t="shared" si="191"/>
        <v>1</v>
      </c>
      <c r="Z1269">
        <f t="shared" si="192"/>
        <v>1</v>
      </c>
      <c r="AA1269">
        <f t="shared" si="193"/>
        <v>0</v>
      </c>
      <c r="AB1269">
        <f t="shared" si="194"/>
        <v>0</v>
      </c>
      <c r="AC1269">
        <f t="shared" si="195"/>
        <v>1</v>
      </c>
      <c r="AD1269">
        <f t="shared" si="196"/>
        <v>0</v>
      </c>
      <c r="AE1269" t="str">
        <f t="shared" si="197"/>
        <v>Groupstage</v>
      </c>
      <c r="AF1269" t="str">
        <f t="shared" si="198"/>
        <v>Home Team loses or draws</v>
      </c>
      <c r="AG1269" t="str">
        <f t="shared" si="199"/>
        <v>Home Team loses or draws at Groupstage Game</v>
      </c>
    </row>
    <row r="1270" spans="1:33" x14ac:dyDescent="0.2">
      <c r="A1270" s="2">
        <v>2917373</v>
      </c>
      <c r="B1270" s="2" t="s">
        <v>949</v>
      </c>
      <c r="C1270" s="2">
        <v>2017</v>
      </c>
      <c r="D1270" s="2" t="s">
        <v>946</v>
      </c>
      <c r="E1270" s="3">
        <v>43004</v>
      </c>
      <c r="F1270" s="2">
        <v>368</v>
      </c>
      <c r="G1270" s="2">
        <v>790</v>
      </c>
      <c r="H1270" s="2">
        <v>3</v>
      </c>
      <c r="I1270" s="2">
        <v>0</v>
      </c>
      <c r="J1270" s="2"/>
      <c r="K1270" s="2"/>
      <c r="L1270" s="2" t="s">
        <v>1059</v>
      </c>
      <c r="M1270" s="2" t="s">
        <v>1346</v>
      </c>
      <c r="N1270" s="2" t="s">
        <v>1195</v>
      </c>
      <c r="O1270" s="2">
        <v>34705</v>
      </c>
      <c r="P1270" s="2" t="s">
        <v>1240</v>
      </c>
      <c r="Q1270" s="2" t="s">
        <v>2572</v>
      </c>
      <c r="R1270" s="2" t="s">
        <v>872</v>
      </c>
      <c r="S1270" s="2" t="s">
        <v>863</v>
      </c>
      <c r="T1270" s="2" t="s">
        <v>143</v>
      </c>
      <c r="U1270" s="2"/>
      <c r="V1270" s="4">
        <v>0.125</v>
      </c>
      <c r="W1270" s="2" t="s">
        <v>948</v>
      </c>
      <c r="X1270">
        <f t="shared" si="190"/>
        <v>1</v>
      </c>
      <c r="Y1270">
        <f t="shared" si="191"/>
        <v>0</v>
      </c>
      <c r="Z1270">
        <f t="shared" si="192"/>
        <v>1</v>
      </c>
      <c r="AA1270">
        <f t="shared" si="193"/>
        <v>1</v>
      </c>
      <c r="AB1270">
        <f t="shared" si="194"/>
        <v>0</v>
      </c>
      <c r="AC1270">
        <f t="shared" si="195"/>
        <v>0</v>
      </c>
      <c r="AD1270">
        <f t="shared" si="196"/>
        <v>0</v>
      </c>
      <c r="AE1270" t="str">
        <f t="shared" si="197"/>
        <v>Groupstage</v>
      </c>
      <c r="AF1270" t="str">
        <f t="shared" si="198"/>
        <v>Home Team wins</v>
      </c>
      <c r="AG1270" t="str">
        <f t="shared" si="199"/>
        <v>Home Team wins at Groupstage Game</v>
      </c>
    </row>
    <row r="1271" spans="1:33" hidden="1" x14ac:dyDescent="0.2">
      <c r="A1271" s="2">
        <v>4171255</v>
      </c>
      <c r="B1271" s="2" t="s">
        <v>949</v>
      </c>
      <c r="C1271" s="2">
        <v>2023</v>
      </c>
      <c r="D1271" s="2" t="s">
        <v>955</v>
      </c>
      <c r="E1271" s="3">
        <v>45223</v>
      </c>
      <c r="F1271" s="2">
        <v>1075</v>
      </c>
      <c r="G1271" s="2">
        <v>418</v>
      </c>
      <c r="H1271" s="2">
        <v>1</v>
      </c>
      <c r="I1271" s="2">
        <v>2</v>
      </c>
      <c r="J1271" s="2"/>
      <c r="K1271" s="2"/>
      <c r="L1271" s="2" t="s">
        <v>757</v>
      </c>
      <c r="M1271" s="2" t="s">
        <v>1089</v>
      </c>
      <c r="N1271" s="2" t="s">
        <v>1199</v>
      </c>
      <c r="O1271" s="2">
        <v>29820</v>
      </c>
      <c r="P1271" s="2" t="s">
        <v>973</v>
      </c>
      <c r="Q1271" s="2" t="s">
        <v>2573</v>
      </c>
      <c r="R1271" s="2" t="s">
        <v>863</v>
      </c>
      <c r="S1271" s="2" t="s">
        <v>886</v>
      </c>
      <c r="T1271" s="2" t="s">
        <v>57</v>
      </c>
      <c r="U1271" s="2" t="s">
        <v>186</v>
      </c>
      <c r="V1271" s="4">
        <v>4.3055555555555562E-2</v>
      </c>
      <c r="W1271" s="2" t="s">
        <v>948</v>
      </c>
      <c r="X1271">
        <f t="shared" si="190"/>
        <v>0</v>
      </c>
      <c r="Y1271">
        <f t="shared" si="191"/>
        <v>1</v>
      </c>
      <c r="Z1271">
        <f t="shared" si="192"/>
        <v>1</v>
      </c>
      <c r="AA1271">
        <f t="shared" si="193"/>
        <v>0</v>
      </c>
      <c r="AB1271">
        <f t="shared" si="194"/>
        <v>0</v>
      </c>
      <c r="AC1271">
        <f t="shared" si="195"/>
        <v>1</v>
      </c>
      <c r="AD1271">
        <f t="shared" si="196"/>
        <v>0</v>
      </c>
      <c r="AE1271" t="str">
        <f t="shared" si="197"/>
        <v>Groupstage</v>
      </c>
      <c r="AF1271" t="str">
        <f t="shared" si="198"/>
        <v>Home Team loses or draws</v>
      </c>
      <c r="AG1271" t="str">
        <f t="shared" si="199"/>
        <v>Home Team loses or draws at Groupstage Game</v>
      </c>
    </row>
    <row r="1272" spans="1:33" x14ac:dyDescent="0.2">
      <c r="A1272" s="2">
        <v>2618606</v>
      </c>
      <c r="B1272" s="2" t="s">
        <v>949</v>
      </c>
      <c r="C1272" s="2">
        <v>2015</v>
      </c>
      <c r="D1272" s="2" t="s">
        <v>1194</v>
      </c>
      <c r="E1272" s="3">
        <v>42312</v>
      </c>
      <c r="F1272" s="2">
        <v>119</v>
      </c>
      <c r="G1272" s="2">
        <v>720</v>
      </c>
      <c r="H1272" s="2">
        <v>1</v>
      </c>
      <c r="I1272" s="2">
        <v>3</v>
      </c>
      <c r="J1272" s="2"/>
      <c r="K1272" s="2"/>
      <c r="L1272" s="2" t="s">
        <v>1239</v>
      </c>
      <c r="M1272" s="2" t="s">
        <v>1179</v>
      </c>
      <c r="N1272" s="2" t="s">
        <v>1349</v>
      </c>
      <c r="O1272" s="2">
        <v>26646</v>
      </c>
      <c r="P1272" s="2" t="s">
        <v>961</v>
      </c>
      <c r="Q1272" s="2" t="s">
        <v>2574</v>
      </c>
      <c r="R1272" s="2" t="s">
        <v>880</v>
      </c>
      <c r="S1272" s="2" t="s">
        <v>880</v>
      </c>
      <c r="T1272" s="2"/>
      <c r="U1272" s="2" t="s">
        <v>70</v>
      </c>
      <c r="V1272" s="4">
        <v>4.3750000000000004E-2</v>
      </c>
      <c r="W1272" s="2" t="s">
        <v>948</v>
      </c>
      <c r="X1272">
        <f t="shared" si="190"/>
        <v>0</v>
      </c>
      <c r="Y1272">
        <f t="shared" si="191"/>
        <v>1</v>
      </c>
      <c r="Z1272">
        <f t="shared" si="192"/>
        <v>1</v>
      </c>
      <c r="AA1272">
        <f t="shared" si="193"/>
        <v>0</v>
      </c>
      <c r="AB1272">
        <f t="shared" si="194"/>
        <v>0</v>
      </c>
      <c r="AC1272">
        <f t="shared" si="195"/>
        <v>1</v>
      </c>
      <c r="AD1272">
        <f t="shared" si="196"/>
        <v>0</v>
      </c>
      <c r="AE1272" t="str">
        <f t="shared" si="197"/>
        <v>Groupstage</v>
      </c>
      <c r="AF1272" t="str">
        <f t="shared" si="198"/>
        <v>Home Team loses or draws</v>
      </c>
      <c r="AG1272" t="str">
        <f t="shared" si="199"/>
        <v>Home Team loses or draws at Groupstage Game</v>
      </c>
    </row>
    <row r="1273" spans="1:33" x14ac:dyDescent="0.2">
      <c r="A1273" s="2">
        <v>2755701</v>
      </c>
      <c r="B1273" s="2" t="s">
        <v>949</v>
      </c>
      <c r="C1273" s="2">
        <v>2016</v>
      </c>
      <c r="D1273" s="2" t="s">
        <v>946</v>
      </c>
      <c r="E1273" s="3">
        <v>42676</v>
      </c>
      <c r="F1273" s="2">
        <v>148</v>
      </c>
      <c r="G1273" s="2">
        <v>15</v>
      </c>
      <c r="H1273" s="2">
        <v>0</v>
      </c>
      <c r="I1273" s="2">
        <v>1</v>
      </c>
      <c r="J1273" s="2"/>
      <c r="K1273" s="2"/>
      <c r="L1273" s="2" t="s">
        <v>899</v>
      </c>
      <c r="M1273" s="2" t="s">
        <v>1178</v>
      </c>
      <c r="N1273" s="2" t="s">
        <v>968</v>
      </c>
      <c r="O1273" s="2">
        <v>85512</v>
      </c>
      <c r="P1273" s="2" t="s">
        <v>1020</v>
      </c>
      <c r="Q1273" s="2" t="s">
        <v>2575</v>
      </c>
      <c r="R1273" s="2" t="s">
        <v>863</v>
      </c>
      <c r="S1273" s="2" t="s">
        <v>877</v>
      </c>
      <c r="T1273" s="2" t="s">
        <v>41</v>
      </c>
      <c r="U1273" s="2" t="s">
        <v>18</v>
      </c>
      <c r="V1273" s="4">
        <v>6.9444444444444447E-4</v>
      </c>
      <c r="W1273" s="2" t="s">
        <v>948</v>
      </c>
      <c r="X1273">
        <f t="shared" si="190"/>
        <v>0</v>
      </c>
      <c r="Y1273">
        <f t="shared" si="191"/>
        <v>1</v>
      </c>
      <c r="Z1273">
        <f t="shared" si="192"/>
        <v>1</v>
      </c>
      <c r="AA1273">
        <f t="shared" si="193"/>
        <v>0</v>
      </c>
      <c r="AB1273">
        <f t="shared" si="194"/>
        <v>0</v>
      </c>
      <c r="AC1273">
        <f t="shared" si="195"/>
        <v>1</v>
      </c>
      <c r="AD1273">
        <f t="shared" si="196"/>
        <v>0</v>
      </c>
      <c r="AE1273" t="str">
        <f t="shared" si="197"/>
        <v>Groupstage</v>
      </c>
      <c r="AF1273" t="str">
        <f t="shared" si="198"/>
        <v>Home Team loses or draws</v>
      </c>
      <c r="AG1273" t="str">
        <f t="shared" si="199"/>
        <v>Home Team loses or draws at Groupstage Game</v>
      </c>
    </row>
    <row r="1274" spans="1:33" x14ac:dyDescent="0.2">
      <c r="A1274" s="2">
        <v>2917404</v>
      </c>
      <c r="B1274" s="2" t="s">
        <v>949</v>
      </c>
      <c r="C1274" s="2">
        <v>2017</v>
      </c>
      <c r="D1274" s="2" t="s">
        <v>950</v>
      </c>
      <c r="E1274" s="3">
        <v>43025</v>
      </c>
      <c r="F1274" s="2">
        <v>418</v>
      </c>
      <c r="G1274" s="2">
        <v>148</v>
      </c>
      <c r="H1274" s="2">
        <v>1</v>
      </c>
      <c r="I1274" s="2">
        <v>1</v>
      </c>
      <c r="J1274" s="2"/>
      <c r="K1274" s="2"/>
      <c r="L1274" s="2" t="s">
        <v>1180</v>
      </c>
      <c r="M1274" s="2" t="s">
        <v>899</v>
      </c>
      <c r="N1274" s="2" t="s">
        <v>1202</v>
      </c>
      <c r="O1274" s="2">
        <v>76589</v>
      </c>
      <c r="P1274" s="2" t="s">
        <v>947</v>
      </c>
      <c r="Q1274" s="2" t="s">
        <v>2576</v>
      </c>
      <c r="R1274" s="2" t="s">
        <v>880</v>
      </c>
      <c r="S1274" s="3">
        <v>37320</v>
      </c>
      <c r="T1274" s="2" t="s">
        <v>186</v>
      </c>
      <c r="U1274" s="2" t="s">
        <v>41</v>
      </c>
      <c r="V1274" s="4">
        <v>4.2361111111111106E-2</v>
      </c>
      <c r="W1274" s="2" t="s">
        <v>948</v>
      </c>
      <c r="X1274">
        <f t="shared" si="190"/>
        <v>0</v>
      </c>
      <c r="Y1274">
        <f t="shared" si="191"/>
        <v>1</v>
      </c>
      <c r="Z1274">
        <f t="shared" si="192"/>
        <v>1</v>
      </c>
      <c r="AA1274">
        <f t="shared" si="193"/>
        <v>0</v>
      </c>
      <c r="AB1274">
        <f t="shared" si="194"/>
        <v>0</v>
      </c>
      <c r="AC1274">
        <f t="shared" si="195"/>
        <v>1</v>
      </c>
      <c r="AD1274">
        <f t="shared" si="196"/>
        <v>0</v>
      </c>
      <c r="AE1274" t="str">
        <f t="shared" si="197"/>
        <v>Groupstage</v>
      </c>
      <c r="AF1274" t="str">
        <f t="shared" si="198"/>
        <v>Home Team loses or draws</v>
      </c>
      <c r="AG1274" t="str">
        <f t="shared" si="199"/>
        <v>Home Team loses or draws at Groupstage Game</v>
      </c>
    </row>
    <row r="1275" spans="1:33" x14ac:dyDescent="0.2">
      <c r="A1275" s="2">
        <v>2917380</v>
      </c>
      <c r="B1275" s="2" t="s">
        <v>949</v>
      </c>
      <c r="C1275" s="2">
        <v>2017</v>
      </c>
      <c r="D1275" s="2" t="s">
        <v>950</v>
      </c>
      <c r="E1275" s="3">
        <v>43004</v>
      </c>
      <c r="F1275" s="2">
        <v>2784</v>
      </c>
      <c r="G1275" s="2">
        <v>148</v>
      </c>
      <c r="H1275" s="2">
        <v>0</v>
      </c>
      <c r="I1275" s="2">
        <v>3</v>
      </c>
      <c r="J1275" s="2"/>
      <c r="K1275" s="2"/>
      <c r="L1275" s="2" t="s">
        <v>1208</v>
      </c>
      <c r="M1275" s="2" t="s">
        <v>899</v>
      </c>
      <c r="N1275" s="2" t="s">
        <v>1211</v>
      </c>
      <c r="O1275" s="2">
        <v>16324</v>
      </c>
      <c r="P1275" s="2" t="s">
        <v>1132</v>
      </c>
      <c r="Q1275" s="2" t="s">
        <v>2577</v>
      </c>
      <c r="R1275" s="2" t="s">
        <v>863</v>
      </c>
      <c r="S1275" s="2" t="s">
        <v>863</v>
      </c>
      <c r="T1275" s="2"/>
      <c r="U1275" s="2" t="s">
        <v>41</v>
      </c>
      <c r="V1275" s="4">
        <v>2.0833333333333333E-3</v>
      </c>
      <c r="W1275" s="2" t="s">
        <v>948</v>
      </c>
      <c r="X1275">
        <f t="shared" si="190"/>
        <v>0</v>
      </c>
      <c r="Y1275">
        <f t="shared" si="191"/>
        <v>1</v>
      </c>
      <c r="Z1275">
        <f t="shared" si="192"/>
        <v>1</v>
      </c>
      <c r="AA1275">
        <f t="shared" si="193"/>
        <v>0</v>
      </c>
      <c r="AB1275">
        <f t="shared" si="194"/>
        <v>0</v>
      </c>
      <c r="AC1275">
        <f t="shared" si="195"/>
        <v>1</v>
      </c>
      <c r="AD1275">
        <f t="shared" si="196"/>
        <v>0</v>
      </c>
      <c r="AE1275" t="str">
        <f t="shared" si="197"/>
        <v>Groupstage</v>
      </c>
      <c r="AF1275" t="str">
        <f t="shared" si="198"/>
        <v>Home Team loses or draws</v>
      </c>
      <c r="AG1275" t="str">
        <f t="shared" si="199"/>
        <v>Home Team loses or draws at Groupstage Game</v>
      </c>
    </row>
    <row r="1276" spans="1:33" x14ac:dyDescent="0.2">
      <c r="A1276" s="2">
        <v>2490845</v>
      </c>
      <c r="B1276" s="2" t="s">
        <v>949</v>
      </c>
      <c r="C1276" s="2">
        <v>2014</v>
      </c>
      <c r="D1276" s="2" t="s">
        <v>945</v>
      </c>
      <c r="E1276" s="3">
        <v>41898</v>
      </c>
      <c r="F1276" s="2">
        <v>418</v>
      </c>
      <c r="G1276" s="2">
        <v>26</v>
      </c>
      <c r="H1276" s="2">
        <v>5</v>
      </c>
      <c r="I1276" s="2">
        <v>1</v>
      </c>
      <c r="J1276" s="2"/>
      <c r="K1276" s="2"/>
      <c r="L1276" s="2" t="s">
        <v>1089</v>
      </c>
      <c r="M1276" s="2" t="s">
        <v>1063</v>
      </c>
      <c r="N1276" s="2" t="s">
        <v>1202</v>
      </c>
      <c r="O1276" s="2">
        <v>65364</v>
      </c>
      <c r="P1276" s="2" t="s">
        <v>1184</v>
      </c>
      <c r="Q1276" s="2" t="s">
        <v>2578</v>
      </c>
      <c r="R1276" s="2" t="s">
        <v>880</v>
      </c>
      <c r="S1276" s="2" t="s">
        <v>910</v>
      </c>
      <c r="T1276" s="2" t="s">
        <v>186</v>
      </c>
      <c r="U1276" s="2"/>
      <c r="V1276" s="4">
        <v>0.20902777777777778</v>
      </c>
      <c r="W1276" s="2" t="s">
        <v>948</v>
      </c>
      <c r="X1276">
        <f t="shared" si="190"/>
        <v>1</v>
      </c>
      <c r="Y1276">
        <f t="shared" si="191"/>
        <v>0</v>
      </c>
      <c r="Z1276">
        <f t="shared" si="192"/>
        <v>1</v>
      </c>
      <c r="AA1276">
        <f t="shared" si="193"/>
        <v>1</v>
      </c>
      <c r="AB1276">
        <f t="shared" si="194"/>
        <v>0</v>
      </c>
      <c r="AC1276">
        <f t="shared" si="195"/>
        <v>0</v>
      </c>
      <c r="AD1276">
        <f t="shared" si="196"/>
        <v>0</v>
      </c>
      <c r="AE1276" t="str">
        <f t="shared" si="197"/>
        <v>Groupstage</v>
      </c>
      <c r="AF1276" t="str">
        <f t="shared" si="198"/>
        <v>Home Team wins</v>
      </c>
      <c r="AG1276" t="str">
        <f t="shared" si="199"/>
        <v>Home Team wins at Groupstage Game</v>
      </c>
    </row>
    <row r="1277" spans="1:33" x14ac:dyDescent="0.2">
      <c r="A1277" s="2">
        <v>2917419</v>
      </c>
      <c r="B1277" s="2" t="s">
        <v>949</v>
      </c>
      <c r="C1277" s="2">
        <v>2017</v>
      </c>
      <c r="D1277" s="2" t="s">
        <v>950</v>
      </c>
      <c r="E1277" s="3">
        <v>43040</v>
      </c>
      <c r="F1277" s="2">
        <v>16</v>
      </c>
      <c r="G1277" s="2">
        <v>2784</v>
      </c>
      <c r="H1277" s="2">
        <v>1</v>
      </c>
      <c r="I1277" s="2">
        <v>1</v>
      </c>
      <c r="J1277" s="2"/>
      <c r="K1277" s="2"/>
      <c r="L1277" s="2" t="s">
        <v>926</v>
      </c>
      <c r="M1277" s="2" t="s">
        <v>1208</v>
      </c>
      <c r="N1277" s="2" t="s">
        <v>862</v>
      </c>
      <c r="O1277" s="2">
        <v>64500</v>
      </c>
      <c r="P1277" s="2" t="s">
        <v>1213</v>
      </c>
      <c r="Q1277" s="2" t="s">
        <v>2579</v>
      </c>
      <c r="R1277" s="2" t="s">
        <v>880</v>
      </c>
      <c r="S1277" s="3">
        <v>37320</v>
      </c>
      <c r="T1277" s="2" t="s">
        <v>3</v>
      </c>
      <c r="U1277" s="2"/>
      <c r="V1277" s="4">
        <v>4.2361111111111106E-2</v>
      </c>
      <c r="W1277" s="2" t="s">
        <v>948</v>
      </c>
      <c r="X1277">
        <f t="shared" si="190"/>
        <v>0</v>
      </c>
      <c r="Y1277">
        <f t="shared" si="191"/>
        <v>1</v>
      </c>
      <c r="Z1277">
        <f t="shared" si="192"/>
        <v>1</v>
      </c>
      <c r="AA1277">
        <f t="shared" si="193"/>
        <v>0</v>
      </c>
      <c r="AB1277">
        <f t="shared" si="194"/>
        <v>0</v>
      </c>
      <c r="AC1277">
        <f t="shared" si="195"/>
        <v>1</v>
      </c>
      <c r="AD1277">
        <f t="shared" si="196"/>
        <v>0</v>
      </c>
      <c r="AE1277" t="str">
        <f t="shared" si="197"/>
        <v>Groupstage</v>
      </c>
      <c r="AF1277" t="str">
        <f t="shared" si="198"/>
        <v>Home Team loses or draws</v>
      </c>
      <c r="AG1277" t="str">
        <f t="shared" si="199"/>
        <v>Home Team loses or draws at Groupstage Game</v>
      </c>
    </row>
    <row r="1278" spans="1:33" x14ac:dyDescent="0.2">
      <c r="A1278" s="2">
        <v>2262243</v>
      </c>
      <c r="B1278" s="2" t="s">
        <v>949</v>
      </c>
      <c r="C1278" s="2">
        <v>2012</v>
      </c>
      <c r="D1278" s="2" t="s">
        <v>1016</v>
      </c>
      <c r="E1278" s="3">
        <v>41220</v>
      </c>
      <c r="F1278" s="2">
        <v>1049</v>
      </c>
      <c r="G1278" s="2">
        <v>713</v>
      </c>
      <c r="H1278" s="2">
        <v>4</v>
      </c>
      <c r="I1278" s="2">
        <v>2</v>
      </c>
      <c r="J1278" s="2"/>
      <c r="K1278" s="2"/>
      <c r="L1278" s="2" t="s">
        <v>1120</v>
      </c>
      <c r="M1278" s="2" t="s">
        <v>1103</v>
      </c>
      <c r="N1278" s="2" t="s">
        <v>1098</v>
      </c>
      <c r="O1278" s="2">
        <v>22795</v>
      </c>
      <c r="P1278" s="2" t="s">
        <v>1233</v>
      </c>
      <c r="Q1278" s="2" t="s">
        <v>2580</v>
      </c>
      <c r="R1278" s="2"/>
      <c r="S1278" s="2"/>
      <c r="T1278" s="2" t="s">
        <v>106</v>
      </c>
      <c r="U1278" s="2"/>
      <c r="V1278" s="4">
        <v>0.16805555555555554</v>
      </c>
      <c r="W1278" s="2" t="s">
        <v>948</v>
      </c>
      <c r="X1278">
        <f t="shared" si="190"/>
        <v>1</v>
      </c>
      <c r="Y1278">
        <f t="shared" si="191"/>
        <v>0</v>
      </c>
      <c r="Z1278">
        <f t="shared" si="192"/>
        <v>1</v>
      </c>
      <c r="AA1278">
        <f t="shared" si="193"/>
        <v>1</v>
      </c>
      <c r="AB1278">
        <f t="shared" si="194"/>
        <v>0</v>
      </c>
      <c r="AC1278">
        <f t="shared" si="195"/>
        <v>0</v>
      </c>
      <c r="AD1278">
        <f t="shared" si="196"/>
        <v>0</v>
      </c>
      <c r="AE1278" t="str">
        <f t="shared" si="197"/>
        <v>Groupstage</v>
      </c>
      <c r="AF1278" t="str">
        <f t="shared" si="198"/>
        <v>Home Team wins</v>
      </c>
      <c r="AG1278" t="str">
        <f t="shared" si="199"/>
        <v>Home Team wins at Groupstage Game</v>
      </c>
    </row>
    <row r="1279" spans="1:33" x14ac:dyDescent="0.2">
      <c r="A1279" s="2">
        <v>2262147</v>
      </c>
      <c r="B1279" s="2" t="s">
        <v>949</v>
      </c>
      <c r="C1279" s="2">
        <v>2012</v>
      </c>
      <c r="D1279" s="2" t="s">
        <v>1147</v>
      </c>
      <c r="E1279" s="3">
        <v>41170</v>
      </c>
      <c r="F1279" s="2">
        <v>419</v>
      </c>
      <c r="G1279" s="2">
        <v>720</v>
      </c>
      <c r="H1279" s="2">
        <v>0</v>
      </c>
      <c r="I1279" s="2">
        <v>2</v>
      </c>
      <c r="J1279" s="2"/>
      <c r="K1279" s="2"/>
      <c r="L1279" s="2" t="s">
        <v>1209</v>
      </c>
      <c r="M1279" s="2" t="s">
        <v>1037</v>
      </c>
      <c r="N1279" s="2" t="s">
        <v>1230</v>
      </c>
      <c r="O1279" s="2">
        <v>4683</v>
      </c>
      <c r="P1279" s="2" t="s">
        <v>1001</v>
      </c>
      <c r="Q1279" s="2" t="s">
        <v>2581</v>
      </c>
      <c r="R1279" s="2"/>
      <c r="S1279" s="2"/>
      <c r="T1279" s="2"/>
      <c r="U1279" s="2" t="s">
        <v>70</v>
      </c>
      <c r="V1279" s="4">
        <v>1.3888888888888889E-3</v>
      </c>
      <c r="W1279" s="2" t="s">
        <v>948</v>
      </c>
      <c r="X1279">
        <f t="shared" si="190"/>
        <v>0</v>
      </c>
      <c r="Y1279">
        <f t="shared" si="191"/>
        <v>1</v>
      </c>
      <c r="Z1279">
        <f t="shared" si="192"/>
        <v>1</v>
      </c>
      <c r="AA1279">
        <f t="shared" si="193"/>
        <v>0</v>
      </c>
      <c r="AB1279">
        <f t="shared" si="194"/>
        <v>0</v>
      </c>
      <c r="AC1279">
        <f t="shared" si="195"/>
        <v>1</v>
      </c>
      <c r="AD1279">
        <f t="shared" si="196"/>
        <v>0</v>
      </c>
      <c r="AE1279" t="str">
        <f t="shared" si="197"/>
        <v>Groupstage</v>
      </c>
      <c r="AF1279" t="str">
        <f t="shared" si="198"/>
        <v>Home Team loses or draws</v>
      </c>
      <c r="AG1279" t="str">
        <f t="shared" si="199"/>
        <v>Home Team loses or draws at Groupstage Game</v>
      </c>
    </row>
    <row r="1280" spans="1:33" hidden="1" x14ac:dyDescent="0.2">
      <c r="A1280" s="2">
        <v>4171232</v>
      </c>
      <c r="B1280" s="2" t="s">
        <v>949</v>
      </c>
      <c r="C1280" s="2">
        <v>2023</v>
      </c>
      <c r="D1280" s="2" t="s">
        <v>945</v>
      </c>
      <c r="E1280" s="3">
        <v>45189</v>
      </c>
      <c r="F1280" s="2">
        <v>11</v>
      </c>
      <c r="G1280" s="2">
        <v>383</v>
      </c>
      <c r="H1280" s="2">
        <v>4</v>
      </c>
      <c r="I1280" s="2">
        <v>0</v>
      </c>
      <c r="J1280" s="2"/>
      <c r="K1280" s="2"/>
      <c r="L1280" s="2" t="s">
        <v>103</v>
      </c>
      <c r="M1280" s="2" t="s">
        <v>926</v>
      </c>
      <c r="N1280" s="2" t="s">
        <v>978</v>
      </c>
      <c r="O1280" s="2">
        <v>58000</v>
      </c>
      <c r="P1280" s="2" t="s">
        <v>988</v>
      </c>
      <c r="Q1280" s="2" t="s">
        <v>2582</v>
      </c>
      <c r="R1280" s="2" t="s">
        <v>880</v>
      </c>
      <c r="S1280" s="2" t="s">
        <v>880</v>
      </c>
      <c r="T1280" s="2" t="s">
        <v>9</v>
      </c>
      <c r="U1280" s="2" t="s">
        <v>59</v>
      </c>
      <c r="V1280" s="4">
        <v>0.16666666666666666</v>
      </c>
      <c r="W1280" s="2" t="s">
        <v>948</v>
      </c>
      <c r="X1280">
        <f t="shared" si="190"/>
        <v>1</v>
      </c>
      <c r="Y1280">
        <f t="shared" si="191"/>
        <v>0</v>
      </c>
      <c r="Z1280">
        <f t="shared" si="192"/>
        <v>1</v>
      </c>
      <c r="AA1280">
        <f t="shared" si="193"/>
        <v>1</v>
      </c>
      <c r="AB1280">
        <f t="shared" si="194"/>
        <v>0</v>
      </c>
      <c r="AC1280">
        <f t="shared" si="195"/>
        <v>0</v>
      </c>
      <c r="AD1280">
        <f t="shared" si="196"/>
        <v>0</v>
      </c>
      <c r="AE1280" t="str">
        <f t="shared" si="197"/>
        <v>Groupstage</v>
      </c>
      <c r="AF1280" t="str">
        <f t="shared" si="198"/>
        <v>Home Team wins</v>
      </c>
      <c r="AG1280" t="str">
        <f t="shared" si="199"/>
        <v>Home Team wins at Groupstage Game</v>
      </c>
    </row>
    <row r="1281" spans="1:33" hidden="1" x14ac:dyDescent="0.2">
      <c r="A1281" s="2">
        <v>3461821</v>
      </c>
      <c r="B1281" s="2" t="s">
        <v>949</v>
      </c>
      <c r="C1281" s="2">
        <v>2020</v>
      </c>
      <c r="D1281" s="2" t="s">
        <v>1194</v>
      </c>
      <c r="E1281" s="3">
        <v>44173</v>
      </c>
      <c r="F1281" s="2">
        <v>338</v>
      </c>
      <c r="G1281" s="2">
        <v>279</v>
      </c>
      <c r="H1281" s="2">
        <v>1</v>
      </c>
      <c r="I1281" s="2">
        <v>0</v>
      </c>
      <c r="J1281" s="2"/>
      <c r="K1281" s="2"/>
      <c r="L1281" s="2" t="s">
        <v>913</v>
      </c>
      <c r="M1281" s="2" t="s">
        <v>971</v>
      </c>
      <c r="N1281" s="2" t="s">
        <v>912</v>
      </c>
      <c r="O1281" s="2"/>
      <c r="P1281" s="2" t="s">
        <v>1225</v>
      </c>
      <c r="Q1281" s="2" t="s">
        <v>2583</v>
      </c>
      <c r="R1281" s="2" t="s">
        <v>863</v>
      </c>
      <c r="S1281" s="2" t="s">
        <v>880</v>
      </c>
      <c r="T1281" s="2" t="s">
        <v>134</v>
      </c>
      <c r="U1281" s="2"/>
      <c r="V1281" s="4">
        <v>4.1666666666666664E-2</v>
      </c>
      <c r="W1281" s="2" t="s">
        <v>948</v>
      </c>
      <c r="X1281">
        <f t="shared" si="190"/>
        <v>1</v>
      </c>
      <c r="Y1281">
        <f t="shared" si="191"/>
        <v>0</v>
      </c>
      <c r="Z1281">
        <f t="shared" si="192"/>
        <v>1</v>
      </c>
      <c r="AA1281">
        <f t="shared" si="193"/>
        <v>1</v>
      </c>
      <c r="AB1281">
        <f t="shared" si="194"/>
        <v>0</v>
      </c>
      <c r="AC1281">
        <f t="shared" si="195"/>
        <v>0</v>
      </c>
      <c r="AD1281">
        <f t="shared" si="196"/>
        <v>0</v>
      </c>
      <c r="AE1281" t="str">
        <f t="shared" si="197"/>
        <v>Groupstage</v>
      </c>
      <c r="AF1281" t="str">
        <f t="shared" si="198"/>
        <v>Home Team wins</v>
      </c>
      <c r="AG1281" t="str">
        <f t="shared" si="199"/>
        <v>Home Team wins at Groupstage Game</v>
      </c>
    </row>
    <row r="1282" spans="1:33" x14ac:dyDescent="0.2">
      <c r="A1282" s="2">
        <v>2495315</v>
      </c>
      <c r="B1282" s="2" t="s">
        <v>949</v>
      </c>
      <c r="C1282" s="2">
        <v>2014</v>
      </c>
      <c r="D1282" s="2" t="s">
        <v>1194</v>
      </c>
      <c r="E1282" s="3">
        <v>41933</v>
      </c>
      <c r="F1282" s="2">
        <v>631</v>
      </c>
      <c r="G1282" s="2">
        <v>790</v>
      </c>
      <c r="H1282" s="2">
        <v>6</v>
      </c>
      <c r="I1282" s="2">
        <v>0</v>
      </c>
      <c r="J1282" s="2"/>
      <c r="K1282" s="2"/>
      <c r="L1282" s="2" t="s">
        <v>896</v>
      </c>
      <c r="M1282" s="2" t="s">
        <v>1393</v>
      </c>
      <c r="N1282" s="2" t="s">
        <v>1012</v>
      </c>
      <c r="O1282" s="2">
        <v>41126</v>
      </c>
      <c r="P1282" s="2" t="s">
        <v>1057</v>
      </c>
      <c r="Q1282" s="2" t="s">
        <v>2584</v>
      </c>
      <c r="R1282" s="2" t="s">
        <v>863</v>
      </c>
      <c r="S1282" s="2" t="s">
        <v>877</v>
      </c>
      <c r="T1282" s="2" t="s">
        <v>43</v>
      </c>
      <c r="U1282" s="2"/>
      <c r="V1282" s="4">
        <v>0.25</v>
      </c>
      <c r="W1282" s="2" t="s">
        <v>948</v>
      </c>
      <c r="X1282">
        <f t="shared" si="190"/>
        <v>1</v>
      </c>
      <c r="Y1282">
        <f t="shared" si="191"/>
        <v>0</v>
      </c>
      <c r="Z1282">
        <f t="shared" si="192"/>
        <v>1</v>
      </c>
      <c r="AA1282">
        <f t="shared" si="193"/>
        <v>1</v>
      </c>
      <c r="AB1282">
        <f t="shared" si="194"/>
        <v>0</v>
      </c>
      <c r="AC1282">
        <f t="shared" si="195"/>
        <v>0</v>
      </c>
      <c r="AD1282">
        <f t="shared" si="196"/>
        <v>0</v>
      </c>
      <c r="AE1282" t="str">
        <f t="shared" si="197"/>
        <v>Groupstage</v>
      </c>
      <c r="AF1282" t="str">
        <f t="shared" si="198"/>
        <v>Home Team wins</v>
      </c>
      <c r="AG1282" t="str">
        <f t="shared" si="199"/>
        <v>Home Team wins at Groupstage Game</v>
      </c>
    </row>
    <row r="1283" spans="1:33" hidden="1" x14ac:dyDescent="0.2">
      <c r="A1283" s="2">
        <v>3651033</v>
      </c>
      <c r="B1283" s="2" t="s">
        <v>949</v>
      </c>
      <c r="C1283" s="2">
        <v>2021</v>
      </c>
      <c r="D1283" s="2" t="s">
        <v>1194</v>
      </c>
      <c r="E1283" s="3">
        <v>44453</v>
      </c>
      <c r="F1283" s="2">
        <v>368</v>
      </c>
      <c r="G1283" s="2">
        <v>409</v>
      </c>
      <c r="H1283" s="2">
        <v>1</v>
      </c>
      <c r="I1283" s="2">
        <v>1</v>
      </c>
      <c r="J1283" s="2"/>
      <c r="K1283" s="2"/>
      <c r="L1283" s="2" t="s">
        <v>1179</v>
      </c>
      <c r="M1283" s="2" t="s">
        <v>313</v>
      </c>
      <c r="N1283" s="2" t="s">
        <v>1195</v>
      </c>
      <c r="O1283" s="2">
        <v>18373</v>
      </c>
      <c r="P1283" s="2" t="s">
        <v>1240</v>
      </c>
      <c r="Q1283" s="2" t="s">
        <v>2585</v>
      </c>
      <c r="R1283" s="2" t="s">
        <v>880</v>
      </c>
      <c r="S1283" s="2" t="s">
        <v>886</v>
      </c>
      <c r="T1283" s="2" t="s">
        <v>143</v>
      </c>
      <c r="U1283" s="2"/>
      <c r="V1283" s="4">
        <v>4.2361111111111106E-2</v>
      </c>
      <c r="W1283" s="2" t="s">
        <v>948</v>
      </c>
      <c r="X1283">
        <f t="shared" ref="X1283:X1346" si="200">IF(H1283&gt;I1283, 1,0)</f>
        <v>0</v>
      </c>
      <c r="Y1283">
        <f t="shared" ref="Y1283:Y1346" si="201">IF(X1283=1,0,1)</f>
        <v>1</v>
      </c>
      <c r="Z1283">
        <f t="shared" ref="Z1283:Z1346" si="202">IF(ISNUMBER(SEARCH("Group",D1283)), 1, 0)</f>
        <v>1</v>
      </c>
      <c r="AA1283">
        <f t="shared" ref="AA1283:AA1346" si="203">IF(X1283=1,IF(Z1283=1,1,0),0)</f>
        <v>0</v>
      </c>
      <c r="AB1283">
        <f t="shared" ref="AB1283:AB1346" si="204">IF(X1283=1,IF(Z1283=0,1,0),0)</f>
        <v>0</v>
      </c>
      <c r="AC1283">
        <f t="shared" ref="AC1283:AC1346" si="205">IF(Y1283=1,IF(Z1283=1,1,0),0)</f>
        <v>1</v>
      </c>
      <c r="AD1283">
        <f t="shared" ref="AD1283:AD1346" si="206">IF(Y1283=1,IF(Z1283=0,1,0),0)</f>
        <v>0</v>
      </c>
      <c r="AE1283" t="str">
        <f t="shared" ref="AE1283:AE1346" si="207">IF(Z1283=1, "Groupstage", "Knockout Game")</f>
        <v>Groupstage</v>
      </c>
      <c r="AF1283" t="str">
        <f t="shared" ref="AF1283:AF1346" si="208">IF(X1283=1, "Home Team wins", "Home Team loses or draws")</f>
        <v>Home Team loses or draws</v>
      </c>
      <c r="AG1283" t="str">
        <f t="shared" ref="AG1283:AG1346" si="209">IF(AA1283=1, "Home Team wins at Groupstage Game", IF(AB1283=1, "Home Team wins at Knockout Game", IF(AC1283=1, "Home Team loses or draws at Groupstage Game", "Home Team loses or draws at Knockout Game")))</f>
        <v>Home Team loses or draws at Groupstage Game</v>
      </c>
    </row>
    <row r="1284" spans="1:33" x14ac:dyDescent="0.2">
      <c r="A1284" s="2">
        <v>2490856</v>
      </c>
      <c r="B1284" s="2" t="s">
        <v>949</v>
      </c>
      <c r="C1284" s="2">
        <v>2014</v>
      </c>
      <c r="D1284" s="2" t="s">
        <v>950</v>
      </c>
      <c r="E1284" s="3">
        <v>41899</v>
      </c>
      <c r="F1284" s="2">
        <v>720</v>
      </c>
      <c r="G1284" s="2">
        <v>713</v>
      </c>
      <c r="H1284" s="2">
        <v>6</v>
      </c>
      <c r="I1284" s="2">
        <v>0</v>
      </c>
      <c r="J1284" s="2"/>
      <c r="K1284" s="2"/>
      <c r="L1284" s="2" t="s">
        <v>1179</v>
      </c>
      <c r="M1284" s="2" t="s">
        <v>1241</v>
      </c>
      <c r="N1284" s="2" t="s">
        <v>1192</v>
      </c>
      <c r="O1284" s="2">
        <v>35108</v>
      </c>
      <c r="P1284" s="2" t="s">
        <v>975</v>
      </c>
      <c r="Q1284" s="2" t="s">
        <v>2586</v>
      </c>
      <c r="R1284" s="2" t="s">
        <v>877</v>
      </c>
      <c r="S1284" s="2" t="s">
        <v>886</v>
      </c>
      <c r="T1284" s="2" t="s">
        <v>70</v>
      </c>
      <c r="U1284" s="2"/>
      <c r="V1284" s="4">
        <v>0.25</v>
      </c>
      <c r="W1284" s="2" t="s">
        <v>948</v>
      </c>
      <c r="X1284">
        <f t="shared" si="200"/>
        <v>1</v>
      </c>
      <c r="Y1284">
        <f t="shared" si="201"/>
        <v>0</v>
      </c>
      <c r="Z1284">
        <f t="shared" si="202"/>
        <v>1</v>
      </c>
      <c r="AA1284">
        <f t="shared" si="203"/>
        <v>1</v>
      </c>
      <c r="AB1284">
        <f t="shared" si="204"/>
        <v>0</v>
      </c>
      <c r="AC1284">
        <f t="shared" si="205"/>
        <v>0</v>
      </c>
      <c r="AD1284">
        <f t="shared" si="206"/>
        <v>0</v>
      </c>
      <c r="AE1284" t="str">
        <f t="shared" si="207"/>
        <v>Groupstage</v>
      </c>
      <c r="AF1284" t="str">
        <f t="shared" si="208"/>
        <v>Home Team wins</v>
      </c>
      <c r="AG1284" t="str">
        <f t="shared" si="209"/>
        <v>Home Team wins at Groupstage Game</v>
      </c>
    </row>
    <row r="1285" spans="1:33" x14ac:dyDescent="0.2">
      <c r="A1285" s="2">
        <v>2618568</v>
      </c>
      <c r="B1285" s="2" t="s">
        <v>949</v>
      </c>
      <c r="C1285" s="2">
        <v>2015</v>
      </c>
      <c r="D1285" s="2" t="s">
        <v>945</v>
      </c>
      <c r="E1285" s="3">
        <v>42277</v>
      </c>
      <c r="F1285" s="2">
        <v>2410</v>
      </c>
      <c r="G1285" s="2">
        <v>383</v>
      </c>
      <c r="H1285" s="2">
        <v>3</v>
      </c>
      <c r="I1285" s="2">
        <v>2</v>
      </c>
      <c r="J1285" s="2"/>
      <c r="K1285" s="2"/>
      <c r="L1285" s="2" t="s">
        <v>904</v>
      </c>
      <c r="M1285" s="2" t="s">
        <v>1293</v>
      </c>
      <c r="N1285" s="2" t="s">
        <v>878</v>
      </c>
      <c r="O1285" s="2">
        <v>16152</v>
      </c>
      <c r="P1285" s="2" t="s">
        <v>1004</v>
      </c>
      <c r="Q1285" s="2" t="s">
        <v>2587</v>
      </c>
      <c r="R1285" s="2" t="s">
        <v>863</v>
      </c>
      <c r="S1285" s="2" t="s">
        <v>880</v>
      </c>
      <c r="T1285" s="2" t="s">
        <v>130</v>
      </c>
      <c r="U1285" s="2" t="s">
        <v>59</v>
      </c>
      <c r="V1285" s="4">
        <v>0.12638888888888888</v>
      </c>
      <c r="W1285" s="2" t="s">
        <v>948</v>
      </c>
      <c r="X1285">
        <f t="shared" si="200"/>
        <v>1</v>
      </c>
      <c r="Y1285">
        <f t="shared" si="201"/>
        <v>0</v>
      </c>
      <c r="Z1285">
        <f t="shared" si="202"/>
        <v>1</v>
      </c>
      <c r="AA1285">
        <f t="shared" si="203"/>
        <v>1</v>
      </c>
      <c r="AB1285">
        <f t="shared" si="204"/>
        <v>0</v>
      </c>
      <c r="AC1285">
        <f t="shared" si="205"/>
        <v>0</v>
      </c>
      <c r="AD1285">
        <f t="shared" si="206"/>
        <v>0</v>
      </c>
      <c r="AE1285" t="str">
        <f t="shared" si="207"/>
        <v>Groupstage</v>
      </c>
      <c r="AF1285" t="str">
        <f t="shared" si="208"/>
        <v>Home Team wins</v>
      </c>
      <c r="AG1285" t="str">
        <f t="shared" si="209"/>
        <v>Home Team wins at Groupstage Game</v>
      </c>
    </row>
    <row r="1286" spans="1:33" x14ac:dyDescent="0.2">
      <c r="A1286" s="2">
        <v>2754191</v>
      </c>
      <c r="B1286" s="2" t="s">
        <v>949</v>
      </c>
      <c r="C1286" s="2">
        <v>2016</v>
      </c>
      <c r="D1286" s="2" t="s">
        <v>950</v>
      </c>
      <c r="E1286" s="3">
        <v>42627</v>
      </c>
      <c r="F1286" s="2">
        <v>1041</v>
      </c>
      <c r="G1286" s="2">
        <v>419</v>
      </c>
      <c r="H1286" s="2">
        <v>3</v>
      </c>
      <c r="I1286" s="2">
        <v>0</v>
      </c>
      <c r="J1286" s="2"/>
      <c r="K1286" s="2"/>
      <c r="L1286" s="2" t="s">
        <v>1088</v>
      </c>
      <c r="M1286" s="2" t="s">
        <v>1481</v>
      </c>
      <c r="N1286" s="2" t="s">
        <v>1115</v>
      </c>
      <c r="O1286" s="2">
        <v>43754</v>
      </c>
      <c r="P1286" s="2" t="s">
        <v>1034</v>
      </c>
      <c r="Q1286" s="2" t="s">
        <v>2588</v>
      </c>
      <c r="R1286" s="2" t="s">
        <v>892</v>
      </c>
      <c r="S1286" s="3">
        <v>37350</v>
      </c>
      <c r="T1286" s="2" t="s">
        <v>125</v>
      </c>
      <c r="U1286" s="2"/>
      <c r="V1286" s="4">
        <v>0.125</v>
      </c>
      <c r="W1286" s="2" t="s">
        <v>948</v>
      </c>
      <c r="X1286">
        <f t="shared" si="200"/>
        <v>1</v>
      </c>
      <c r="Y1286">
        <f t="shared" si="201"/>
        <v>0</v>
      </c>
      <c r="Z1286">
        <f t="shared" si="202"/>
        <v>1</v>
      </c>
      <c r="AA1286">
        <f t="shared" si="203"/>
        <v>1</v>
      </c>
      <c r="AB1286">
        <f t="shared" si="204"/>
        <v>0</v>
      </c>
      <c r="AC1286">
        <f t="shared" si="205"/>
        <v>0</v>
      </c>
      <c r="AD1286">
        <f t="shared" si="206"/>
        <v>0</v>
      </c>
      <c r="AE1286" t="str">
        <f t="shared" si="207"/>
        <v>Groupstage</v>
      </c>
      <c r="AF1286" t="str">
        <f t="shared" si="208"/>
        <v>Home Team wins</v>
      </c>
      <c r="AG1286" t="str">
        <f t="shared" si="209"/>
        <v>Home Team wins at Groupstage Game</v>
      </c>
    </row>
    <row r="1287" spans="1:33" x14ac:dyDescent="0.2">
      <c r="A1287" s="2">
        <v>2262162</v>
      </c>
      <c r="B1287" s="2" t="s">
        <v>949</v>
      </c>
      <c r="C1287" s="2">
        <v>2012</v>
      </c>
      <c r="D1287" s="2" t="s">
        <v>950</v>
      </c>
      <c r="E1287" s="3">
        <v>41171</v>
      </c>
      <c r="F1287" s="2">
        <v>1075</v>
      </c>
      <c r="G1287" s="2">
        <v>7769</v>
      </c>
      <c r="H1287" s="2">
        <v>0</v>
      </c>
      <c r="I1287" s="2">
        <v>2</v>
      </c>
      <c r="J1287" s="2"/>
      <c r="K1287" s="2"/>
      <c r="L1287" s="2" t="s">
        <v>1124</v>
      </c>
      <c r="M1287" s="2" t="s">
        <v>1557</v>
      </c>
      <c r="N1287" s="2" t="s">
        <v>1199</v>
      </c>
      <c r="O1287" s="2">
        <v>10922</v>
      </c>
      <c r="P1287" s="2" t="s">
        <v>1035</v>
      </c>
      <c r="Q1287" s="2" t="s">
        <v>2589</v>
      </c>
      <c r="R1287" s="2"/>
      <c r="S1287" s="2"/>
      <c r="T1287" s="2" t="s">
        <v>57</v>
      </c>
      <c r="U1287" s="2"/>
      <c r="V1287" s="4">
        <v>1.3888888888888889E-3</v>
      </c>
      <c r="W1287" s="2" t="s">
        <v>948</v>
      </c>
      <c r="X1287">
        <f t="shared" si="200"/>
        <v>0</v>
      </c>
      <c r="Y1287">
        <f t="shared" si="201"/>
        <v>1</v>
      </c>
      <c r="Z1287">
        <f t="shared" si="202"/>
        <v>1</v>
      </c>
      <c r="AA1287">
        <f t="shared" si="203"/>
        <v>0</v>
      </c>
      <c r="AB1287">
        <f t="shared" si="204"/>
        <v>0</v>
      </c>
      <c r="AC1287">
        <f t="shared" si="205"/>
        <v>1</v>
      </c>
      <c r="AD1287">
        <f t="shared" si="206"/>
        <v>0</v>
      </c>
      <c r="AE1287" t="str">
        <f t="shared" si="207"/>
        <v>Groupstage</v>
      </c>
      <c r="AF1287" t="str">
        <f t="shared" si="208"/>
        <v>Home Team loses or draws</v>
      </c>
      <c r="AG1287" t="str">
        <f t="shared" si="209"/>
        <v>Home Team loses or draws at Groupstage Game</v>
      </c>
    </row>
    <row r="1288" spans="1:33" x14ac:dyDescent="0.2">
      <c r="A1288" s="2">
        <v>3098007</v>
      </c>
      <c r="B1288" s="2" t="s">
        <v>949</v>
      </c>
      <c r="C1288" s="2">
        <v>2018</v>
      </c>
      <c r="D1288" s="2" t="s">
        <v>1194</v>
      </c>
      <c r="E1288" s="3">
        <v>43396</v>
      </c>
      <c r="F1288" s="2">
        <v>418</v>
      </c>
      <c r="G1288" s="2">
        <v>941</v>
      </c>
      <c r="H1288" s="2">
        <v>2</v>
      </c>
      <c r="I1288" s="2">
        <v>1</v>
      </c>
      <c r="J1288" s="2"/>
      <c r="K1288" s="2"/>
      <c r="L1288" s="2" t="s">
        <v>1179</v>
      </c>
      <c r="M1288" s="2" t="s">
        <v>1231</v>
      </c>
      <c r="N1288" s="2" t="s">
        <v>1202</v>
      </c>
      <c r="O1288" s="2">
        <v>67356</v>
      </c>
      <c r="P1288" s="2" t="s">
        <v>1279</v>
      </c>
      <c r="Q1288" s="2" t="s">
        <v>2590</v>
      </c>
      <c r="R1288" s="2" t="s">
        <v>880</v>
      </c>
      <c r="S1288" s="2" t="s">
        <v>863</v>
      </c>
      <c r="T1288" s="2" t="s">
        <v>186</v>
      </c>
      <c r="U1288" s="2"/>
      <c r="V1288" s="4">
        <v>8.4027777777777771E-2</v>
      </c>
      <c r="W1288" s="2" t="s">
        <v>948</v>
      </c>
      <c r="X1288">
        <f t="shared" si="200"/>
        <v>1</v>
      </c>
      <c r="Y1288">
        <f t="shared" si="201"/>
        <v>0</v>
      </c>
      <c r="Z1288">
        <f t="shared" si="202"/>
        <v>1</v>
      </c>
      <c r="AA1288">
        <f t="shared" si="203"/>
        <v>1</v>
      </c>
      <c r="AB1288">
        <f t="shared" si="204"/>
        <v>0</v>
      </c>
      <c r="AC1288">
        <f t="shared" si="205"/>
        <v>0</v>
      </c>
      <c r="AD1288">
        <f t="shared" si="206"/>
        <v>0</v>
      </c>
      <c r="AE1288" t="str">
        <f t="shared" si="207"/>
        <v>Groupstage</v>
      </c>
      <c r="AF1288" t="str">
        <f t="shared" si="208"/>
        <v>Home Team wins</v>
      </c>
      <c r="AG1288" t="str">
        <f t="shared" si="209"/>
        <v>Home Team wins at Groupstage Game</v>
      </c>
    </row>
    <row r="1289" spans="1:33" hidden="1" x14ac:dyDescent="0.2">
      <c r="A1289" s="2">
        <v>3482811</v>
      </c>
      <c r="B1289" s="2" t="s">
        <v>949</v>
      </c>
      <c r="C1289" s="2">
        <v>2020</v>
      </c>
      <c r="D1289" s="2" t="s">
        <v>955</v>
      </c>
      <c r="E1289" s="3">
        <v>44138</v>
      </c>
      <c r="F1289" s="2">
        <v>720</v>
      </c>
      <c r="G1289" s="2">
        <v>244</v>
      </c>
      <c r="H1289" s="2">
        <v>3</v>
      </c>
      <c r="I1289" s="2">
        <v>0</v>
      </c>
      <c r="J1289" s="2"/>
      <c r="K1289" s="2"/>
      <c r="L1289" s="2" t="s">
        <v>799</v>
      </c>
      <c r="M1289" s="2" t="s">
        <v>1086</v>
      </c>
      <c r="N1289" s="2" t="s">
        <v>1192</v>
      </c>
      <c r="O1289" s="2"/>
      <c r="P1289" s="2" t="s">
        <v>1099</v>
      </c>
      <c r="Q1289" s="2" t="s">
        <v>2591</v>
      </c>
      <c r="R1289" s="2" t="s">
        <v>880</v>
      </c>
      <c r="S1289" s="2" t="s">
        <v>886</v>
      </c>
      <c r="T1289" s="2" t="s">
        <v>70</v>
      </c>
      <c r="U1289" s="2" t="s">
        <v>85</v>
      </c>
      <c r="V1289" s="4">
        <v>0.125</v>
      </c>
      <c r="W1289" s="2" t="s">
        <v>948</v>
      </c>
      <c r="X1289">
        <f t="shared" si="200"/>
        <v>1</v>
      </c>
      <c r="Y1289">
        <f t="shared" si="201"/>
        <v>0</v>
      </c>
      <c r="Z1289">
        <f t="shared" si="202"/>
        <v>1</v>
      </c>
      <c r="AA1289">
        <f t="shared" si="203"/>
        <v>1</v>
      </c>
      <c r="AB1289">
        <f t="shared" si="204"/>
        <v>0</v>
      </c>
      <c r="AC1289">
        <f t="shared" si="205"/>
        <v>0</v>
      </c>
      <c r="AD1289">
        <f t="shared" si="206"/>
        <v>0</v>
      </c>
      <c r="AE1289" t="str">
        <f t="shared" si="207"/>
        <v>Groupstage</v>
      </c>
      <c r="AF1289" t="str">
        <f t="shared" si="208"/>
        <v>Home Team wins</v>
      </c>
      <c r="AG1289" t="str">
        <f t="shared" si="209"/>
        <v>Home Team wins at Groupstage Game</v>
      </c>
    </row>
    <row r="1290" spans="1:33" hidden="1" x14ac:dyDescent="0.2">
      <c r="A1290" s="2">
        <v>3956687</v>
      </c>
      <c r="B1290" s="2" t="s">
        <v>949</v>
      </c>
      <c r="C1290" s="2">
        <v>2022</v>
      </c>
      <c r="D1290" s="2" t="s">
        <v>1082</v>
      </c>
      <c r="E1290" s="3">
        <v>44993</v>
      </c>
      <c r="F1290" s="2">
        <v>148</v>
      </c>
      <c r="G1290" s="2">
        <v>5</v>
      </c>
      <c r="H1290" s="2">
        <v>0</v>
      </c>
      <c r="I1290" s="2">
        <v>0</v>
      </c>
      <c r="J1290" s="2"/>
      <c r="K1290" s="2"/>
      <c r="L1290" s="2" t="s">
        <v>942</v>
      </c>
      <c r="M1290" s="2" t="s">
        <v>1000</v>
      </c>
      <c r="N1290" s="2" t="s">
        <v>1325</v>
      </c>
      <c r="O1290" s="2">
        <v>61602</v>
      </c>
      <c r="P1290" s="2" t="s">
        <v>1071</v>
      </c>
      <c r="Q1290" s="2" t="s">
        <v>2592</v>
      </c>
      <c r="R1290" s="2" t="s">
        <v>910</v>
      </c>
      <c r="S1290" s="2" t="s">
        <v>910</v>
      </c>
      <c r="T1290" s="2" t="s">
        <v>41</v>
      </c>
      <c r="U1290" s="2" t="s">
        <v>52</v>
      </c>
      <c r="V1290" s="4">
        <v>0</v>
      </c>
      <c r="W1290" s="2" t="s">
        <v>948</v>
      </c>
      <c r="X1290">
        <f t="shared" si="200"/>
        <v>0</v>
      </c>
      <c r="Y1290">
        <f t="shared" si="201"/>
        <v>1</v>
      </c>
      <c r="Z1290">
        <f t="shared" si="202"/>
        <v>0</v>
      </c>
      <c r="AA1290">
        <f t="shared" si="203"/>
        <v>0</v>
      </c>
      <c r="AB1290">
        <f t="shared" si="204"/>
        <v>0</v>
      </c>
      <c r="AC1290">
        <f t="shared" si="205"/>
        <v>0</v>
      </c>
      <c r="AD1290">
        <f t="shared" si="206"/>
        <v>1</v>
      </c>
      <c r="AE1290" t="str">
        <f t="shared" si="207"/>
        <v>Knockout Game</v>
      </c>
      <c r="AF1290" t="str">
        <f t="shared" si="208"/>
        <v>Home Team loses or draws</v>
      </c>
      <c r="AG1290" t="str">
        <f t="shared" si="209"/>
        <v>Home Team loses or draws at Knockout Game</v>
      </c>
    </row>
    <row r="1291" spans="1:33" hidden="1" x14ac:dyDescent="0.2">
      <c r="A1291" s="2">
        <v>4041600</v>
      </c>
      <c r="B1291" s="2" t="s">
        <v>949</v>
      </c>
      <c r="C1291" s="2">
        <v>2022</v>
      </c>
      <c r="D1291" s="2" t="s">
        <v>966</v>
      </c>
      <c r="E1291" s="3">
        <v>45028</v>
      </c>
      <c r="F1291" s="2">
        <v>418</v>
      </c>
      <c r="G1291" s="2">
        <v>631</v>
      </c>
      <c r="H1291" s="2">
        <v>2</v>
      </c>
      <c r="I1291" s="2">
        <v>0</v>
      </c>
      <c r="J1291" s="2"/>
      <c r="K1291" s="2"/>
      <c r="L1291" s="2" t="s">
        <v>1089</v>
      </c>
      <c r="M1291" s="2" t="s">
        <v>44</v>
      </c>
      <c r="N1291" s="2" t="s">
        <v>1202</v>
      </c>
      <c r="O1291" s="2">
        <v>63142</v>
      </c>
      <c r="P1291" s="2" t="s">
        <v>1255</v>
      </c>
      <c r="Q1291" s="2" t="s">
        <v>2593</v>
      </c>
      <c r="R1291" s="2" t="s">
        <v>880</v>
      </c>
      <c r="S1291" s="2" t="s">
        <v>892</v>
      </c>
      <c r="T1291" s="2" t="s">
        <v>186</v>
      </c>
      <c r="U1291" s="2" t="s">
        <v>43</v>
      </c>
      <c r="V1291" s="4">
        <v>8.3333333333333329E-2</v>
      </c>
      <c r="W1291" s="2" t="s">
        <v>948</v>
      </c>
      <c r="X1291">
        <f t="shared" si="200"/>
        <v>1</v>
      </c>
      <c r="Y1291">
        <f t="shared" si="201"/>
        <v>0</v>
      </c>
      <c r="Z1291">
        <f t="shared" si="202"/>
        <v>0</v>
      </c>
      <c r="AA1291">
        <f t="shared" si="203"/>
        <v>0</v>
      </c>
      <c r="AB1291">
        <f t="shared" si="204"/>
        <v>1</v>
      </c>
      <c r="AC1291">
        <f t="shared" si="205"/>
        <v>0</v>
      </c>
      <c r="AD1291">
        <f t="shared" si="206"/>
        <v>0</v>
      </c>
      <c r="AE1291" t="str">
        <f t="shared" si="207"/>
        <v>Knockout Game</v>
      </c>
      <c r="AF1291" t="str">
        <f t="shared" si="208"/>
        <v>Home Team wins</v>
      </c>
      <c r="AG1291" t="str">
        <f t="shared" si="209"/>
        <v>Home Team wins at Knockout Game</v>
      </c>
    </row>
    <row r="1292" spans="1:33" x14ac:dyDescent="0.2">
      <c r="A1292" s="2">
        <v>2368435</v>
      </c>
      <c r="B1292" s="2" t="s">
        <v>949</v>
      </c>
      <c r="C1292" s="2">
        <v>2013</v>
      </c>
      <c r="D1292" s="2" t="s">
        <v>1194</v>
      </c>
      <c r="E1292" s="3">
        <v>41569</v>
      </c>
      <c r="F1292" s="2">
        <v>720</v>
      </c>
      <c r="G1292" s="2">
        <v>964</v>
      </c>
      <c r="H1292" s="2">
        <v>0</v>
      </c>
      <c r="I1292" s="2">
        <v>1</v>
      </c>
      <c r="J1292" s="2"/>
      <c r="K1292" s="2"/>
      <c r="L1292" s="2" t="s">
        <v>1105</v>
      </c>
      <c r="M1292" s="2" t="s">
        <v>879</v>
      </c>
      <c r="N1292" s="2" t="s">
        <v>1192</v>
      </c>
      <c r="O1292" s="2">
        <v>31109</v>
      </c>
      <c r="P1292" s="2" t="s">
        <v>938</v>
      </c>
      <c r="Q1292" s="2" t="s">
        <v>2594</v>
      </c>
      <c r="R1292" s="2" t="s">
        <v>886</v>
      </c>
      <c r="S1292" s="2" t="s">
        <v>881</v>
      </c>
      <c r="T1292" s="2" t="s">
        <v>70</v>
      </c>
      <c r="U1292" s="2" t="s">
        <v>158</v>
      </c>
      <c r="V1292" s="4">
        <v>6.9444444444444447E-4</v>
      </c>
      <c r="W1292" s="2" t="s">
        <v>948</v>
      </c>
      <c r="X1292">
        <f t="shared" si="200"/>
        <v>0</v>
      </c>
      <c r="Y1292">
        <f t="shared" si="201"/>
        <v>1</v>
      </c>
      <c r="Z1292">
        <f t="shared" si="202"/>
        <v>1</v>
      </c>
      <c r="AA1292">
        <f t="shared" si="203"/>
        <v>0</v>
      </c>
      <c r="AB1292">
        <f t="shared" si="204"/>
        <v>0</v>
      </c>
      <c r="AC1292">
        <f t="shared" si="205"/>
        <v>1</v>
      </c>
      <c r="AD1292">
        <f t="shared" si="206"/>
        <v>0</v>
      </c>
      <c r="AE1292" t="str">
        <f t="shared" si="207"/>
        <v>Groupstage</v>
      </c>
      <c r="AF1292" t="str">
        <f t="shared" si="208"/>
        <v>Home Team loses or draws</v>
      </c>
      <c r="AG1292" t="str">
        <f t="shared" si="209"/>
        <v>Home Team loses or draws at Groupstage Game</v>
      </c>
    </row>
    <row r="1293" spans="1:33" hidden="1" x14ac:dyDescent="0.2">
      <c r="A1293" s="2">
        <v>3651115</v>
      </c>
      <c r="B1293" s="2" t="s">
        <v>949</v>
      </c>
      <c r="C1293" s="2">
        <v>2021</v>
      </c>
      <c r="D1293" s="2" t="s">
        <v>950</v>
      </c>
      <c r="E1293" s="3">
        <v>44523</v>
      </c>
      <c r="F1293" s="2">
        <v>496</v>
      </c>
      <c r="G1293" s="2">
        <v>964</v>
      </c>
      <c r="H1293" s="2">
        <v>1</v>
      </c>
      <c r="I1293" s="2">
        <v>1</v>
      </c>
      <c r="J1293" s="2"/>
      <c r="K1293" s="2"/>
      <c r="L1293" s="2" t="s">
        <v>1176</v>
      </c>
      <c r="M1293" s="2" t="s">
        <v>162</v>
      </c>
      <c r="N1293" s="2" t="s">
        <v>1235</v>
      </c>
      <c r="O1293" s="2">
        <v>15520</v>
      </c>
      <c r="P1293" s="2" t="s">
        <v>1281</v>
      </c>
      <c r="Q1293" s="2" t="s">
        <v>2595</v>
      </c>
      <c r="R1293" s="3">
        <v>37714</v>
      </c>
      <c r="S1293" s="2" t="s">
        <v>910</v>
      </c>
      <c r="T1293" s="2"/>
      <c r="U1293" s="2" t="s">
        <v>158</v>
      </c>
      <c r="V1293" s="4">
        <v>4.2361111111111106E-2</v>
      </c>
      <c r="W1293" s="2" t="s">
        <v>948</v>
      </c>
      <c r="X1293">
        <f t="shared" si="200"/>
        <v>0</v>
      </c>
      <c r="Y1293">
        <f t="shared" si="201"/>
        <v>1</v>
      </c>
      <c r="Z1293">
        <f t="shared" si="202"/>
        <v>1</v>
      </c>
      <c r="AA1293">
        <f t="shared" si="203"/>
        <v>0</v>
      </c>
      <c r="AB1293">
        <f t="shared" si="204"/>
        <v>0</v>
      </c>
      <c r="AC1293">
        <f t="shared" si="205"/>
        <v>1</v>
      </c>
      <c r="AD1293">
        <f t="shared" si="206"/>
        <v>0</v>
      </c>
      <c r="AE1293" t="str">
        <f t="shared" si="207"/>
        <v>Groupstage</v>
      </c>
      <c r="AF1293" t="str">
        <f t="shared" si="208"/>
        <v>Home Team loses or draws</v>
      </c>
      <c r="AG1293" t="str">
        <f t="shared" si="209"/>
        <v>Home Team loses or draws at Groupstage Game</v>
      </c>
    </row>
    <row r="1294" spans="1:33" hidden="1" x14ac:dyDescent="0.2">
      <c r="A1294" s="2">
        <v>3911763</v>
      </c>
      <c r="B1294" s="2" t="s">
        <v>949</v>
      </c>
      <c r="C1294" s="2">
        <v>2022</v>
      </c>
      <c r="D1294" s="2" t="s">
        <v>955</v>
      </c>
      <c r="E1294" s="3">
        <v>44866</v>
      </c>
      <c r="F1294" s="2">
        <v>941</v>
      </c>
      <c r="G1294" s="2">
        <v>131</v>
      </c>
      <c r="H1294" s="2">
        <v>2</v>
      </c>
      <c r="I1294" s="2">
        <v>4</v>
      </c>
      <c r="J1294" s="2"/>
      <c r="K1294" s="2"/>
      <c r="L1294" s="2" t="s">
        <v>1482</v>
      </c>
      <c r="M1294" s="2" t="s">
        <v>111</v>
      </c>
      <c r="N1294" s="2" t="s">
        <v>1249</v>
      </c>
      <c r="O1294" s="2">
        <v>11258</v>
      </c>
      <c r="P1294" s="2" t="s">
        <v>1238</v>
      </c>
      <c r="Q1294" s="2" t="s">
        <v>2596</v>
      </c>
      <c r="R1294" s="2" t="s">
        <v>863</v>
      </c>
      <c r="S1294" s="2" t="s">
        <v>880</v>
      </c>
      <c r="T1294" s="2"/>
      <c r="U1294" s="2" t="s">
        <v>105</v>
      </c>
      <c r="V1294" s="4">
        <v>8.6111111111111124E-2</v>
      </c>
      <c r="W1294" s="2" t="s">
        <v>948</v>
      </c>
      <c r="X1294">
        <f t="shared" si="200"/>
        <v>0</v>
      </c>
      <c r="Y1294">
        <f t="shared" si="201"/>
        <v>1</v>
      </c>
      <c r="Z1294">
        <f t="shared" si="202"/>
        <v>1</v>
      </c>
      <c r="AA1294">
        <f t="shared" si="203"/>
        <v>0</v>
      </c>
      <c r="AB1294">
        <f t="shared" si="204"/>
        <v>0</v>
      </c>
      <c r="AC1294">
        <f t="shared" si="205"/>
        <v>1</v>
      </c>
      <c r="AD1294">
        <f t="shared" si="206"/>
        <v>0</v>
      </c>
      <c r="AE1294" t="str">
        <f t="shared" si="207"/>
        <v>Groupstage</v>
      </c>
      <c r="AF1294" t="str">
        <f t="shared" si="208"/>
        <v>Home Team loses or draws</v>
      </c>
      <c r="AG1294" t="str">
        <f t="shared" si="209"/>
        <v>Home Team loses or draws at Groupstage Game</v>
      </c>
    </row>
    <row r="1295" spans="1:33" x14ac:dyDescent="0.2">
      <c r="A1295" s="2">
        <v>2368482</v>
      </c>
      <c r="B1295" s="2" t="s">
        <v>949</v>
      </c>
      <c r="C1295" s="2">
        <v>2013</v>
      </c>
      <c r="D1295" s="2" t="s">
        <v>1022</v>
      </c>
      <c r="E1295" s="3">
        <v>41618</v>
      </c>
      <c r="F1295" s="2">
        <v>941</v>
      </c>
      <c r="G1295" s="2">
        <v>2410</v>
      </c>
      <c r="H1295" s="2">
        <v>2</v>
      </c>
      <c r="I1295" s="2">
        <v>1</v>
      </c>
      <c r="J1295" s="2"/>
      <c r="K1295" s="2"/>
      <c r="L1295" s="2" t="s">
        <v>1231</v>
      </c>
      <c r="M1295" s="2" t="s">
        <v>904</v>
      </c>
      <c r="N1295" s="2" t="s">
        <v>1249</v>
      </c>
      <c r="O1295" s="2">
        <v>11025</v>
      </c>
      <c r="P1295" s="2" t="s">
        <v>1184</v>
      </c>
      <c r="Q1295" s="2" t="s">
        <v>2597</v>
      </c>
      <c r="R1295" s="2" t="s">
        <v>863</v>
      </c>
      <c r="S1295" s="2" t="s">
        <v>863</v>
      </c>
      <c r="T1295" s="2"/>
      <c r="U1295" s="2" t="s">
        <v>130</v>
      </c>
      <c r="V1295" s="4">
        <v>8.4027777777777771E-2</v>
      </c>
      <c r="W1295" s="2" t="s">
        <v>948</v>
      </c>
      <c r="X1295">
        <f t="shared" si="200"/>
        <v>1</v>
      </c>
      <c r="Y1295">
        <f t="shared" si="201"/>
        <v>0</v>
      </c>
      <c r="Z1295">
        <f t="shared" si="202"/>
        <v>1</v>
      </c>
      <c r="AA1295">
        <f t="shared" si="203"/>
        <v>1</v>
      </c>
      <c r="AB1295">
        <f t="shared" si="204"/>
        <v>0</v>
      </c>
      <c r="AC1295">
        <f t="shared" si="205"/>
        <v>0</v>
      </c>
      <c r="AD1295">
        <f t="shared" si="206"/>
        <v>0</v>
      </c>
      <c r="AE1295" t="str">
        <f t="shared" si="207"/>
        <v>Groupstage</v>
      </c>
      <c r="AF1295" t="str">
        <f t="shared" si="208"/>
        <v>Home Team wins</v>
      </c>
      <c r="AG1295" t="str">
        <f t="shared" si="209"/>
        <v>Home Team wins at Groupstage Game</v>
      </c>
    </row>
    <row r="1296" spans="1:33" x14ac:dyDescent="0.2">
      <c r="A1296" s="2">
        <v>2618588</v>
      </c>
      <c r="B1296" s="2" t="s">
        <v>949</v>
      </c>
      <c r="C1296" s="2">
        <v>2015</v>
      </c>
      <c r="D1296" s="2" t="s">
        <v>945</v>
      </c>
      <c r="E1296" s="3">
        <v>42298</v>
      </c>
      <c r="F1296" s="2">
        <v>2410</v>
      </c>
      <c r="G1296" s="2">
        <v>985</v>
      </c>
      <c r="H1296" s="2">
        <v>1</v>
      </c>
      <c r="I1296" s="2">
        <v>1</v>
      </c>
      <c r="J1296" s="2"/>
      <c r="K1296" s="2"/>
      <c r="L1296" s="2" t="s">
        <v>904</v>
      </c>
      <c r="M1296" s="2" t="s">
        <v>1042</v>
      </c>
      <c r="N1296" s="2" t="s">
        <v>878</v>
      </c>
      <c r="O1296" s="2">
        <v>18456</v>
      </c>
      <c r="P1296" s="2" t="s">
        <v>1033</v>
      </c>
      <c r="Q1296" s="2" t="s">
        <v>2598</v>
      </c>
      <c r="R1296" s="2" t="s">
        <v>863</v>
      </c>
      <c r="S1296" s="2" t="s">
        <v>863</v>
      </c>
      <c r="T1296" s="2" t="s">
        <v>130</v>
      </c>
      <c r="U1296" s="2" t="s">
        <v>31</v>
      </c>
      <c r="V1296" s="4">
        <v>4.2361111111111106E-2</v>
      </c>
      <c r="W1296" s="2" t="s">
        <v>948</v>
      </c>
      <c r="X1296">
        <f t="shared" si="200"/>
        <v>0</v>
      </c>
      <c r="Y1296">
        <f t="shared" si="201"/>
        <v>1</v>
      </c>
      <c r="Z1296">
        <f t="shared" si="202"/>
        <v>1</v>
      </c>
      <c r="AA1296">
        <f t="shared" si="203"/>
        <v>0</v>
      </c>
      <c r="AB1296">
        <f t="shared" si="204"/>
        <v>0</v>
      </c>
      <c r="AC1296">
        <f t="shared" si="205"/>
        <v>1</v>
      </c>
      <c r="AD1296">
        <f t="shared" si="206"/>
        <v>0</v>
      </c>
      <c r="AE1296" t="str">
        <f t="shared" si="207"/>
        <v>Groupstage</v>
      </c>
      <c r="AF1296" t="str">
        <f t="shared" si="208"/>
        <v>Home Team loses or draws</v>
      </c>
      <c r="AG1296" t="str">
        <f t="shared" si="209"/>
        <v>Home Team loses or draws at Groupstage Game</v>
      </c>
    </row>
    <row r="1297" spans="1:33" x14ac:dyDescent="0.2">
      <c r="A1297" s="2">
        <v>2618631</v>
      </c>
      <c r="B1297" s="2" t="s">
        <v>949</v>
      </c>
      <c r="C1297" s="2">
        <v>2015</v>
      </c>
      <c r="D1297" s="2" t="s">
        <v>955</v>
      </c>
      <c r="E1297" s="3">
        <v>42346</v>
      </c>
      <c r="F1297" s="2">
        <v>294</v>
      </c>
      <c r="G1297" s="2">
        <v>13</v>
      </c>
      <c r="H1297" s="2">
        <v>1</v>
      </c>
      <c r="I1297" s="2">
        <v>2</v>
      </c>
      <c r="J1297" s="2"/>
      <c r="K1297" s="2"/>
      <c r="L1297" s="2" t="s">
        <v>916</v>
      </c>
      <c r="M1297" s="2" t="s">
        <v>921</v>
      </c>
      <c r="N1297" s="2" t="s">
        <v>1069</v>
      </c>
      <c r="O1297" s="2">
        <v>47630</v>
      </c>
      <c r="P1297" s="2" t="s">
        <v>1169</v>
      </c>
      <c r="Q1297" s="2" t="s">
        <v>2599</v>
      </c>
      <c r="R1297" s="2" t="s">
        <v>877</v>
      </c>
      <c r="S1297" s="2" t="s">
        <v>880</v>
      </c>
      <c r="T1297" s="2" t="s">
        <v>53</v>
      </c>
      <c r="U1297" s="2" t="s">
        <v>113</v>
      </c>
      <c r="V1297" s="4">
        <v>4.3055555555555562E-2</v>
      </c>
      <c r="W1297" s="2" t="s">
        <v>948</v>
      </c>
      <c r="X1297">
        <f t="shared" si="200"/>
        <v>0</v>
      </c>
      <c r="Y1297">
        <f t="shared" si="201"/>
        <v>1</v>
      </c>
      <c r="Z1297">
        <f t="shared" si="202"/>
        <v>1</v>
      </c>
      <c r="AA1297">
        <f t="shared" si="203"/>
        <v>0</v>
      </c>
      <c r="AB1297">
        <f t="shared" si="204"/>
        <v>0</v>
      </c>
      <c r="AC1297">
        <f t="shared" si="205"/>
        <v>1</v>
      </c>
      <c r="AD1297">
        <f t="shared" si="206"/>
        <v>0</v>
      </c>
      <c r="AE1297" t="str">
        <f t="shared" si="207"/>
        <v>Groupstage</v>
      </c>
      <c r="AF1297" t="str">
        <f t="shared" si="208"/>
        <v>Home Team loses or draws</v>
      </c>
      <c r="AG1297" t="str">
        <f t="shared" si="209"/>
        <v>Home Team loses or draws at Groupstage Game</v>
      </c>
    </row>
    <row r="1298" spans="1:33" x14ac:dyDescent="0.2">
      <c r="A1298" s="2">
        <v>2675299</v>
      </c>
      <c r="B1298" s="2" t="s">
        <v>949</v>
      </c>
      <c r="C1298" s="2">
        <v>2015</v>
      </c>
      <c r="D1298" s="2" t="s">
        <v>1027</v>
      </c>
      <c r="E1298" s="3">
        <v>42473</v>
      </c>
      <c r="F1298" s="2">
        <v>13</v>
      </c>
      <c r="G1298" s="2">
        <v>131</v>
      </c>
      <c r="H1298" s="2">
        <v>2</v>
      </c>
      <c r="I1298" s="2">
        <v>0</v>
      </c>
      <c r="J1298" s="2"/>
      <c r="K1298" s="2"/>
      <c r="L1298" s="2" t="s">
        <v>921</v>
      </c>
      <c r="M1298" s="2" t="s">
        <v>918</v>
      </c>
      <c r="N1298" s="2" t="s">
        <v>922</v>
      </c>
      <c r="O1298" s="2">
        <v>52851</v>
      </c>
      <c r="P1298" s="2" t="s">
        <v>943</v>
      </c>
      <c r="Q1298" s="2" t="s">
        <v>2600</v>
      </c>
      <c r="R1298" s="2" t="s">
        <v>877</v>
      </c>
      <c r="S1298" s="2" t="s">
        <v>880</v>
      </c>
      <c r="T1298" s="2" t="s">
        <v>113</v>
      </c>
      <c r="U1298" s="2" t="s">
        <v>105</v>
      </c>
      <c r="V1298" s="4">
        <v>8.3333333333333329E-2</v>
      </c>
      <c r="W1298" s="2" t="s">
        <v>948</v>
      </c>
      <c r="X1298">
        <f t="shared" si="200"/>
        <v>1</v>
      </c>
      <c r="Y1298">
        <f t="shared" si="201"/>
        <v>0</v>
      </c>
      <c r="Z1298">
        <f t="shared" si="202"/>
        <v>0</v>
      </c>
      <c r="AA1298">
        <f t="shared" si="203"/>
        <v>0</v>
      </c>
      <c r="AB1298">
        <f t="shared" si="204"/>
        <v>1</v>
      </c>
      <c r="AC1298">
        <f t="shared" si="205"/>
        <v>0</v>
      </c>
      <c r="AD1298">
        <f t="shared" si="206"/>
        <v>0</v>
      </c>
      <c r="AE1298" t="str">
        <f t="shared" si="207"/>
        <v>Knockout Game</v>
      </c>
      <c r="AF1298" t="str">
        <f t="shared" si="208"/>
        <v>Home Team wins</v>
      </c>
      <c r="AG1298" t="str">
        <f t="shared" si="209"/>
        <v>Home Team wins at Knockout Game</v>
      </c>
    </row>
    <row r="1299" spans="1:33" x14ac:dyDescent="0.2">
      <c r="A1299" s="2">
        <v>2754910</v>
      </c>
      <c r="B1299" s="2" t="s">
        <v>949</v>
      </c>
      <c r="C1299" s="2">
        <v>2016</v>
      </c>
      <c r="D1299" s="2" t="s">
        <v>955</v>
      </c>
      <c r="E1299" s="3">
        <v>42641</v>
      </c>
      <c r="F1299" s="2">
        <v>18</v>
      </c>
      <c r="G1299" s="2">
        <v>131</v>
      </c>
      <c r="H1299" s="2">
        <v>1</v>
      </c>
      <c r="I1299" s="2">
        <v>2</v>
      </c>
      <c r="J1299" s="2"/>
      <c r="K1299" s="2"/>
      <c r="L1299" s="2" t="s">
        <v>1050</v>
      </c>
      <c r="M1299" s="2" t="s">
        <v>918</v>
      </c>
      <c r="N1299" s="2" t="s">
        <v>980</v>
      </c>
      <c r="O1299" s="2">
        <v>46283</v>
      </c>
      <c r="P1299" s="2" t="s">
        <v>1184</v>
      </c>
      <c r="Q1299" s="2" t="s">
        <v>2601</v>
      </c>
      <c r="R1299" s="3">
        <v>37379</v>
      </c>
      <c r="S1299" s="2" t="s">
        <v>880</v>
      </c>
      <c r="T1299" s="2" t="s">
        <v>16</v>
      </c>
      <c r="U1299" s="2" t="s">
        <v>105</v>
      </c>
      <c r="V1299" s="4">
        <v>4.3055555555555562E-2</v>
      </c>
      <c r="W1299" s="2" t="s">
        <v>948</v>
      </c>
      <c r="X1299">
        <f t="shared" si="200"/>
        <v>0</v>
      </c>
      <c r="Y1299">
        <f t="shared" si="201"/>
        <v>1</v>
      </c>
      <c r="Z1299">
        <f t="shared" si="202"/>
        <v>1</v>
      </c>
      <c r="AA1299">
        <f t="shared" si="203"/>
        <v>0</v>
      </c>
      <c r="AB1299">
        <f t="shared" si="204"/>
        <v>0</v>
      </c>
      <c r="AC1299">
        <f t="shared" si="205"/>
        <v>1</v>
      </c>
      <c r="AD1299">
        <f t="shared" si="206"/>
        <v>0</v>
      </c>
      <c r="AE1299" t="str">
        <f t="shared" si="207"/>
        <v>Groupstage</v>
      </c>
      <c r="AF1299" t="str">
        <f t="shared" si="208"/>
        <v>Home Team loses or draws</v>
      </c>
      <c r="AG1299" t="str">
        <f t="shared" si="209"/>
        <v>Home Team loses or draws at Groupstage Game</v>
      </c>
    </row>
    <row r="1300" spans="1:33" x14ac:dyDescent="0.2">
      <c r="A1300" s="2">
        <v>2754926</v>
      </c>
      <c r="B1300" s="2" t="s">
        <v>949</v>
      </c>
      <c r="C1300" s="2">
        <v>2016</v>
      </c>
      <c r="D1300" s="2" t="s">
        <v>1194</v>
      </c>
      <c r="E1300" s="3">
        <v>42661</v>
      </c>
      <c r="F1300" s="2">
        <v>1003</v>
      </c>
      <c r="G1300" s="2">
        <v>190</v>
      </c>
      <c r="H1300" s="2">
        <v>1</v>
      </c>
      <c r="I1300" s="2">
        <v>0</v>
      </c>
      <c r="J1300" s="2"/>
      <c r="K1300" s="2"/>
      <c r="L1300" s="2" t="s">
        <v>893</v>
      </c>
      <c r="M1300" s="2" t="s">
        <v>996</v>
      </c>
      <c r="N1300" s="2" t="s">
        <v>1043</v>
      </c>
      <c r="O1300" s="2">
        <v>31037</v>
      </c>
      <c r="P1300" s="2" t="s">
        <v>943</v>
      </c>
      <c r="Q1300" s="2" t="s">
        <v>2602</v>
      </c>
      <c r="R1300" s="2" t="s">
        <v>877</v>
      </c>
      <c r="S1300" s="2" t="s">
        <v>877</v>
      </c>
      <c r="T1300" s="2" t="s">
        <v>35</v>
      </c>
      <c r="U1300" s="2" t="s">
        <v>23</v>
      </c>
      <c r="V1300" s="4">
        <v>4.1666666666666664E-2</v>
      </c>
      <c r="W1300" s="2" t="s">
        <v>948</v>
      </c>
      <c r="X1300">
        <f t="shared" si="200"/>
        <v>1</v>
      </c>
      <c r="Y1300">
        <f t="shared" si="201"/>
        <v>0</v>
      </c>
      <c r="Z1300">
        <f t="shared" si="202"/>
        <v>1</v>
      </c>
      <c r="AA1300">
        <f t="shared" si="203"/>
        <v>1</v>
      </c>
      <c r="AB1300">
        <f t="shared" si="204"/>
        <v>0</v>
      </c>
      <c r="AC1300">
        <f t="shared" si="205"/>
        <v>0</v>
      </c>
      <c r="AD1300">
        <f t="shared" si="206"/>
        <v>0</v>
      </c>
      <c r="AE1300" t="str">
        <f t="shared" si="207"/>
        <v>Groupstage</v>
      </c>
      <c r="AF1300" t="str">
        <f t="shared" si="208"/>
        <v>Home Team wins</v>
      </c>
      <c r="AG1300" t="str">
        <f t="shared" si="209"/>
        <v>Home Team wins at Groupstage Game</v>
      </c>
    </row>
    <row r="1301" spans="1:33" x14ac:dyDescent="0.2">
      <c r="A1301" s="2">
        <v>2755737</v>
      </c>
      <c r="B1301" s="2" t="s">
        <v>949</v>
      </c>
      <c r="C1301" s="2">
        <v>2016</v>
      </c>
      <c r="D1301" s="2" t="s">
        <v>1194</v>
      </c>
      <c r="E1301" s="3">
        <v>42711</v>
      </c>
      <c r="F1301" s="2">
        <v>2282</v>
      </c>
      <c r="G1301" s="2">
        <v>190</v>
      </c>
      <c r="H1301" s="2">
        <v>0</v>
      </c>
      <c r="I1301" s="2">
        <v>2</v>
      </c>
      <c r="J1301" s="2"/>
      <c r="K1301" s="2"/>
      <c r="L1301" s="2" t="s">
        <v>1081</v>
      </c>
      <c r="M1301" s="2" t="s">
        <v>996</v>
      </c>
      <c r="N1301" s="2" t="s">
        <v>1095</v>
      </c>
      <c r="O1301" s="2">
        <v>18981</v>
      </c>
      <c r="P1301" s="2" t="s">
        <v>973</v>
      </c>
      <c r="Q1301" s="2" t="s">
        <v>2603</v>
      </c>
      <c r="R1301" s="2" t="s">
        <v>872</v>
      </c>
      <c r="S1301" s="2" t="s">
        <v>877</v>
      </c>
      <c r="T1301" s="2" t="s">
        <v>45</v>
      </c>
      <c r="U1301" s="2" t="s">
        <v>23</v>
      </c>
      <c r="V1301" s="4">
        <v>1.3888888888888889E-3</v>
      </c>
      <c r="W1301" s="2" t="s">
        <v>948</v>
      </c>
      <c r="X1301">
        <f t="shared" si="200"/>
        <v>0</v>
      </c>
      <c r="Y1301">
        <f t="shared" si="201"/>
        <v>1</v>
      </c>
      <c r="Z1301">
        <f t="shared" si="202"/>
        <v>1</v>
      </c>
      <c r="AA1301">
        <f t="shared" si="203"/>
        <v>0</v>
      </c>
      <c r="AB1301">
        <f t="shared" si="204"/>
        <v>0</v>
      </c>
      <c r="AC1301">
        <f t="shared" si="205"/>
        <v>1</v>
      </c>
      <c r="AD1301">
        <f t="shared" si="206"/>
        <v>0</v>
      </c>
      <c r="AE1301" t="str">
        <f t="shared" si="207"/>
        <v>Groupstage</v>
      </c>
      <c r="AF1301" t="str">
        <f t="shared" si="208"/>
        <v>Home Team loses or draws</v>
      </c>
      <c r="AG1301" t="str">
        <f t="shared" si="209"/>
        <v>Home Team loses or draws at Groupstage Game</v>
      </c>
    </row>
    <row r="1302" spans="1:33" x14ac:dyDescent="0.2">
      <c r="A1302" s="2">
        <v>2840942</v>
      </c>
      <c r="B1302" s="2" t="s">
        <v>949</v>
      </c>
      <c r="C1302" s="2">
        <v>2016</v>
      </c>
      <c r="D1302" s="2" t="s">
        <v>1027</v>
      </c>
      <c r="E1302" s="3">
        <v>42844</v>
      </c>
      <c r="F1302" s="2">
        <v>131</v>
      </c>
      <c r="G1302" s="2">
        <v>506</v>
      </c>
      <c r="H1302" s="2">
        <v>0</v>
      </c>
      <c r="I1302" s="2">
        <v>0</v>
      </c>
      <c r="J1302" s="2"/>
      <c r="K1302" s="2"/>
      <c r="L1302" s="2" t="s">
        <v>918</v>
      </c>
      <c r="M1302" s="2" t="s">
        <v>952</v>
      </c>
      <c r="N1302" s="2" t="s">
        <v>1084</v>
      </c>
      <c r="O1302" s="2">
        <v>96290</v>
      </c>
      <c r="P1302" s="2" t="s">
        <v>928</v>
      </c>
      <c r="Q1302" s="2" t="s">
        <v>2604</v>
      </c>
      <c r="R1302" s="2" t="s">
        <v>880</v>
      </c>
      <c r="S1302" s="2" t="s">
        <v>863</v>
      </c>
      <c r="T1302" s="2" t="s">
        <v>105</v>
      </c>
      <c r="U1302" s="2" t="s">
        <v>5</v>
      </c>
      <c r="V1302" s="4">
        <v>0</v>
      </c>
      <c r="W1302" s="2" t="s">
        <v>948</v>
      </c>
      <c r="X1302">
        <f t="shared" si="200"/>
        <v>0</v>
      </c>
      <c r="Y1302">
        <f t="shared" si="201"/>
        <v>1</v>
      </c>
      <c r="Z1302">
        <f t="shared" si="202"/>
        <v>0</v>
      </c>
      <c r="AA1302">
        <f t="shared" si="203"/>
        <v>0</v>
      </c>
      <c r="AB1302">
        <f t="shared" si="204"/>
        <v>0</v>
      </c>
      <c r="AC1302">
        <f t="shared" si="205"/>
        <v>0</v>
      </c>
      <c r="AD1302">
        <f t="shared" si="206"/>
        <v>1</v>
      </c>
      <c r="AE1302" t="str">
        <f t="shared" si="207"/>
        <v>Knockout Game</v>
      </c>
      <c r="AF1302" t="str">
        <f t="shared" si="208"/>
        <v>Home Team loses or draws</v>
      </c>
      <c r="AG1302" t="str">
        <f t="shared" si="209"/>
        <v>Home Team loses or draws at Knockout Game</v>
      </c>
    </row>
    <row r="1303" spans="1:33" x14ac:dyDescent="0.2">
      <c r="A1303" s="2">
        <v>2917438</v>
      </c>
      <c r="B1303" s="2" t="s">
        <v>949</v>
      </c>
      <c r="C1303" s="2">
        <v>2017</v>
      </c>
      <c r="D1303" s="2" t="s">
        <v>1147</v>
      </c>
      <c r="E1303" s="3">
        <v>43074</v>
      </c>
      <c r="F1303" s="2">
        <v>985</v>
      </c>
      <c r="G1303" s="2">
        <v>2410</v>
      </c>
      <c r="H1303" s="2">
        <v>2</v>
      </c>
      <c r="I1303" s="2">
        <v>1</v>
      </c>
      <c r="J1303" s="2"/>
      <c r="K1303" s="2"/>
      <c r="L1303" s="2" t="s">
        <v>896</v>
      </c>
      <c r="M1303" s="2" t="s">
        <v>1103</v>
      </c>
      <c r="N1303" s="2" t="s">
        <v>1075</v>
      </c>
      <c r="O1303" s="2">
        <v>74669</v>
      </c>
      <c r="P1303" s="2" t="s">
        <v>998</v>
      </c>
      <c r="Q1303" s="2" t="s">
        <v>2605</v>
      </c>
      <c r="R1303" s="3">
        <v>37379</v>
      </c>
      <c r="S1303" s="2" t="s">
        <v>910</v>
      </c>
      <c r="T1303" s="2" t="s">
        <v>31</v>
      </c>
      <c r="U1303" s="2" t="s">
        <v>130</v>
      </c>
      <c r="V1303" s="4">
        <v>8.4027777777777771E-2</v>
      </c>
      <c r="W1303" s="2" t="s">
        <v>948</v>
      </c>
      <c r="X1303">
        <f t="shared" si="200"/>
        <v>1</v>
      </c>
      <c r="Y1303">
        <f t="shared" si="201"/>
        <v>0</v>
      </c>
      <c r="Z1303">
        <f t="shared" si="202"/>
        <v>1</v>
      </c>
      <c r="AA1303">
        <f t="shared" si="203"/>
        <v>1</v>
      </c>
      <c r="AB1303">
        <f t="shared" si="204"/>
        <v>0</v>
      </c>
      <c r="AC1303">
        <f t="shared" si="205"/>
        <v>0</v>
      </c>
      <c r="AD1303">
        <f t="shared" si="206"/>
        <v>0</v>
      </c>
      <c r="AE1303" t="str">
        <f t="shared" si="207"/>
        <v>Groupstage</v>
      </c>
      <c r="AF1303" t="str">
        <f t="shared" si="208"/>
        <v>Home Team wins</v>
      </c>
      <c r="AG1303" t="str">
        <f t="shared" si="209"/>
        <v>Home Team wins at Groupstage Game</v>
      </c>
    </row>
    <row r="1304" spans="1:33" x14ac:dyDescent="0.2">
      <c r="A1304" s="2">
        <v>2547352</v>
      </c>
      <c r="B1304" s="2" t="s">
        <v>949</v>
      </c>
      <c r="C1304" s="2">
        <v>2014</v>
      </c>
      <c r="D1304" s="2" t="s">
        <v>966</v>
      </c>
      <c r="E1304" s="3">
        <v>42108</v>
      </c>
      <c r="F1304" s="2">
        <v>506</v>
      </c>
      <c r="G1304" s="2">
        <v>162</v>
      </c>
      <c r="H1304" s="2">
        <v>1</v>
      </c>
      <c r="I1304" s="2">
        <v>0</v>
      </c>
      <c r="J1304" s="2"/>
      <c r="K1304" s="2"/>
      <c r="L1304" s="2" t="s">
        <v>952</v>
      </c>
      <c r="M1304" s="2" t="s">
        <v>1070</v>
      </c>
      <c r="N1304" s="2" t="s">
        <v>1068</v>
      </c>
      <c r="O1304" s="2">
        <v>40801</v>
      </c>
      <c r="P1304" s="2" t="s">
        <v>1132</v>
      </c>
      <c r="Q1304" s="2" t="s">
        <v>2606</v>
      </c>
      <c r="R1304" s="2" t="s">
        <v>886</v>
      </c>
      <c r="S1304" s="2" t="s">
        <v>863</v>
      </c>
      <c r="T1304" s="2" t="s">
        <v>5</v>
      </c>
      <c r="U1304" s="2" t="s">
        <v>24</v>
      </c>
      <c r="V1304" s="4">
        <v>4.1666666666666664E-2</v>
      </c>
      <c r="W1304" s="2" t="s">
        <v>948</v>
      </c>
      <c r="X1304">
        <f t="shared" si="200"/>
        <v>1</v>
      </c>
      <c r="Y1304">
        <f t="shared" si="201"/>
        <v>0</v>
      </c>
      <c r="Z1304">
        <f t="shared" si="202"/>
        <v>0</v>
      </c>
      <c r="AA1304">
        <f t="shared" si="203"/>
        <v>0</v>
      </c>
      <c r="AB1304">
        <f t="shared" si="204"/>
        <v>1</v>
      </c>
      <c r="AC1304">
        <f t="shared" si="205"/>
        <v>0</v>
      </c>
      <c r="AD1304">
        <f t="shared" si="206"/>
        <v>0</v>
      </c>
      <c r="AE1304" t="str">
        <f t="shared" si="207"/>
        <v>Knockout Game</v>
      </c>
      <c r="AF1304" t="str">
        <f t="shared" si="208"/>
        <v>Home Team wins</v>
      </c>
      <c r="AG1304" t="str">
        <f t="shared" si="209"/>
        <v>Home Team wins at Knockout Game</v>
      </c>
    </row>
    <row r="1305" spans="1:33" x14ac:dyDescent="0.2">
      <c r="A1305" s="2">
        <v>2262150</v>
      </c>
      <c r="B1305" s="2" t="s">
        <v>949</v>
      </c>
      <c r="C1305" s="2">
        <v>2012</v>
      </c>
      <c r="D1305" s="2" t="s">
        <v>945</v>
      </c>
      <c r="E1305" s="3">
        <v>41170</v>
      </c>
      <c r="F1305" s="2">
        <v>683</v>
      </c>
      <c r="G1305" s="2">
        <v>33</v>
      </c>
      <c r="H1305" s="2">
        <v>1</v>
      </c>
      <c r="I1305" s="2">
        <v>2</v>
      </c>
      <c r="J1305" s="2"/>
      <c r="K1305" s="2"/>
      <c r="L1305" s="2" t="s">
        <v>1070</v>
      </c>
      <c r="M1305" s="2" t="s">
        <v>1049</v>
      </c>
      <c r="N1305" s="2" t="s">
        <v>936</v>
      </c>
      <c r="O1305" s="2">
        <v>30922</v>
      </c>
      <c r="P1305" s="2" t="s">
        <v>1101</v>
      </c>
      <c r="Q1305" s="2" t="s">
        <v>2607</v>
      </c>
      <c r="R1305" s="2"/>
      <c r="S1305" s="2"/>
      <c r="T1305" s="2" t="s">
        <v>62</v>
      </c>
      <c r="U1305" s="2" t="s">
        <v>7</v>
      </c>
      <c r="V1305" s="4">
        <v>4.3055555555555562E-2</v>
      </c>
      <c r="W1305" s="2" t="s">
        <v>948</v>
      </c>
      <c r="X1305">
        <f t="shared" si="200"/>
        <v>0</v>
      </c>
      <c r="Y1305">
        <f t="shared" si="201"/>
        <v>1</v>
      </c>
      <c r="Z1305">
        <f t="shared" si="202"/>
        <v>1</v>
      </c>
      <c r="AA1305">
        <f t="shared" si="203"/>
        <v>0</v>
      </c>
      <c r="AB1305">
        <f t="shared" si="204"/>
        <v>0</v>
      </c>
      <c r="AC1305">
        <f t="shared" si="205"/>
        <v>1</v>
      </c>
      <c r="AD1305">
        <f t="shared" si="206"/>
        <v>0</v>
      </c>
      <c r="AE1305" t="str">
        <f t="shared" si="207"/>
        <v>Groupstage</v>
      </c>
      <c r="AF1305" t="str">
        <f t="shared" si="208"/>
        <v>Home Team loses or draws</v>
      </c>
      <c r="AG1305" t="str">
        <f t="shared" si="209"/>
        <v>Home Team loses or draws at Groupstage Game</v>
      </c>
    </row>
    <row r="1306" spans="1:33" x14ac:dyDescent="0.2">
      <c r="A1306" s="2">
        <v>2262161</v>
      </c>
      <c r="B1306" s="2" t="s">
        <v>949</v>
      </c>
      <c r="C1306" s="2">
        <v>2012</v>
      </c>
      <c r="D1306" s="2" t="s">
        <v>950</v>
      </c>
      <c r="E1306" s="3">
        <v>41171</v>
      </c>
      <c r="F1306" s="2">
        <v>985</v>
      </c>
      <c r="G1306" s="2">
        <v>141</v>
      </c>
      <c r="H1306" s="2">
        <v>1</v>
      </c>
      <c r="I1306" s="2">
        <v>0</v>
      </c>
      <c r="J1306" s="2"/>
      <c r="K1306" s="2"/>
      <c r="L1306" s="2" t="s">
        <v>1164</v>
      </c>
      <c r="M1306" s="2" t="s">
        <v>1123</v>
      </c>
      <c r="N1306" s="2" t="s">
        <v>1075</v>
      </c>
      <c r="O1306" s="2">
        <v>74653</v>
      </c>
      <c r="P1306" s="2" t="s">
        <v>865</v>
      </c>
      <c r="Q1306" s="2" t="s">
        <v>2608</v>
      </c>
      <c r="R1306" s="2"/>
      <c r="S1306" s="2"/>
      <c r="T1306" s="2" t="s">
        <v>31</v>
      </c>
      <c r="U1306" s="2" t="s">
        <v>12</v>
      </c>
      <c r="V1306" s="4">
        <v>4.1666666666666664E-2</v>
      </c>
      <c r="W1306" s="2" t="s">
        <v>948</v>
      </c>
      <c r="X1306">
        <f t="shared" si="200"/>
        <v>1</v>
      </c>
      <c r="Y1306">
        <f t="shared" si="201"/>
        <v>0</v>
      </c>
      <c r="Z1306">
        <f t="shared" si="202"/>
        <v>1</v>
      </c>
      <c r="AA1306">
        <f t="shared" si="203"/>
        <v>1</v>
      </c>
      <c r="AB1306">
        <f t="shared" si="204"/>
        <v>0</v>
      </c>
      <c r="AC1306">
        <f t="shared" si="205"/>
        <v>0</v>
      </c>
      <c r="AD1306">
        <f t="shared" si="206"/>
        <v>0</v>
      </c>
      <c r="AE1306" t="str">
        <f t="shared" si="207"/>
        <v>Groupstage</v>
      </c>
      <c r="AF1306" t="str">
        <f t="shared" si="208"/>
        <v>Home Team wins</v>
      </c>
      <c r="AG1306" t="str">
        <f t="shared" si="209"/>
        <v>Home Team wins at Groupstage Game</v>
      </c>
    </row>
    <row r="1307" spans="1:33" x14ac:dyDescent="0.2">
      <c r="A1307" s="2">
        <v>2262167</v>
      </c>
      <c r="B1307" s="2" t="s">
        <v>949</v>
      </c>
      <c r="C1307" s="2">
        <v>2012</v>
      </c>
      <c r="D1307" s="2" t="s">
        <v>1016</v>
      </c>
      <c r="E1307" s="3">
        <v>41184</v>
      </c>
      <c r="F1307" s="2">
        <v>1049</v>
      </c>
      <c r="G1307" s="2">
        <v>1082</v>
      </c>
      <c r="H1307" s="2">
        <v>2</v>
      </c>
      <c r="I1307" s="2">
        <v>0</v>
      </c>
      <c r="J1307" s="2"/>
      <c r="K1307" s="2"/>
      <c r="L1307" s="2" t="s">
        <v>1120</v>
      </c>
      <c r="M1307" s="2" t="s">
        <v>963</v>
      </c>
      <c r="N1307" s="2" t="s">
        <v>1098</v>
      </c>
      <c r="O1307" s="2">
        <v>28517</v>
      </c>
      <c r="P1307" s="2" t="s">
        <v>998</v>
      </c>
      <c r="Q1307" s="2" t="s">
        <v>2609</v>
      </c>
      <c r="R1307" s="2"/>
      <c r="S1307" s="2"/>
      <c r="T1307" s="2" t="s">
        <v>106</v>
      </c>
      <c r="U1307" s="2" t="s">
        <v>139</v>
      </c>
      <c r="V1307" s="4">
        <v>8.3333333333333329E-2</v>
      </c>
      <c r="W1307" s="2" t="s">
        <v>948</v>
      </c>
      <c r="X1307">
        <f t="shared" si="200"/>
        <v>1</v>
      </c>
      <c r="Y1307">
        <f t="shared" si="201"/>
        <v>0</v>
      </c>
      <c r="Z1307">
        <f t="shared" si="202"/>
        <v>1</v>
      </c>
      <c r="AA1307">
        <f t="shared" si="203"/>
        <v>1</v>
      </c>
      <c r="AB1307">
        <f t="shared" si="204"/>
        <v>0</v>
      </c>
      <c r="AC1307">
        <f t="shared" si="205"/>
        <v>0</v>
      </c>
      <c r="AD1307">
        <f t="shared" si="206"/>
        <v>0</v>
      </c>
      <c r="AE1307" t="str">
        <f t="shared" si="207"/>
        <v>Groupstage</v>
      </c>
      <c r="AF1307" t="str">
        <f t="shared" si="208"/>
        <v>Home Team wins</v>
      </c>
      <c r="AG1307" t="str">
        <f t="shared" si="209"/>
        <v>Home Team wins at Groupstage Game</v>
      </c>
    </row>
    <row r="1308" spans="1:33" x14ac:dyDescent="0.2">
      <c r="A1308" s="2">
        <v>2262211</v>
      </c>
      <c r="B1308" s="2" t="s">
        <v>949</v>
      </c>
      <c r="C1308" s="2">
        <v>2012</v>
      </c>
      <c r="D1308" s="2" t="s">
        <v>1194</v>
      </c>
      <c r="E1308" s="3">
        <v>41233</v>
      </c>
      <c r="F1308" s="2">
        <v>232</v>
      </c>
      <c r="G1308" s="2">
        <v>131</v>
      </c>
      <c r="H1308" s="2">
        <v>0</v>
      </c>
      <c r="I1308" s="2">
        <v>3</v>
      </c>
      <c r="J1308" s="2"/>
      <c r="K1308" s="2"/>
      <c r="L1308" s="2" t="s">
        <v>1110</v>
      </c>
      <c r="M1308" s="2" t="s">
        <v>1165</v>
      </c>
      <c r="N1308" s="2"/>
      <c r="O1308" s="2">
        <v>67325</v>
      </c>
      <c r="P1308" s="2" t="s">
        <v>1172</v>
      </c>
      <c r="Q1308" s="2" t="s">
        <v>2610</v>
      </c>
      <c r="R1308" s="2"/>
      <c r="S1308" s="2"/>
      <c r="T1308" s="2" t="s">
        <v>64</v>
      </c>
      <c r="U1308" s="2" t="s">
        <v>105</v>
      </c>
      <c r="V1308" s="4">
        <v>2.0833333333333333E-3</v>
      </c>
      <c r="W1308" s="2" t="s">
        <v>948</v>
      </c>
      <c r="X1308">
        <f t="shared" si="200"/>
        <v>0</v>
      </c>
      <c r="Y1308">
        <f t="shared" si="201"/>
        <v>1</v>
      </c>
      <c r="Z1308">
        <f t="shared" si="202"/>
        <v>1</v>
      </c>
      <c r="AA1308">
        <f t="shared" si="203"/>
        <v>0</v>
      </c>
      <c r="AB1308">
        <f t="shared" si="204"/>
        <v>0</v>
      </c>
      <c r="AC1308">
        <f t="shared" si="205"/>
        <v>1</v>
      </c>
      <c r="AD1308">
        <f t="shared" si="206"/>
        <v>0</v>
      </c>
      <c r="AE1308" t="str">
        <f t="shared" si="207"/>
        <v>Groupstage</v>
      </c>
      <c r="AF1308" t="str">
        <f t="shared" si="208"/>
        <v>Home Team loses or draws</v>
      </c>
      <c r="AG1308" t="str">
        <f t="shared" si="209"/>
        <v>Home Team loses or draws at Groupstage Game</v>
      </c>
    </row>
    <row r="1309" spans="1:33" x14ac:dyDescent="0.2">
      <c r="A1309" s="2">
        <v>2262219</v>
      </c>
      <c r="B1309" s="2" t="s">
        <v>949</v>
      </c>
      <c r="C1309" s="2">
        <v>2012</v>
      </c>
      <c r="D1309" s="2" t="s">
        <v>955</v>
      </c>
      <c r="E1309" s="3">
        <v>41234</v>
      </c>
      <c r="F1309" s="2">
        <v>964</v>
      </c>
      <c r="G1309" s="2">
        <v>1084</v>
      </c>
      <c r="H1309" s="2">
        <v>2</v>
      </c>
      <c r="I1309" s="2">
        <v>2</v>
      </c>
      <c r="J1309" s="2"/>
      <c r="K1309" s="2"/>
      <c r="L1309" s="2" t="s">
        <v>879</v>
      </c>
      <c r="M1309" s="2" t="s">
        <v>901</v>
      </c>
      <c r="N1309" s="2" t="s">
        <v>1150</v>
      </c>
      <c r="O1309" s="2">
        <v>18347</v>
      </c>
      <c r="P1309" s="2" t="s">
        <v>1182</v>
      </c>
      <c r="Q1309" s="2" t="s">
        <v>2611</v>
      </c>
      <c r="R1309" s="2"/>
      <c r="S1309" s="2"/>
      <c r="T1309" s="2" t="s">
        <v>158</v>
      </c>
      <c r="U1309" s="2" t="s">
        <v>11</v>
      </c>
      <c r="V1309" s="4">
        <v>8.4722222222222213E-2</v>
      </c>
      <c r="W1309" s="2" t="s">
        <v>948</v>
      </c>
      <c r="X1309">
        <f t="shared" si="200"/>
        <v>0</v>
      </c>
      <c r="Y1309">
        <f t="shared" si="201"/>
        <v>1</v>
      </c>
      <c r="Z1309">
        <f t="shared" si="202"/>
        <v>1</v>
      </c>
      <c r="AA1309">
        <f t="shared" si="203"/>
        <v>0</v>
      </c>
      <c r="AB1309">
        <f t="shared" si="204"/>
        <v>0</v>
      </c>
      <c r="AC1309">
        <f t="shared" si="205"/>
        <v>1</v>
      </c>
      <c r="AD1309">
        <f t="shared" si="206"/>
        <v>0</v>
      </c>
      <c r="AE1309" t="str">
        <f t="shared" si="207"/>
        <v>Groupstage</v>
      </c>
      <c r="AF1309" t="str">
        <f t="shared" si="208"/>
        <v>Home Team loses or draws</v>
      </c>
      <c r="AG1309" t="str">
        <f t="shared" si="209"/>
        <v>Home Team loses or draws at Groupstage Game</v>
      </c>
    </row>
    <row r="1310" spans="1:33" x14ac:dyDescent="0.2">
      <c r="A1310" s="2">
        <v>2262233</v>
      </c>
      <c r="B1310" s="2" t="s">
        <v>949</v>
      </c>
      <c r="C1310" s="2">
        <v>2012</v>
      </c>
      <c r="D1310" s="2" t="s">
        <v>1022</v>
      </c>
      <c r="E1310" s="3">
        <v>41247</v>
      </c>
      <c r="F1310" s="2">
        <v>16</v>
      </c>
      <c r="G1310" s="2">
        <v>281</v>
      </c>
      <c r="H1310" s="2">
        <v>1</v>
      </c>
      <c r="I1310" s="2">
        <v>0</v>
      </c>
      <c r="J1310" s="2"/>
      <c r="K1310" s="2"/>
      <c r="L1310" s="2" t="s">
        <v>861</v>
      </c>
      <c r="M1310" s="2" t="s">
        <v>958</v>
      </c>
      <c r="N1310" s="2" t="s">
        <v>862</v>
      </c>
      <c r="O1310" s="2">
        <v>62000</v>
      </c>
      <c r="P1310" s="2" t="s">
        <v>1130</v>
      </c>
      <c r="Q1310" s="2" t="s">
        <v>2612</v>
      </c>
      <c r="R1310" s="2"/>
      <c r="S1310" s="2"/>
      <c r="T1310" s="2" t="s">
        <v>3</v>
      </c>
      <c r="U1310" s="2" t="s">
        <v>39</v>
      </c>
      <c r="V1310" s="4">
        <v>4.1666666666666664E-2</v>
      </c>
      <c r="W1310" s="2" t="s">
        <v>948</v>
      </c>
      <c r="X1310">
        <f t="shared" si="200"/>
        <v>1</v>
      </c>
      <c r="Y1310">
        <f t="shared" si="201"/>
        <v>0</v>
      </c>
      <c r="Z1310">
        <f t="shared" si="202"/>
        <v>1</v>
      </c>
      <c r="AA1310">
        <f t="shared" si="203"/>
        <v>1</v>
      </c>
      <c r="AB1310">
        <f t="shared" si="204"/>
        <v>0</v>
      </c>
      <c r="AC1310">
        <f t="shared" si="205"/>
        <v>0</v>
      </c>
      <c r="AD1310">
        <f t="shared" si="206"/>
        <v>0</v>
      </c>
      <c r="AE1310" t="str">
        <f t="shared" si="207"/>
        <v>Groupstage</v>
      </c>
      <c r="AF1310" t="str">
        <f t="shared" si="208"/>
        <v>Home Team wins</v>
      </c>
      <c r="AG1310" t="str">
        <f t="shared" si="209"/>
        <v>Home Team wins at Groupstage Game</v>
      </c>
    </row>
    <row r="1311" spans="1:33" x14ac:dyDescent="0.2">
      <c r="A1311" s="2">
        <v>3097999</v>
      </c>
      <c r="B1311" s="2" t="s">
        <v>949</v>
      </c>
      <c r="C1311" s="2">
        <v>2018</v>
      </c>
      <c r="D1311" s="2" t="s">
        <v>955</v>
      </c>
      <c r="E1311" s="3">
        <v>43397</v>
      </c>
      <c r="F1311" s="2">
        <v>583</v>
      </c>
      <c r="G1311" s="2">
        <v>6195</v>
      </c>
      <c r="H1311" s="2">
        <v>2</v>
      </c>
      <c r="I1311" s="2">
        <v>2</v>
      </c>
      <c r="J1311" s="2"/>
      <c r="K1311" s="2"/>
      <c r="L1311" s="2" t="s">
        <v>868</v>
      </c>
      <c r="M1311" s="2" t="s">
        <v>1089</v>
      </c>
      <c r="N1311" s="2" t="s">
        <v>1072</v>
      </c>
      <c r="O1311" s="2">
        <v>46274</v>
      </c>
      <c r="P1311" s="2" t="s">
        <v>988</v>
      </c>
      <c r="Q1311" s="2" t="s">
        <v>2613</v>
      </c>
      <c r="R1311" s="2" t="s">
        <v>863</v>
      </c>
      <c r="S1311" s="3">
        <v>37350</v>
      </c>
      <c r="T1311" s="2" t="s">
        <v>40</v>
      </c>
      <c r="U1311" s="2" t="s">
        <v>115</v>
      </c>
      <c r="V1311" s="4">
        <v>8.4722222222222213E-2</v>
      </c>
      <c r="W1311" s="2" t="s">
        <v>948</v>
      </c>
      <c r="X1311">
        <f t="shared" si="200"/>
        <v>0</v>
      </c>
      <c r="Y1311">
        <f t="shared" si="201"/>
        <v>1</v>
      </c>
      <c r="Z1311">
        <f t="shared" si="202"/>
        <v>1</v>
      </c>
      <c r="AA1311">
        <f t="shared" si="203"/>
        <v>0</v>
      </c>
      <c r="AB1311">
        <f t="shared" si="204"/>
        <v>0</v>
      </c>
      <c r="AC1311">
        <f t="shared" si="205"/>
        <v>1</v>
      </c>
      <c r="AD1311">
        <f t="shared" si="206"/>
        <v>0</v>
      </c>
      <c r="AE1311" t="str">
        <f t="shared" si="207"/>
        <v>Groupstage</v>
      </c>
      <c r="AF1311" t="str">
        <f t="shared" si="208"/>
        <v>Home Team loses or draws</v>
      </c>
      <c r="AG1311" t="str">
        <f t="shared" si="209"/>
        <v>Home Team loses or draws at Groupstage Game</v>
      </c>
    </row>
    <row r="1312" spans="1:33" x14ac:dyDescent="0.2">
      <c r="A1312" s="2">
        <v>3098004</v>
      </c>
      <c r="B1312" s="2" t="s">
        <v>949</v>
      </c>
      <c r="C1312" s="2">
        <v>2018</v>
      </c>
      <c r="D1312" s="2" t="s">
        <v>946</v>
      </c>
      <c r="E1312" s="3">
        <v>43396</v>
      </c>
      <c r="F1312" s="2">
        <v>2441</v>
      </c>
      <c r="G1312" s="2">
        <v>27</v>
      </c>
      <c r="H1312" s="2">
        <v>0</v>
      </c>
      <c r="I1312" s="2">
        <v>2</v>
      </c>
      <c r="J1312" s="2"/>
      <c r="K1312" s="2"/>
      <c r="L1312" s="2" t="s">
        <v>969</v>
      </c>
      <c r="M1312" s="2" t="s">
        <v>1090</v>
      </c>
      <c r="N1312" s="2" t="s">
        <v>1015</v>
      </c>
      <c r="O1312" s="2">
        <v>61221</v>
      </c>
      <c r="P1312" s="2" t="s">
        <v>1240</v>
      </c>
      <c r="Q1312" s="2" t="s">
        <v>2614</v>
      </c>
      <c r="R1312" s="2" t="s">
        <v>898</v>
      </c>
      <c r="S1312" s="2" t="s">
        <v>880</v>
      </c>
      <c r="T1312" s="2" t="s">
        <v>73</v>
      </c>
      <c r="U1312" s="2" t="s">
        <v>6</v>
      </c>
      <c r="V1312" s="4">
        <v>1.3888888888888889E-3</v>
      </c>
      <c r="W1312" s="2" t="s">
        <v>948</v>
      </c>
      <c r="X1312">
        <f t="shared" si="200"/>
        <v>0</v>
      </c>
      <c r="Y1312">
        <f t="shared" si="201"/>
        <v>1</v>
      </c>
      <c r="Z1312">
        <f t="shared" si="202"/>
        <v>1</v>
      </c>
      <c r="AA1312">
        <f t="shared" si="203"/>
        <v>0</v>
      </c>
      <c r="AB1312">
        <f t="shared" si="204"/>
        <v>0</v>
      </c>
      <c r="AC1312">
        <f t="shared" si="205"/>
        <v>1</v>
      </c>
      <c r="AD1312">
        <f t="shared" si="206"/>
        <v>0</v>
      </c>
      <c r="AE1312" t="str">
        <f t="shared" si="207"/>
        <v>Groupstage</v>
      </c>
      <c r="AF1312" t="str">
        <f t="shared" si="208"/>
        <v>Home Team loses or draws</v>
      </c>
      <c r="AG1312" t="str">
        <f t="shared" si="209"/>
        <v>Home Team loses or draws at Groupstage Game</v>
      </c>
    </row>
    <row r="1313" spans="1:33" x14ac:dyDescent="0.2">
      <c r="A1313" s="2">
        <v>3098010</v>
      </c>
      <c r="B1313" s="2" t="s">
        <v>949</v>
      </c>
      <c r="C1313" s="2">
        <v>2018</v>
      </c>
      <c r="D1313" s="2" t="s">
        <v>950</v>
      </c>
      <c r="E1313" s="3">
        <v>43396</v>
      </c>
      <c r="F1313" s="2">
        <v>985</v>
      </c>
      <c r="G1313" s="2">
        <v>506</v>
      </c>
      <c r="H1313" s="2">
        <v>0</v>
      </c>
      <c r="I1313" s="2">
        <v>1</v>
      </c>
      <c r="J1313" s="2"/>
      <c r="K1313" s="2"/>
      <c r="L1313" s="2" t="s">
        <v>896</v>
      </c>
      <c r="M1313" s="2" t="s">
        <v>952</v>
      </c>
      <c r="N1313" s="2" t="s">
        <v>1075</v>
      </c>
      <c r="O1313" s="2">
        <v>73946</v>
      </c>
      <c r="P1313" s="2" t="s">
        <v>1130</v>
      </c>
      <c r="Q1313" s="2" t="s">
        <v>2615</v>
      </c>
      <c r="R1313" s="2" t="s">
        <v>863</v>
      </c>
      <c r="S1313" s="2" t="s">
        <v>880</v>
      </c>
      <c r="T1313" s="2" t="s">
        <v>31</v>
      </c>
      <c r="U1313" s="2" t="s">
        <v>5</v>
      </c>
      <c r="V1313" s="4">
        <v>6.9444444444444447E-4</v>
      </c>
      <c r="W1313" s="2" t="s">
        <v>948</v>
      </c>
      <c r="X1313">
        <f t="shared" si="200"/>
        <v>0</v>
      </c>
      <c r="Y1313">
        <f t="shared" si="201"/>
        <v>1</v>
      </c>
      <c r="Z1313">
        <f t="shared" si="202"/>
        <v>1</v>
      </c>
      <c r="AA1313">
        <f t="shared" si="203"/>
        <v>0</v>
      </c>
      <c r="AB1313">
        <f t="shared" si="204"/>
        <v>0</v>
      </c>
      <c r="AC1313">
        <f t="shared" si="205"/>
        <v>1</v>
      </c>
      <c r="AD1313">
        <f t="shared" si="206"/>
        <v>0</v>
      </c>
      <c r="AE1313" t="str">
        <f t="shared" si="207"/>
        <v>Groupstage</v>
      </c>
      <c r="AF1313" t="str">
        <f t="shared" si="208"/>
        <v>Home Team loses or draws</v>
      </c>
      <c r="AG1313" t="str">
        <f t="shared" si="209"/>
        <v>Home Team loses or draws at Groupstage Game</v>
      </c>
    </row>
    <row r="1314" spans="1:33" x14ac:dyDescent="0.2">
      <c r="A1314" s="2">
        <v>3098022</v>
      </c>
      <c r="B1314" s="2" t="s">
        <v>949</v>
      </c>
      <c r="C1314" s="2">
        <v>2018</v>
      </c>
      <c r="D1314" s="2" t="s">
        <v>1016</v>
      </c>
      <c r="E1314" s="3">
        <v>43411</v>
      </c>
      <c r="F1314" s="2">
        <v>1041</v>
      </c>
      <c r="G1314" s="2">
        <v>533</v>
      </c>
      <c r="H1314" s="2">
        <v>2</v>
      </c>
      <c r="I1314" s="2">
        <v>2</v>
      </c>
      <c r="J1314" s="2"/>
      <c r="K1314" s="2"/>
      <c r="L1314" s="2" t="s">
        <v>1088</v>
      </c>
      <c r="M1314" s="2" t="s">
        <v>1051</v>
      </c>
      <c r="N1314" s="2" t="s">
        <v>1115</v>
      </c>
      <c r="O1314" s="2">
        <v>53850</v>
      </c>
      <c r="P1314" s="2" t="s">
        <v>1057</v>
      </c>
      <c r="Q1314" s="2" t="s">
        <v>2616</v>
      </c>
      <c r="R1314" s="2" t="s">
        <v>892</v>
      </c>
      <c r="S1314" s="3">
        <v>37379</v>
      </c>
      <c r="T1314" s="2" t="s">
        <v>125</v>
      </c>
      <c r="U1314" s="2" t="s">
        <v>22</v>
      </c>
      <c r="V1314" s="4">
        <v>8.4722222222222213E-2</v>
      </c>
      <c r="W1314" s="2" t="s">
        <v>948</v>
      </c>
      <c r="X1314">
        <f t="shared" si="200"/>
        <v>0</v>
      </c>
      <c r="Y1314">
        <f t="shared" si="201"/>
        <v>1</v>
      </c>
      <c r="Z1314">
        <f t="shared" si="202"/>
        <v>1</v>
      </c>
      <c r="AA1314">
        <f t="shared" si="203"/>
        <v>0</v>
      </c>
      <c r="AB1314">
        <f t="shared" si="204"/>
        <v>0</v>
      </c>
      <c r="AC1314">
        <f t="shared" si="205"/>
        <v>1</v>
      </c>
      <c r="AD1314">
        <f t="shared" si="206"/>
        <v>0</v>
      </c>
      <c r="AE1314" t="str">
        <f t="shared" si="207"/>
        <v>Groupstage</v>
      </c>
      <c r="AF1314" t="str">
        <f t="shared" si="208"/>
        <v>Home Team loses or draws</v>
      </c>
      <c r="AG1314" t="str">
        <f t="shared" si="209"/>
        <v>Home Team loses or draws at Groupstage Game</v>
      </c>
    </row>
    <row r="1315" spans="1:33" x14ac:dyDescent="0.2">
      <c r="A1315" s="2">
        <v>3098036</v>
      </c>
      <c r="B1315" s="2" t="s">
        <v>949</v>
      </c>
      <c r="C1315" s="2">
        <v>2018</v>
      </c>
      <c r="D1315" s="2" t="s">
        <v>946</v>
      </c>
      <c r="E1315" s="3">
        <v>43431</v>
      </c>
      <c r="F1315" s="2">
        <v>2441</v>
      </c>
      <c r="G1315" s="2">
        <v>610</v>
      </c>
      <c r="H1315" s="2">
        <v>0</v>
      </c>
      <c r="I1315" s="2">
        <v>2</v>
      </c>
      <c r="J1315" s="2"/>
      <c r="K1315" s="2"/>
      <c r="L1315" s="2" t="s">
        <v>969</v>
      </c>
      <c r="M1315" s="2" t="s">
        <v>1168</v>
      </c>
      <c r="N1315" s="2" t="s">
        <v>1015</v>
      </c>
      <c r="O1315" s="2">
        <v>25756</v>
      </c>
      <c r="P1315" s="2" t="s">
        <v>973</v>
      </c>
      <c r="Q1315" s="2" t="s">
        <v>2617</v>
      </c>
      <c r="R1315" s="2" t="s">
        <v>898</v>
      </c>
      <c r="S1315" s="2" t="s">
        <v>881</v>
      </c>
      <c r="T1315" s="2" t="s">
        <v>73</v>
      </c>
      <c r="U1315" s="2" t="s">
        <v>26</v>
      </c>
      <c r="V1315" s="4">
        <v>1.3888888888888889E-3</v>
      </c>
      <c r="W1315" s="2" t="s">
        <v>948</v>
      </c>
      <c r="X1315">
        <f t="shared" si="200"/>
        <v>0</v>
      </c>
      <c r="Y1315">
        <f t="shared" si="201"/>
        <v>1</v>
      </c>
      <c r="Z1315">
        <f t="shared" si="202"/>
        <v>1</v>
      </c>
      <c r="AA1315">
        <f t="shared" si="203"/>
        <v>0</v>
      </c>
      <c r="AB1315">
        <f t="shared" si="204"/>
        <v>0</v>
      </c>
      <c r="AC1315">
        <f t="shared" si="205"/>
        <v>1</v>
      </c>
      <c r="AD1315">
        <f t="shared" si="206"/>
        <v>0</v>
      </c>
      <c r="AE1315" t="str">
        <f t="shared" si="207"/>
        <v>Groupstage</v>
      </c>
      <c r="AF1315" t="str">
        <f t="shared" si="208"/>
        <v>Home Team loses or draws</v>
      </c>
      <c r="AG1315" t="str">
        <f t="shared" si="209"/>
        <v>Home Team loses or draws at Groupstage Game</v>
      </c>
    </row>
    <row r="1316" spans="1:33" x14ac:dyDescent="0.2">
      <c r="A1316" s="2">
        <v>3135801</v>
      </c>
      <c r="B1316" s="2" t="s">
        <v>949</v>
      </c>
      <c r="C1316" s="2">
        <v>2018</v>
      </c>
      <c r="D1316" s="2" t="s">
        <v>1030</v>
      </c>
      <c r="E1316" s="3">
        <v>43508</v>
      </c>
      <c r="F1316" s="2">
        <v>985</v>
      </c>
      <c r="G1316" s="2">
        <v>583</v>
      </c>
      <c r="H1316" s="2">
        <v>0</v>
      </c>
      <c r="I1316" s="2">
        <v>2</v>
      </c>
      <c r="J1316" s="2"/>
      <c r="K1316" s="2"/>
      <c r="L1316" s="2" t="s">
        <v>1257</v>
      </c>
      <c r="M1316" s="2" t="s">
        <v>868</v>
      </c>
      <c r="N1316" s="2" t="s">
        <v>1075</v>
      </c>
      <c r="O1316" s="2">
        <v>74054</v>
      </c>
      <c r="P1316" s="2" t="s">
        <v>1001</v>
      </c>
      <c r="Q1316" s="2" t="s">
        <v>2618</v>
      </c>
      <c r="R1316" s="2" t="s">
        <v>880</v>
      </c>
      <c r="S1316" s="2" t="s">
        <v>863</v>
      </c>
      <c r="T1316" s="2" t="s">
        <v>31</v>
      </c>
      <c r="U1316" s="2" t="s">
        <v>40</v>
      </c>
      <c r="V1316" s="4">
        <v>1.3888888888888889E-3</v>
      </c>
      <c r="W1316" s="2" t="s">
        <v>948</v>
      </c>
      <c r="X1316">
        <f t="shared" si="200"/>
        <v>0</v>
      </c>
      <c r="Y1316">
        <f t="shared" si="201"/>
        <v>1</v>
      </c>
      <c r="Z1316">
        <f t="shared" si="202"/>
        <v>0</v>
      </c>
      <c r="AA1316">
        <f t="shared" si="203"/>
        <v>0</v>
      </c>
      <c r="AB1316">
        <f t="shared" si="204"/>
        <v>0</v>
      </c>
      <c r="AC1316">
        <f t="shared" si="205"/>
        <v>0</v>
      </c>
      <c r="AD1316">
        <f t="shared" si="206"/>
        <v>1</v>
      </c>
      <c r="AE1316" t="str">
        <f t="shared" si="207"/>
        <v>Knockout Game</v>
      </c>
      <c r="AF1316" t="str">
        <f t="shared" si="208"/>
        <v>Home Team loses or draws</v>
      </c>
      <c r="AG1316" t="str">
        <f t="shared" si="209"/>
        <v>Home Team loses or draws at Knockout Game</v>
      </c>
    </row>
    <row r="1317" spans="1:33" x14ac:dyDescent="0.2">
      <c r="A1317" s="2">
        <v>3252151</v>
      </c>
      <c r="B1317" s="2" t="s">
        <v>949</v>
      </c>
      <c r="C1317" s="2">
        <v>2019</v>
      </c>
      <c r="D1317" s="2" t="s">
        <v>955</v>
      </c>
      <c r="E1317" s="3">
        <v>43726</v>
      </c>
      <c r="F1317" s="2">
        <v>660</v>
      </c>
      <c r="G1317" s="2">
        <v>281</v>
      </c>
      <c r="H1317" s="2">
        <v>0</v>
      </c>
      <c r="I1317" s="2">
        <v>3</v>
      </c>
      <c r="J1317" s="2"/>
      <c r="K1317" s="2"/>
      <c r="L1317" s="2" t="s">
        <v>1152</v>
      </c>
      <c r="M1317" s="2" t="s">
        <v>1019</v>
      </c>
      <c r="N1317" s="2" t="s">
        <v>908</v>
      </c>
      <c r="O1317" s="2">
        <v>36675</v>
      </c>
      <c r="P1317" s="2" t="s">
        <v>1142</v>
      </c>
      <c r="Q1317" s="2" t="s">
        <v>2619</v>
      </c>
      <c r="R1317" s="2" t="s">
        <v>863</v>
      </c>
      <c r="S1317" s="2" t="s">
        <v>863</v>
      </c>
      <c r="T1317" s="2" t="s">
        <v>133</v>
      </c>
      <c r="U1317" s="2" t="s">
        <v>39</v>
      </c>
      <c r="V1317" s="4">
        <v>2.0833333333333333E-3</v>
      </c>
      <c r="W1317" s="2" t="s">
        <v>948</v>
      </c>
      <c r="X1317">
        <f t="shared" si="200"/>
        <v>0</v>
      </c>
      <c r="Y1317">
        <f t="shared" si="201"/>
        <v>1</v>
      </c>
      <c r="Z1317">
        <f t="shared" si="202"/>
        <v>1</v>
      </c>
      <c r="AA1317">
        <f t="shared" si="203"/>
        <v>0</v>
      </c>
      <c r="AB1317">
        <f t="shared" si="204"/>
        <v>0</v>
      </c>
      <c r="AC1317">
        <f t="shared" si="205"/>
        <v>1</v>
      </c>
      <c r="AD1317">
        <f t="shared" si="206"/>
        <v>0</v>
      </c>
      <c r="AE1317" t="str">
        <f t="shared" si="207"/>
        <v>Groupstage</v>
      </c>
      <c r="AF1317" t="str">
        <f t="shared" si="208"/>
        <v>Home Team loses or draws</v>
      </c>
      <c r="AG1317" t="str">
        <f t="shared" si="209"/>
        <v>Home Team loses or draws at Groupstage Game</v>
      </c>
    </row>
    <row r="1318" spans="1:33" x14ac:dyDescent="0.2">
      <c r="A1318" s="2">
        <v>3252205</v>
      </c>
      <c r="B1318" s="2" t="s">
        <v>949</v>
      </c>
      <c r="C1318" s="2">
        <v>2019</v>
      </c>
      <c r="D1318" s="2" t="s">
        <v>1016</v>
      </c>
      <c r="E1318" s="3">
        <v>43774</v>
      </c>
      <c r="F1318" s="2">
        <v>16</v>
      </c>
      <c r="G1318" s="2">
        <v>46</v>
      </c>
      <c r="H1318" s="2">
        <v>3</v>
      </c>
      <c r="I1318" s="2">
        <v>2</v>
      </c>
      <c r="J1318" s="2"/>
      <c r="K1318" s="2"/>
      <c r="L1318" s="2" t="s">
        <v>874</v>
      </c>
      <c r="M1318" s="2" t="s">
        <v>942</v>
      </c>
      <c r="N1318" s="2" t="s">
        <v>862</v>
      </c>
      <c r="O1318" s="2">
        <v>66099</v>
      </c>
      <c r="P1318" s="2" t="s">
        <v>1057</v>
      </c>
      <c r="Q1318" s="2" t="s">
        <v>2620</v>
      </c>
      <c r="R1318" s="2" t="s">
        <v>863</v>
      </c>
      <c r="S1318" s="2" t="s">
        <v>892</v>
      </c>
      <c r="T1318" s="2" t="s">
        <v>3</v>
      </c>
      <c r="U1318" s="2" t="s">
        <v>19</v>
      </c>
      <c r="V1318" s="4">
        <v>0.12638888888888888</v>
      </c>
      <c r="W1318" s="2" t="s">
        <v>948</v>
      </c>
      <c r="X1318">
        <f t="shared" si="200"/>
        <v>1</v>
      </c>
      <c r="Y1318">
        <f t="shared" si="201"/>
        <v>0</v>
      </c>
      <c r="Z1318">
        <f t="shared" si="202"/>
        <v>1</v>
      </c>
      <c r="AA1318">
        <f t="shared" si="203"/>
        <v>1</v>
      </c>
      <c r="AB1318">
        <f t="shared" si="204"/>
        <v>0</v>
      </c>
      <c r="AC1318">
        <f t="shared" si="205"/>
        <v>0</v>
      </c>
      <c r="AD1318">
        <f t="shared" si="206"/>
        <v>0</v>
      </c>
      <c r="AE1318" t="str">
        <f t="shared" si="207"/>
        <v>Groupstage</v>
      </c>
      <c r="AF1318" t="str">
        <f t="shared" si="208"/>
        <v>Home Team wins</v>
      </c>
      <c r="AG1318" t="str">
        <f t="shared" si="209"/>
        <v>Home Team wins at Groupstage Game</v>
      </c>
    </row>
    <row r="1319" spans="1:33" x14ac:dyDescent="0.2">
      <c r="A1319" s="2">
        <v>3252209</v>
      </c>
      <c r="B1319" s="2" t="s">
        <v>949</v>
      </c>
      <c r="C1319" s="2">
        <v>2019</v>
      </c>
      <c r="D1319" s="2" t="s">
        <v>950</v>
      </c>
      <c r="E1319" s="3">
        <v>43774</v>
      </c>
      <c r="F1319" s="2">
        <v>1049</v>
      </c>
      <c r="G1319" s="2">
        <v>1082</v>
      </c>
      <c r="H1319" s="2">
        <v>4</v>
      </c>
      <c r="I1319" s="2">
        <v>1</v>
      </c>
      <c r="J1319" s="2"/>
      <c r="K1319" s="2"/>
      <c r="L1319" s="2" t="s">
        <v>1267</v>
      </c>
      <c r="M1319" s="2" t="s">
        <v>882</v>
      </c>
      <c r="N1319" s="2" t="s">
        <v>1098</v>
      </c>
      <c r="O1319" s="2">
        <v>38252</v>
      </c>
      <c r="P1319" s="2" t="s">
        <v>907</v>
      </c>
      <c r="Q1319" s="2" t="s">
        <v>2621</v>
      </c>
      <c r="R1319" s="2" t="s">
        <v>863</v>
      </c>
      <c r="S1319" s="3">
        <v>37714</v>
      </c>
      <c r="T1319" s="2" t="s">
        <v>106</v>
      </c>
      <c r="U1319" s="2" t="s">
        <v>139</v>
      </c>
      <c r="V1319" s="4">
        <v>0.1673611111111111</v>
      </c>
      <c r="W1319" s="2" t="s">
        <v>948</v>
      </c>
      <c r="X1319">
        <f t="shared" si="200"/>
        <v>1</v>
      </c>
      <c r="Y1319">
        <f t="shared" si="201"/>
        <v>0</v>
      </c>
      <c r="Z1319">
        <f t="shared" si="202"/>
        <v>1</v>
      </c>
      <c r="AA1319">
        <f t="shared" si="203"/>
        <v>1</v>
      </c>
      <c r="AB1319">
        <f t="shared" si="204"/>
        <v>0</v>
      </c>
      <c r="AC1319">
        <f t="shared" si="205"/>
        <v>0</v>
      </c>
      <c r="AD1319">
        <f t="shared" si="206"/>
        <v>0</v>
      </c>
      <c r="AE1319" t="str">
        <f t="shared" si="207"/>
        <v>Groupstage</v>
      </c>
      <c r="AF1319" t="str">
        <f t="shared" si="208"/>
        <v>Home Team wins</v>
      </c>
      <c r="AG1319" t="str">
        <f t="shared" si="209"/>
        <v>Home Team wins at Groupstage Game</v>
      </c>
    </row>
    <row r="1320" spans="1:33" x14ac:dyDescent="0.2">
      <c r="A1320" s="2">
        <v>3252231</v>
      </c>
      <c r="B1320" s="2" t="s">
        <v>949</v>
      </c>
      <c r="C1320" s="2">
        <v>2019</v>
      </c>
      <c r="D1320" s="2" t="s">
        <v>1194</v>
      </c>
      <c r="E1320" s="3">
        <v>43796</v>
      </c>
      <c r="F1320" s="2">
        <v>23826</v>
      </c>
      <c r="G1320" s="2">
        <v>294</v>
      </c>
      <c r="H1320" s="2">
        <v>2</v>
      </c>
      <c r="I1320" s="2">
        <v>2</v>
      </c>
      <c r="J1320" s="2"/>
      <c r="K1320" s="2"/>
      <c r="L1320" s="2" t="s">
        <v>1051</v>
      </c>
      <c r="M1320" s="2" t="s">
        <v>1269</v>
      </c>
      <c r="N1320" s="2" t="s">
        <v>1091</v>
      </c>
      <c r="O1320" s="2">
        <v>38339</v>
      </c>
      <c r="P1320" s="2" t="s">
        <v>920</v>
      </c>
      <c r="Q1320" s="2" t="s">
        <v>2622</v>
      </c>
      <c r="R1320" s="2" t="s">
        <v>1073</v>
      </c>
      <c r="S1320" s="2" t="s">
        <v>877</v>
      </c>
      <c r="T1320" s="2" t="s">
        <v>138</v>
      </c>
      <c r="U1320" s="2" t="s">
        <v>53</v>
      </c>
      <c r="V1320" s="4">
        <v>8.4722222222222213E-2</v>
      </c>
      <c r="W1320" s="2" t="s">
        <v>948</v>
      </c>
      <c r="X1320">
        <f t="shared" si="200"/>
        <v>0</v>
      </c>
      <c r="Y1320">
        <f t="shared" si="201"/>
        <v>1</v>
      </c>
      <c r="Z1320">
        <f t="shared" si="202"/>
        <v>1</v>
      </c>
      <c r="AA1320">
        <f t="shared" si="203"/>
        <v>0</v>
      </c>
      <c r="AB1320">
        <f t="shared" si="204"/>
        <v>0</v>
      </c>
      <c r="AC1320">
        <f t="shared" si="205"/>
        <v>1</v>
      </c>
      <c r="AD1320">
        <f t="shared" si="206"/>
        <v>0</v>
      </c>
      <c r="AE1320" t="str">
        <f t="shared" si="207"/>
        <v>Groupstage</v>
      </c>
      <c r="AF1320" t="str">
        <f t="shared" si="208"/>
        <v>Home Team loses or draws</v>
      </c>
      <c r="AG1320" t="str">
        <f t="shared" si="209"/>
        <v>Home Team loses or draws at Groupstage Game</v>
      </c>
    </row>
    <row r="1321" spans="1:33" x14ac:dyDescent="0.2">
      <c r="A1321" s="2">
        <v>3291932</v>
      </c>
      <c r="B1321" s="2" t="s">
        <v>949</v>
      </c>
      <c r="C1321" s="2">
        <v>2019</v>
      </c>
      <c r="D1321" s="2" t="s">
        <v>1030</v>
      </c>
      <c r="E1321" s="3">
        <v>43887</v>
      </c>
      <c r="F1321" s="2">
        <v>1041</v>
      </c>
      <c r="G1321" s="2">
        <v>506</v>
      </c>
      <c r="H1321" s="2">
        <v>1</v>
      </c>
      <c r="I1321" s="2">
        <v>0</v>
      </c>
      <c r="J1321" s="2"/>
      <c r="K1321" s="2"/>
      <c r="L1321" s="2" t="s">
        <v>963</v>
      </c>
      <c r="M1321" s="2" t="s">
        <v>1065</v>
      </c>
      <c r="N1321" s="2" t="s">
        <v>1115</v>
      </c>
      <c r="O1321" s="2">
        <v>57335</v>
      </c>
      <c r="P1321" s="2" t="s">
        <v>920</v>
      </c>
      <c r="Q1321" s="2" t="s">
        <v>2623</v>
      </c>
      <c r="R1321" s="2" t="s">
        <v>892</v>
      </c>
      <c r="S1321" s="2" t="s">
        <v>880</v>
      </c>
      <c r="T1321" s="2" t="s">
        <v>125</v>
      </c>
      <c r="U1321" s="2" t="s">
        <v>5</v>
      </c>
      <c r="V1321" s="4">
        <v>4.1666666666666664E-2</v>
      </c>
      <c r="W1321" s="2" t="s">
        <v>948</v>
      </c>
      <c r="X1321">
        <f t="shared" si="200"/>
        <v>1</v>
      </c>
      <c r="Y1321">
        <f t="shared" si="201"/>
        <v>0</v>
      </c>
      <c r="Z1321">
        <f t="shared" si="202"/>
        <v>0</v>
      </c>
      <c r="AA1321">
        <f t="shared" si="203"/>
        <v>0</v>
      </c>
      <c r="AB1321">
        <f t="shared" si="204"/>
        <v>1</v>
      </c>
      <c r="AC1321">
        <f t="shared" si="205"/>
        <v>0</v>
      </c>
      <c r="AD1321">
        <f t="shared" si="206"/>
        <v>0</v>
      </c>
      <c r="AE1321" t="str">
        <f t="shared" si="207"/>
        <v>Knockout Game</v>
      </c>
      <c r="AF1321" t="str">
        <f t="shared" si="208"/>
        <v>Home Team wins</v>
      </c>
      <c r="AG1321" t="str">
        <f t="shared" si="209"/>
        <v>Home Team wins at Knockout Game</v>
      </c>
    </row>
    <row r="1322" spans="1:33" x14ac:dyDescent="0.2">
      <c r="A1322" s="2">
        <v>3291935</v>
      </c>
      <c r="B1322" s="2" t="s">
        <v>949</v>
      </c>
      <c r="C1322" s="2">
        <v>2019</v>
      </c>
      <c r="D1322" s="2" t="s">
        <v>1082</v>
      </c>
      <c r="E1322" s="3">
        <v>43901</v>
      </c>
      <c r="F1322" s="2">
        <v>583</v>
      </c>
      <c r="G1322" s="2">
        <v>16</v>
      </c>
      <c r="H1322" s="2">
        <v>2</v>
      </c>
      <c r="I1322" s="2">
        <v>0</v>
      </c>
      <c r="J1322" s="2"/>
      <c r="K1322" s="2"/>
      <c r="L1322" s="2" t="s">
        <v>868</v>
      </c>
      <c r="M1322" s="2" t="s">
        <v>874</v>
      </c>
      <c r="N1322" s="2" t="s">
        <v>1072</v>
      </c>
      <c r="O1322" s="2"/>
      <c r="P1322" s="2" t="s">
        <v>1007</v>
      </c>
      <c r="Q1322" s="2" t="s">
        <v>2624</v>
      </c>
      <c r="R1322" s="2" t="s">
        <v>877</v>
      </c>
      <c r="S1322" s="3">
        <v>37714</v>
      </c>
      <c r="T1322" s="2" t="s">
        <v>40</v>
      </c>
      <c r="U1322" s="2" t="s">
        <v>3</v>
      </c>
      <c r="V1322" s="4">
        <v>8.3333333333333329E-2</v>
      </c>
      <c r="W1322" s="2" t="s">
        <v>948</v>
      </c>
      <c r="X1322">
        <f t="shared" si="200"/>
        <v>1</v>
      </c>
      <c r="Y1322">
        <f t="shared" si="201"/>
        <v>0</v>
      </c>
      <c r="Z1322">
        <f t="shared" si="202"/>
        <v>0</v>
      </c>
      <c r="AA1322">
        <f t="shared" si="203"/>
        <v>0</v>
      </c>
      <c r="AB1322">
        <f t="shared" si="204"/>
        <v>1</v>
      </c>
      <c r="AC1322">
        <f t="shared" si="205"/>
        <v>0</v>
      </c>
      <c r="AD1322">
        <f t="shared" si="206"/>
        <v>0</v>
      </c>
      <c r="AE1322" t="str">
        <f t="shared" si="207"/>
        <v>Knockout Game</v>
      </c>
      <c r="AF1322" t="str">
        <f t="shared" si="208"/>
        <v>Home Team wins</v>
      </c>
      <c r="AG1322" t="str">
        <f t="shared" si="209"/>
        <v>Home Team wins at Knockout Game</v>
      </c>
    </row>
    <row r="1323" spans="1:33" x14ac:dyDescent="0.2">
      <c r="A1323" s="2">
        <v>2262177</v>
      </c>
      <c r="B1323" s="2" t="s">
        <v>949</v>
      </c>
      <c r="C1323" s="2">
        <v>2012</v>
      </c>
      <c r="D1323" s="2" t="s">
        <v>1022</v>
      </c>
      <c r="E1323" s="3">
        <v>41185</v>
      </c>
      <c r="F1323" s="2">
        <v>610</v>
      </c>
      <c r="G1323" s="2">
        <v>418</v>
      </c>
      <c r="H1323" s="2">
        <v>1</v>
      </c>
      <c r="I1323" s="2">
        <v>4</v>
      </c>
      <c r="J1323" s="2"/>
      <c r="K1323" s="2"/>
      <c r="L1323" s="2" t="s">
        <v>970</v>
      </c>
      <c r="M1323" s="2" t="s">
        <v>896</v>
      </c>
      <c r="N1323" s="2" t="s">
        <v>1017</v>
      </c>
      <c r="O1323" s="2">
        <v>49491</v>
      </c>
      <c r="P1323" s="2" t="s">
        <v>1020</v>
      </c>
      <c r="Q1323" s="2" t="s">
        <v>2625</v>
      </c>
      <c r="R1323" s="2"/>
      <c r="S1323" s="2"/>
      <c r="T1323" s="2" t="s">
        <v>26</v>
      </c>
      <c r="U1323" s="2" t="s">
        <v>186</v>
      </c>
      <c r="V1323" s="4">
        <v>4.4444444444444446E-2</v>
      </c>
      <c r="W1323" s="2" t="s">
        <v>948</v>
      </c>
      <c r="X1323">
        <f t="shared" si="200"/>
        <v>0</v>
      </c>
      <c r="Y1323">
        <f t="shared" si="201"/>
        <v>1</v>
      </c>
      <c r="Z1323">
        <f t="shared" si="202"/>
        <v>1</v>
      </c>
      <c r="AA1323">
        <f t="shared" si="203"/>
        <v>0</v>
      </c>
      <c r="AB1323">
        <f t="shared" si="204"/>
        <v>0</v>
      </c>
      <c r="AC1323">
        <f t="shared" si="205"/>
        <v>1</v>
      </c>
      <c r="AD1323">
        <f t="shared" si="206"/>
        <v>0</v>
      </c>
      <c r="AE1323" t="str">
        <f t="shared" si="207"/>
        <v>Groupstage</v>
      </c>
      <c r="AF1323" t="str">
        <f t="shared" si="208"/>
        <v>Home Team loses or draws</v>
      </c>
      <c r="AG1323" t="str">
        <f t="shared" si="209"/>
        <v>Home Team loses or draws at Groupstage Game</v>
      </c>
    </row>
    <row r="1324" spans="1:33" x14ac:dyDescent="0.2">
      <c r="A1324" s="2">
        <v>3030592</v>
      </c>
      <c r="B1324" s="2" t="s">
        <v>949</v>
      </c>
      <c r="C1324" s="2">
        <v>2017</v>
      </c>
      <c r="D1324" s="2" t="s">
        <v>962</v>
      </c>
      <c r="E1324" s="3">
        <v>43215</v>
      </c>
      <c r="F1324" s="2">
        <v>27</v>
      </c>
      <c r="G1324" s="2">
        <v>418</v>
      </c>
      <c r="H1324" s="2">
        <v>1</v>
      </c>
      <c r="I1324" s="2">
        <v>2</v>
      </c>
      <c r="J1324" s="2"/>
      <c r="K1324" s="2"/>
      <c r="L1324" s="2" t="s">
        <v>1117</v>
      </c>
      <c r="M1324" s="2" t="s">
        <v>1180</v>
      </c>
      <c r="N1324" s="2" t="s">
        <v>1038</v>
      </c>
      <c r="O1324" s="2">
        <v>70000</v>
      </c>
      <c r="P1324" s="2" t="s">
        <v>928</v>
      </c>
      <c r="Q1324" s="2" t="s">
        <v>2626</v>
      </c>
      <c r="R1324" s="2" t="s">
        <v>872</v>
      </c>
      <c r="S1324" s="2" t="s">
        <v>880</v>
      </c>
      <c r="T1324" s="2" t="s">
        <v>6</v>
      </c>
      <c r="U1324" s="2" t="s">
        <v>186</v>
      </c>
      <c r="V1324" s="4">
        <v>4.3055555555555562E-2</v>
      </c>
      <c r="W1324" s="2" t="s">
        <v>948</v>
      </c>
      <c r="X1324">
        <f t="shared" si="200"/>
        <v>0</v>
      </c>
      <c r="Y1324">
        <f t="shared" si="201"/>
        <v>1</v>
      </c>
      <c r="Z1324">
        <f t="shared" si="202"/>
        <v>0</v>
      </c>
      <c r="AA1324">
        <f t="shared" si="203"/>
        <v>0</v>
      </c>
      <c r="AB1324">
        <f t="shared" si="204"/>
        <v>0</v>
      </c>
      <c r="AC1324">
        <f t="shared" si="205"/>
        <v>0</v>
      </c>
      <c r="AD1324">
        <f t="shared" si="206"/>
        <v>1</v>
      </c>
      <c r="AE1324" t="str">
        <f t="shared" si="207"/>
        <v>Knockout Game</v>
      </c>
      <c r="AF1324" t="str">
        <f t="shared" si="208"/>
        <v>Home Team loses or draws</v>
      </c>
      <c r="AG1324" t="str">
        <f t="shared" si="209"/>
        <v>Home Team loses or draws at Knockout Game</v>
      </c>
    </row>
    <row r="1325" spans="1:33" x14ac:dyDescent="0.2">
      <c r="A1325" s="2">
        <v>3098001</v>
      </c>
      <c r="B1325" s="2" t="s">
        <v>949</v>
      </c>
      <c r="C1325" s="2">
        <v>2018</v>
      </c>
      <c r="D1325" s="2" t="s">
        <v>1022</v>
      </c>
      <c r="E1325" s="3">
        <v>43397</v>
      </c>
      <c r="F1325" s="2">
        <v>932</v>
      </c>
      <c r="G1325" s="2">
        <v>720</v>
      </c>
      <c r="H1325" s="2">
        <v>1</v>
      </c>
      <c r="I1325" s="2">
        <v>3</v>
      </c>
      <c r="J1325" s="2"/>
      <c r="K1325" s="2"/>
      <c r="L1325" s="2" t="s">
        <v>1400</v>
      </c>
      <c r="M1325" s="2" t="s">
        <v>799</v>
      </c>
      <c r="N1325" s="2" t="s">
        <v>906</v>
      </c>
      <c r="O1325" s="2">
        <v>16034</v>
      </c>
      <c r="P1325" s="2" t="s">
        <v>1025</v>
      </c>
      <c r="Q1325" s="2" t="s">
        <v>2627</v>
      </c>
      <c r="R1325" s="2" t="s">
        <v>880</v>
      </c>
      <c r="S1325" s="2" t="s">
        <v>863</v>
      </c>
      <c r="T1325" s="2" t="s">
        <v>132</v>
      </c>
      <c r="U1325" s="2" t="s">
        <v>70</v>
      </c>
      <c r="V1325" s="4">
        <v>4.3750000000000004E-2</v>
      </c>
      <c r="W1325" s="2" t="s">
        <v>948</v>
      </c>
      <c r="X1325">
        <f t="shared" si="200"/>
        <v>0</v>
      </c>
      <c r="Y1325">
        <f t="shared" si="201"/>
        <v>1</v>
      </c>
      <c r="Z1325">
        <f t="shared" si="202"/>
        <v>1</v>
      </c>
      <c r="AA1325">
        <f t="shared" si="203"/>
        <v>0</v>
      </c>
      <c r="AB1325">
        <f t="shared" si="204"/>
        <v>0</v>
      </c>
      <c r="AC1325">
        <f t="shared" si="205"/>
        <v>1</v>
      </c>
      <c r="AD1325">
        <f t="shared" si="206"/>
        <v>0</v>
      </c>
      <c r="AE1325" t="str">
        <f t="shared" si="207"/>
        <v>Groupstage</v>
      </c>
      <c r="AF1325" t="str">
        <f t="shared" si="208"/>
        <v>Home Team loses or draws</v>
      </c>
      <c r="AG1325" t="str">
        <f t="shared" si="209"/>
        <v>Home Team loses or draws at Groupstage Game</v>
      </c>
    </row>
    <row r="1326" spans="1:33" x14ac:dyDescent="0.2">
      <c r="A1326" s="2">
        <v>2618542</v>
      </c>
      <c r="B1326" s="2" t="s">
        <v>949</v>
      </c>
      <c r="C1326" s="2">
        <v>2015</v>
      </c>
      <c r="D1326" s="2" t="s">
        <v>1022</v>
      </c>
      <c r="E1326" s="3">
        <v>42262</v>
      </c>
      <c r="F1326" s="2">
        <v>368</v>
      </c>
      <c r="G1326" s="2">
        <v>18</v>
      </c>
      <c r="H1326" s="2">
        <v>3</v>
      </c>
      <c r="I1326" s="2">
        <v>0</v>
      </c>
      <c r="J1326" s="2"/>
      <c r="K1326" s="2"/>
      <c r="L1326" s="2" t="s">
        <v>1110</v>
      </c>
      <c r="M1326" s="2" t="s">
        <v>874</v>
      </c>
      <c r="N1326" s="2" t="s">
        <v>1195</v>
      </c>
      <c r="O1326" s="2">
        <v>36959</v>
      </c>
      <c r="P1326" s="2" t="s">
        <v>1132</v>
      </c>
      <c r="Q1326" s="2" t="s">
        <v>2628</v>
      </c>
      <c r="R1326" s="2" t="s">
        <v>863</v>
      </c>
      <c r="S1326" s="2" t="s">
        <v>877</v>
      </c>
      <c r="T1326" s="2" t="s">
        <v>143</v>
      </c>
      <c r="U1326" s="2" t="s">
        <v>16</v>
      </c>
      <c r="V1326" s="4">
        <v>0.125</v>
      </c>
      <c r="W1326" s="2" t="s">
        <v>948</v>
      </c>
      <c r="X1326">
        <f t="shared" si="200"/>
        <v>1</v>
      </c>
      <c r="Y1326">
        <f t="shared" si="201"/>
        <v>0</v>
      </c>
      <c r="Z1326">
        <f t="shared" si="202"/>
        <v>1</v>
      </c>
      <c r="AA1326">
        <f t="shared" si="203"/>
        <v>1</v>
      </c>
      <c r="AB1326">
        <f t="shared" si="204"/>
        <v>0</v>
      </c>
      <c r="AC1326">
        <f t="shared" si="205"/>
        <v>0</v>
      </c>
      <c r="AD1326">
        <f t="shared" si="206"/>
        <v>0</v>
      </c>
      <c r="AE1326" t="str">
        <f t="shared" si="207"/>
        <v>Groupstage</v>
      </c>
      <c r="AF1326" t="str">
        <f t="shared" si="208"/>
        <v>Home Team wins</v>
      </c>
      <c r="AG1326" t="str">
        <f t="shared" si="209"/>
        <v>Home Team wins at Groupstage Game</v>
      </c>
    </row>
    <row r="1327" spans="1:33" x14ac:dyDescent="0.2">
      <c r="A1327" s="2">
        <v>2754908</v>
      </c>
      <c r="B1327" s="2" t="s">
        <v>949</v>
      </c>
      <c r="C1327" s="2">
        <v>2016</v>
      </c>
      <c r="D1327" s="2" t="s">
        <v>945</v>
      </c>
      <c r="E1327" s="3">
        <v>42641</v>
      </c>
      <c r="F1327" s="2">
        <v>114</v>
      </c>
      <c r="G1327" s="2">
        <v>338</v>
      </c>
      <c r="H1327" s="2">
        <v>1</v>
      </c>
      <c r="I1327" s="2">
        <v>1</v>
      </c>
      <c r="J1327" s="2"/>
      <c r="K1327" s="2"/>
      <c r="L1327" s="2" t="s">
        <v>993</v>
      </c>
      <c r="M1327" s="2" t="s">
        <v>971</v>
      </c>
      <c r="N1327" s="2" t="s">
        <v>1204</v>
      </c>
      <c r="O1327" s="2">
        <v>33938</v>
      </c>
      <c r="P1327" s="2" t="s">
        <v>988</v>
      </c>
      <c r="Q1327" s="2" t="s">
        <v>2629</v>
      </c>
      <c r="R1327" s="2" t="s">
        <v>863</v>
      </c>
      <c r="S1327" s="2" t="s">
        <v>880</v>
      </c>
      <c r="T1327" s="2" t="s">
        <v>21</v>
      </c>
      <c r="U1327" s="2" t="s">
        <v>134</v>
      </c>
      <c r="V1327" s="4">
        <v>4.2361111111111106E-2</v>
      </c>
      <c r="W1327" s="2" t="s">
        <v>948</v>
      </c>
      <c r="X1327">
        <f t="shared" si="200"/>
        <v>0</v>
      </c>
      <c r="Y1327">
        <f t="shared" si="201"/>
        <v>1</v>
      </c>
      <c r="Z1327">
        <f t="shared" si="202"/>
        <v>1</v>
      </c>
      <c r="AA1327">
        <f t="shared" si="203"/>
        <v>0</v>
      </c>
      <c r="AB1327">
        <f t="shared" si="204"/>
        <v>0</v>
      </c>
      <c r="AC1327">
        <f t="shared" si="205"/>
        <v>1</v>
      </c>
      <c r="AD1327">
        <f t="shared" si="206"/>
        <v>0</v>
      </c>
      <c r="AE1327" t="str">
        <f t="shared" si="207"/>
        <v>Groupstage</v>
      </c>
      <c r="AF1327" t="str">
        <f t="shared" si="208"/>
        <v>Home Team loses or draws</v>
      </c>
      <c r="AG1327" t="str">
        <f t="shared" si="209"/>
        <v>Home Team loses or draws at Groupstage Game</v>
      </c>
    </row>
    <row r="1328" spans="1:33" x14ac:dyDescent="0.2">
      <c r="A1328" s="2">
        <v>2982008</v>
      </c>
      <c r="B1328" s="2" t="s">
        <v>949</v>
      </c>
      <c r="C1328" s="2">
        <v>2017</v>
      </c>
      <c r="D1328" s="2" t="s">
        <v>1082</v>
      </c>
      <c r="E1328" s="3">
        <v>43173</v>
      </c>
      <c r="F1328" s="2">
        <v>114</v>
      </c>
      <c r="G1328" s="2">
        <v>27</v>
      </c>
      <c r="H1328" s="2">
        <v>1</v>
      </c>
      <c r="I1328" s="2">
        <v>3</v>
      </c>
      <c r="J1328" s="2"/>
      <c r="K1328" s="2"/>
      <c r="L1328" s="2" t="s">
        <v>993</v>
      </c>
      <c r="M1328" s="2" t="s">
        <v>1117</v>
      </c>
      <c r="N1328" s="2" t="s">
        <v>1204</v>
      </c>
      <c r="O1328" s="2">
        <v>36885</v>
      </c>
      <c r="P1328" s="2" t="s">
        <v>973</v>
      </c>
      <c r="Q1328" s="2" t="s">
        <v>2630</v>
      </c>
      <c r="R1328" s="2" t="s">
        <v>877</v>
      </c>
      <c r="S1328" s="2" t="s">
        <v>880</v>
      </c>
      <c r="T1328" s="2" t="s">
        <v>21</v>
      </c>
      <c r="U1328" s="2" t="s">
        <v>6</v>
      </c>
      <c r="V1328" s="4">
        <v>4.3750000000000004E-2</v>
      </c>
      <c r="W1328" s="2" t="s">
        <v>948</v>
      </c>
      <c r="X1328">
        <f t="shared" si="200"/>
        <v>0</v>
      </c>
      <c r="Y1328">
        <f t="shared" si="201"/>
        <v>1</v>
      </c>
      <c r="Z1328">
        <f t="shared" si="202"/>
        <v>0</v>
      </c>
      <c r="AA1328">
        <f t="shared" si="203"/>
        <v>0</v>
      </c>
      <c r="AB1328">
        <f t="shared" si="204"/>
        <v>0</v>
      </c>
      <c r="AC1328">
        <f t="shared" si="205"/>
        <v>0</v>
      </c>
      <c r="AD1328">
        <f t="shared" si="206"/>
        <v>1</v>
      </c>
      <c r="AE1328" t="str">
        <f t="shared" si="207"/>
        <v>Knockout Game</v>
      </c>
      <c r="AF1328" t="str">
        <f t="shared" si="208"/>
        <v>Home Team loses or draws</v>
      </c>
      <c r="AG1328" t="str">
        <f t="shared" si="209"/>
        <v>Home Team loses or draws at Knockout Game</v>
      </c>
    </row>
    <row r="1329" spans="1:33" x14ac:dyDescent="0.2">
      <c r="A1329" s="2">
        <v>2618557</v>
      </c>
      <c r="B1329" s="2" t="s">
        <v>949</v>
      </c>
      <c r="C1329" s="2">
        <v>2015</v>
      </c>
      <c r="D1329" s="2" t="s">
        <v>946</v>
      </c>
      <c r="E1329" s="3">
        <v>42276</v>
      </c>
      <c r="F1329" s="2">
        <v>713</v>
      </c>
      <c r="G1329" s="2">
        <v>12</v>
      </c>
      <c r="H1329" s="2">
        <v>3</v>
      </c>
      <c r="I1329" s="2">
        <v>2</v>
      </c>
      <c r="J1329" s="2"/>
      <c r="K1329" s="2"/>
      <c r="L1329" s="2" t="s">
        <v>1241</v>
      </c>
      <c r="M1329" s="2" t="s">
        <v>963</v>
      </c>
      <c r="N1329" s="2" t="s">
        <v>1242</v>
      </c>
      <c r="O1329" s="2">
        <v>12767</v>
      </c>
      <c r="P1329" s="2" t="s">
        <v>1010</v>
      </c>
      <c r="Q1329" s="2" t="s">
        <v>2631</v>
      </c>
      <c r="R1329" s="2" t="s">
        <v>863</v>
      </c>
      <c r="S1329" s="2" t="s">
        <v>880</v>
      </c>
      <c r="T1329" s="2"/>
      <c r="U1329" s="2" t="s">
        <v>47</v>
      </c>
      <c r="V1329" s="4">
        <v>0.12638888888888888</v>
      </c>
      <c r="W1329" s="2" t="s">
        <v>948</v>
      </c>
      <c r="X1329">
        <f t="shared" si="200"/>
        <v>1</v>
      </c>
      <c r="Y1329">
        <f t="shared" si="201"/>
        <v>0</v>
      </c>
      <c r="Z1329">
        <f t="shared" si="202"/>
        <v>1</v>
      </c>
      <c r="AA1329">
        <f t="shared" si="203"/>
        <v>1</v>
      </c>
      <c r="AB1329">
        <f t="shared" si="204"/>
        <v>0</v>
      </c>
      <c r="AC1329">
        <f t="shared" si="205"/>
        <v>0</v>
      </c>
      <c r="AD1329">
        <f t="shared" si="206"/>
        <v>0</v>
      </c>
      <c r="AE1329" t="str">
        <f t="shared" si="207"/>
        <v>Groupstage</v>
      </c>
      <c r="AF1329" t="str">
        <f t="shared" si="208"/>
        <v>Home Team wins</v>
      </c>
      <c r="AG1329" t="str">
        <f t="shared" si="209"/>
        <v>Home Team wins at Groupstage Game</v>
      </c>
    </row>
    <row r="1330" spans="1:33" x14ac:dyDescent="0.2">
      <c r="A1330" s="2">
        <v>2495304</v>
      </c>
      <c r="B1330" s="2" t="s">
        <v>949</v>
      </c>
      <c r="C1330" s="2">
        <v>2014</v>
      </c>
      <c r="D1330" s="2" t="s">
        <v>1147</v>
      </c>
      <c r="E1330" s="3">
        <v>41913</v>
      </c>
      <c r="F1330" s="2">
        <v>496</v>
      </c>
      <c r="G1330" s="2">
        <v>683</v>
      </c>
      <c r="H1330" s="2">
        <v>2</v>
      </c>
      <c r="I1330" s="2">
        <v>0</v>
      </c>
      <c r="J1330" s="2"/>
      <c r="K1330" s="2"/>
      <c r="L1330" s="2" t="s">
        <v>1234</v>
      </c>
      <c r="M1330" s="2" t="s">
        <v>140</v>
      </c>
      <c r="N1330" s="2" t="s">
        <v>1235</v>
      </c>
      <c r="O1330" s="2">
        <v>20500</v>
      </c>
      <c r="P1330" s="2" t="s">
        <v>907</v>
      </c>
      <c r="Q1330" s="2" t="s">
        <v>2632</v>
      </c>
      <c r="R1330" s="2" t="s">
        <v>877</v>
      </c>
      <c r="S1330" s="2" t="s">
        <v>872</v>
      </c>
      <c r="T1330" s="2"/>
      <c r="U1330" s="2" t="s">
        <v>62</v>
      </c>
      <c r="V1330" s="4">
        <v>8.3333333333333329E-2</v>
      </c>
      <c r="W1330" s="2" t="s">
        <v>948</v>
      </c>
      <c r="X1330">
        <f t="shared" si="200"/>
        <v>1</v>
      </c>
      <c r="Y1330">
        <f t="shared" si="201"/>
        <v>0</v>
      </c>
      <c r="Z1330">
        <f t="shared" si="202"/>
        <v>1</v>
      </c>
      <c r="AA1330">
        <f t="shared" si="203"/>
        <v>1</v>
      </c>
      <c r="AB1330">
        <f t="shared" si="204"/>
        <v>0</v>
      </c>
      <c r="AC1330">
        <f t="shared" si="205"/>
        <v>0</v>
      </c>
      <c r="AD1330">
        <f t="shared" si="206"/>
        <v>0</v>
      </c>
      <c r="AE1330" t="str">
        <f t="shared" si="207"/>
        <v>Groupstage</v>
      </c>
      <c r="AF1330" t="str">
        <f t="shared" si="208"/>
        <v>Home Team wins</v>
      </c>
      <c r="AG1330" t="str">
        <f t="shared" si="209"/>
        <v>Home Team wins at Groupstage Game</v>
      </c>
    </row>
    <row r="1331" spans="1:33" x14ac:dyDescent="0.2">
      <c r="A1331" s="2">
        <v>3252150</v>
      </c>
      <c r="B1331" s="2" t="s">
        <v>949</v>
      </c>
      <c r="C1331" s="2">
        <v>2019</v>
      </c>
      <c r="D1331" s="2" t="s">
        <v>955</v>
      </c>
      <c r="E1331" s="3">
        <v>43726</v>
      </c>
      <c r="F1331" s="2">
        <v>419</v>
      </c>
      <c r="G1331" s="2">
        <v>800</v>
      </c>
      <c r="H1331" s="2">
        <v>4</v>
      </c>
      <c r="I1331" s="2">
        <v>0</v>
      </c>
      <c r="J1331" s="2"/>
      <c r="K1331" s="2"/>
      <c r="L1331" s="2" t="s">
        <v>1229</v>
      </c>
      <c r="M1331" s="2" t="s">
        <v>999</v>
      </c>
      <c r="N1331" s="2" t="s">
        <v>1230</v>
      </c>
      <c r="O1331" s="2">
        <v>28863</v>
      </c>
      <c r="P1331" s="2" t="s">
        <v>920</v>
      </c>
      <c r="Q1331" s="2" t="s">
        <v>2633</v>
      </c>
      <c r="R1331" s="2" t="s">
        <v>910</v>
      </c>
      <c r="S1331" s="2" t="s">
        <v>910</v>
      </c>
      <c r="T1331" s="2"/>
      <c r="U1331" s="2" t="s">
        <v>89</v>
      </c>
      <c r="V1331" s="4">
        <v>0.16666666666666666</v>
      </c>
      <c r="W1331" s="2" t="s">
        <v>948</v>
      </c>
      <c r="X1331">
        <f t="shared" si="200"/>
        <v>1</v>
      </c>
      <c r="Y1331">
        <f t="shared" si="201"/>
        <v>0</v>
      </c>
      <c r="Z1331">
        <f t="shared" si="202"/>
        <v>1</v>
      </c>
      <c r="AA1331">
        <f t="shared" si="203"/>
        <v>1</v>
      </c>
      <c r="AB1331">
        <f t="shared" si="204"/>
        <v>0</v>
      </c>
      <c r="AC1331">
        <f t="shared" si="205"/>
        <v>0</v>
      </c>
      <c r="AD1331">
        <f t="shared" si="206"/>
        <v>0</v>
      </c>
      <c r="AE1331" t="str">
        <f t="shared" si="207"/>
        <v>Groupstage</v>
      </c>
      <c r="AF1331" t="str">
        <f t="shared" si="208"/>
        <v>Home Team wins</v>
      </c>
      <c r="AG1331" t="str">
        <f t="shared" si="209"/>
        <v>Home Team wins at Groupstage Game</v>
      </c>
    </row>
    <row r="1332" spans="1:33" hidden="1" x14ac:dyDescent="0.2">
      <c r="A1332" s="2">
        <v>3461715</v>
      </c>
      <c r="B1332" s="2" t="s">
        <v>949</v>
      </c>
      <c r="C1332" s="2">
        <v>2020</v>
      </c>
      <c r="D1332" s="2" t="s">
        <v>955</v>
      </c>
      <c r="E1332" s="3">
        <v>44125</v>
      </c>
      <c r="F1332" s="2">
        <v>683</v>
      </c>
      <c r="G1332" s="2">
        <v>244</v>
      </c>
      <c r="H1332" s="2">
        <v>1</v>
      </c>
      <c r="I1332" s="2">
        <v>0</v>
      </c>
      <c r="J1332" s="2"/>
      <c r="K1332" s="2"/>
      <c r="L1332" s="2" t="s">
        <v>1054</v>
      </c>
      <c r="M1332" s="2" t="s">
        <v>1086</v>
      </c>
      <c r="N1332" s="2" t="s">
        <v>936</v>
      </c>
      <c r="O1332" s="2"/>
      <c r="P1332" s="2" t="s">
        <v>1001</v>
      </c>
      <c r="Q1332" s="2" t="s">
        <v>2634</v>
      </c>
      <c r="R1332" s="2" t="s">
        <v>863</v>
      </c>
      <c r="S1332" s="2" t="s">
        <v>880</v>
      </c>
      <c r="T1332" s="2" t="s">
        <v>62</v>
      </c>
      <c r="U1332" s="2" t="s">
        <v>85</v>
      </c>
      <c r="V1332" s="4">
        <v>4.1666666666666664E-2</v>
      </c>
      <c r="W1332" s="2" t="s">
        <v>948</v>
      </c>
      <c r="X1332">
        <f t="shared" si="200"/>
        <v>1</v>
      </c>
      <c r="Y1332">
        <f t="shared" si="201"/>
        <v>0</v>
      </c>
      <c r="Z1332">
        <f t="shared" si="202"/>
        <v>1</v>
      </c>
      <c r="AA1332">
        <f t="shared" si="203"/>
        <v>1</v>
      </c>
      <c r="AB1332">
        <f t="shared" si="204"/>
        <v>0</v>
      </c>
      <c r="AC1332">
        <f t="shared" si="205"/>
        <v>0</v>
      </c>
      <c r="AD1332">
        <f t="shared" si="206"/>
        <v>0</v>
      </c>
      <c r="AE1332" t="str">
        <f t="shared" si="207"/>
        <v>Groupstage</v>
      </c>
      <c r="AF1332" t="str">
        <f t="shared" si="208"/>
        <v>Home Team wins</v>
      </c>
      <c r="AG1332" t="str">
        <f t="shared" si="209"/>
        <v>Home Team wins at Groupstage Game</v>
      </c>
    </row>
    <row r="1333" spans="1:33" hidden="1" x14ac:dyDescent="0.2">
      <c r="A1333" s="2">
        <v>3461739</v>
      </c>
      <c r="B1333" s="2" t="s">
        <v>949</v>
      </c>
      <c r="C1333" s="2">
        <v>2020</v>
      </c>
      <c r="D1333" s="2" t="s">
        <v>1022</v>
      </c>
      <c r="E1333" s="3">
        <v>44131</v>
      </c>
      <c r="F1333" s="2">
        <v>31</v>
      </c>
      <c r="G1333" s="2">
        <v>865</v>
      </c>
      <c r="H1333" s="2">
        <v>2</v>
      </c>
      <c r="I1333" s="2">
        <v>0</v>
      </c>
      <c r="J1333" s="2"/>
      <c r="K1333" s="2"/>
      <c r="L1333" s="2" t="s">
        <v>861</v>
      </c>
      <c r="M1333" s="2" t="s">
        <v>1268</v>
      </c>
      <c r="N1333" s="2" t="s">
        <v>1009</v>
      </c>
      <c r="O1333" s="2"/>
      <c r="P1333" s="2" t="s">
        <v>1339</v>
      </c>
      <c r="Q1333" s="2" t="s">
        <v>2635</v>
      </c>
      <c r="R1333" s="2" t="s">
        <v>880</v>
      </c>
      <c r="S1333" s="2" t="s">
        <v>863</v>
      </c>
      <c r="T1333" s="2" t="s">
        <v>38</v>
      </c>
      <c r="U1333" s="2" t="s">
        <v>167</v>
      </c>
      <c r="V1333" s="4">
        <v>8.3333333333333329E-2</v>
      </c>
      <c r="W1333" s="2" t="s">
        <v>948</v>
      </c>
      <c r="X1333">
        <f t="shared" si="200"/>
        <v>1</v>
      </c>
      <c r="Y1333">
        <f t="shared" si="201"/>
        <v>0</v>
      </c>
      <c r="Z1333">
        <f t="shared" si="202"/>
        <v>1</v>
      </c>
      <c r="AA1333">
        <f t="shared" si="203"/>
        <v>1</v>
      </c>
      <c r="AB1333">
        <f t="shared" si="204"/>
        <v>0</v>
      </c>
      <c r="AC1333">
        <f t="shared" si="205"/>
        <v>0</v>
      </c>
      <c r="AD1333">
        <f t="shared" si="206"/>
        <v>0</v>
      </c>
      <c r="AE1333" t="str">
        <f t="shared" si="207"/>
        <v>Groupstage</v>
      </c>
      <c r="AF1333" t="str">
        <f t="shared" si="208"/>
        <v>Home Team wins</v>
      </c>
      <c r="AG1333" t="str">
        <f t="shared" si="209"/>
        <v>Home Team wins at Groupstage Game</v>
      </c>
    </row>
    <row r="1334" spans="1:33" hidden="1" x14ac:dyDescent="0.2">
      <c r="A1334" s="2">
        <v>3461740</v>
      </c>
      <c r="B1334" s="2" t="s">
        <v>949</v>
      </c>
      <c r="C1334" s="2">
        <v>2020</v>
      </c>
      <c r="D1334" s="2" t="s">
        <v>1022</v>
      </c>
      <c r="E1334" s="3">
        <v>44131</v>
      </c>
      <c r="F1334" s="2">
        <v>800</v>
      </c>
      <c r="G1334" s="2">
        <v>610</v>
      </c>
      <c r="H1334" s="2">
        <v>2</v>
      </c>
      <c r="I1334" s="2">
        <v>2</v>
      </c>
      <c r="J1334" s="2"/>
      <c r="K1334" s="2"/>
      <c r="L1334" s="2" t="s">
        <v>999</v>
      </c>
      <c r="M1334" s="2" t="s">
        <v>1168</v>
      </c>
      <c r="N1334" s="2" t="s">
        <v>1064</v>
      </c>
      <c r="O1334" s="2"/>
      <c r="P1334" s="2" t="s">
        <v>1184</v>
      </c>
      <c r="Q1334" s="2" t="s">
        <v>2636</v>
      </c>
      <c r="R1334" s="2" t="s">
        <v>910</v>
      </c>
      <c r="S1334" s="2" t="s">
        <v>881</v>
      </c>
      <c r="T1334" s="2" t="s">
        <v>89</v>
      </c>
      <c r="U1334" s="2" t="s">
        <v>26</v>
      </c>
      <c r="V1334" s="4">
        <v>8.4722222222222213E-2</v>
      </c>
      <c r="W1334" s="2" t="s">
        <v>948</v>
      </c>
      <c r="X1334">
        <f t="shared" si="200"/>
        <v>0</v>
      </c>
      <c r="Y1334">
        <f t="shared" si="201"/>
        <v>1</v>
      </c>
      <c r="Z1334">
        <f t="shared" si="202"/>
        <v>1</v>
      </c>
      <c r="AA1334">
        <f t="shared" si="203"/>
        <v>0</v>
      </c>
      <c r="AB1334">
        <f t="shared" si="204"/>
        <v>0</v>
      </c>
      <c r="AC1334">
        <f t="shared" si="205"/>
        <v>1</v>
      </c>
      <c r="AD1334">
        <f t="shared" si="206"/>
        <v>0</v>
      </c>
      <c r="AE1334" t="str">
        <f t="shared" si="207"/>
        <v>Groupstage</v>
      </c>
      <c r="AF1334" t="str">
        <f t="shared" si="208"/>
        <v>Home Team loses or draws</v>
      </c>
      <c r="AG1334" t="str">
        <f t="shared" si="209"/>
        <v>Home Team loses or draws at Groupstage Game</v>
      </c>
    </row>
    <row r="1335" spans="1:33" hidden="1" x14ac:dyDescent="0.2">
      <c r="A1335" s="2">
        <v>3461744</v>
      </c>
      <c r="B1335" s="2" t="s">
        <v>949</v>
      </c>
      <c r="C1335" s="2">
        <v>2020</v>
      </c>
      <c r="D1335" s="2" t="s">
        <v>1016</v>
      </c>
      <c r="E1335" s="3">
        <v>44132</v>
      </c>
      <c r="F1335" s="2">
        <v>2282</v>
      </c>
      <c r="G1335" s="2">
        <v>398</v>
      </c>
      <c r="H1335" s="2">
        <v>1</v>
      </c>
      <c r="I1335" s="2">
        <v>1</v>
      </c>
      <c r="J1335" s="2"/>
      <c r="K1335" s="2"/>
      <c r="L1335" s="2" t="s">
        <v>1207</v>
      </c>
      <c r="M1335" s="2" t="s">
        <v>1067</v>
      </c>
      <c r="N1335" s="2" t="s">
        <v>1095</v>
      </c>
      <c r="O1335" s="2"/>
      <c r="P1335" s="2" t="s">
        <v>1007</v>
      </c>
      <c r="Q1335" s="2" t="s">
        <v>2637</v>
      </c>
      <c r="R1335" s="2" t="s">
        <v>892</v>
      </c>
      <c r="S1335" s="2" t="s">
        <v>892</v>
      </c>
      <c r="T1335" s="2" t="s">
        <v>45</v>
      </c>
      <c r="U1335" s="2" t="s">
        <v>2</v>
      </c>
      <c r="V1335" s="4">
        <v>4.2361111111111106E-2</v>
      </c>
      <c r="W1335" s="2" t="s">
        <v>948</v>
      </c>
      <c r="X1335">
        <f t="shared" si="200"/>
        <v>0</v>
      </c>
      <c r="Y1335">
        <f t="shared" si="201"/>
        <v>1</v>
      </c>
      <c r="Z1335">
        <f t="shared" si="202"/>
        <v>1</v>
      </c>
      <c r="AA1335">
        <f t="shared" si="203"/>
        <v>0</v>
      </c>
      <c r="AB1335">
        <f t="shared" si="204"/>
        <v>0</v>
      </c>
      <c r="AC1335">
        <f t="shared" si="205"/>
        <v>1</v>
      </c>
      <c r="AD1335">
        <f t="shared" si="206"/>
        <v>0</v>
      </c>
      <c r="AE1335" t="str">
        <f t="shared" si="207"/>
        <v>Groupstage</v>
      </c>
      <c r="AF1335" t="str">
        <f t="shared" si="208"/>
        <v>Home Team loses or draws</v>
      </c>
      <c r="AG1335" t="str">
        <f t="shared" si="209"/>
        <v>Home Team loses or draws at Groupstage Game</v>
      </c>
    </row>
    <row r="1336" spans="1:33" hidden="1" x14ac:dyDescent="0.2">
      <c r="A1336" s="2">
        <v>3461780</v>
      </c>
      <c r="B1336" s="2" t="s">
        <v>949</v>
      </c>
      <c r="C1336" s="2">
        <v>2020</v>
      </c>
      <c r="D1336" s="2" t="s">
        <v>950</v>
      </c>
      <c r="E1336" s="3">
        <v>44159</v>
      </c>
      <c r="F1336" s="2">
        <v>985</v>
      </c>
      <c r="G1336" s="2">
        <v>6890</v>
      </c>
      <c r="H1336" s="2">
        <v>4</v>
      </c>
      <c r="I1336" s="2">
        <v>1</v>
      </c>
      <c r="J1336" s="2"/>
      <c r="K1336" s="2"/>
      <c r="L1336" s="2" t="s">
        <v>1174</v>
      </c>
      <c r="M1336" s="2" t="s">
        <v>932</v>
      </c>
      <c r="N1336" s="2" t="s">
        <v>1075</v>
      </c>
      <c r="O1336" s="2"/>
      <c r="P1336" s="2" t="s">
        <v>1169</v>
      </c>
      <c r="Q1336" s="2" t="s">
        <v>2638</v>
      </c>
      <c r="R1336" s="2" t="s">
        <v>863</v>
      </c>
      <c r="S1336" s="2" t="s">
        <v>872</v>
      </c>
      <c r="T1336" s="2" t="s">
        <v>31</v>
      </c>
      <c r="U1336" s="2" t="s">
        <v>61</v>
      </c>
      <c r="V1336" s="4">
        <v>0.1673611111111111</v>
      </c>
      <c r="W1336" s="2" t="s">
        <v>948</v>
      </c>
      <c r="X1336">
        <f t="shared" si="200"/>
        <v>1</v>
      </c>
      <c r="Y1336">
        <f t="shared" si="201"/>
        <v>0</v>
      </c>
      <c r="Z1336">
        <f t="shared" si="202"/>
        <v>1</v>
      </c>
      <c r="AA1336">
        <f t="shared" si="203"/>
        <v>1</v>
      </c>
      <c r="AB1336">
        <f t="shared" si="204"/>
        <v>0</v>
      </c>
      <c r="AC1336">
        <f t="shared" si="205"/>
        <v>0</v>
      </c>
      <c r="AD1336">
        <f t="shared" si="206"/>
        <v>0</v>
      </c>
      <c r="AE1336" t="str">
        <f t="shared" si="207"/>
        <v>Groupstage</v>
      </c>
      <c r="AF1336" t="str">
        <f t="shared" si="208"/>
        <v>Home Team wins</v>
      </c>
      <c r="AG1336" t="str">
        <f t="shared" si="209"/>
        <v>Home Team wins at Groupstage Game</v>
      </c>
    </row>
    <row r="1337" spans="1:33" hidden="1" x14ac:dyDescent="0.2">
      <c r="A1337" s="2">
        <v>3461816</v>
      </c>
      <c r="B1337" s="2" t="s">
        <v>949</v>
      </c>
      <c r="C1337" s="2">
        <v>2020</v>
      </c>
      <c r="D1337" s="2" t="s">
        <v>946</v>
      </c>
      <c r="E1337" s="3">
        <v>44173</v>
      </c>
      <c r="F1337" s="2">
        <v>631</v>
      </c>
      <c r="G1337" s="2">
        <v>16704</v>
      </c>
      <c r="H1337" s="2">
        <v>1</v>
      </c>
      <c r="I1337" s="2">
        <v>1</v>
      </c>
      <c r="J1337" s="2"/>
      <c r="K1337" s="2"/>
      <c r="L1337" s="2" t="s">
        <v>44</v>
      </c>
      <c r="M1337" s="2" t="s">
        <v>1261</v>
      </c>
      <c r="N1337" s="2" t="s">
        <v>1012</v>
      </c>
      <c r="O1337" s="2">
        <v>2000</v>
      </c>
      <c r="P1337" s="2" t="s">
        <v>1132</v>
      </c>
      <c r="Q1337" s="2" t="s">
        <v>2639</v>
      </c>
      <c r="R1337" s="2" t="s">
        <v>872</v>
      </c>
      <c r="S1337" s="2" t="s">
        <v>863</v>
      </c>
      <c r="T1337" s="2" t="s">
        <v>43</v>
      </c>
      <c r="U1337" s="2" t="s">
        <v>131</v>
      </c>
      <c r="V1337" s="4">
        <v>4.2361111111111106E-2</v>
      </c>
      <c r="W1337" s="2" t="s">
        <v>948</v>
      </c>
      <c r="X1337">
        <f t="shared" si="200"/>
        <v>0</v>
      </c>
      <c r="Y1337">
        <f t="shared" si="201"/>
        <v>1</v>
      </c>
      <c r="Z1337">
        <f t="shared" si="202"/>
        <v>1</v>
      </c>
      <c r="AA1337">
        <f t="shared" si="203"/>
        <v>0</v>
      </c>
      <c r="AB1337">
        <f t="shared" si="204"/>
        <v>0</v>
      </c>
      <c r="AC1337">
        <f t="shared" si="205"/>
        <v>1</v>
      </c>
      <c r="AD1337">
        <f t="shared" si="206"/>
        <v>0</v>
      </c>
      <c r="AE1337" t="str">
        <f t="shared" si="207"/>
        <v>Groupstage</v>
      </c>
      <c r="AF1337" t="str">
        <f t="shared" si="208"/>
        <v>Home Team loses or draws</v>
      </c>
      <c r="AG1337" t="str">
        <f t="shared" si="209"/>
        <v>Home Team loses or draws at Groupstage Game</v>
      </c>
    </row>
    <row r="1338" spans="1:33" hidden="1" x14ac:dyDescent="0.2">
      <c r="A1338" s="2">
        <v>3461819</v>
      </c>
      <c r="B1338" s="2" t="s">
        <v>949</v>
      </c>
      <c r="C1338" s="2">
        <v>2020</v>
      </c>
      <c r="D1338" s="2" t="s">
        <v>1016</v>
      </c>
      <c r="E1338" s="3">
        <v>44173</v>
      </c>
      <c r="F1338" s="2">
        <v>398</v>
      </c>
      <c r="G1338" s="2">
        <v>2282</v>
      </c>
      <c r="H1338" s="2">
        <v>2</v>
      </c>
      <c r="I1338" s="2">
        <v>2</v>
      </c>
      <c r="J1338" s="2"/>
      <c r="K1338" s="2"/>
      <c r="L1338" s="2" t="s">
        <v>1067</v>
      </c>
      <c r="M1338" s="2" t="s">
        <v>1207</v>
      </c>
      <c r="N1338" s="2" t="s">
        <v>965</v>
      </c>
      <c r="O1338" s="2"/>
      <c r="P1338" s="2" t="s">
        <v>929</v>
      </c>
      <c r="Q1338" s="2" t="s">
        <v>2640</v>
      </c>
      <c r="R1338" s="2" t="s">
        <v>892</v>
      </c>
      <c r="S1338" s="2" t="s">
        <v>880</v>
      </c>
      <c r="T1338" s="2" t="s">
        <v>2</v>
      </c>
      <c r="U1338" s="2" t="s">
        <v>45</v>
      </c>
      <c r="V1338" s="4">
        <v>8.4722222222222213E-2</v>
      </c>
      <c r="W1338" s="2" t="s">
        <v>948</v>
      </c>
      <c r="X1338">
        <f t="shared" si="200"/>
        <v>0</v>
      </c>
      <c r="Y1338">
        <f t="shared" si="201"/>
        <v>1</v>
      </c>
      <c r="Z1338">
        <f t="shared" si="202"/>
        <v>1</v>
      </c>
      <c r="AA1338">
        <f t="shared" si="203"/>
        <v>0</v>
      </c>
      <c r="AB1338">
        <f t="shared" si="204"/>
        <v>0</v>
      </c>
      <c r="AC1338">
        <f t="shared" si="205"/>
        <v>1</v>
      </c>
      <c r="AD1338">
        <f t="shared" si="206"/>
        <v>0</v>
      </c>
      <c r="AE1338" t="str">
        <f t="shared" si="207"/>
        <v>Groupstage</v>
      </c>
      <c r="AF1338" t="str">
        <f t="shared" si="208"/>
        <v>Home Team loses or draws</v>
      </c>
      <c r="AG1338" t="str">
        <f t="shared" si="209"/>
        <v>Home Team loses or draws at Groupstage Game</v>
      </c>
    </row>
    <row r="1339" spans="1:33" hidden="1" x14ac:dyDescent="0.2">
      <c r="A1339" s="2">
        <v>3461820</v>
      </c>
      <c r="B1339" s="2" t="s">
        <v>949</v>
      </c>
      <c r="C1339" s="2">
        <v>2020</v>
      </c>
      <c r="D1339" s="2" t="s">
        <v>1194</v>
      </c>
      <c r="E1339" s="3">
        <v>44173</v>
      </c>
      <c r="F1339" s="2">
        <v>131</v>
      </c>
      <c r="G1339" s="2">
        <v>506</v>
      </c>
      <c r="H1339" s="2">
        <v>0</v>
      </c>
      <c r="I1339" s="2">
        <v>3</v>
      </c>
      <c r="J1339" s="2"/>
      <c r="K1339" s="2"/>
      <c r="L1339" s="2" t="s">
        <v>927</v>
      </c>
      <c r="M1339" s="2" t="s">
        <v>90</v>
      </c>
      <c r="N1339" s="2" t="s">
        <v>1084</v>
      </c>
      <c r="O1339" s="2"/>
      <c r="P1339" s="2" t="s">
        <v>1092</v>
      </c>
      <c r="Q1339" s="2" t="s">
        <v>2641</v>
      </c>
      <c r="R1339" s="2" t="s">
        <v>863</v>
      </c>
      <c r="S1339" s="2" t="s">
        <v>892</v>
      </c>
      <c r="T1339" s="2" t="s">
        <v>105</v>
      </c>
      <c r="U1339" s="2" t="s">
        <v>5</v>
      </c>
      <c r="V1339" s="4">
        <v>2.0833333333333333E-3</v>
      </c>
      <c r="W1339" s="2" t="s">
        <v>948</v>
      </c>
      <c r="X1339">
        <f t="shared" si="200"/>
        <v>0</v>
      </c>
      <c r="Y1339">
        <f t="shared" si="201"/>
        <v>1</v>
      </c>
      <c r="Z1339">
        <f t="shared" si="202"/>
        <v>1</v>
      </c>
      <c r="AA1339">
        <f t="shared" si="203"/>
        <v>0</v>
      </c>
      <c r="AB1339">
        <f t="shared" si="204"/>
        <v>0</v>
      </c>
      <c r="AC1339">
        <f t="shared" si="205"/>
        <v>1</v>
      </c>
      <c r="AD1339">
        <f t="shared" si="206"/>
        <v>0</v>
      </c>
      <c r="AE1339" t="str">
        <f t="shared" si="207"/>
        <v>Groupstage</v>
      </c>
      <c r="AF1339" t="str">
        <f t="shared" si="208"/>
        <v>Home Team loses or draws</v>
      </c>
      <c r="AG1339" t="str">
        <f t="shared" si="209"/>
        <v>Home Team loses or draws at Groupstage Game</v>
      </c>
    </row>
    <row r="1340" spans="1:33" hidden="1" x14ac:dyDescent="0.2">
      <c r="A1340" s="2">
        <v>3496458</v>
      </c>
      <c r="B1340" s="2" t="s">
        <v>949</v>
      </c>
      <c r="C1340" s="2">
        <v>2020</v>
      </c>
      <c r="D1340" s="2" t="s">
        <v>1082</v>
      </c>
      <c r="E1340" s="3">
        <v>44272</v>
      </c>
      <c r="F1340" s="2">
        <v>631</v>
      </c>
      <c r="G1340" s="2">
        <v>13</v>
      </c>
      <c r="H1340" s="2">
        <v>2</v>
      </c>
      <c r="I1340" s="2">
        <v>0</v>
      </c>
      <c r="J1340" s="2"/>
      <c r="K1340" s="2"/>
      <c r="L1340" s="2" t="s">
        <v>868</v>
      </c>
      <c r="M1340" s="2" t="s">
        <v>921</v>
      </c>
      <c r="N1340" s="2" t="s">
        <v>1012</v>
      </c>
      <c r="O1340" s="2"/>
      <c r="P1340" s="2" t="s">
        <v>1001</v>
      </c>
      <c r="Q1340" s="2" t="s">
        <v>2642</v>
      </c>
      <c r="R1340" s="2" t="s">
        <v>910</v>
      </c>
      <c r="S1340" s="3">
        <v>37350</v>
      </c>
      <c r="T1340" s="2" t="s">
        <v>43</v>
      </c>
      <c r="U1340" s="2" t="s">
        <v>113</v>
      </c>
      <c r="V1340" s="4">
        <v>8.3333333333333329E-2</v>
      </c>
      <c r="W1340" s="2" t="s">
        <v>948</v>
      </c>
      <c r="X1340">
        <f t="shared" si="200"/>
        <v>1</v>
      </c>
      <c r="Y1340">
        <f t="shared" si="201"/>
        <v>0</v>
      </c>
      <c r="Z1340">
        <f t="shared" si="202"/>
        <v>0</v>
      </c>
      <c r="AA1340">
        <f t="shared" si="203"/>
        <v>0</v>
      </c>
      <c r="AB1340">
        <f t="shared" si="204"/>
        <v>1</v>
      </c>
      <c r="AC1340">
        <f t="shared" si="205"/>
        <v>0</v>
      </c>
      <c r="AD1340">
        <f t="shared" si="206"/>
        <v>0</v>
      </c>
      <c r="AE1340" t="str">
        <f t="shared" si="207"/>
        <v>Knockout Game</v>
      </c>
      <c r="AF1340" t="str">
        <f t="shared" si="208"/>
        <v>Home Team wins</v>
      </c>
      <c r="AG1340" t="str">
        <f t="shared" si="209"/>
        <v>Home Team wins at Knockout Game</v>
      </c>
    </row>
    <row r="1341" spans="1:33" hidden="1" x14ac:dyDescent="0.2">
      <c r="A1341" s="2">
        <v>3714220</v>
      </c>
      <c r="B1341" s="2" t="s">
        <v>949</v>
      </c>
      <c r="C1341" s="2">
        <v>2021</v>
      </c>
      <c r="D1341" s="2" t="s">
        <v>1030</v>
      </c>
      <c r="E1341" s="3">
        <v>44608</v>
      </c>
      <c r="F1341" s="2">
        <v>46</v>
      </c>
      <c r="G1341" s="2">
        <v>31</v>
      </c>
      <c r="H1341" s="2">
        <v>0</v>
      </c>
      <c r="I1341" s="2">
        <v>2</v>
      </c>
      <c r="J1341" s="2"/>
      <c r="K1341" s="2"/>
      <c r="L1341" s="2" t="s">
        <v>1067</v>
      </c>
      <c r="M1341" s="2" t="s">
        <v>861</v>
      </c>
      <c r="N1341" s="2" t="s">
        <v>941</v>
      </c>
      <c r="O1341" s="2">
        <v>37918</v>
      </c>
      <c r="P1341" s="2" t="s">
        <v>947</v>
      </c>
      <c r="Q1341" s="2" t="s">
        <v>2643</v>
      </c>
      <c r="R1341" s="2" t="s">
        <v>892</v>
      </c>
      <c r="S1341" s="2" t="s">
        <v>880</v>
      </c>
      <c r="T1341" s="2" t="s">
        <v>19</v>
      </c>
      <c r="U1341" s="2" t="s">
        <v>38</v>
      </c>
      <c r="V1341" s="4">
        <v>1.3888888888888889E-3</v>
      </c>
      <c r="W1341" s="2" t="s">
        <v>948</v>
      </c>
      <c r="X1341">
        <f t="shared" si="200"/>
        <v>0</v>
      </c>
      <c r="Y1341">
        <f t="shared" si="201"/>
        <v>1</v>
      </c>
      <c r="Z1341">
        <f t="shared" si="202"/>
        <v>0</v>
      </c>
      <c r="AA1341">
        <f t="shared" si="203"/>
        <v>0</v>
      </c>
      <c r="AB1341">
        <f t="shared" si="204"/>
        <v>0</v>
      </c>
      <c r="AC1341">
        <f t="shared" si="205"/>
        <v>0</v>
      </c>
      <c r="AD1341">
        <f t="shared" si="206"/>
        <v>1</v>
      </c>
      <c r="AE1341" t="str">
        <f t="shared" si="207"/>
        <v>Knockout Game</v>
      </c>
      <c r="AF1341" t="str">
        <f t="shared" si="208"/>
        <v>Home Team loses or draws</v>
      </c>
      <c r="AG1341" t="str">
        <f t="shared" si="209"/>
        <v>Home Team loses or draws at Knockout Game</v>
      </c>
    </row>
    <row r="1342" spans="1:33" hidden="1" x14ac:dyDescent="0.2">
      <c r="A1342" s="2">
        <v>3911729</v>
      </c>
      <c r="B1342" s="2" t="s">
        <v>949</v>
      </c>
      <c r="C1342" s="2">
        <v>2022</v>
      </c>
      <c r="D1342" s="2" t="s">
        <v>1147</v>
      </c>
      <c r="E1342" s="3">
        <v>44866</v>
      </c>
      <c r="F1342" s="2">
        <v>124</v>
      </c>
      <c r="G1342" s="2">
        <v>610</v>
      </c>
      <c r="H1342" s="2">
        <v>1</v>
      </c>
      <c r="I1342" s="2">
        <v>3</v>
      </c>
      <c r="J1342" s="2"/>
      <c r="K1342" s="2"/>
      <c r="L1342" s="2" t="s">
        <v>1056</v>
      </c>
      <c r="M1342" s="2" t="s">
        <v>976</v>
      </c>
      <c r="N1342" s="2" t="s">
        <v>1104</v>
      </c>
      <c r="O1342" s="2">
        <v>48817</v>
      </c>
      <c r="P1342" s="2" t="s">
        <v>1440</v>
      </c>
      <c r="Q1342" s="2" t="s">
        <v>2644</v>
      </c>
      <c r="R1342" s="2" t="s">
        <v>881</v>
      </c>
      <c r="S1342" s="2" t="s">
        <v>881</v>
      </c>
      <c r="T1342" s="2" t="s">
        <v>66</v>
      </c>
      <c r="U1342" s="2" t="s">
        <v>26</v>
      </c>
      <c r="V1342" s="4">
        <v>4.3750000000000004E-2</v>
      </c>
      <c r="W1342" s="2" t="s">
        <v>948</v>
      </c>
      <c r="X1342">
        <f t="shared" si="200"/>
        <v>0</v>
      </c>
      <c r="Y1342">
        <f t="shared" si="201"/>
        <v>1</v>
      </c>
      <c r="Z1342">
        <f t="shared" si="202"/>
        <v>1</v>
      </c>
      <c r="AA1342">
        <f t="shared" si="203"/>
        <v>0</v>
      </c>
      <c r="AB1342">
        <f t="shared" si="204"/>
        <v>0</v>
      </c>
      <c r="AC1342">
        <f t="shared" si="205"/>
        <v>1</v>
      </c>
      <c r="AD1342">
        <f t="shared" si="206"/>
        <v>0</v>
      </c>
      <c r="AE1342" t="str">
        <f t="shared" si="207"/>
        <v>Groupstage</v>
      </c>
      <c r="AF1342" t="str">
        <f t="shared" si="208"/>
        <v>Home Team loses or draws</v>
      </c>
      <c r="AG1342" t="str">
        <f t="shared" si="209"/>
        <v>Home Team loses or draws at Groupstage Game</v>
      </c>
    </row>
    <row r="1343" spans="1:33" hidden="1" x14ac:dyDescent="0.2">
      <c r="A1343" s="2">
        <v>3911767</v>
      </c>
      <c r="B1343" s="2" t="s">
        <v>949</v>
      </c>
      <c r="C1343" s="2">
        <v>2022</v>
      </c>
      <c r="D1343" s="2" t="s">
        <v>955</v>
      </c>
      <c r="E1343" s="3">
        <v>44846</v>
      </c>
      <c r="F1343" s="2">
        <v>131</v>
      </c>
      <c r="G1343" s="2">
        <v>46</v>
      </c>
      <c r="H1343" s="2">
        <v>3</v>
      </c>
      <c r="I1343" s="2">
        <v>3</v>
      </c>
      <c r="J1343" s="2"/>
      <c r="K1343" s="2"/>
      <c r="L1343" s="2" t="s">
        <v>111</v>
      </c>
      <c r="M1343" s="2" t="s">
        <v>1067</v>
      </c>
      <c r="N1343" s="2" t="s">
        <v>1084</v>
      </c>
      <c r="O1343" s="2">
        <v>92302</v>
      </c>
      <c r="P1343" s="2" t="s">
        <v>947</v>
      </c>
      <c r="Q1343" s="2" t="s">
        <v>2645</v>
      </c>
      <c r="R1343" s="2" t="s">
        <v>880</v>
      </c>
      <c r="S1343" s="2" t="s">
        <v>892</v>
      </c>
      <c r="T1343" s="2" t="s">
        <v>105</v>
      </c>
      <c r="U1343" s="2" t="s">
        <v>19</v>
      </c>
      <c r="V1343" s="4">
        <v>0.12708333333333333</v>
      </c>
      <c r="W1343" s="2" t="s">
        <v>948</v>
      </c>
      <c r="X1343">
        <f t="shared" si="200"/>
        <v>0</v>
      </c>
      <c r="Y1343">
        <f t="shared" si="201"/>
        <v>1</v>
      </c>
      <c r="Z1343">
        <f t="shared" si="202"/>
        <v>1</v>
      </c>
      <c r="AA1343">
        <f t="shared" si="203"/>
        <v>0</v>
      </c>
      <c r="AB1343">
        <f t="shared" si="204"/>
        <v>0</v>
      </c>
      <c r="AC1343">
        <f t="shared" si="205"/>
        <v>1</v>
      </c>
      <c r="AD1343">
        <f t="shared" si="206"/>
        <v>0</v>
      </c>
      <c r="AE1343" t="str">
        <f t="shared" si="207"/>
        <v>Groupstage</v>
      </c>
      <c r="AF1343" t="str">
        <f t="shared" si="208"/>
        <v>Home Team loses or draws</v>
      </c>
      <c r="AG1343" t="str">
        <f t="shared" si="209"/>
        <v>Home Team loses or draws at Groupstage Game</v>
      </c>
    </row>
    <row r="1344" spans="1:33" hidden="1" x14ac:dyDescent="0.2">
      <c r="A1344" s="2">
        <v>3911803</v>
      </c>
      <c r="B1344" s="2" t="s">
        <v>949</v>
      </c>
      <c r="C1344" s="2">
        <v>2022</v>
      </c>
      <c r="D1344" s="2" t="s">
        <v>1022</v>
      </c>
      <c r="E1344" s="3">
        <v>44817</v>
      </c>
      <c r="F1344" s="2">
        <v>244</v>
      </c>
      <c r="G1344" s="2">
        <v>24</v>
      </c>
      <c r="H1344" s="2">
        <v>0</v>
      </c>
      <c r="I1344" s="2">
        <v>1</v>
      </c>
      <c r="J1344" s="2"/>
      <c r="K1344" s="2"/>
      <c r="L1344" s="2" t="s">
        <v>1102</v>
      </c>
      <c r="M1344" s="2" t="s">
        <v>1265</v>
      </c>
      <c r="N1344" s="2" t="s">
        <v>890</v>
      </c>
      <c r="O1344" s="2">
        <v>62500</v>
      </c>
      <c r="P1344" s="2" t="s">
        <v>1100</v>
      </c>
      <c r="Q1344" s="2" t="s">
        <v>2646</v>
      </c>
      <c r="R1344" s="2" t="s">
        <v>910</v>
      </c>
      <c r="S1344" s="2" t="s">
        <v>910</v>
      </c>
      <c r="T1344" s="2" t="s">
        <v>85</v>
      </c>
      <c r="U1344" s="2" t="s">
        <v>13</v>
      </c>
      <c r="V1344" s="4">
        <v>6.9444444444444447E-4</v>
      </c>
      <c r="W1344" s="2" t="s">
        <v>948</v>
      </c>
      <c r="X1344">
        <f t="shared" si="200"/>
        <v>0</v>
      </c>
      <c r="Y1344">
        <f t="shared" si="201"/>
        <v>1</v>
      </c>
      <c r="Z1344">
        <f t="shared" si="202"/>
        <v>1</v>
      </c>
      <c r="AA1344">
        <f t="shared" si="203"/>
        <v>0</v>
      </c>
      <c r="AB1344">
        <f t="shared" si="204"/>
        <v>0</v>
      </c>
      <c r="AC1344">
        <f t="shared" si="205"/>
        <v>1</v>
      </c>
      <c r="AD1344">
        <f t="shared" si="206"/>
        <v>0</v>
      </c>
      <c r="AE1344" t="str">
        <f t="shared" si="207"/>
        <v>Groupstage</v>
      </c>
      <c r="AF1344" t="str">
        <f t="shared" si="208"/>
        <v>Home Team loses or draws</v>
      </c>
      <c r="AG1344" t="str">
        <f t="shared" si="209"/>
        <v>Home Team loses or draws at Groupstage Game</v>
      </c>
    </row>
    <row r="1345" spans="1:33" hidden="1" x14ac:dyDescent="0.2">
      <c r="A1345" s="2">
        <v>3913700</v>
      </c>
      <c r="B1345" s="2" t="s">
        <v>949</v>
      </c>
      <c r="C1345" s="2">
        <v>2022</v>
      </c>
      <c r="D1345" s="2" t="s">
        <v>1194</v>
      </c>
      <c r="E1345" s="3">
        <v>44859</v>
      </c>
      <c r="F1345" s="2">
        <v>16</v>
      </c>
      <c r="G1345" s="2">
        <v>281</v>
      </c>
      <c r="H1345" s="2">
        <v>0</v>
      </c>
      <c r="I1345" s="2">
        <v>0</v>
      </c>
      <c r="J1345" s="2"/>
      <c r="K1345" s="2"/>
      <c r="L1345" s="2" t="s">
        <v>1292</v>
      </c>
      <c r="M1345" s="2" t="s">
        <v>1019</v>
      </c>
      <c r="N1345" s="2" t="s">
        <v>862</v>
      </c>
      <c r="O1345" s="2">
        <v>81000</v>
      </c>
      <c r="P1345" s="2" t="s">
        <v>1066</v>
      </c>
      <c r="Q1345" s="2" t="s">
        <v>2647</v>
      </c>
      <c r="R1345" s="2" t="s">
        <v>880</v>
      </c>
      <c r="S1345" s="2" t="s">
        <v>877</v>
      </c>
      <c r="T1345" s="2" t="s">
        <v>3</v>
      </c>
      <c r="U1345" s="2" t="s">
        <v>39</v>
      </c>
      <c r="V1345" s="4">
        <v>0</v>
      </c>
      <c r="W1345" s="2" t="s">
        <v>948</v>
      </c>
      <c r="X1345">
        <f t="shared" si="200"/>
        <v>0</v>
      </c>
      <c r="Y1345">
        <f t="shared" si="201"/>
        <v>1</v>
      </c>
      <c r="Z1345">
        <f t="shared" si="202"/>
        <v>1</v>
      </c>
      <c r="AA1345">
        <f t="shared" si="203"/>
        <v>0</v>
      </c>
      <c r="AB1345">
        <f t="shared" si="204"/>
        <v>0</v>
      </c>
      <c r="AC1345">
        <f t="shared" si="205"/>
        <v>1</v>
      </c>
      <c r="AD1345">
        <f t="shared" si="206"/>
        <v>0</v>
      </c>
      <c r="AE1345" t="str">
        <f t="shared" si="207"/>
        <v>Groupstage</v>
      </c>
      <c r="AF1345" t="str">
        <f t="shared" si="208"/>
        <v>Home Team loses or draws</v>
      </c>
      <c r="AG1345" t="str">
        <f t="shared" si="209"/>
        <v>Home Team loses or draws at Groupstage Game</v>
      </c>
    </row>
    <row r="1346" spans="1:33" hidden="1" x14ac:dyDescent="0.2">
      <c r="A1346" s="2">
        <v>4041605</v>
      </c>
      <c r="B1346" s="2" t="s">
        <v>949</v>
      </c>
      <c r="C1346" s="2">
        <v>2022</v>
      </c>
      <c r="D1346" s="2" t="s">
        <v>1027</v>
      </c>
      <c r="E1346" s="3">
        <v>45035</v>
      </c>
      <c r="F1346" s="2">
        <v>27</v>
      </c>
      <c r="G1346" s="2">
        <v>281</v>
      </c>
      <c r="H1346" s="2">
        <v>1</v>
      </c>
      <c r="I1346" s="2">
        <v>1</v>
      </c>
      <c r="J1346" s="2"/>
      <c r="K1346" s="2"/>
      <c r="L1346" s="2" t="s">
        <v>868</v>
      </c>
      <c r="M1346" s="2" t="s">
        <v>1019</v>
      </c>
      <c r="N1346" s="2" t="s">
        <v>1038</v>
      </c>
      <c r="O1346" s="2">
        <v>75000</v>
      </c>
      <c r="P1346" s="2" t="s">
        <v>1071</v>
      </c>
      <c r="Q1346" s="2" t="s">
        <v>2648</v>
      </c>
      <c r="R1346" s="2" t="s">
        <v>863</v>
      </c>
      <c r="S1346" s="2" t="s">
        <v>910</v>
      </c>
      <c r="T1346" s="2" t="s">
        <v>6</v>
      </c>
      <c r="U1346" s="2" t="s">
        <v>39</v>
      </c>
      <c r="V1346" s="4">
        <v>4.2361111111111106E-2</v>
      </c>
      <c r="W1346" s="2" t="s">
        <v>948</v>
      </c>
      <c r="X1346">
        <f t="shared" si="200"/>
        <v>0</v>
      </c>
      <c r="Y1346">
        <f t="shared" si="201"/>
        <v>1</v>
      </c>
      <c r="Z1346">
        <f t="shared" si="202"/>
        <v>0</v>
      </c>
      <c r="AA1346">
        <f t="shared" si="203"/>
        <v>0</v>
      </c>
      <c r="AB1346">
        <f t="shared" si="204"/>
        <v>0</v>
      </c>
      <c r="AC1346">
        <f t="shared" si="205"/>
        <v>0</v>
      </c>
      <c r="AD1346">
        <f t="shared" si="206"/>
        <v>1</v>
      </c>
      <c r="AE1346" t="str">
        <f t="shared" si="207"/>
        <v>Knockout Game</v>
      </c>
      <c r="AF1346" t="str">
        <f t="shared" si="208"/>
        <v>Home Team loses or draws</v>
      </c>
      <c r="AG1346" t="str">
        <f t="shared" si="209"/>
        <v>Home Team loses or draws at Knockout Game</v>
      </c>
    </row>
    <row r="1347" spans="1:33" x14ac:dyDescent="0.2">
      <c r="A1347" s="2">
        <v>2981998</v>
      </c>
      <c r="B1347" s="2" t="s">
        <v>949</v>
      </c>
      <c r="C1347" s="2">
        <v>2017</v>
      </c>
      <c r="D1347" s="2" t="s">
        <v>1030</v>
      </c>
      <c r="E1347" s="3">
        <v>43152</v>
      </c>
      <c r="F1347" s="2">
        <v>660</v>
      </c>
      <c r="G1347" s="2">
        <v>12</v>
      </c>
      <c r="H1347" s="2">
        <v>2</v>
      </c>
      <c r="I1347" s="2">
        <v>1</v>
      </c>
      <c r="J1347" s="2"/>
      <c r="K1347" s="2"/>
      <c r="L1347" s="2" t="s">
        <v>1105</v>
      </c>
      <c r="M1347" s="2" t="s">
        <v>1129</v>
      </c>
      <c r="N1347" s="2" t="s">
        <v>908</v>
      </c>
      <c r="O1347" s="2">
        <v>35124</v>
      </c>
      <c r="P1347" s="2" t="s">
        <v>1026</v>
      </c>
      <c r="Q1347" s="2" t="s">
        <v>2649</v>
      </c>
      <c r="R1347" s="2" t="s">
        <v>863</v>
      </c>
      <c r="S1347" s="2" t="s">
        <v>872</v>
      </c>
      <c r="T1347" s="2" t="s">
        <v>133</v>
      </c>
      <c r="U1347" s="2" t="s">
        <v>47</v>
      </c>
      <c r="V1347" s="4">
        <v>8.4027777777777771E-2</v>
      </c>
      <c r="W1347" s="2" t="s">
        <v>948</v>
      </c>
      <c r="X1347">
        <f t="shared" ref="X1347:X1410" si="210">IF(H1347&gt;I1347, 1,0)</f>
        <v>1</v>
      </c>
      <c r="Y1347">
        <f t="shared" ref="Y1347:Y1410" si="211">IF(X1347=1,0,1)</f>
        <v>0</v>
      </c>
      <c r="Z1347">
        <f t="shared" ref="Z1347:Z1410" si="212">IF(ISNUMBER(SEARCH("Group",D1347)), 1, 0)</f>
        <v>0</v>
      </c>
      <c r="AA1347">
        <f t="shared" ref="AA1347:AA1410" si="213">IF(X1347=1,IF(Z1347=1,1,0),0)</f>
        <v>0</v>
      </c>
      <c r="AB1347">
        <f t="shared" ref="AB1347:AB1410" si="214">IF(X1347=1,IF(Z1347=0,1,0),0)</f>
        <v>1</v>
      </c>
      <c r="AC1347">
        <f t="shared" ref="AC1347:AC1410" si="215">IF(Y1347=1,IF(Z1347=1,1,0),0)</f>
        <v>0</v>
      </c>
      <c r="AD1347">
        <f t="shared" ref="AD1347:AD1410" si="216">IF(Y1347=1,IF(Z1347=0,1,0),0)</f>
        <v>0</v>
      </c>
      <c r="AE1347" t="str">
        <f t="shared" ref="AE1347:AE1410" si="217">IF(Z1347=1, "Groupstage", "Knockout Game")</f>
        <v>Knockout Game</v>
      </c>
      <c r="AF1347" t="str">
        <f t="shared" ref="AF1347:AF1410" si="218">IF(X1347=1, "Home Team wins", "Home Team loses or draws")</f>
        <v>Home Team wins</v>
      </c>
      <c r="AG1347" t="str">
        <f t="shared" ref="AG1347:AG1410" si="219">IF(AA1347=1, "Home Team wins at Groupstage Game", IF(AB1347=1, "Home Team wins at Knockout Game", IF(AC1347=1, "Home Team loses or draws at Groupstage Game", "Home Team loses or draws at Knockout Game")))</f>
        <v>Home Team wins at Knockout Game</v>
      </c>
    </row>
    <row r="1348" spans="1:33" hidden="1" x14ac:dyDescent="0.2">
      <c r="A1348" s="2">
        <v>4171263</v>
      </c>
      <c r="B1348" s="2" t="s">
        <v>949</v>
      </c>
      <c r="C1348" s="2">
        <v>2023</v>
      </c>
      <c r="D1348" s="2" t="s">
        <v>1022</v>
      </c>
      <c r="E1348" s="3">
        <v>45202</v>
      </c>
      <c r="F1348" s="2">
        <v>46</v>
      </c>
      <c r="G1348" s="2">
        <v>294</v>
      </c>
      <c r="H1348" s="2">
        <v>1</v>
      </c>
      <c r="I1348" s="2">
        <v>0</v>
      </c>
      <c r="J1348" s="2"/>
      <c r="K1348" s="2"/>
      <c r="L1348" s="2" t="s">
        <v>1067</v>
      </c>
      <c r="M1348" s="2" t="s">
        <v>1178</v>
      </c>
      <c r="N1348" s="2" t="s">
        <v>941</v>
      </c>
      <c r="O1348" s="2">
        <v>75380</v>
      </c>
      <c r="P1348" s="2" t="s">
        <v>1057</v>
      </c>
      <c r="Q1348" s="2" t="s">
        <v>2650</v>
      </c>
      <c r="R1348" s="2" t="s">
        <v>892</v>
      </c>
      <c r="S1348" s="2" t="s">
        <v>877</v>
      </c>
      <c r="T1348" s="2" t="s">
        <v>19</v>
      </c>
      <c r="U1348" s="2" t="s">
        <v>53</v>
      </c>
      <c r="V1348" s="4">
        <v>4.1666666666666664E-2</v>
      </c>
      <c r="W1348" s="2" t="s">
        <v>948</v>
      </c>
      <c r="X1348">
        <f t="shared" si="210"/>
        <v>1</v>
      </c>
      <c r="Y1348">
        <f t="shared" si="211"/>
        <v>0</v>
      </c>
      <c r="Z1348">
        <f t="shared" si="212"/>
        <v>1</v>
      </c>
      <c r="AA1348">
        <f t="shared" si="213"/>
        <v>1</v>
      </c>
      <c r="AB1348">
        <f t="shared" si="214"/>
        <v>0</v>
      </c>
      <c r="AC1348">
        <f t="shared" si="215"/>
        <v>0</v>
      </c>
      <c r="AD1348">
        <f t="shared" si="216"/>
        <v>0</v>
      </c>
      <c r="AE1348" t="str">
        <f t="shared" si="217"/>
        <v>Groupstage</v>
      </c>
      <c r="AF1348" t="str">
        <f t="shared" si="218"/>
        <v>Home Team wins</v>
      </c>
      <c r="AG1348" t="str">
        <f t="shared" si="219"/>
        <v>Home Team wins at Groupstage Game</v>
      </c>
    </row>
    <row r="1349" spans="1:33" hidden="1" x14ac:dyDescent="0.2">
      <c r="A1349" s="2">
        <v>4171279</v>
      </c>
      <c r="B1349" s="2" t="s">
        <v>949</v>
      </c>
      <c r="C1349" s="2">
        <v>2023</v>
      </c>
      <c r="D1349" s="2" t="s">
        <v>946</v>
      </c>
      <c r="E1349" s="3">
        <v>45188</v>
      </c>
      <c r="F1349" s="2">
        <v>398</v>
      </c>
      <c r="G1349" s="2">
        <v>13</v>
      </c>
      <c r="H1349" s="2">
        <v>1</v>
      </c>
      <c r="I1349" s="2">
        <v>1</v>
      </c>
      <c r="J1349" s="2"/>
      <c r="K1349" s="2"/>
      <c r="L1349" s="2" t="s">
        <v>1065</v>
      </c>
      <c r="M1349" s="2" t="s">
        <v>921</v>
      </c>
      <c r="N1349" s="2" t="s">
        <v>965</v>
      </c>
      <c r="O1349" s="2">
        <v>46168</v>
      </c>
      <c r="P1349" s="2" t="s">
        <v>1307</v>
      </c>
      <c r="Q1349" s="2" t="s">
        <v>2651</v>
      </c>
      <c r="R1349" s="2" t="s">
        <v>880</v>
      </c>
      <c r="S1349" s="3">
        <v>37320</v>
      </c>
      <c r="T1349" s="2" t="s">
        <v>2</v>
      </c>
      <c r="U1349" s="2" t="s">
        <v>113</v>
      </c>
      <c r="V1349" s="4">
        <v>4.2361111111111106E-2</v>
      </c>
      <c r="W1349" s="2" t="s">
        <v>948</v>
      </c>
      <c r="X1349">
        <f t="shared" si="210"/>
        <v>0</v>
      </c>
      <c r="Y1349">
        <f t="shared" si="211"/>
        <v>1</v>
      </c>
      <c r="Z1349">
        <f t="shared" si="212"/>
        <v>1</v>
      </c>
      <c r="AA1349">
        <f t="shared" si="213"/>
        <v>0</v>
      </c>
      <c r="AB1349">
        <f t="shared" si="214"/>
        <v>0</v>
      </c>
      <c r="AC1349">
        <f t="shared" si="215"/>
        <v>1</v>
      </c>
      <c r="AD1349">
        <f t="shared" si="216"/>
        <v>0</v>
      </c>
      <c r="AE1349" t="str">
        <f t="shared" si="217"/>
        <v>Groupstage</v>
      </c>
      <c r="AF1349" t="str">
        <f t="shared" si="218"/>
        <v>Home Team loses or draws</v>
      </c>
      <c r="AG1349" t="str">
        <f t="shared" si="219"/>
        <v>Home Team loses or draws at Groupstage Game</v>
      </c>
    </row>
    <row r="1350" spans="1:33" hidden="1" x14ac:dyDescent="0.2">
      <c r="A1350" s="2">
        <v>4171282</v>
      </c>
      <c r="B1350" s="2" t="s">
        <v>949</v>
      </c>
      <c r="C1350" s="2">
        <v>2023</v>
      </c>
      <c r="D1350" s="2" t="s">
        <v>946</v>
      </c>
      <c r="E1350" s="3">
        <v>45224</v>
      </c>
      <c r="F1350" s="2">
        <v>371</v>
      </c>
      <c r="G1350" s="2">
        <v>13</v>
      </c>
      <c r="H1350" s="2">
        <v>2</v>
      </c>
      <c r="I1350" s="2">
        <v>2</v>
      </c>
      <c r="J1350" s="2"/>
      <c r="K1350" s="2"/>
      <c r="L1350" s="2" t="s">
        <v>1008</v>
      </c>
      <c r="M1350" s="2" t="s">
        <v>921</v>
      </c>
      <c r="N1350" s="2" t="s">
        <v>953</v>
      </c>
      <c r="O1350" s="2">
        <v>55844</v>
      </c>
      <c r="P1350" s="2" t="s">
        <v>988</v>
      </c>
      <c r="Q1350" s="2" t="s">
        <v>2652</v>
      </c>
      <c r="R1350" s="2" t="s">
        <v>880</v>
      </c>
      <c r="S1350" s="2" t="s">
        <v>892</v>
      </c>
      <c r="T1350" s="2" t="s">
        <v>46</v>
      </c>
      <c r="U1350" s="2" t="s">
        <v>113</v>
      </c>
      <c r="V1350" s="4">
        <v>8.4722222222222213E-2</v>
      </c>
      <c r="W1350" s="2" t="s">
        <v>948</v>
      </c>
      <c r="X1350">
        <f t="shared" si="210"/>
        <v>0</v>
      </c>
      <c r="Y1350">
        <f t="shared" si="211"/>
        <v>1</v>
      </c>
      <c r="Z1350">
        <f t="shared" si="212"/>
        <v>1</v>
      </c>
      <c r="AA1350">
        <f t="shared" si="213"/>
        <v>0</v>
      </c>
      <c r="AB1350">
        <f t="shared" si="214"/>
        <v>0</v>
      </c>
      <c r="AC1350">
        <f t="shared" si="215"/>
        <v>1</v>
      </c>
      <c r="AD1350">
        <f t="shared" si="216"/>
        <v>0</v>
      </c>
      <c r="AE1350" t="str">
        <f t="shared" si="217"/>
        <v>Groupstage</v>
      </c>
      <c r="AF1350" t="str">
        <f t="shared" si="218"/>
        <v>Home Team loses or draws</v>
      </c>
      <c r="AG1350" t="str">
        <f t="shared" si="219"/>
        <v>Home Team loses or draws at Groupstage Game</v>
      </c>
    </row>
    <row r="1351" spans="1:33" hidden="1" x14ac:dyDescent="0.2">
      <c r="A1351" s="2">
        <v>4173957</v>
      </c>
      <c r="B1351" s="2" t="s">
        <v>949</v>
      </c>
      <c r="C1351" s="2">
        <v>2023</v>
      </c>
      <c r="D1351" s="2" t="s">
        <v>1147</v>
      </c>
      <c r="E1351" s="3">
        <v>45259</v>
      </c>
      <c r="F1351" s="2">
        <v>27</v>
      </c>
      <c r="G1351" s="2">
        <v>190</v>
      </c>
      <c r="H1351" s="2">
        <v>0</v>
      </c>
      <c r="I1351" s="2">
        <v>0</v>
      </c>
      <c r="J1351" s="2"/>
      <c r="K1351" s="2"/>
      <c r="L1351" s="2" t="s">
        <v>868</v>
      </c>
      <c r="M1351" s="2" t="s">
        <v>1291</v>
      </c>
      <c r="N1351" s="2" t="s">
        <v>1038</v>
      </c>
      <c r="O1351" s="2">
        <v>75000</v>
      </c>
      <c r="P1351" s="2" t="s">
        <v>1274</v>
      </c>
      <c r="Q1351" s="2" t="s">
        <v>2653</v>
      </c>
      <c r="R1351" s="2" t="s">
        <v>863</v>
      </c>
      <c r="S1351" s="2" t="s">
        <v>880</v>
      </c>
      <c r="T1351" s="2" t="s">
        <v>6</v>
      </c>
      <c r="U1351" s="2" t="s">
        <v>23</v>
      </c>
      <c r="V1351" s="4">
        <v>0</v>
      </c>
      <c r="W1351" s="2" t="s">
        <v>948</v>
      </c>
      <c r="X1351">
        <f t="shared" si="210"/>
        <v>0</v>
      </c>
      <c r="Y1351">
        <f t="shared" si="211"/>
        <v>1</v>
      </c>
      <c r="Z1351">
        <f t="shared" si="212"/>
        <v>1</v>
      </c>
      <c r="AA1351">
        <f t="shared" si="213"/>
        <v>0</v>
      </c>
      <c r="AB1351">
        <f t="shared" si="214"/>
        <v>0</v>
      </c>
      <c r="AC1351">
        <f t="shared" si="215"/>
        <v>1</v>
      </c>
      <c r="AD1351">
        <f t="shared" si="216"/>
        <v>0</v>
      </c>
      <c r="AE1351" t="str">
        <f t="shared" si="217"/>
        <v>Groupstage</v>
      </c>
      <c r="AF1351" t="str">
        <f t="shared" si="218"/>
        <v>Home Team loses or draws</v>
      </c>
      <c r="AG1351" t="str">
        <f t="shared" si="219"/>
        <v>Home Team loses or draws at Groupstage Game</v>
      </c>
    </row>
    <row r="1352" spans="1:33" hidden="1" x14ac:dyDescent="0.2">
      <c r="A1352" s="2">
        <v>4243697</v>
      </c>
      <c r="B1352" s="2" t="s">
        <v>949</v>
      </c>
      <c r="C1352" s="2">
        <v>2023</v>
      </c>
      <c r="D1352" s="2" t="s">
        <v>1082</v>
      </c>
      <c r="E1352" s="3">
        <v>45363</v>
      </c>
      <c r="F1352" s="2">
        <v>131</v>
      </c>
      <c r="G1352" s="2">
        <v>6195</v>
      </c>
      <c r="H1352" s="2">
        <v>3</v>
      </c>
      <c r="I1352" s="2">
        <v>1</v>
      </c>
      <c r="J1352" s="2"/>
      <c r="K1352" s="2"/>
      <c r="L1352" s="2" t="s">
        <v>111</v>
      </c>
      <c r="M1352" s="2" t="s">
        <v>1442</v>
      </c>
      <c r="N1352" s="2" t="s">
        <v>1351</v>
      </c>
      <c r="O1352" s="2">
        <v>50301</v>
      </c>
      <c r="P1352" s="2" t="s">
        <v>1057</v>
      </c>
      <c r="Q1352" s="2" t="s">
        <v>2654</v>
      </c>
      <c r="R1352" s="2" t="s">
        <v>880</v>
      </c>
      <c r="S1352" s="2" t="s">
        <v>880</v>
      </c>
      <c r="T1352" s="2" t="s">
        <v>105</v>
      </c>
      <c r="U1352" s="2" t="s">
        <v>115</v>
      </c>
      <c r="V1352" s="4">
        <v>0.12569444444444444</v>
      </c>
      <c r="W1352" s="2" t="s">
        <v>948</v>
      </c>
      <c r="X1352">
        <f t="shared" si="210"/>
        <v>1</v>
      </c>
      <c r="Y1352">
        <f t="shared" si="211"/>
        <v>0</v>
      </c>
      <c r="Z1352">
        <f t="shared" si="212"/>
        <v>0</v>
      </c>
      <c r="AA1352">
        <f t="shared" si="213"/>
        <v>0</v>
      </c>
      <c r="AB1352">
        <f t="shared" si="214"/>
        <v>1</v>
      </c>
      <c r="AC1352">
        <f t="shared" si="215"/>
        <v>0</v>
      </c>
      <c r="AD1352">
        <f t="shared" si="216"/>
        <v>0</v>
      </c>
      <c r="AE1352" t="str">
        <f t="shared" si="217"/>
        <v>Knockout Game</v>
      </c>
      <c r="AF1352" t="str">
        <f t="shared" si="218"/>
        <v>Home Team wins</v>
      </c>
      <c r="AG1352" t="str">
        <f t="shared" si="219"/>
        <v>Home Team wins at Knockout Game</v>
      </c>
    </row>
    <row r="1353" spans="1:33" hidden="1" x14ac:dyDescent="0.2">
      <c r="A1353" s="2">
        <v>4312021</v>
      </c>
      <c r="B1353" s="2" t="s">
        <v>949</v>
      </c>
      <c r="C1353" s="2">
        <v>2023</v>
      </c>
      <c r="D1353" s="2" t="s">
        <v>966</v>
      </c>
      <c r="E1353" s="3">
        <v>45391</v>
      </c>
      <c r="F1353" s="2">
        <v>11</v>
      </c>
      <c r="G1353" s="2">
        <v>27</v>
      </c>
      <c r="H1353" s="2">
        <v>2</v>
      </c>
      <c r="I1353" s="2">
        <v>2</v>
      </c>
      <c r="J1353" s="2"/>
      <c r="K1353" s="2"/>
      <c r="L1353" s="2" t="s">
        <v>103</v>
      </c>
      <c r="M1353" s="2" t="s">
        <v>868</v>
      </c>
      <c r="N1353" s="2" t="s">
        <v>978</v>
      </c>
      <c r="O1353" s="2">
        <v>60221</v>
      </c>
      <c r="P1353" s="2" t="s">
        <v>1440</v>
      </c>
      <c r="Q1353" s="2" t="s">
        <v>2655</v>
      </c>
      <c r="R1353" s="2" t="s">
        <v>880</v>
      </c>
      <c r="S1353" s="2" t="s">
        <v>863</v>
      </c>
      <c r="T1353" s="2" t="s">
        <v>9</v>
      </c>
      <c r="U1353" s="2" t="s">
        <v>6</v>
      </c>
      <c r="V1353" s="4">
        <v>8.4722222222222213E-2</v>
      </c>
      <c r="W1353" s="2" t="s">
        <v>948</v>
      </c>
      <c r="X1353">
        <f t="shared" si="210"/>
        <v>0</v>
      </c>
      <c r="Y1353">
        <f t="shared" si="211"/>
        <v>1</v>
      </c>
      <c r="Z1353">
        <f t="shared" si="212"/>
        <v>0</v>
      </c>
      <c r="AA1353">
        <f t="shared" si="213"/>
        <v>0</v>
      </c>
      <c r="AB1353">
        <f t="shared" si="214"/>
        <v>0</v>
      </c>
      <c r="AC1353">
        <f t="shared" si="215"/>
        <v>0</v>
      </c>
      <c r="AD1353">
        <f t="shared" si="216"/>
        <v>1</v>
      </c>
      <c r="AE1353" t="str">
        <f t="shared" si="217"/>
        <v>Knockout Game</v>
      </c>
      <c r="AF1353" t="str">
        <f t="shared" si="218"/>
        <v>Home Team loses or draws</v>
      </c>
      <c r="AG1353" t="str">
        <f t="shared" si="219"/>
        <v>Home Team loses or draws at Knockout Game</v>
      </c>
    </row>
    <row r="1354" spans="1:33" x14ac:dyDescent="0.2">
      <c r="A1354" s="2">
        <v>2368433</v>
      </c>
      <c r="B1354" s="2" t="s">
        <v>949</v>
      </c>
      <c r="C1354" s="2">
        <v>2013</v>
      </c>
      <c r="D1354" s="2" t="s">
        <v>1016</v>
      </c>
      <c r="E1354" s="3">
        <v>41569</v>
      </c>
      <c r="F1354" s="2">
        <v>11</v>
      </c>
      <c r="G1354" s="2">
        <v>16</v>
      </c>
      <c r="H1354" s="2">
        <v>1</v>
      </c>
      <c r="I1354" s="2">
        <v>2</v>
      </c>
      <c r="J1354" s="2"/>
      <c r="K1354" s="2"/>
      <c r="L1354" s="2" t="s">
        <v>900</v>
      </c>
      <c r="M1354" s="2" t="s">
        <v>2656</v>
      </c>
      <c r="N1354" s="2" t="s">
        <v>978</v>
      </c>
      <c r="O1354" s="2">
        <v>60355</v>
      </c>
      <c r="P1354" s="2" t="s">
        <v>1020</v>
      </c>
      <c r="Q1354" s="2" t="s">
        <v>2657</v>
      </c>
      <c r="R1354" s="2" t="s">
        <v>863</v>
      </c>
      <c r="S1354" s="2" t="s">
        <v>863</v>
      </c>
      <c r="T1354" s="2" t="s">
        <v>9</v>
      </c>
      <c r="U1354" s="2" t="s">
        <v>3</v>
      </c>
      <c r="V1354" s="4">
        <v>4.3055555555555562E-2</v>
      </c>
      <c r="W1354" s="2" t="s">
        <v>948</v>
      </c>
      <c r="X1354">
        <f t="shared" si="210"/>
        <v>0</v>
      </c>
      <c r="Y1354">
        <f t="shared" si="211"/>
        <v>1</v>
      </c>
      <c r="Z1354">
        <f t="shared" si="212"/>
        <v>1</v>
      </c>
      <c r="AA1354">
        <f t="shared" si="213"/>
        <v>0</v>
      </c>
      <c r="AB1354">
        <f t="shared" si="214"/>
        <v>0</v>
      </c>
      <c r="AC1354">
        <f t="shared" si="215"/>
        <v>1</v>
      </c>
      <c r="AD1354">
        <f t="shared" si="216"/>
        <v>0</v>
      </c>
      <c r="AE1354" t="str">
        <f t="shared" si="217"/>
        <v>Groupstage</v>
      </c>
      <c r="AF1354" t="str">
        <f t="shared" si="218"/>
        <v>Home Team loses or draws</v>
      </c>
      <c r="AG1354" t="str">
        <f t="shared" si="219"/>
        <v>Home Team loses or draws at Groupstage Game</v>
      </c>
    </row>
    <row r="1355" spans="1:33" x14ac:dyDescent="0.2">
      <c r="A1355" s="2">
        <v>2368434</v>
      </c>
      <c r="B1355" s="2" t="s">
        <v>949</v>
      </c>
      <c r="C1355" s="2">
        <v>2013</v>
      </c>
      <c r="D1355" s="2" t="s">
        <v>1016</v>
      </c>
      <c r="E1355" s="3">
        <v>41569</v>
      </c>
      <c r="F1355" s="2">
        <v>244</v>
      </c>
      <c r="G1355" s="2">
        <v>6195</v>
      </c>
      <c r="H1355" s="2">
        <v>1</v>
      </c>
      <c r="I1355" s="2">
        <v>2</v>
      </c>
      <c r="J1355" s="2"/>
      <c r="K1355" s="2"/>
      <c r="L1355" s="2" t="s">
        <v>1161</v>
      </c>
      <c r="M1355" s="2" t="s">
        <v>964</v>
      </c>
      <c r="N1355" s="2" t="s">
        <v>890</v>
      </c>
      <c r="O1355" s="2">
        <v>39790</v>
      </c>
      <c r="P1355" s="2" t="s">
        <v>929</v>
      </c>
      <c r="Q1355" s="2" t="s">
        <v>2658</v>
      </c>
      <c r="R1355" s="2" t="s">
        <v>863</v>
      </c>
      <c r="S1355" s="2" t="s">
        <v>863</v>
      </c>
      <c r="T1355" s="2" t="s">
        <v>85</v>
      </c>
      <c r="U1355" s="2" t="s">
        <v>115</v>
      </c>
      <c r="V1355" s="4">
        <v>4.3055555555555562E-2</v>
      </c>
      <c r="W1355" s="2" t="s">
        <v>948</v>
      </c>
      <c r="X1355">
        <f t="shared" si="210"/>
        <v>0</v>
      </c>
      <c r="Y1355">
        <f t="shared" si="211"/>
        <v>1</v>
      </c>
      <c r="Z1355">
        <f t="shared" si="212"/>
        <v>1</v>
      </c>
      <c r="AA1355">
        <f t="shared" si="213"/>
        <v>0</v>
      </c>
      <c r="AB1355">
        <f t="shared" si="214"/>
        <v>0</v>
      </c>
      <c r="AC1355">
        <f t="shared" si="215"/>
        <v>1</v>
      </c>
      <c r="AD1355">
        <f t="shared" si="216"/>
        <v>0</v>
      </c>
      <c r="AE1355" t="str">
        <f t="shared" si="217"/>
        <v>Groupstage</v>
      </c>
      <c r="AF1355" t="str">
        <f t="shared" si="218"/>
        <v>Home Team loses or draws</v>
      </c>
      <c r="AG1355" t="str">
        <f t="shared" si="219"/>
        <v>Home Team loses or draws at Groupstage Game</v>
      </c>
    </row>
    <row r="1356" spans="1:33" x14ac:dyDescent="0.2">
      <c r="A1356" s="2">
        <v>2368460</v>
      </c>
      <c r="B1356" s="2" t="s">
        <v>949</v>
      </c>
      <c r="C1356" s="2">
        <v>2013</v>
      </c>
      <c r="D1356" s="2" t="s">
        <v>950</v>
      </c>
      <c r="E1356" s="3">
        <v>41584</v>
      </c>
      <c r="F1356" s="2">
        <v>610</v>
      </c>
      <c r="G1356" s="2">
        <v>371</v>
      </c>
      <c r="H1356" s="2">
        <v>1</v>
      </c>
      <c r="I1356" s="2">
        <v>0</v>
      </c>
      <c r="J1356" s="2"/>
      <c r="K1356" s="2"/>
      <c r="L1356" s="2" t="s">
        <v>970</v>
      </c>
      <c r="M1356" s="2" t="s">
        <v>951</v>
      </c>
      <c r="N1356" s="2" t="s">
        <v>1017</v>
      </c>
      <c r="O1356" s="2">
        <v>59908</v>
      </c>
      <c r="P1356" s="2" t="s">
        <v>871</v>
      </c>
      <c r="Q1356" s="2" t="s">
        <v>2659</v>
      </c>
      <c r="R1356" s="2" t="s">
        <v>880</v>
      </c>
      <c r="S1356" s="2" t="s">
        <v>863</v>
      </c>
      <c r="T1356" s="2" t="s">
        <v>26</v>
      </c>
      <c r="U1356" s="2" t="s">
        <v>46</v>
      </c>
      <c r="V1356" s="4">
        <v>4.1666666666666664E-2</v>
      </c>
      <c r="W1356" s="2" t="s">
        <v>948</v>
      </c>
      <c r="X1356">
        <f t="shared" si="210"/>
        <v>1</v>
      </c>
      <c r="Y1356">
        <f t="shared" si="211"/>
        <v>0</v>
      </c>
      <c r="Z1356">
        <f t="shared" si="212"/>
        <v>1</v>
      </c>
      <c r="AA1356">
        <f t="shared" si="213"/>
        <v>1</v>
      </c>
      <c r="AB1356">
        <f t="shared" si="214"/>
        <v>0</v>
      </c>
      <c r="AC1356">
        <f t="shared" si="215"/>
        <v>0</v>
      </c>
      <c r="AD1356">
        <f t="shared" si="216"/>
        <v>0</v>
      </c>
      <c r="AE1356" t="str">
        <f t="shared" si="217"/>
        <v>Groupstage</v>
      </c>
      <c r="AF1356" t="str">
        <f t="shared" si="218"/>
        <v>Home Team wins</v>
      </c>
      <c r="AG1356" t="str">
        <f t="shared" si="219"/>
        <v>Home Team wins at Groupstage Game</v>
      </c>
    </row>
    <row r="1357" spans="1:33" x14ac:dyDescent="0.2">
      <c r="A1357" s="2">
        <v>2368472</v>
      </c>
      <c r="B1357" s="2" t="s">
        <v>949</v>
      </c>
      <c r="C1357" s="2">
        <v>2013</v>
      </c>
      <c r="D1357" s="2" t="s">
        <v>945</v>
      </c>
      <c r="E1357" s="3">
        <v>41605</v>
      </c>
      <c r="F1357" s="2">
        <v>506</v>
      </c>
      <c r="G1357" s="2">
        <v>190</v>
      </c>
      <c r="H1357" s="2">
        <v>3</v>
      </c>
      <c r="I1357" s="2">
        <v>1</v>
      </c>
      <c r="J1357" s="2"/>
      <c r="K1357" s="2"/>
      <c r="L1357" s="2" t="s">
        <v>942</v>
      </c>
      <c r="M1357" s="2" t="s">
        <v>1136</v>
      </c>
      <c r="N1357" s="2" t="s">
        <v>1068</v>
      </c>
      <c r="O1357" s="2">
        <v>39506</v>
      </c>
      <c r="P1357" s="2" t="s">
        <v>1020</v>
      </c>
      <c r="Q1357" s="2" t="s">
        <v>2660</v>
      </c>
      <c r="R1357" s="2" t="s">
        <v>892</v>
      </c>
      <c r="S1357" s="2" t="s">
        <v>872</v>
      </c>
      <c r="T1357" s="2" t="s">
        <v>5</v>
      </c>
      <c r="U1357" s="2" t="s">
        <v>23</v>
      </c>
      <c r="V1357" s="4">
        <v>0.12569444444444444</v>
      </c>
      <c r="W1357" s="2" t="s">
        <v>948</v>
      </c>
      <c r="X1357">
        <f t="shared" si="210"/>
        <v>1</v>
      </c>
      <c r="Y1357">
        <f t="shared" si="211"/>
        <v>0</v>
      </c>
      <c r="Z1357">
        <f t="shared" si="212"/>
        <v>1</v>
      </c>
      <c r="AA1357">
        <f t="shared" si="213"/>
        <v>1</v>
      </c>
      <c r="AB1357">
        <f t="shared" si="214"/>
        <v>0</v>
      </c>
      <c r="AC1357">
        <f t="shared" si="215"/>
        <v>0</v>
      </c>
      <c r="AD1357">
        <f t="shared" si="216"/>
        <v>0</v>
      </c>
      <c r="AE1357" t="str">
        <f t="shared" si="217"/>
        <v>Groupstage</v>
      </c>
      <c r="AF1357" t="str">
        <f t="shared" si="218"/>
        <v>Home Team wins</v>
      </c>
      <c r="AG1357" t="str">
        <f t="shared" si="219"/>
        <v>Home Team wins at Groupstage Game</v>
      </c>
    </row>
    <row r="1358" spans="1:33" x14ac:dyDescent="0.2">
      <c r="A1358" s="2">
        <v>2495346</v>
      </c>
      <c r="B1358" s="2" t="s">
        <v>949</v>
      </c>
      <c r="C1358" s="2">
        <v>2014</v>
      </c>
      <c r="D1358" s="2" t="s">
        <v>1016</v>
      </c>
      <c r="E1358" s="3">
        <v>41968</v>
      </c>
      <c r="F1358" s="2">
        <v>583</v>
      </c>
      <c r="G1358" s="2">
        <v>610</v>
      </c>
      <c r="H1358" s="2">
        <v>3</v>
      </c>
      <c r="I1358" s="2">
        <v>1</v>
      </c>
      <c r="J1358" s="2"/>
      <c r="K1358" s="2"/>
      <c r="L1358" s="2" t="s">
        <v>891</v>
      </c>
      <c r="M1358" s="2" t="s">
        <v>970</v>
      </c>
      <c r="N1358" s="2" t="s">
        <v>1072</v>
      </c>
      <c r="O1358" s="2">
        <v>46130</v>
      </c>
      <c r="P1358" s="2" t="s">
        <v>1213</v>
      </c>
      <c r="Q1358" s="2" t="s">
        <v>2661</v>
      </c>
      <c r="R1358" s="2" t="s">
        <v>880</v>
      </c>
      <c r="S1358" s="2" t="s">
        <v>880</v>
      </c>
      <c r="T1358" s="2" t="s">
        <v>40</v>
      </c>
      <c r="U1358" s="2" t="s">
        <v>26</v>
      </c>
      <c r="V1358" s="4">
        <v>0.12569444444444444</v>
      </c>
      <c r="W1358" s="2" t="s">
        <v>948</v>
      </c>
      <c r="X1358">
        <f t="shared" si="210"/>
        <v>1</v>
      </c>
      <c r="Y1358">
        <f t="shared" si="211"/>
        <v>0</v>
      </c>
      <c r="Z1358">
        <f t="shared" si="212"/>
        <v>1</v>
      </c>
      <c r="AA1358">
        <f t="shared" si="213"/>
        <v>1</v>
      </c>
      <c r="AB1358">
        <f t="shared" si="214"/>
        <v>0</v>
      </c>
      <c r="AC1358">
        <f t="shared" si="215"/>
        <v>0</v>
      </c>
      <c r="AD1358">
        <f t="shared" si="216"/>
        <v>0</v>
      </c>
      <c r="AE1358" t="str">
        <f t="shared" si="217"/>
        <v>Groupstage</v>
      </c>
      <c r="AF1358" t="str">
        <f t="shared" si="218"/>
        <v>Home Team wins</v>
      </c>
      <c r="AG1358" t="str">
        <f t="shared" si="219"/>
        <v>Home Team wins at Groupstage Game</v>
      </c>
    </row>
    <row r="1359" spans="1:33" x14ac:dyDescent="0.2">
      <c r="A1359" s="2">
        <v>2495352</v>
      </c>
      <c r="B1359" s="2" t="s">
        <v>949</v>
      </c>
      <c r="C1359" s="2">
        <v>2014</v>
      </c>
      <c r="D1359" s="2" t="s">
        <v>1147</v>
      </c>
      <c r="E1359" s="3">
        <v>41969</v>
      </c>
      <c r="F1359" s="2">
        <v>13</v>
      </c>
      <c r="G1359" s="2">
        <v>683</v>
      </c>
      <c r="H1359" s="2">
        <v>4</v>
      </c>
      <c r="I1359" s="2">
        <v>0</v>
      </c>
      <c r="J1359" s="2"/>
      <c r="K1359" s="2"/>
      <c r="L1359" s="2" t="s">
        <v>921</v>
      </c>
      <c r="M1359" s="2" t="s">
        <v>140</v>
      </c>
      <c r="N1359" s="2" t="s">
        <v>922</v>
      </c>
      <c r="O1359" s="2">
        <v>40121</v>
      </c>
      <c r="P1359" s="2" t="s">
        <v>865</v>
      </c>
      <c r="Q1359" s="2" t="s">
        <v>2662</v>
      </c>
      <c r="R1359" s="2" t="s">
        <v>863</v>
      </c>
      <c r="S1359" s="2" t="s">
        <v>863</v>
      </c>
      <c r="T1359" s="2" t="s">
        <v>113</v>
      </c>
      <c r="U1359" s="2" t="s">
        <v>62</v>
      </c>
      <c r="V1359" s="4">
        <v>0.16666666666666666</v>
      </c>
      <c r="W1359" s="2" t="s">
        <v>948</v>
      </c>
      <c r="X1359">
        <f t="shared" si="210"/>
        <v>1</v>
      </c>
      <c r="Y1359">
        <f t="shared" si="211"/>
        <v>0</v>
      </c>
      <c r="Z1359">
        <f t="shared" si="212"/>
        <v>1</v>
      </c>
      <c r="AA1359">
        <f t="shared" si="213"/>
        <v>1</v>
      </c>
      <c r="AB1359">
        <f t="shared" si="214"/>
        <v>0</v>
      </c>
      <c r="AC1359">
        <f t="shared" si="215"/>
        <v>0</v>
      </c>
      <c r="AD1359">
        <f t="shared" si="216"/>
        <v>0</v>
      </c>
      <c r="AE1359" t="str">
        <f t="shared" si="217"/>
        <v>Groupstage</v>
      </c>
      <c r="AF1359" t="str">
        <f t="shared" si="218"/>
        <v>Home Team wins</v>
      </c>
      <c r="AG1359" t="str">
        <f t="shared" si="219"/>
        <v>Home Team wins at Groupstage Game</v>
      </c>
    </row>
    <row r="1360" spans="1:33" x14ac:dyDescent="0.2">
      <c r="A1360" s="2">
        <v>2495357</v>
      </c>
      <c r="B1360" s="2" t="s">
        <v>949</v>
      </c>
      <c r="C1360" s="2">
        <v>2014</v>
      </c>
      <c r="D1360" s="2" t="s">
        <v>1022</v>
      </c>
      <c r="E1360" s="3">
        <v>41969</v>
      </c>
      <c r="F1360" s="2">
        <v>58</v>
      </c>
      <c r="G1360" s="2">
        <v>141</v>
      </c>
      <c r="H1360" s="2">
        <v>2</v>
      </c>
      <c r="I1360" s="2">
        <v>0</v>
      </c>
      <c r="J1360" s="2"/>
      <c r="K1360" s="2"/>
      <c r="L1360" s="2" t="s">
        <v>1006</v>
      </c>
      <c r="M1360" s="2" t="s">
        <v>991</v>
      </c>
      <c r="N1360" s="2" t="s">
        <v>1029</v>
      </c>
      <c r="O1360" s="2">
        <v>19857</v>
      </c>
      <c r="P1360" s="2" t="s">
        <v>1172</v>
      </c>
      <c r="Q1360" s="2" t="s">
        <v>2663</v>
      </c>
      <c r="R1360" s="2" t="s">
        <v>863</v>
      </c>
      <c r="S1360" s="2" t="s">
        <v>863</v>
      </c>
      <c r="T1360" s="2" t="s">
        <v>128</v>
      </c>
      <c r="U1360" s="2" t="s">
        <v>12</v>
      </c>
      <c r="V1360" s="4">
        <v>8.3333333333333329E-2</v>
      </c>
      <c r="W1360" s="2" t="s">
        <v>948</v>
      </c>
      <c r="X1360">
        <f t="shared" si="210"/>
        <v>1</v>
      </c>
      <c r="Y1360">
        <f t="shared" si="211"/>
        <v>0</v>
      </c>
      <c r="Z1360">
        <f t="shared" si="212"/>
        <v>1</v>
      </c>
      <c r="AA1360">
        <f t="shared" si="213"/>
        <v>1</v>
      </c>
      <c r="AB1360">
        <f t="shared" si="214"/>
        <v>0</v>
      </c>
      <c r="AC1360">
        <f t="shared" si="215"/>
        <v>0</v>
      </c>
      <c r="AD1360">
        <f t="shared" si="216"/>
        <v>0</v>
      </c>
      <c r="AE1360" t="str">
        <f t="shared" si="217"/>
        <v>Groupstage</v>
      </c>
      <c r="AF1360" t="str">
        <f t="shared" si="218"/>
        <v>Home Team wins</v>
      </c>
      <c r="AG1360" t="str">
        <f t="shared" si="219"/>
        <v>Home Team wins at Groupstage Game</v>
      </c>
    </row>
    <row r="1361" spans="1:33" x14ac:dyDescent="0.2">
      <c r="A1361" s="2">
        <v>2495362</v>
      </c>
      <c r="B1361" s="2" t="s">
        <v>949</v>
      </c>
      <c r="C1361" s="2">
        <v>2014</v>
      </c>
      <c r="D1361" s="2" t="s">
        <v>955</v>
      </c>
      <c r="E1361" s="3">
        <v>41982</v>
      </c>
      <c r="F1361" s="2">
        <v>162</v>
      </c>
      <c r="G1361" s="2">
        <v>964</v>
      </c>
      <c r="H1361" s="2">
        <v>2</v>
      </c>
      <c r="I1361" s="2">
        <v>0</v>
      </c>
      <c r="J1361" s="2"/>
      <c r="K1361" s="2"/>
      <c r="L1361" s="2" t="s">
        <v>1070</v>
      </c>
      <c r="M1361" s="2" t="s">
        <v>1086</v>
      </c>
      <c r="N1361" s="2" t="s">
        <v>894</v>
      </c>
      <c r="O1361" s="2">
        <v>11319</v>
      </c>
      <c r="P1361" s="2" t="s">
        <v>1184</v>
      </c>
      <c r="Q1361" s="2" t="s">
        <v>2664</v>
      </c>
      <c r="R1361" s="2" t="s">
        <v>880</v>
      </c>
      <c r="S1361" s="2" t="s">
        <v>863</v>
      </c>
      <c r="T1361" s="2" t="s">
        <v>24</v>
      </c>
      <c r="U1361" s="2" t="s">
        <v>158</v>
      </c>
      <c r="V1361" s="4">
        <v>8.3333333333333329E-2</v>
      </c>
      <c r="W1361" s="2" t="s">
        <v>948</v>
      </c>
      <c r="X1361">
        <f t="shared" si="210"/>
        <v>1</v>
      </c>
      <c r="Y1361">
        <f t="shared" si="211"/>
        <v>0</v>
      </c>
      <c r="Z1361">
        <f t="shared" si="212"/>
        <v>1</v>
      </c>
      <c r="AA1361">
        <f t="shared" si="213"/>
        <v>1</v>
      </c>
      <c r="AB1361">
        <f t="shared" si="214"/>
        <v>0</v>
      </c>
      <c r="AC1361">
        <f t="shared" si="215"/>
        <v>0</v>
      </c>
      <c r="AD1361">
        <f t="shared" si="216"/>
        <v>0</v>
      </c>
      <c r="AE1361" t="str">
        <f t="shared" si="217"/>
        <v>Groupstage</v>
      </c>
      <c r="AF1361" t="str">
        <f t="shared" si="218"/>
        <v>Home Team wins</v>
      </c>
      <c r="AG1361" t="str">
        <f t="shared" si="219"/>
        <v>Home Team wins at Groupstage Game</v>
      </c>
    </row>
    <row r="1362" spans="1:33" x14ac:dyDescent="0.2">
      <c r="A1362" s="2">
        <v>2517521</v>
      </c>
      <c r="B1362" s="2" t="s">
        <v>949</v>
      </c>
      <c r="C1362" s="2">
        <v>2014</v>
      </c>
      <c r="D1362" s="2" t="s">
        <v>1082</v>
      </c>
      <c r="E1362" s="3">
        <v>42081</v>
      </c>
      <c r="F1362" s="2">
        <v>131</v>
      </c>
      <c r="G1362" s="2">
        <v>281</v>
      </c>
      <c r="H1362" s="2">
        <v>1</v>
      </c>
      <c r="I1362" s="2">
        <v>0</v>
      </c>
      <c r="J1362" s="2"/>
      <c r="K1362" s="2"/>
      <c r="L1362" s="2" t="s">
        <v>918</v>
      </c>
      <c r="M1362" s="2" t="s">
        <v>901</v>
      </c>
      <c r="N1362" s="2" t="s">
        <v>1084</v>
      </c>
      <c r="O1362" s="2">
        <v>92551</v>
      </c>
      <c r="P1362" s="2" t="s">
        <v>998</v>
      </c>
      <c r="Q1362" s="2" t="s">
        <v>2665</v>
      </c>
      <c r="R1362" s="2" t="s">
        <v>880</v>
      </c>
      <c r="S1362" s="2" t="s">
        <v>863</v>
      </c>
      <c r="T1362" s="2" t="s">
        <v>105</v>
      </c>
      <c r="U1362" s="2" t="s">
        <v>39</v>
      </c>
      <c r="V1362" s="4">
        <v>4.1666666666666664E-2</v>
      </c>
      <c r="W1362" s="2" t="s">
        <v>948</v>
      </c>
      <c r="X1362">
        <f t="shared" si="210"/>
        <v>1</v>
      </c>
      <c r="Y1362">
        <f t="shared" si="211"/>
        <v>0</v>
      </c>
      <c r="Z1362">
        <f t="shared" si="212"/>
        <v>0</v>
      </c>
      <c r="AA1362">
        <f t="shared" si="213"/>
        <v>0</v>
      </c>
      <c r="AB1362">
        <f t="shared" si="214"/>
        <v>1</v>
      </c>
      <c r="AC1362">
        <f t="shared" si="215"/>
        <v>0</v>
      </c>
      <c r="AD1362">
        <f t="shared" si="216"/>
        <v>0</v>
      </c>
      <c r="AE1362" t="str">
        <f t="shared" si="217"/>
        <v>Knockout Game</v>
      </c>
      <c r="AF1362" t="str">
        <f t="shared" si="218"/>
        <v>Home Team wins</v>
      </c>
      <c r="AG1362" t="str">
        <f t="shared" si="219"/>
        <v>Home Team wins at Knockout Game</v>
      </c>
    </row>
    <row r="1363" spans="1:33" hidden="1" x14ac:dyDescent="0.2">
      <c r="A1363" s="2">
        <v>3552990</v>
      </c>
      <c r="B1363" s="2" t="s">
        <v>949</v>
      </c>
      <c r="C1363" s="2">
        <v>2020</v>
      </c>
      <c r="D1363" s="2" t="s">
        <v>1036</v>
      </c>
      <c r="E1363" s="3">
        <v>44321</v>
      </c>
      <c r="F1363" s="2">
        <v>631</v>
      </c>
      <c r="G1363" s="2">
        <v>418</v>
      </c>
      <c r="H1363" s="2">
        <v>2</v>
      </c>
      <c r="I1363" s="2">
        <v>0</v>
      </c>
      <c r="J1363" s="2"/>
      <c r="K1363" s="2"/>
      <c r="L1363" s="2" t="s">
        <v>868</v>
      </c>
      <c r="M1363" s="2" t="s">
        <v>1180</v>
      </c>
      <c r="N1363" s="2" t="s">
        <v>1012</v>
      </c>
      <c r="O1363" s="2"/>
      <c r="P1363" s="2" t="s">
        <v>1001</v>
      </c>
      <c r="Q1363" s="2" t="s">
        <v>2666</v>
      </c>
      <c r="R1363" s="2" t="s">
        <v>910</v>
      </c>
      <c r="S1363" s="2" t="s">
        <v>892</v>
      </c>
      <c r="T1363" s="2" t="s">
        <v>43</v>
      </c>
      <c r="U1363" s="2" t="s">
        <v>186</v>
      </c>
      <c r="V1363" s="4">
        <v>8.3333333333333329E-2</v>
      </c>
      <c r="W1363" s="2" t="s">
        <v>948</v>
      </c>
      <c r="X1363">
        <f t="shared" si="210"/>
        <v>1</v>
      </c>
      <c r="Y1363">
        <f t="shared" si="211"/>
        <v>0</v>
      </c>
      <c r="Z1363">
        <f t="shared" si="212"/>
        <v>0</v>
      </c>
      <c r="AA1363">
        <f t="shared" si="213"/>
        <v>0</v>
      </c>
      <c r="AB1363">
        <f t="shared" si="214"/>
        <v>1</v>
      </c>
      <c r="AC1363">
        <f t="shared" si="215"/>
        <v>0</v>
      </c>
      <c r="AD1363">
        <f t="shared" si="216"/>
        <v>0</v>
      </c>
      <c r="AE1363" t="str">
        <f t="shared" si="217"/>
        <v>Knockout Game</v>
      </c>
      <c r="AF1363" t="str">
        <f t="shared" si="218"/>
        <v>Home Team wins</v>
      </c>
      <c r="AG1363" t="str">
        <f t="shared" si="219"/>
        <v>Home Team wins at Knockout Game</v>
      </c>
    </row>
    <row r="1364" spans="1:33" hidden="1" x14ac:dyDescent="0.2">
      <c r="A1364" s="2">
        <v>4171237</v>
      </c>
      <c r="B1364" s="2" t="s">
        <v>949</v>
      </c>
      <c r="C1364" s="2">
        <v>2023</v>
      </c>
      <c r="D1364" s="2" t="s">
        <v>945</v>
      </c>
      <c r="E1364" s="3">
        <v>45272</v>
      </c>
      <c r="F1364" s="2">
        <v>826</v>
      </c>
      <c r="G1364" s="2">
        <v>368</v>
      </c>
      <c r="H1364" s="2">
        <v>2</v>
      </c>
      <c r="I1364" s="2">
        <v>1</v>
      </c>
      <c r="J1364" s="2"/>
      <c r="K1364" s="2"/>
      <c r="L1364" s="2" t="s">
        <v>1284</v>
      </c>
      <c r="M1364" s="2" t="s">
        <v>1524</v>
      </c>
      <c r="N1364" s="2" t="s">
        <v>1285</v>
      </c>
      <c r="O1364" s="2">
        <v>37456</v>
      </c>
      <c r="P1364" s="2" t="s">
        <v>988</v>
      </c>
      <c r="Q1364" s="2" t="s">
        <v>2667</v>
      </c>
      <c r="R1364" s="2" t="s">
        <v>910</v>
      </c>
      <c r="S1364" s="2" t="s">
        <v>892</v>
      </c>
      <c r="T1364" s="2" t="s">
        <v>199</v>
      </c>
      <c r="U1364" s="2" t="s">
        <v>143</v>
      </c>
      <c r="V1364" s="4">
        <v>8.4027777777777771E-2</v>
      </c>
      <c r="W1364" s="2" t="s">
        <v>948</v>
      </c>
      <c r="X1364">
        <f t="shared" si="210"/>
        <v>1</v>
      </c>
      <c r="Y1364">
        <f t="shared" si="211"/>
        <v>0</v>
      </c>
      <c r="Z1364">
        <f t="shared" si="212"/>
        <v>1</v>
      </c>
      <c r="AA1364">
        <f t="shared" si="213"/>
        <v>1</v>
      </c>
      <c r="AB1364">
        <f t="shared" si="214"/>
        <v>0</v>
      </c>
      <c r="AC1364">
        <f t="shared" si="215"/>
        <v>0</v>
      </c>
      <c r="AD1364">
        <f t="shared" si="216"/>
        <v>0</v>
      </c>
      <c r="AE1364" t="str">
        <f t="shared" si="217"/>
        <v>Groupstage</v>
      </c>
      <c r="AF1364" t="str">
        <f t="shared" si="218"/>
        <v>Home Team wins</v>
      </c>
      <c r="AG1364" t="str">
        <f t="shared" si="219"/>
        <v>Home Team wins at Groupstage Game</v>
      </c>
    </row>
    <row r="1365" spans="1:33" hidden="1" x14ac:dyDescent="0.2">
      <c r="A1365" s="2">
        <v>4171259</v>
      </c>
      <c r="B1365" s="2" t="s">
        <v>949</v>
      </c>
      <c r="C1365" s="2">
        <v>2023</v>
      </c>
      <c r="D1365" s="2" t="s">
        <v>955</v>
      </c>
      <c r="E1365" s="3">
        <v>45202</v>
      </c>
      <c r="F1365" s="2">
        <v>89</v>
      </c>
      <c r="G1365" s="2">
        <v>1075</v>
      </c>
      <c r="H1365" s="2">
        <v>2</v>
      </c>
      <c r="I1365" s="2">
        <v>3</v>
      </c>
      <c r="J1365" s="2"/>
      <c r="K1365" s="2"/>
      <c r="L1365" s="2" t="s">
        <v>1218</v>
      </c>
      <c r="M1365" s="2" t="s">
        <v>757</v>
      </c>
      <c r="N1365" s="2" t="s">
        <v>867</v>
      </c>
      <c r="O1365" s="2">
        <v>73345</v>
      </c>
      <c r="P1365" s="2" t="s">
        <v>1302</v>
      </c>
      <c r="Q1365" s="2" t="s">
        <v>2668</v>
      </c>
      <c r="R1365" s="2" t="s">
        <v>892</v>
      </c>
      <c r="S1365" s="2" t="s">
        <v>863</v>
      </c>
      <c r="T1365" s="2" t="s">
        <v>175</v>
      </c>
      <c r="U1365" s="2" t="s">
        <v>57</v>
      </c>
      <c r="V1365" s="4">
        <v>8.5416666666666655E-2</v>
      </c>
      <c r="W1365" s="2" t="s">
        <v>948</v>
      </c>
      <c r="X1365">
        <f t="shared" si="210"/>
        <v>0</v>
      </c>
      <c r="Y1365">
        <f t="shared" si="211"/>
        <v>1</v>
      </c>
      <c r="Z1365">
        <f t="shared" si="212"/>
        <v>1</v>
      </c>
      <c r="AA1365">
        <f t="shared" si="213"/>
        <v>0</v>
      </c>
      <c r="AB1365">
        <f t="shared" si="214"/>
        <v>0</v>
      </c>
      <c r="AC1365">
        <f t="shared" si="215"/>
        <v>1</v>
      </c>
      <c r="AD1365">
        <f t="shared" si="216"/>
        <v>0</v>
      </c>
      <c r="AE1365" t="str">
        <f t="shared" si="217"/>
        <v>Groupstage</v>
      </c>
      <c r="AF1365" t="str">
        <f t="shared" si="218"/>
        <v>Home Team loses or draws</v>
      </c>
      <c r="AG1365" t="str">
        <f t="shared" si="219"/>
        <v>Home Team loses or draws at Groupstage Game</v>
      </c>
    </row>
    <row r="1366" spans="1:33" x14ac:dyDescent="0.2">
      <c r="A1366" s="2">
        <v>2368454</v>
      </c>
      <c r="B1366" s="2" t="s">
        <v>949</v>
      </c>
      <c r="C1366" s="2">
        <v>2013</v>
      </c>
      <c r="D1366" s="2" t="s">
        <v>1194</v>
      </c>
      <c r="E1366" s="3">
        <v>41584</v>
      </c>
      <c r="F1366" s="2">
        <v>964</v>
      </c>
      <c r="G1366" s="2">
        <v>720</v>
      </c>
      <c r="H1366" s="2">
        <v>1</v>
      </c>
      <c r="I1366" s="2">
        <v>1</v>
      </c>
      <c r="J1366" s="2"/>
      <c r="K1366" s="2"/>
      <c r="L1366" s="2" t="s">
        <v>879</v>
      </c>
      <c r="M1366" s="2" t="s">
        <v>1105</v>
      </c>
      <c r="N1366" s="2" t="s">
        <v>1150</v>
      </c>
      <c r="O1366" s="2">
        <v>17786</v>
      </c>
      <c r="P1366" s="2" t="s">
        <v>1233</v>
      </c>
      <c r="Q1366" s="2" t="s">
        <v>2669</v>
      </c>
      <c r="R1366" s="2" t="s">
        <v>863</v>
      </c>
      <c r="S1366" s="2" t="s">
        <v>863</v>
      </c>
      <c r="T1366" s="2" t="s">
        <v>158</v>
      </c>
      <c r="U1366" s="2" t="s">
        <v>70</v>
      </c>
      <c r="V1366" s="4">
        <v>4.2361111111111106E-2</v>
      </c>
      <c r="W1366" s="2" t="s">
        <v>948</v>
      </c>
      <c r="X1366">
        <f t="shared" si="210"/>
        <v>0</v>
      </c>
      <c r="Y1366">
        <f t="shared" si="211"/>
        <v>1</v>
      </c>
      <c r="Z1366">
        <f t="shared" si="212"/>
        <v>1</v>
      </c>
      <c r="AA1366">
        <f t="shared" si="213"/>
        <v>0</v>
      </c>
      <c r="AB1366">
        <f t="shared" si="214"/>
        <v>0</v>
      </c>
      <c r="AC1366">
        <f t="shared" si="215"/>
        <v>1</v>
      </c>
      <c r="AD1366">
        <f t="shared" si="216"/>
        <v>0</v>
      </c>
      <c r="AE1366" t="str">
        <f t="shared" si="217"/>
        <v>Groupstage</v>
      </c>
      <c r="AF1366" t="str">
        <f t="shared" si="218"/>
        <v>Home Team loses or draws</v>
      </c>
      <c r="AG1366" t="str">
        <f t="shared" si="219"/>
        <v>Home Team loses or draws at Groupstage Game</v>
      </c>
    </row>
    <row r="1367" spans="1:33" x14ac:dyDescent="0.2">
      <c r="A1367" s="2">
        <v>2495326</v>
      </c>
      <c r="B1367" s="2" t="s">
        <v>949</v>
      </c>
      <c r="C1367" s="2">
        <v>2014</v>
      </c>
      <c r="D1367" s="2" t="s">
        <v>955</v>
      </c>
      <c r="E1367" s="3">
        <v>41947</v>
      </c>
      <c r="F1367" s="2">
        <v>964</v>
      </c>
      <c r="G1367" s="2">
        <v>15</v>
      </c>
      <c r="H1367" s="2">
        <v>1</v>
      </c>
      <c r="I1367" s="2">
        <v>2</v>
      </c>
      <c r="J1367" s="2"/>
      <c r="K1367" s="2"/>
      <c r="L1367" s="2" t="s">
        <v>1086</v>
      </c>
      <c r="M1367" s="2" t="s">
        <v>1178</v>
      </c>
      <c r="N1367" s="2" t="s">
        <v>1150</v>
      </c>
      <c r="O1367" s="2">
        <v>17010</v>
      </c>
      <c r="P1367" s="2" t="s">
        <v>1023</v>
      </c>
      <c r="Q1367" s="2" t="s">
        <v>2670</v>
      </c>
      <c r="R1367" s="2" t="s">
        <v>863</v>
      </c>
      <c r="S1367" s="2" t="s">
        <v>863</v>
      </c>
      <c r="T1367" s="2" t="s">
        <v>158</v>
      </c>
      <c r="U1367" s="2" t="s">
        <v>18</v>
      </c>
      <c r="V1367" s="4">
        <v>4.3055555555555562E-2</v>
      </c>
      <c r="W1367" s="2" t="s">
        <v>948</v>
      </c>
      <c r="X1367">
        <f t="shared" si="210"/>
        <v>0</v>
      </c>
      <c r="Y1367">
        <f t="shared" si="211"/>
        <v>1</v>
      </c>
      <c r="Z1367">
        <f t="shared" si="212"/>
        <v>1</v>
      </c>
      <c r="AA1367">
        <f t="shared" si="213"/>
        <v>0</v>
      </c>
      <c r="AB1367">
        <f t="shared" si="214"/>
        <v>0</v>
      </c>
      <c r="AC1367">
        <f t="shared" si="215"/>
        <v>1</v>
      </c>
      <c r="AD1367">
        <f t="shared" si="216"/>
        <v>0</v>
      </c>
      <c r="AE1367" t="str">
        <f t="shared" si="217"/>
        <v>Groupstage</v>
      </c>
      <c r="AF1367" t="str">
        <f t="shared" si="218"/>
        <v>Home Team loses or draws</v>
      </c>
      <c r="AG1367" t="str">
        <f t="shared" si="219"/>
        <v>Home Team loses or draws at Groupstage Game</v>
      </c>
    </row>
    <row r="1368" spans="1:33" x14ac:dyDescent="0.2">
      <c r="A1368" s="2">
        <v>2495340</v>
      </c>
      <c r="B1368" s="2" t="s">
        <v>949</v>
      </c>
      <c r="C1368" s="2">
        <v>2014</v>
      </c>
      <c r="D1368" s="2" t="s">
        <v>950</v>
      </c>
      <c r="E1368" s="3">
        <v>41948</v>
      </c>
      <c r="F1368" s="2">
        <v>621</v>
      </c>
      <c r="G1368" s="2">
        <v>720</v>
      </c>
      <c r="H1368" s="2">
        <v>0</v>
      </c>
      <c r="I1368" s="2">
        <v>2</v>
      </c>
      <c r="J1368" s="2"/>
      <c r="K1368" s="2"/>
      <c r="L1368" s="2" t="s">
        <v>917</v>
      </c>
      <c r="M1368" s="2" t="s">
        <v>1179</v>
      </c>
      <c r="N1368" s="2" t="s">
        <v>919</v>
      </c>
      <c r="O1368" s="2">
        <v>47243</v>
      </c>
      <c r="P1368" s="2" t="s">
        <v>985</v>
      </c>
      <c r="Q1368" s="2" t="s">
        <v>2671</v>
      </c>
      <c r="R1368" s="2" t="s">
        <v>863</v>
      </c>
      <c r="S1368" s="2" t="s">
        <v>880</v>
      </c>
      <c r="T1368" s="2" t="s">
        <v>114</v>
      </c>
      <c r="U1368" s="2" t="s">
        <v>70</v>
      </c>
      <c r="V1368" s="4">
        <v>1.3888888888888889E-3</v>
      </c>
      <c r="W1368" s="2" t="s">
        <v>948</v>
      </c>
      <c r="X1368">
        <f t="shared" si="210"/>
        <v>0</v>
      </c>
      <c r="Y1368">
        <f t="shared" si="211"/>
        <v>1</v>
      </c>
      <c r="Z1368">
        <f t="shared" si="212"/>
        <v>1</v>
      </c>
      <c r="AA1368">
        <f t="shared" si="213"/>
        <v>0</v>
      </c>
      <c r="AB1368">
        <f t="shared" si="214"/>
        <v>0</v>
      </c>
      <c r="AC1368">
        <f t="shared" si="215"/>
        <v>1</v>
      </c>
      <c r="AD1368">
        <f t="shared" si="216"/>
        <v>0</v>
      </c>
      <c r="AE1368" t="str">
        <f t="shared" si="217"/>
        <v>Groupstage</v>
      </c>
      <c r="AF1368" t="str">
        <f t="shared" si="218"/>
        <v>Home Team loses or draws</v>
      </c>
      <c r="AG1368" t="str">
        <f t="shared" si="219"/>
        <v>Home Team loses or draws at Groupstage Game</v>
      </c>
    </row>
    <row r="1369" spans="1:33" x14ac:dyDescent="0.2">
      <c r="A1369" s="2">
        <v>2547382</v>
      </c>
      <c r="B1369" s="2" t="s">
        <v>949</v>
      </c>
      <c r="C1369" s="2">
        <v>2014</v>
      </c>
      <c r="D1369" s="2" t="s">
        <v>1027</v>
      </c>
      <c r="E1369" s="3">
        <v>42115</v>
      </c>
      <c r="F1369" s="2">
        <v>27</v>
      </c>
      <c r="G1369" s="2">
        <v>720</v>
      </c>
      <c r="H1369" s="2">
        <v>6</v>
      </c>
      <c r="I1369" s="2">
        <v>1</v>
      </c>
      <c r="J1369" s="2"/>
      <c r="K1369" s="2"/>
      <c r="L1369" s="2" t="s">
        <v>1019</v>
      </c>
      <c r="M1369" s="2" t="s">
        <v>1179</v>
      </c>
      <c r="N1369" s="2" t="s">
        <v>1038</v>
      </c>
      <c r="O1369" s="2">
        <v>70000</v>
      </c>
      <c r="P1369" s="2" t="s">
        <v>897</v>
      </c>
      <c r="Q1369" s="2" t="s">
        <v>2672</v>
      </c>
      <c r="R1369" s="2" t="s">
        <v>877</v>
      </c>
      <c r="S1369" s="2" t="s">
        <v>880</v>
      </c>
      <c r="T1369" s="2" t="s">
        <v>6</v>
      </c>
      <c r="U1369" s="2" t="s">
        <v>70</v>
      </c>
      <c r="V1369" s="4">
        <v>0.25069444444444444</v>
      </c>
      <c r="W1369" s="2" t="s">
        <v>948</v>
      </c>
      <c r="X1369">
        <f t="shared" si="210"/>
        <v>1</v>
      </c>
      <c r="Y1369">
        <f t="shared" si="211"/>
        <v>0</v>
      </c>
      <c r="Z1369">
        <f t="shared" si="212"/>
        <v>0</v>
      </c>
      <c r="AA1369">
        <f t="shared" si="213"/>
        <v>0</v>
      </c>
      <c r="AB1369">
        <f t="shared" si="214"/>
        <v>1</v>
      </c>
      <c r="AC1369">
        <f t="shared" si="215"/>
        <v>0</v>
      </c>
      <c r="AD1369">
        <f t="shared" si="216"/>
        <v>0</v>
      </c>
      <c r="AE1369" t="str">
        <f t="shared" si="217"/>
        <v>Knockout Game</v>
      </c>
      <c r="AF1369" t="str">
        <f t="shared" si="218"/>
        <v>Home Team wins</v>
      </c>
      <c r="AG1369" t="str">
        <f t="shared" si="219"/>
        <v>Home Team wins at Knockout Game</v>
      </c>
    </row>
    <row r="1370" spans="1:33" hidden="1" x14ac:dyDescent="0.2">
      <c r="A1370" s="2">
        <v>3651041</v>
      </c>
      <c r="B1370" s="2" t="s">
        <v>949</v>
      </c>
      <c r="C1370" s="2">
        <v>2021</v>
      </c>
      <c r="D1370" s="2" t="s">
        <v>955</v>
      </c>
      <c r="E1370" s="3">
        <v>44454</v>
      </c>
      <c r="F1370" s="2">
        <v>114</v>
      </c>
      <c r="G1370" s="2">
        <v>16</v>
      </c>
      <c r="H1370" s="2">
        <v>1</v>
      </c>
      <c r="I1370" s="2">
        <v>2</v>
      </c>
      <c r="J1370" s="2"/>
      <c r="K1370" s="2"/>
      <c r="L1370" s="2" t="s">
        <v>931</v>
      </c>
      <c r="M1370" s="2" t="s">
        <v>1275</v>
      </c>
      <c r="N1370" s="2" t="s">
        <v>1204</v>
      </c>
      <c r="O1370" s="2">
        <v>22445</v>
      </c>
      <c r="P1370" s="2" t="s">
        <v>1099</v>
      </c>
      <c r="Q1370" s="2" t="s">
        <v>2673</v>
      </c>
      <c r="R1370" s="2" t="s">
        <v>872</v>
      </c>
      <c r="S1370" s="2" t="s">
        <v>886</v>
      </c>
      <c r="T1370" s="2" t="s">
        <v>21</v>
      </c>
      <c r="U1370" s="2" t="s">
        <v>3</v>
      </c>
      <c r="V1370" s="4">
        <v>4.3055555555555562E-2</v>
      </c>
      <c r="W1370" s="2" t="s">
        <v>948</v>
      </c>
      <c r="X1370">
        <f t="shared" si="210"/>
        <v>0</v>
      </c>
      <c r="Y1370">
        <f t="shared" si="211"/>
        <v>1</v>
      </c>
      <c r="Z1370">
        <f t="shared" si="212"/>
        <v>1</v>
      </c>
      <c r="AA1370">
        <f t="shared" si="213"/>
        <v>0</v>
      </c>
      <c r="AB1370">
        <f t="shared" si="214"/>
        <v>0</v>
      </c>
      <c r="AC1370">
        <f t="shared" si="215"/>
        <v>1</v>
      </c>
      <c r="AD1370">
        <f t="shared" si="216"/>
        <v>0</v>
      </c>
      <c r="AE1370" t="str">
        <f t="shared" si="217"/>
        <v>Groupstage</v>
      </c>
      <c r="AF1370" t="str">
        <f t="shared" si="218"/>
        <v>Home Team loses or draws</v>
      </c>
      <c r="AG1370" t="str">
        <f t="shared" si="219"/>
        <v>Home Team loses or draws at Groupstage Game</v>
      </c>
    </row>
    <row r="1371" spans="1:33" hidden="1" x14ac:dyDescent="0.2">
      <c r="A1371" s="2">
        <v>3911800</v>
      </c>
      <c r="B1371" s="2" t="s">
        <v>949</v>
      </c>
      <c r="C1371" s="2">
        <v>2022</v>
      </c>
      <c r="D1371" s="2" t="s">
        <v>1022</v>
      </c>
      <c r="E1371" s="3">
        <v>44866</v>
      </c>
      <c r="F1371" s="2">
        <v>336</v>
      </c>
      <c r="G1371" s="2">
        <v>24</v>
      </c>
      <c r="H1371" s="2">
        <v>1</v>
      </c>
      <c r="I1371" s="2">
        <v>2</v>
      </c>
      <c r="J1371" s="2"/>
      <c r="K1371" s="2"/>
      <c r="L1371" s="2" t="s">
        <v>212</v>
      </c>
      <c r="M1371" s="2" t="s">
        <v>1265</v>
      </c>
      <c r="N1371" s="2" t="s">
        <v>1196</v>
      </c>
      <c r="O1371" s="2">
        <v>41744</v>
      </c>
      <c r="P1371" s="2" t="s">
        <v>1307</v>
      </c>
      <c r="Q1371" s="2" t="s">
        <v>2674</v>
      </c>
      <c r="R1371" s="3">
        <v>37714</v>
      </c>
      <c r="S1371" s="2" t="s">
        <v>910</v>
      </c>
      <c r="T1371" s="2" t="s">
        <v>87</v>
      </c>
      <c r="U1371" s="2" t="s">
        <v>13</v>
      </c>
      <c r="V1371" s="4">
        <v>4.3055555555555562E-2</v>
      </c>
      <c r="W1371" s="2" t="s">
        <v>948</v>
      </c>
      <c r="X1371">
        <f t="shared" si="210"/>
        <v>0</v>
      </c>
      <c r="Y1371">
        <f t="shared" si="211"/>
        <v>1</v>
      </c>
      <c r="Z1371">
        <f t="shared" si="212"/>
        <v>1</v>
      </c>
      <c r="AA1371">
        <f t="shared" si="213"/>
        <v>0</v>
      </c>
      <c r="AB1371">
        <f t="shared" si="214"/>
        <v>0</v>
      </c>
      <c r="AC1371">
        <f t="shared" si="215"/>
        <v>1</v>
      </c>
      <c r="AD1371">
        <f t="shared" si="216"/>
        <v>0</v>
      </c>
      <c r="AE1371" t="str">
        <f t="shared" si="217"/>
        <v>Groupstage</v>
      </c>
      <c r="AF1371" t="str">
        <f t="shared" si="218"/>
        <v>Home Team loses or draws</v>
      </c>
      <c r="AG1371" t="str">
        <f t="shared" si="219"/>
        <v>Home Team loses or draws at Groupstage Game</v>
      </c>
    </row>
    <row r="1372" spans="1:33" hidden="1" x14ac:dyDescent="0.2">
      <c r="A1372" s="2">
        <v>4174068</v>
      </c>
      <c r="B1372" s="2" t="s">
        <v>949</v>
      </c>
      <c r="C1372" s="2">
        <v>2023</v>
      </c>
      <c r="D1372" s="2" t="s">
        <v>950</v>
      </c>
      <c r="E1372" s="3">
        <v>45237</v>
      </c>
      <c r="F1372" s="2">
        <v>720</v>
      </c>
      <c r="G1372" s="2">
        <v>1096</v>
      </c>
      <c r="H1372" s="2">
        <v>2</v>
      </c>
      <c r="I1372" s="2">
        <v>0</v>
      </c>
      <c r="J1372" s="2"/>
      <c r="K1372" s="2"/>
      <c r="L1372" s="2" t="s">
        <v>799</v>
      </c>
      <c r="M1372" s="2" t="s">
        <v>58</v>
      </c>
      <c r="N1372" s="2" t="s">
        <v>1192</v>
      </c>
      <c r="O1372" s="2">
        <v>44830</v>
      </c>
      <c r="P1372" s="2" t="s">
        <v>1126</v>
      </c>
      <c r="Q1372" s="2" t="s">
        <v>2675</v>
      </c>
      <c r="R1372" s="2" t="s">
        <v>877</v>
      </c>
      <c r="S1372" s="2" t="s">
        <v>863</v>
      </c>
      <c r="T1372" s="2" t="s">
        <v>70</v>
      </c>
      <c r="U1372" s="2" t="s">
        <v>76</v>
      </c>
      <c r="V1372" s="4">
        <v>8.3333333333333329E-2</v>
      </c>
      <c r="W1372" s="2" t="s">
        <v>948</v>
      </c>
      <c r="X1372">
        <f t="shared" si="210"/>
        <v>1</v>
      </c>
      <c r="Y1372">
        <f t="shared" si="211"/>
        <v>0</v>
      </c>
      <c r="Z1372">
        <f t="shared" si="212"/>
        <v>1</v>
      </c>
      <c r="AA1372">
        <f t="shared" si="213"/>
        <v>1</v>
      </c>
      <c r="AB1372">
        <f t="shared" si="214"/>
        <v>0</v>
      </c>
      <c r="AC1372">
        <f t="shared" si="215"/>
        <v>0</v>
      </c>
      <c r="AD1372">
        <f t="shared" si="216"/>
        <v>0</v>
      </c>
      <c r="AE1372" t="str">
        <f t="shared" si="217"/>
        <v>Groupstage</v>
      </c>
      <c r="AF1372" t="str">
        <f t="shared" si="218"/>
        <v>Home Team wins</v>
      </c>
      <c r="AG1372" t="str">
        <f t="shared" si="219"/>
        <v>Home Team wins at Groupstage Game</v>
      </c>
    </row>
    <row r="1373" spans="1:33" hidden="1" x14ac:dyDescent="0.2">
      <c r="A1373" s="2">
        <v>3651031</v>
      </c>
      <c r="B1373" s="2" t="s">
        <v>949</v>
      </c>
      <c r="C1373" s="2">
        <v>2021</v>
      </c>
      <c r="D1373" s="2" t="s">
        <v>1016</v>
      </c>
      <c r="E1373" s="3">
        <v>44453</v>
      </c>
      <c r="F1373" s="2">
        <v>452</v>
      </c>
      <c r="G1373" s="2">
        <v>985</v>
      </c>
      <c r="H1373" s="2">
        <v>2</v>
      </c>
      <c r="I1373" s="2">
        <v>1</v>
      </c>
      <c r="J1373" s="2"/>
      <c r="K1373" s="2"/>
      <c r="L1373" s="2" t="s">
        <v>1119</v>
      </c>
      <c r="M1373" s="2" t="s">
        <v>1174</v>
      </c>
      <c r="N1373" s="2" t="s">
        <v>1212</v>
      </c>
      <c r="O1373" s="2">
        <v>31120</v>
      </c>
      <c r="P1373" s="2" t="s">
        <v>1255</v>
      </c>
      <c r="Q1373" s="2" t="s">
        <v>2676</v>
      </c>
      <c r="R1373" s="2" t="s">
        <v>863</v>
      </c>
      <c r="S1373" s="2" t="s">
        <v>886</v>
      </c>
      <c r="T1373" s="2"/>
      <c r="U1373" s="2" t="s">
        <v>31</v>
      </c>
      <c r="V1373" s="4">
        <v>8.4027777777777771E-2</v>
      </c>
      <c r="W1373" s="2" t="s">
        <v>948</v>
      </c>
      <c r="X1373">
        <f t="shared" si="210"/>
        <v>1</v>
      </c>
      <c r="Y1373">
        <f t="shared" si="211"/>
        <v>0</v>
      </c>
      <c r="Z1373">
        <f t="shared" si="212"/>
        <v>1</v>
      </c>
      <c r="AA1373">
        <f t="shared" si="213"/>
        <v>1</v>
      </c>
      <c r="AB1373">
        <f t="shared" si="214"/>
        <v>0</v>
      </c>
      <c r="AC1373">
        <f t="shared" si="215"/>
        <v>0</v>
      </c>
      <c r="AD1373">
        <f t="shared" si="216"/>
        <v>0</v>
      </c>
      <c r="AE1373" t="str">
        <f t="shared" si="217"/>
        <v>Groupstage</v>
      </c>
      <c r="AF1373" t="str">
        <f t="shared" si="218"/>
        <v>Home Team wins</v>
      </c>
      <c r="AG1373" t="str">
        <f t="shared" si="219"/>
        <v>Home Team wins at Groupstage Game</v>
      </c>
    </row>
    <row r="1374" spans="1:33" hidden="1" x14ac:dyDescent="0.2">
      <c r="A1374" s="2">
        <v>3913753</v>
      </c>
      <c r="B1374" s="2" t="s">
        <v>949</v>
      </c>
      <c r="C1374" s="2">
        <v>2022</v>
      </c>
      <c r="D1374" s="2" t="s">
        <v>950</v>
      </c>
      <c r="E1374" s="3">
        <v>44867</v>
      </c>
      <c r="F1374" s="2">
        <v>1064</v>
      </c>
      <c r="G1374" s="2">
        <v>294</v>
      </c>
      <c r="H1374" s="2">
        <v>1</v>
      </c>
      <c r="I1374" s="2">
        <v>6</v>
      </c>
      <c r="J1374" s="2"/>
      <c r="K1374" s="2"/>
      <c r="L1374" s="2" t="s">
        <v>1224</v>
      </c>
      <c r="M1374" s="2" t="s">
        <v>1178</v>
      </c>
      <c r="N1374" s="2" t="s">
        <v>1349</v>
      </c>
      <c r="O1374" s="2">
        <v>30464</v>
      </c>
      <c r="P1374" s="2" t="s">
        <v>1007</v>
      </c>
      <c r="Q1374" s="2" t="s">
        <v>2677</v>
      </c>
      <c r="R1374" s="2" t="s">
        <v>880</v>
      </c>
      <c r="S1374" s="2" t="s">
        <v>863</v>
      </c>
      <c r="T1374" s="2"/>
      <c r="U1374" s="2" t="s">
        <v>53</v>
      </c>
      <c r="V1374" s="4">
        <v>4.5833333333333337E-2</v>
      </c>
      <c r="W1374" s="2" t="s">
        <v>948</v>
      </c>
      <c r="X1374">
        <f t="shared" si="210"/>
        <v>0</v>
      </c>
      <c r="Y1374">
        <f t="shared" si="211"/>
        <v>1</v>
      </c>
      <c r="Z1374">
        <f t="shared" si="212"/>
        <v>1</v>
      </c>
      <c r="AA1374">
        <f t="shared" si="213"/>
        <v>0</v>
      </c>
      <c r="AB1374">
        <f t="shared" si="214"/>
        <v>0</v>
      </c>
      <c r="AC1374">
        <f t="shared" si="215"/>
        <v>1</v>
      </c>
      <c r="AD1374">
        <f t="shared" si="216"/>
        <v>0</v>
      </c>
      <c r="AE1374" t="str">
        <f t="shared" si="217"/>
        <v>Groupstage</v>
      </c>
      <c r="AF1374" t="str">
        <f t="shared" si="218"/>
        <v>Home Team loses or draws</v>
      </c>
      <c r="AG1374" t="str">
        <f t="shared" si="219"/>
        <v>Home Team loses or draws at Groupstage Game</v>
      </c>
    </row>
    <row r="1375" spans="1:33" hidden="1" x14ac:dyDescent="0.2">
      <c r="A1375" s="2">
        <v>4171266</v>
      </c>
      <c r="B1375" s="2" t="s">
        <v>949</v>
      </c>
      <c r="C1375" s="2">
        <v>2023</v>
      </c>
      <c r="D1375" s="2" t="s">
        <v>1022</v>
      </c>
      <c r="E1375" s="3">
        <v>45272</v>
      </c>
      <c r="F1375" s="2">
        <v>409</v>
      </c>
      <c r="G1375" s="2">
        <v>294</v>
      </c>
      <c r="H1375" s="2">
        <v>1</v>
      </c>
      <c r="I1375" s="2">
        <v>3</v>
      </c>
      <c r="J1375" s="2"/>
      <c r="K1375" s="2"/>
      <c r="L1375" s="2" t="s">
        <v>1522</v>
      </c>
      <c r="M1375" s="2" t="s">
        <v>1178</v>
      </c>
      <c r="N1375" s="2" t="s">
        <v>1236</v>
      </c>
      <c r="O1375" s="2">
        <v>27134</v>
      </c>
      <c r="P1375" s="2" t="s">
        <v>982</v>
      </c>
      <c r="Q1375" s="2" t="s">
        <v>2678</v>
      </c>
      <c r="R1375" s="2" t="s">
        <v>886</v>
      </c>
      <c r="S1375" s="2" t="s">
        <v>863</v>
      </c>
      <c r="T1375" s="2"/>
      <c r="U1375" s="2" t="s">
        <v>53</v>
      </c>
      <c r="V1375" s="4">
        <v>4.3750000000000004E-2</v>
      </c>
      <c r="W1375" s="2" t="s">
        <v>948</v>
      </c>
      <c r="X1375">
        <f t="shared" si="210"/>
        <v>0</v>
      </c>
      <c r="Y1375">
        <f t="shared" si="211"/>
        <v>1</v>
      </c>
      <c r="Z1375">
        <f t="shared" si="212"/>
        <v>1</v>
      </c>
      <c r="AA1375">
        <f t="shared" si="213"/>
        <v>0</v>
      </c>
      <c r="AB1375">
        <f t="shared" si="214"/>
        <v>0</v>
      </c>
      <c r="AC1375">
        <f t="shared" si="215"/>
        <v>1</v>
      </c>
      <c r="AD1375">
        <f t="shared" si="216"/>
        <v>0</v>
      </c>
      <c r="AE1375" t="str">
        <f t="shared" si="217"/>
        <v>Groupstage</v>
      </c>
      <c r="AF1375" t="str">
        <f t="shared" si="218"/>
        <v>Home Team loses or draws</v>
      </c>
      <c r="AG1375" t="str">
        <f t="shared" si="219"/>
        <v>Home Team loses or draws at Groupstage Game</v>
      </c>
    </row>
    <row r="1376" spans="1:33" x14ac:dyDescent="0.2">
      <c r="A1376" s="2">
        <v>2367042</v>
      </c>
      <c r="B1376" s="2" t="s">
        <v>949</v>
      </c>
      <c r="C1376" s="2">
        <v>2013</v>
      </c>
      <c r="D1376" s="2" t="s">
        <v>1194</v>
      </c>
      <c r="E1376" s="3">
        <v>41619</v>
      </c>
      <c r="F1376" s="2">
        <v>14</v>
      </c>
      <c r="G1376" s="2">
        <v>964</v>
      </c>
      <c r="H1376" s="2">
        <v>4</v>
      </c>
      <c r="I1376" s="2">
        <v>1</v>
      </c>
      <c r="J1376" s="2"/>
      <c r="K1376" s="2"/>
      <c r="L1376" s="2" t="s">
        <v>1229</v>
      </c>
      <c r="M1376" s="2" t="s">
        <v>879</v>
      </c>
      <c r="N1376" s="2" t="s">
        <v>1217</v>
      </c>
      <c r="O1376" s="2">
        <v>37500</v>
      </c>
      <c r="P1376" s="2" t="s">
        <v>1137</v>
      </c>
      <c r="Q1376" s="2" t="s">
        <v>2679</v>
      </c>
      <c r="R1376" s="2" t="s">
        <v>872</v>
      </c>
      <c r="S1376" s="2" t="s">
        <v>863</v>
      </c>
      <c r="T1376" s="2"/>
      <c r="U1376" s="2" t="s">
        <v>158</v>
      </c>
      <c r="V1376" s="4">
        <v>0.1673611111111111</v>
      </c>
      <c r="W1376" s="2" t="s">
        <v>948</v>
      </c>
      <c r="X1376">
        <f t="shared" si="210"/>
        <v>1</v>
      </c>
      <c r="Y1376">
        <f t="shared" si="211"/>
        <v>0</v>
      </c>
      <c r="Z1376">
        <f t="shared" si="212"/>
        <v>1</v>
      </c>
      <c r="AA1376">
        <f t="shared" si="213"/>
        <v>1</v>
      </c>
      <c r="AB1376">
        <f t="shared" si="214"/>
        <v>0</v>
      </c>
      <c r="AC1376">
        <f t="shared" si="215"/>
        <v>0</v>
      </c>
      <c r="AD1376">
        <f t="shared" si="216"/>
        <v>0</v>
      </c>
      <c r="AE1376" t="str">
        <f t="shared" si="217"/>
        <v>Groupstage</v>
      </c>
      <c r="AF1376" t="str">
        <f t="shared" si="218"/>
        <v>Home Team wins</v>
      </c>
      <c r="AG1376" t="str">
        <f t="shared" si="219"/>
        <v>Home Team wins at Groupstage Game</v>
      </c>
    </row>
    <row r="1377" spans="1:33" x14ac:dyDescent="0.2">
      <c r="A1377" s="2">
        <v>2495338</v>
      </c>
      <c r="B1377" s="2" t="s">
        <v>949</v>
      </c>
      <c r="C1377" s="2">
        <v>2014</v>
      </c>
      <c r="D1377" s="2" t="s">
        <v>1194</v>
      </c>
      <c r="E1377" s="3">
        <v>41948</v>
      </c>
      <c r="F1377" s="2">
        <v>790</v>
      </c>
      <c r="G1377" s="2">
        <v>631</v>
      </c>
      <c r="H1377" s="2">
        <v>1</v>
      </c>
      <c r="I1377" s="2">
        <v>1</v>
      </c>
      <c r="J1377" s="2"/>
      <c r="K1377" s="2"/>
      <c r="L1377" s="2" t="s">
        <v>1393</v>
      </c>
      <c r="M1377" s="2" t="s">
        <v>896</v>
      </c>
      <c r="N1377" s="2" t="s">
        <v>1210</v>
      </c>
      <c r="O1377" s="2">
        <v>12994</v>
      </c>
      <c r="P1377" s="2" t="s">
        <v>1001</v>
      </c>
      <c r="Q1377" s="2" t="s">
        <v>2680</v>
      </c>
      <c r="R1377" s="2" t="s">
        <v>877</v>
      </c>
      <c r="S1377" s="2" t="s">
        <v>863</v>
      </c>
      <c r="T1377" s="2"/>
      <c r="U1377" s="2" t="s">
        <v>43</v>
      </c>
      <c r="V1377" s="4">
        <v>4.2361111111111106E-2</v>
      </c>
      <c r="W1377" s="2" t="s">
        <v>948</v>
      </c>
      <c r="X1377">
        <f t="shared" si="210"/>
        <v>0</v>
      </c>
      <c r="Y1377">
        <f t="shared" si="211"/>
        <v>1</v>
      </c>
      <c r="Z1377">
        <f t="shared" si="212"/>
        <v>1</v>
      </c>
      <c r="AA1377">
        <f t="shared" si="213"/>
        <v>0</v>
      </c>
      <c r="AB1377">
        <f t="shared" si="214"/>
        <v>0</v>
      </c>
      <c r="AC1377">
        <f t="shared" si="215"/>
        <v>1</v>
      </c>
      <c r="AD1377">
        <f t="shared" si="216"/>
        <v>0</v>
      </c>
      <c r="AE1377" t="str">
        <f t="shared" si="217"/>
        <v>Groupstage</v>
      </c>
      <c r="AF1377" t="str">
        <f t="shared" si="218"/>
        <v>Home Team loses or draws</v>
      </c>
      <c r="AG1377" t="str">
        <f t="shared" si="219"/>
        <v>Home Team loses or draws at Groupstage Game</v>
      </c>
    </row>
    <row r="1378" spans="1:33" hidden="1" x14ac:dyDescent="0.2">
      <c r="A1378" s="2">
        <v>4171323</v>
      </c>
      <c r="B1378" s="2" t="s">
        <v>949</v>
      </c>
      <c r="C1378" s="2">
        <v>2023</v>
      </c>
      <c r="D1378" s="2" t="s">
        <v>1194</v>
      </c>
      <c r="E1378" s="3">
        <v>45203</v>
      </c>
      <c r="F1378" s="2">
        <v>159</v>
      </c>
      <c r="G1378" s="2">
        <v>452</v>
      </c>
      <c r="H1378" s="2">
        <v>2</v>
      </c>
      <c r="I1378" s="2">
        <v>2</v>
      </c>
      <c r="J1378" s="2"/>
      <c r="K1378" s="2"/>
      <c r="L1378" s="2" t="s">
        <v>1224</v>
      </c>
      <c r="M1378" s="2" t="s">
        <v>1222</v>
      </c>
      <c r="N1378" s="2" t="s">
        <v>1340</v>
      </c>
      <c r="O1378" s="2">
        <v>47201</v>
      </c>
      <c r="P1378" s="2" t="s">
        <v>1026</v>
      </c>
      <c r="Q1378" s="2" t="s">
        <v>2681</v>
      </c>
      <c r="R1378" s="2" t="s">
        <v>863</v>
      </c>
      <c r="S1378" s="2" t="s">
        <v>880</v>
      </c>
      <c r="T1378" s="2"/>
      <c r="U1378" s="2"/>
      <c r="V1378" s="4">
        <v>8.4722222222222213E-2</v>
      </c>
      <c r="W1378" s="2" t="s">
        <v>948</v>
      </c>
      <c r="X1378">
        <f t="shared" si="210"/>
        <v>0</v>
      </c>
      <c r="Y1378">
        <f t="shared" si="211"/>
        <v>1</v>
      </c>
      <c r="Z1378">
        <f t="shared" si="212"/>
        <v>1</v>
      </c>
      <c r="AA1378">
        <f t="shared" si="213"/>
        <v>0</v>
      </c>
      <c r="AB1378">
        <f t="shared" si="214"/>
        <v>0</v>
      </c>
      <c r="AC1378">
        <f t="shared" si="215"/>
        <v>1</v>
      </c>
      <c r="AD1378">
        <f t="shared" si="216"/>
        <v>0</v>
      </c>
      <c r="AE1378" t="str">
        <f t="shared" si="217"/>
        <v>Groupstage</v>
      </c>
      <c r="AF1378" t="str">
        <f t="shared" si="218"/>
        <v>Home Team loses or draws</v>
      </c>
      <c r="AG1378" t="str">
        <f t="shared" si="219"/>
        <v>Home Team loses or draws at Groupstage Game</v>
      </c>
    </row>
    <row r="1379" spans="1:33" x14ac:dyDescent="0.2">
      <c r="A1379" s="2">
        <v>2618546</v>
      </c>
      <c r="B1379" s="2" t="s">
        <v>949</v>
      </c>
      <c r="C1379" s="2">
        <v>2015</v>
      </c>
      <c r="D1379" s="2" t="s">
        <v>1016</v>
      </c>
      <c r="E1379" s="3">
        <v>42263</v>
      </c>
      <c r="F1379" s="2">
        <v>683</v>
      </c>
      <c r="G1379" s="2">
        <v>27</v>
      </c>
      <c r="H1379" s="2">
        <v>0</v>
      </c>
      <c r="I1379" s="2">
        <v>3</v>
      </c>
      <c r="J1379" s="2"/>
      <c r="K1379" s="2"/>
      <c r="L1379" s="2" t="s">
        <v>1149</v>
      </c>
      <c r="M1379" s="2" t="s">
        <v>1019</v>
      </c>
      <c r="N1379" s="2" t="s">
        <v>936</v>
      </c>
      <c r="O1379" s="2">
        <v>32115</v>
      </c>
      <c r="P1379" s="2" t="s">
        <v>1033</v>
      </c>
      <c r="Q1379" s="2" t="s">
        <v>2682</v>
      </c>
      <c r="R1379" s="2" t="s">
        <v>872</v>
      </c>
      <c r="S1379" s="2" t="s">
        <v>880</v>
      </c>
      <c r="T1379" s="2" t="s">
        <v>62</v>
      </c>
      <c r="U1379" s="2" t="s">
        <v>6</v>
      </c>
      <c r="V1379" s="4">
        <v>2.0833333333333333E-3</v>
      </c>
      <c r="W1379" s="2" t="s">
        <v>948</v>
      </c>
      <c r="X1379">
        <f t="shared" si="210"/>
        <v>0</v>
      </c>
      <c r="Y1379">
        <f t="shared" si="211"/>
        <v>1</v>
      </c>
      <c r="Z1379">
        <f t="shared" si="212"/>
        <v>1</v>
      </c>
      <c r="AA1379">
        <f t="shared" si="213"/>
        <v>0</v>
      </c>
      <c r="AB1379">
        <f t="shared" si="214"/>
        <v>0</v>
      </c>
      <c r="AC1379">
        <f t="shared" si="215"/>
        <v>1</v>
      </c>
      <c r="AD1379">
        <f t="shared" si="216"/>
        <v>0</v>
      </c>
      <c r="AE1379" t="str">
        <f t="shared" si="217"/>
        <v>Groupstage</v>
      </c>
      <c r="AF1379" t="str">
        <f t="shared" si="218"/>
        <v>Home Team loses or draws</v>
      </c>
      <c r="AG1379" t="str">
        <f t="shared" si="219"/>
        <v>Home Team loses or draws at Groupstage Game</v>
      </c>
    </row>
    <row r="1380" spans="1:33" x14ac:dyDescent="0.2">
      <c r="A1380" s="2">
        <v>2618584</v>
      </c>
      <c r="B1380" s="2" t="s">
        <v>949</v>
      </c>
      <c r="C1380" s="2">
        <v>2015</v>
      </c>
      <c r="D1380" s="2" t="s">
        <v>950</v>
      </c>
      <c r="E1380" s="3">
        <v>42297</v>
      </c>
      <c r="F1380" s="2">
        <v>964</v>
      </c>
      <c r="G1380" s="2">
        <v>1041</v>
      </c>
      <c r="H1380" s="2">
        <v>3</v>
      </c>
      <c r="I1380" s="2">
        <v>1</v>
      </c>
      <c r="J1380" s="2"/>
      <c r="K1380" s="2"/>
      <c r="L1380" s="2" t="s">
        <v>1086</v>
      </c>
      <c r="M1380" s="2" t="s">
        <v>1055</v>
      </c>
      <c r="N1380" s="2" t="s">
        <v>1150</v>
      </c>
      <c r="O1380" s="2">
        <v>17517</v>
      </c>
      <c r="P1380" s="2" t="s">
        <v>897</v>
      </c>
      <c r="Q1380" s="2" t="s">
        <v>2683</v>
      </c>
      <c r="R1380" s="2" t="s">
        <v>863</v>
      </c>
      <c r="S1380" s="2" t="s">
        <v>880</v>
      </c>
      <c r="T1380" s="2" t="s">
        <v>158</v>
      </c>
      <c r="U1380" s="2" t="s">
        <v>125</v>
      </c>
      <c r="V1380" s="4">
        <v>0.12569444444444444</v>
      </c>
      <c r="W1380" s="2" t="s">
        <v>948</v>
      </c>
      <c r="X1380">
        <f t="shared" si="210"/>
        <v>1</v>
      </c>
      <c r="Y1380">
        <f t="shared" si="211"/>
        <v>0</v>
      </c>
      <c r="Z1380">
        <f t="shared" si="212"/>
        <v>1</v>
      </c>
      <c r="AA1380">
        <f t="shared" si="213"/>
        <v>1</v>
      </c>
      <c r="AB1380">
        <f t="shared" si="214"/>
        <v>0</v>
      </c>
      <c r="AC1380">
        <f t="shared" si="215"/>
        <v>0</v>
      </c>
      <c r="AD1380">
        <f t="shared" si="216"/>
        <v>0</v>
      </c>
      <c r="AE1380" t="str">
        <f t="shared" si="217"/>
        <v>Groupstage</v>
      </c>
      <c r="AF1380" t="str">
        <f t="shared" si="218"/>
        <v>Home Team wins</v>
      </c>
      <c r="AG1380" t="str">
        <f t="shared" si="219"/>
        <v>Home Team wins at Groupstage Game</v>
      </c>
    </row>
    <row r="1381" spans="1:33" x14ac:dyDescent="0.2">
      <c r="A1381" s="2">
        <v>2645810</v>
      </c>
      <c r="B1381" s="2" t="s">
        <v>949</v>
      </c>
      <c r="C1381" s="2">
        <v>2015</v>
      </c>
      <c r="D1381" s="2" t="s">
        <v>1030</v>
      </c>
      <c r="E1381" s="3">
        <v>42423</v>
      </c>
      <c r="F1381" s="2">
        <v>506</v>
      </c>
      <c r="G1381" s="2">
        <v>27</v>
      </c>
      <c r="H1381" s="2">
        <v>2</v>
      </c>
      <c r="I1381" s="2">
        <v>2</v>
      </c>
      <c r="J1381" s="2"/>
      <c r="K1381" s="2"/>
      <c r="L1381" s="2" t="s">
        <v>952</v>
      </c>
      <c r="M1381" s="2" t="s">
        <v>1019</v>
      </c>
      <c r="N1381" s="2" t="s">
        <v>1068</v>
      </c>
      <c r="O1381" s="2">
        <v>41011</v>
      </c>
      <c r="P1381" s="2" t="s">
        <v>897</v>
      </c>
      <c r="Q1381" s="2" t="s">
        <v>2684</v>
      </c>
      <c r="R1381" s="2" t="s">
        <v>877</v>
      </c>
      <c r="S1381" s="2" t="s">
        <v>877</v>
      </c>
      <c r="T1381" s="2" t="s">
        <v>5</v>
      </c>
      <c r="U1381" s="2" t="s">
        <v>6</v>
      </c>
      <c r="V1381" s="4">
        <v>8.4722222222222213E-2</v>
      </c>
      <c r="W1381" s="2" t="s">
        <v>948</v>
      </c>
      <c r="X1381">
        <f t="shared" si="210"/>
        <v>0</v>
      </c>
      <c r="Y1381">
        <f t="shared" si="211"/>
        <v>1</v>
      </c>
      <c r="Z1381">
        <f t="shared" si="212"/>
        <v>0</v>
      </c>
      <c r="AA1381">
        <f t="shared" si="213"/>
        <v>0</v>
      </c>
      <c r="AB1381">
        <f t="shared" si="214"/>
        <v>0</v>
      </c>
      <c r="AC1381">
        <f t="shared" si="215"/>
        <v>0</v>
      </c>
      <c r="AD1381">
        <f t="shared" si="216"/>
        <v>1</v>
      </c>
      <c r="AE1381" t="str">
        <f t="shared" si="217"/>
        <v>Knockout Game</v>
      </c>
      <c r="AF1381" t="str">
        <f t="shared" si="218"/>
        <v>Home Team loses or draws</v>
      </c>
      <c r="AG1381" t="str">
        <f t="shared" si="219"/>
        <v>Home Team loses or draws at Knockout Game</v>
      </c>
    </row>
    <row r="1382" spans="1:33" x14ac:dyDescent="0.2">
      <c r="A1382" s="2">
        <v>2675300</v>
      </c>
      <c r="B1382" s="2" t="s">
        <v>949</v>
      </c>
      <c r="C1382" s="2">
        <v>2015</v>
      </c>
      <c r="D1382" s="2" t="s">
        <v>1027</v>
      </c>
      <c r="E1382" s="3">
        <v>42472</v>
      </c>
      <c r="F1382" s="2">
        <v>281</v>
      </c>
      <c r="G1382" s="2">
        <v>583</v>
      </c>
      <c r="H1382" s="2">
        <v>1</v>
      </c>
      <c r="I1382" s="2">
        <v>0</v>
      </c>
      <c r="J1382" s="2"/>
      <c r="K1382" s="2"/>
      <c r="L1382" s="2" t="s">
        <v>901</v>
      </c>
      <c r="M1382" s="2" t="s">
        <v>891</v>
      </c>
      <c r="N1382" s="2" t="s">
        <v>902</v>
      </c>
      <c r="O1382" s="2">
        <v>53039</v>
      </c>
      <c r="P1382" s="2" t="s">
        <v>1033</v>
      </c>
      <c r="Q1382" s="2" t="s">
        <v>2685</v>
      </c>
      <c r="R1382" s="2" t="s">
        <v>863</v>
      </c>
      <c r="S1382" s="2" t="s">
        <v>1073</v>
      </c>
      <c r="T1382" s="2" t="s">
        <v>39</v>
      </c>
      <c r="U1382" s="2" t="s">
        <v>40</v>
      </c>
      <c r="V1382" s="4">
        <v>4.1666666666666664E-2</v>
      </c>
      <c r="W1382" s="2" t="s">
        <v>948</v>
      </c>
      <c r="X1382">
        <f t="shared" si="210"/>
        <v>1</v>
      </c>
      <c r="Y1382">
        <f t="shared" si="211"/>
        <v>0</v>
      </c>
      <c r="Z1382">
        <f t="shared" si="212"/>
        <v>0</v>
      </c>
      <c r="AA1382">
        <f t="shared" si="213"/>
        <v>0</v>
      </c>
      <c r="AB1382">
        <f t="shared" si="214"/>
        <v>1</v>
      </c>
      <c r="AC1382">
        <f t="shared" si="215"/>
        <v>0</v>
      </c>
      <c r="AD1382">
        <f t="shared" si="216"/>
        <v>0</v>
      </c>
      <c r="AE1382" t="str">
        <f t="shared" si="217"/>
        <v>Knockout Game</v>
      </c>
      <c r="AF1382" t="str">
        <f t="shared" si="218"/>
        <v>Home Team wins</v>
      </c>
      <c r="AG1382" t="str">
        <f t="shared" si="219"/>
        <v>Home Team wins at Knockout Game</v>
      </c>
    </row>
    <row r="1383" spans="1:33" x14ac:dyDescent="0.2">
      <c r="A1383" s="2">
        <v>2754180</v>
      </c>
      <c r="B1383" s="2" t="s">
        <v>949</v>
      </c>
      <c r="C1383" s="2">
        <v>2016</v>
      </c>
      <c r="D1383" s="2" t="s">
        <v>945</v>
      </c>
      <c r="E1383" s="3">
        <v>42626</v>
      </c>
      <c r="F1383" s="2">
        <v>338</v>
      </c>
      <c r="G1383" s="2">
        <v>6195</v>
      </c>
      <c r="H1383" s="2">
        <v>1</v>
      </c>
      <c r="I1383" s="2">
        <v>2</v>
      </c>
      <c r="J1383" s="2"/>
      <c r="K1383" s="2"/>
      <c r="L1383" s="2" t="s">
        <v>971</v>
      </c>
      <c r="M1383" s="2" t="s">
        <v>1065</v>
      </c>
      <c r="N1383" s="2" t="s">
        <v>912</v>
      </c>
      <c r="O1383" s="2">
        <v>35137</v>
      </c>
      <c r="P1383" s="2" t="s">
        <v>1026</v>
      </c>
      <c r="Q1383" s="2" t="s">
        <v>2686</v>
      </c>
      <c r="R1383" s="2" t="s">
        <v>880</v>
      </c>
      <c r="S1383" s="2" t="s">
        <v>880</v>
      </c>
      <c r="T1383" s="2" t="s">
        <v>134</v>
      </c>
      <c r="U1383" s="2" t="s">
        <v>115</v>
      </c>
      <c r="V1383" s="4">
        <v>4.3055555555555562E-2</v>
      </c>
      <c r="W1383" s="2" t="s">
        <v>948</v>
      </c>
      <c r="X1383">
        <f t="shared" si="210"/>
        <v>0</v>
      </c>
      <c r="Y1383">
        <f t="shared" si="211"/>
        <v>1</v>
      </c>
      <c r="Z1383">
        <f t="shared" si="212"/>
        <v>1</v>
      </c>
      <c r="AA1383">
        <f t="shared" si="213"/>
        <v>0</v>
      </c>
      <c r="AB1383">
        <f t="shared" si="214"/>
        <v>0</v>
      </c>
      <c r="AC1383">
        <f t="shared" si="215"/>
        <v>1</v>
      </c>
      <c r="AD1383">
        <f t="shared" si="216"/>
        <v>0</v>
      </c>
      <c r="AE1383" t="str">
        <f t="shared" si="217"/>
        <v>Groupstage</v>
      </c>
      <c r="AF1383" t="str">
        <f t="shared" si="218"/>
        <v>Home Team loses or draws</v>
      </c>
      <c r="AG1383" t="str">
        <f t="shared" si="219"/>
        <v>Home Team loses or draws at Groupstage Game</v>
      </c>
    </row>
    <row r="1384" spans="1:33" x14ac:dyDescent="0.2">
      <c r="A1384" s="2">
        <v>2754902</v>
      </c>
      <c r="B1384" s="2" t="s">
        <v>949</v>
      </c>
      <c r="C1384" s="2">
        <v>2016</v>
      </c>
      <c r="D1384" s="2" t="s">
        <v>1194</v>
      </c>
      <c r="E1384" s="3">
        <v>42640</v>
      </c>
      <c r="F1384" s="2">
        <v>190</v>
      </c>
      <c r="G1384" s="2">
        <v>2282</v>
      </c>
      <c r="H1384" s="2">
        <v>4</v>
      </c>
      <c r="I1384" s="2">
        <v>0</v>
      </c>
      <c r="J1384" s="2"/>
      <c r="K1384" s="2"/>
      <c r="L1384" s="2" t="s">
        <v>996</v>
      </c>
      <c r="M1384" s="2" t="s">
        <v>1081</v>
      </c>
      <c r="N1384" s="2" t="s">
        <v>997</v>
      </c>
      <c r="O1384" s="2">
        <v>25605</v>
      </c>
      <c r="P1384" s="2" t="s">
        <v>686</v>
      </c>
      <c r="Q1384" s="2" t="s">
        <v>2687</v>
      </c>
      <c r="R1384" s="2" t="s">
        <v>877</v>
      </c>
      <c r="S1384" s="2" t="s">
        <v>886</v>
      </c>
      <c r="T1384" s="2" t="s">
        <v>23</v>
      </c>
      <c r="U1384" s="2" t="s">
        <v>45</v>
      </c>
      <c r="V1384" s="4">
        <v>0.16666666666666666</v>
      </c>
      <c r="W1384" s="2" t="s">
        <v>948</v>
      </c>
      <c r="X1384">
        <f t="shared" si="210"/>
        <v>1</v>
      </c>
      <c r="Y1384">
        <f t="shared" si="211"/>
        <v>0</v>
      </c>
      <c r="Z1384">
        <f t="shared" si="212"/>
        <v>1</v>
      </c>
      <c r="AA1384">
        <f t="shared" si="213"/>
        <v>1</v>
      </c>
      <c r="AB1384">
        <f t="shared" si="214"/>
        <v>0</v>
      </c>
      <c r="AC1384">
        <f t="shared" si="215"/>
        <v>0</v>
      </c>
      <c r="AD1384">
        <f t="shared" si="216"/>
        <v>0</v>
      </c>
      <c r="AE1384" t="str">
        <f t="shared" si="217"/>
        <v>Groupstage</v>
      </c>
      <c r="AF1384" t="str">
        <f t="shared" si="218"/>
        <v>Home Team wins</v>
      </c>
      <c r="AG1384" t="str">
        <f t="shared" si="219"/>
        <v>Home Team wins at Groupstage Game</v>
      </c>
    </row>
    <row r="1385" spans="1:33" x14ac:dyDescent="0.2">
      <c r="A1385" s="2">
        <v>2754911</v>
      </c>
      <c r="B1385" s="2" t="s">
        <v>949</v>
      </c>
      <c r="C1385" s="2">
        <v>2016</v>
      </c>
      <c r="D1385" s="2" t="s">
        <v>955</v>
      </c>
      <c r="E1385" s="3">
        <v>42641</v>
      </c>
      <c r="F1385" s="2">
        <v>371</v>
      </c>
      <c r="G1385" s="2">
        <v>281</v>
      </c>
      <c r="H1385" s="2">
        <v>3</v>
      </c>
      <c r="I1385" s="2">
        <v>3</v>
      </c>
      <c r="J1385" s="2"/>
      <c r="K1385" s="2"/>
      <c r="L1385" s="2" t="s">
        <v>1008</v>
      </c>
      <c r="M1385" s="2" t="s">
        <v>1019</v>
      </c>
      <c r="N1385" s="2" t="s">
        <v>953</v>
      </c>
      <c r="O1385" s="2">
        <v>57592</v>
      </c>
      <c r="P1385" s="2" t="s">
        <v>943</v>
      </c>
      <c r="Q1385" s="2" t="s">
        <v>2688</v>
      </c>
      <c r="R1385" s="2" t="s">
        <v>881</v>
      </c>
      <c r="S1385" s="2" t="s">
        <v>872</v>
      </c>
      <c r="T1385" s="2" t="s">
        <v>46</v>
      </c>
      <c r="U1385" s="2" t="s">
        <v>39</v>
      </c>
      <c r="V1385" s="4">
        <v>0.12708333333333333</v>
      </c>
      <c r="W1385" s="2" t="s">
        <v>948</v>
      </c>
      <c r="X1385">
        <f t="shared" si="210"/>
        <v>0</v>
      </c>
      <c r="Y1385">
        <f t="shared" si="211"/>
        <v>1</v>
      </c>
      <c r="Z1385">
        <f t="shared" si="212"/>
        <v>1</v>
      </c>
      <c r="AA1385">
        <f t="shared" si="213"/>
        <v>0</v>
      </c>
      <c r="AB1385">
        <f t="shared" si="214"/>
        <v>0</v>
      </c>
      <c r="AC1385">
        <f t="shared" si="215"/>
        <v>1</v>
      </c>
      <c r="AD1385">
        <f t="shared" si="216"/>
        <v>0</v>
      </c>
      <c r="AE1385" t="str">
        <f t="shared" si="217"/>
        <v>Groupstage</v>
      </c>
      <c r="AF1385" t="str">
        <f t="shared" si="218"/>
        <v>Home Team loses or draws</v>
      </c>
      <c r="AG1385" t="str">
        <f t="shared" si="219"/>
        <v>Home Team loses or draws at Groupstage Game</v>
      </c>
    </row>
    <row r="1386" spans="1:33" x14ac:dyDescent="0.2">
      <c r="A1386" s="2">
        <v>2262191</v>
      </c>
      <c r="B1386" s="2" t="s">
        <v>949</v>
      </c>
      <c r="C1386" s="2">
        <v>2012</v>
      </c>
      <c r="D1386" s="2" t="s">
        <v>955</v>
      </c>
      <c r="E1386" s="3">
        <v>41206</v>
      </c>
      <c r="F1386" s="2">
        <v>1084</v>
      </c>
      <c r="G1386" s="2">
        <v>5</v>
      </c>
      <c r="H1386" s="2">
        <v>1</v>
      </c>
      <c r="I1386" s="2">
        <v>0</v>
      </c>
      <c r="J1386" s="2"/>
      <c r="K1386" s="2"/>
      <c r="L1386" s="2" t="s">
        <v>901</v>
      </c>
      <c r="M1386" s="2" t="s">
        <v>952</v>
      </c>
      <c r="N1386" s="2" t="s">
        <v>995</v>
      </c>
      <c r="O1386" s="2">
        <v>27683</v>
      </c>
      <c r="P1386" s="2" t="s">
        <v>915</v>
      </c>
      <c r="Q1386" s="2" t="s">
        <v>2689</v>
      </c>
      <c r="R1386" s="2"/>
      <c r="S1386" s="2"/>
      <c r="T1386" s="2" t="s">
        <v>11</v>
      </c>
      <c r="U1386" s="2" t="s">
        <v>52</v>
      </c>
      <c r="V1386" s="4">
        <v>4.1666666666666664E-2</v>
      </c>
      <c r="W1386" s="2" t="s">
        <v>948</v>
      </c>
      <c r="X1386">
        <f t="shared" si="210"/>
        <v>1</v>
      </c>
      <c r="Y1386">
        <f t="shared" si="211"/>
        <v>0</v>
      </c>
      <c r="Z1386">
        <f t="shared" si="212"/>
        <v>1</v>
      </c>
      <c r="AA1386">
        <f t="shared" si="213"/>
        <v>1</v>
      </c>
      <c r="AB1386">
        <f t="shared" si="214"/>
        <v>0</v>
      </c>
      <c r="AC1386">
        <f t="shared" si="215"/>
        <v>0</v>
      </c>
      <c r="AD1386">
        <f t="shared" si="216"/>
        <v>0</v>
      </c>
      <c r="AE1386" t="str">
        <f t="shared" si="217"/>
        <v>Groupstage</v>
      </c>
      <c r="AF1386" t="str">
        <f t="shared" si="218"/>
        <v>Home Team wins</v>
      </c>
      <c r="AG1386" t="str">
        <f t="shared" si="219"/>
        <v>Home Team wins at Groupstage Game</v>
      </c>
    </row>
    <row r="1387" spans="1:33" x14ac:dyDescent="0.2">
      <c r="A1387" s="2">
        <v>2262200</v>
      </c>
      <c r="B1387" s="2" t="s">
        <v>949</v>
      </c>
      <c r="C1387" s="2">
        <v>2012</v>
      </c>
      <c r="D1387" s="2" t="s">
        <v>955</v>
      </c>
      <c r="E1387" s="3">
        <v>41219</v>
      </c>
      <c r="F1387" s="2">
        <v>5</v>
      </c>
      <c r="G1387" s="2">
        <v>1084</v>
      </c>
      <c r="H1387" s="2">
        <v>1</v>
      </c>
      <c r="I1387" s="2">
        <v>1</v>
      </c>
      <c r="J1387" s="2"/>
      <c r="K1387" s="2"/>
      <c r="L1387" s="2" t="s">
        <v>952</v>
      </c>
      <c r="M1387" s="2" t="s">
        <v>901</v>
      </c>
      <c r="N1387" s="2" t="s">
        <v>941</v>
      </c>
      <c r="O1387" s="2">
        <v>30891</v>
      </c>
      <c r="P1387" s="2" t="s">
        <v>1163</v>
      </c>
      <c r="Q1387" s="2" t="s">
        <v>2690</v>
      </c>
      <c r="R1387" s="2"/>
      <c r="S1387" s="2"/>
      <c r="T1387" s="2" t="s">
        <v>52</v>
      </c>
      <c r="U1387" s="2" t="s">
        <v>11</v>
      </c>
      <c r="V1387" s="4">
        <v>4.2361111111111106E-2</v>
      </c>
      <c r="W1387" s="2" t="s">
        <v>948</v>
      </c>
      <c r="X1387">
        <f t="shared" si="210"/>
        <v>0</v>
      </c>
      <c r="Y1387">
        <f t="shared" si="211"/>
        <v>1</v>
      </c>
      <c r="Z1387">
        <f t="shared" si="212"/>
        <v>1</v>
      </c>
      <c r="AA1387">
        <f t="shared" si="213"/>
        <v>0</v>
      </c>
      <c r="AB1387">
        <f t="shared" si="214"/>
        <v>0</v>
      </c>
      <c r="AC1387">
        <f t="shared" si="215"/>
        <v>1</v>
      </c>
      <c r="AD1387">
        <f t="shared" si="216"/>
        <v>0</v>
      </c>
      <c r="AE1387" t="str">
        <f t="shared" si="217"/>
        <v>Groupstage</v>
      </c>
      <c r="AF1387" t="str">
        <f t="shared" si="218"/>
        <v>Home Team loses or draws</v>
      </c>
      <c r="AG1387" t="str">
        <f t="shared" si="219"/>
        <v>Home Team loses or draws at Groupstage Game</v>
      </c>
    </row>
    <row r="1388" spans="1:33" x14ac:dyDescent="0.2">
      <c r="A1388" s="2">
        <v>2262230</v>
      </c>
      <c r="B1388" s="2" t="s">
        <v>949</v>
      </c>
      <c r="C1388" s="2">
        <v>2012</v>
      </c>
      <c r="D1388" s="2" t="s">
        <v>945</v>
      </c>
      <c r="E1388" s="3">
        <v>41247</v>
      </c>
      <c r="F1388" s="2">
        <v>969</v>
      </c>
      <c r="G1388" s="2">
        <v>33</v>
      </c>
      <c r="H1388" s="2">
        <v>1</v>
      </c>
      <c r="I1388" s="2">
        <v>1</v>
      </c>
      <c r="J1388" s="2"/>
      <c r="K1388" s="2"/>
      <c r="L1388" s="2" t="s">
        <v>885</v>
      </c>
      <c r="M1388" s="2" t="s">
        <v>1049</v>
      </c>
      <c r="N1388" s="2" t="s">
        <v>1005</v>
      </c>
      <c r="O1388" s="2">
        <v>23142</v>
      </c>
      <c r="P1388" s="2" t="s">
        <v>1099</v>
      </c>
      <c r="Q1388" s="2" t="s">
        <v>2691</v>
      </c>
      <c r="R1388" s="2"/>
      <c r="S1388" s="2"/>
      <c r="T1388" s="2" t="s">
        <v>82</v>
      </c>
      <c r="U1388" s="2" t="s">
        <v>7</v>
      </c>
      <c r="V1388" s="4">
        <v>4.2361111111111106E-2</v>
      </c>
      <c r="W1388" s="2" t="s">
        <v>948</v>
      </c>
      <c r="X1388">
        <f t="shared" si="210"/>
        <v>0</v>
      </c>
      <c r="Y1388">
        <f t="shared" si="211"/>
        <v>1</v>
      </c>
      <c r="Z1388">
        <f t="shared" si="212"/>
        <v>1</v>
      </c>
      <c r="AA1388">
        <f t="shared" si="213"/>
        <v>0</v>
      </c>
      <c r="AB1388">
        <f t="shared" si="214"/>
        <v>0</v>
      </c>
      <c r="AC1388">
        <f t="shared" si="215"/>
        <v>1</v>
      </c>
      <c r="AD1388">
        <f t="shared" si="216"/>
        <v>0</v>
      </c>
      <c r="AE1388" t="str">
        <f t="shared" si="217"/>
        <v>Groupstage</v>
      </c>
      <c r="AF1388" t="str">
        <f t="shared" si="218"/>
        <v>Home Team loses or draws</v>
      </c>
      <c r="AG1388" t="str">
        <f t="shared" si="219"/>
        <v>Home Team loses or draws at Groupstage Game</v>
      </c>
    </row>
    <row r="1389" spans="1:33" x14ac:dyDescent="0.2">
      <c r="A1389" s="2">
        <v>2284443</v>
      </c>
      <c r="B1389" s="2" t="s">
        <v>949</v>
      </c>
      <c r="C1389" s="2">
        <v>2012</v>
      </c>
      <c r="D1389" s="2" t="s">
        <v>1082</v>
      </c>
      <c r="E1389" s="3">
        <v>41339</v>
      </c>
      <c r="F1389" s="2">
        <v>506</v>
      </c>
      <c r="G1389" s="2">
        <v>371</v>
      </c>
      <c r="H1389" s="2">
        <v>2</v>
      </c>
      <c r="I1389" s="2">
        <v>0</v>
      </c>
      <c r="J1389" s="2"/>
      <c r="K1389" s="2"/>
      <c r="L1389" s="2" t="s">
        <v>942</v>
      </c>
      <c r="M1389" s="2" t="s">
        <v>951</v>
      </c>
      <c r="N1389" s="2" t="s">
        <v>1068</v>
      </c>
      <c r="O1389" s="2">
        <v>39011</v>
      </c>
      <c r="P1389" s="2" t="s">
        <v>933</v>
      </c>
      <c r="Q1389" s="2" t="s">
        <v>2692</v>
      </c>
      <c r="R1389" s="2"/>
      <c r="S1389" s="2"/>
      <c r="T1389" s="2" t="s">
        <v>5</v>
      </c>
      <c r="U1389" s="2" t="s">
        <v>46</v>
      </c>
      <c r="V1389" s="4">
        <v>8.3333333333333329E-2</v>
      </c>
      <c r="W1389" s="2" t="s">
        <v>948</v>
      </c>
      <c r="X1389">
        <f t="shared" si="210"/>
        <v>1</v>
      </c>
      <c r="Y1389">
        <f t="shared" si="211"/>
        <v>0</v>
      </c>
      <c r="Z1389">
        <f t="shared" si="212"/>
        <v>0</v>
      </c>
      <c r="AA1389">
        <f t="shared" si="213"/>
        <v>0</v>
      </c>
      <c r="AB1389">
        <f t="shared" si="214"/>
        <v>1</v>
      </c>
      <c r="AC1389">
        <f t="shared" si="215"/>
        <v>0</v>
      </c>
      <c r="AD1389">
        <f t="shared" si="216"/>
        <v>0</v>
      </c>
      <c r="AE1389" t="str">
        <f t="shared" si="217"/>
        <v>Knockout Game</v>
      </c>
      <c r="AF1389" t="str">
        <f t="shared" si="218"/>
        <v>Home Team wins</v>
      </c>
      <c r="AG1389" t="str">
        <f t="shared" si="219"/>
        <v>Home Team wins at Knockout Game</v>
      </c>
    </row>
    <row r="1390" spans="1:33" x14ac:dyDescent="0.2">
      <c r="A1390" s="2">
        <v>2917416</v>
      </c>
      <c r="B1390" s="2" t="s">
        <v>949</v>
      </c>
      <c r="C1390" s="2">
        <v>2017</v>
      </c>
      <c r="D1390" s="2" t="s">
        <v>1016</v>
      </c>
      <c r="E1390" s="3">
        <v>43040</v>
      </c>
      <c r="F1390" s="2">
        <v>660</v>
      </c>
      <c r="G1390" s="2">
        <v>234</v>
      </c>
      <c r="H1390" s="2">
        <v>3</v>
      </c>
      <c r="I1390" s="2">
        <v>1</v>
      </c>
      <c r="J1390" s="2"/>
      <c r="K1390" s="2"/>
      <c r="L1390" s="2" t="s">
        <v>1105</v>
      </c>
      <c r="M1390" s="2" t="s">
        <v>1056</v>
      </c>
      <c r="N1390" s="2" t="s">
        <v>908</v>
      </c>
      <c r="O1390" s="2">
        <v>24570</v>
      </c>
      <c r="P1390" s="2" t="s">
        <v>961</v>
      </c>
      <c r="Q1390" s="2" t="s">
        <v>2693</v>
      </c>
      <c r="R1390" s="2" t="s">
        <v>863</v>
      </c>
      <c r="S1390" s="2" t="s">
        <v>880</v>
      </c>
      <c r="T1390" s="2" t="s">
        <v>133</v>
      </c>
      <c r="U1390" s="2" t="s">
        <v>71</v>
      </c>
      <c r="V1390" s="4">
        <v>0.12569444444444444</v>
      </c>
      <c r="W1390" s="2" t="s">
        <v>948</v>
      </c>
      <c r="X1390">
        <f t="shared" si="210"/>
        <v>1</v>
      </c>
      <c r="Y1390">
        <f t="shared" si="211"/>
        <v>0</v>
      </c>
      <c r="Z1390">
        <f t="shared" si="212"/>
        <v>1</v>
      </c>
      <c r="AA1390">
        <f t="shared" si="213"/>
        <v>1</v>
      </c>
      <c r="AB1390">
        <f t="shared" si="214"/>
        <v>0</v>
      </c>
      <c r="AC1390">
        <f t="shared" si="215"/>
        <v>0</v>
      </c>
      <c r="AD1390">
        <f t="shared" si="216"/>
        <v>0</v>
      </c>
      <c r="AE1390" t="str">
        <f t="shared" si="217"/>
        <v>Groupstage</v>
      </c>
      <c r="AF1390" t="str">
        <f t="shared" si="218"/>
        <v>Home Team wins</v>
      </c>
      <c r="AG1390" t="str">
        <f t="shared" si="219"/>
        <v>Home Team wins at Groupstage Game</v>
      </c>
    </row>
    <row r="1391" spans="1:33" x14ac:dyDescent="0.2">
      <c r="A1391" s="2">
        <v>2917439</v>
      </c>
      <c r="B1391" s="2" t="s">
        <v>949</v>
      </c>
      <c r="C1391" s="2">
        <v>2017</v>
      </c>
      <c r="D1391" s="2" t="s">
        <v>945</v>
      </c>
      <c r="E1391" s="3">
        <v>43074</v>
      </c>
      <c r="F1391" s="2">
        <v>27</v>
      </c>
      <c r="G1391" s="2">
        <v>583</v>
      </c>
      <c r="H1391" s="2">
        <v>3</v>
      </c>
      <c r="I1391" s="2">
        <v>1</v>
      </c>
      <c r="J1391" s="2"/>
      <c r="K1391" s="2"/>
      <c r="L1391" s="2" t="s">
        <v>1117</v>
      </c>
      <c r="M1391" s="2" t="s">
        <v>1110</v>
      </c>
      <c r="N1391" s="2" t="s">
        <v>1038</v>
      </c>
      <c r="O1391" s="2">
        <v>70000</v>
      </c>
      <c r="P1391" s="2" t="s">
        <v>929</v>
      </c>
      <c r="Q1391" s="2" t="s">
        <v>2694</v>
      </c>
      <c r="R1391" s="2" t="s">
        <v>863</v>
      </c>
      <c r="S1391" s="2" t="s">
        <v>880</v>
      </c>
      <c r="T1391" s="2" t="s">
        <v>6</v>
      </c>
      <c r="U1391" s="2" t="s">
        <v>40</v>
      </c>
      <c r="V1391" s="4">
        <v>0.12569444444444444</v>
      </c>
      <c r="W1391" s="2" t="s">
        <v>948</v>
      </c>
      <c r="X1391">
        <f t="shared" si="210"/>
        <v>1</v>
      </c>
      <c r="Y1391">
        <f t="shared" si="211"/>
        <v>0</v>
      </c>
      <c r="Z1391">
        <f t="shared" si="212"/>
        <v>1</v>
      </c>
      <c r="AA1391">
        <f t="shared" si="213"/>
        <v>1</v>
      </c>
      <c r="AB1391">
        <f t="shared" si="214"/>
        <v>0</v>
      </c>
      <c r="AC1391">
        <f t="shared" si="215"/>
        <v>0</v>
      </c>
      <c r="AD1391">
        <f t="shared" si="216"/>
        <v>0</v>
      </c>
      <c r="AE1391" t="str">
        <f t="shared" si="217"/>
        <v>Groupstage</v>
      </c>
      <c r="AF1391" t="str">
        <f t="shared" si="218"/>
        <v>Home Team wins</v>
      </c>
      <c r="AG1391" t="str">
        <f t="shared" si="219"/>
        <v>Home Team wins at Groupstage Game</v>
      </c>
    </row>
    <row r="1392" spans="1:33" x14ac:dyDescent="0.2">
      <c r="A1392" s="2">
        <v>3097956</v>
      </c>
      <c r="B1392" s="2" t="s">
        <v>949</v>
      </c>
      <c r="C1392" s="2">
        <v>2018</v>
      </c>
      <c r="D1392" s="2" t="s">
        <v>1147</v>
      </c>
      <c r="E1392" s="3">
        <v>43361</v>
      </c>
      <c r="F1392" s="2">
        <v>162</v>
      </c>
      <c r="G1392" s="2">
        <v>13</v>
      </c>
      <c r="H1392" s="2">
        <v>1</v>
      </c>
      <c r="I1392" s="2">
        <v>2</v>
      </c>
      <c r="J1392" s="2"/>
      <c r="K1392" s="2"/>
      <c r="L1392" s="2" t="s">
        <v>1070</v>
      </c>
      <c r="M1392" s="2" t="s">
        <v>921</v>
      </c>
      <c r="N1392" s="2" t="s">
        <v>894</v>
      </c>
      <c r="O1392" s="2">
        <v>10575</v>
      </c>
      <c r="P1392" s="2" t="s">
        <v>1026</v>
      </c>
      <c r="Q1392" s="2" t="s">
        <v>2695</v>
      </c>
      <c r="R1392" s="2" t="s">
        <v>872</v>
      </c>
      <c r="S1392" s="2" t="s">
        <v>877</v>
      </c>
      <c r="T1392" s="2" t="s">
        <v>24</v>
      </c>
      <c r="U1392" s="2" t="s">
        <v>113</v>
      </c>
      <c r="V1392" s="4">
        <v>4.3055555555555562E-2</v>
      </c>
      <c r="W1392" s="2" t="s">
        <v>948</v>
      </c>
      <c r="X1392">
        <f t="shared" si="210"/>
        <v>0</v>
      </c>
      <c r="Y1392">
        <f t="shared" si="211"/>
        <v>1</v>
      </c>
      <c r="Z1392">
        <f t="shared" si="212"/>
        <v>1</v>
      </c>
      <c r="AA1392">
        <f t="shared" si="213"/>
        <v>0</v>
      </c>
      <c r="AB1392">
        <f t="shared" si="214"/>
        <v>0</v>
      </c>
      <c r="AC1392">
        <f t="shared" si="215"/>
        <v>1</v>
      </c>
      <c r="AD1392">
        <f t="shared" si="216"/>
        <v>0</v>
      </c>
      <c r="AE1392" t="str">
        <f t="shared" si="217"/>
        <v>Groupstage</v>
      </c>
      <c r="AF1392" t="str">
        <f t="shared" si="218"/>
        <v>Home Team loses or draws</v>
      </c>
      <c r="AG1392" t="str">
        <f t="shared" si="219"/>
        <v>Home Team loses or draws at Groupstage Game</v>
      </c>
    </row>
    <row r="1393" spans="1:33" x14ac:dyDescent="0.2">
      <c r="A1393" s="2">
        <v>3098049</v>
      </c>
      <c r="B1393" s="2" t="s">
        <v>949</v>
      </c>
      <c r="C1393" s="2">
        <v>2018</v>
      </c>
      <c r="D1393" s="2" t="s">
        <v>1022</v>
      </c>
      <c r="E1393" s="3">
        <v>43445</v>
      </c>
      <c r="F1393" s="2">
        <v>33</v>
      </c>
      <c r="G1393" s="2">
        <v>932</v>
      </c>
      <c r="H1393" s="2">
        <v>1</v>
      </c>
      <c r="I1393" s="2">
        <v>0</v>
      </c>
      <c r="J1393" s="2"/>
      <c r="K1393" s="2"/>
      <c r="L1393" s="2" t="s">
        <v>1116</v>
      </c>
      <c r="M1393" s="2" t="s">
        <v>1400</v>
      </c>
      <c r="N1393" s="2" t="s">
        <v>875</v>
      </c>
      <c r="O1393" s="2">
        <v>48883</v>
      </c>
      <c r="P1393" s="2" t="s">
        <v>961</v>
      </c>
      <c r="Q1393" s="2" t="s">
        <v>2696</v>
      </c>
      <c r="R1393" s="3">
        <v>37714</v>
      </c>
      <c r="S1393" s="2" t="s">
        <v>880</v>
      </c>
      <c r="T1393" s="2" t="s">
        <v>7</v>
      </c>
      <c r="U1393" s="2" t="s">
        <v>132</v>
      </c>
      <c r="V1393" s="4">
        <v>4.1666666666666664E-2</v>
      </c>
      <c r="W1393" s="2" t="s">
        <v>948</v>
      </c>
      <c r="X1393">
        <f t="shared" si="210"/>
        <v>1</v>
      </c>
      <c r="Y1393">
        <f t="shared" si="211"/>
        <v>0</v>
      </c>
      <c r="Z1393">
        <f t="shared" si="212"/>
        <v>1</v>
      </c>
      <c r="AA1393">
        <f t="shared" si="213"/>
        <v>1</v>
      </c>
      <c r="AB1393">
        <f t="shared" si="214"/>
        <v>0</v>
      </c>
      <c r="AC1393">
        <f t="shared" si="215"/>
        <v>0</v>
      </c>
      <c r="AD1393">
        <f t="shared" si="216"/>
        <v>0</v>
      </c>
      <c r="AE1393" t="str">
        <f t="shared" si="217"/>
        <v>Groupstage</v>
      </c>
      <c r="AF1393" t="str">
        <f t="shared" si="218"/>
        <v>Home Team wins</v>
      </c>
      <c r="AG1393" t="str">
        <f t="shared" si="219"/>
        <v>Home Team wins at Groupstage Game</v>
      </c>
    </row>
    <row r="1394" spans="1:33" x14ac:dyDescent="0.2">
      <c r="A1394" s="2">
        <v>3135806</v>
      </c>
      <c r="B1394" s="2" t="s">
        <v>949</v>
      </c>
      <c r="C1394" s="2">
        <v>2018</v>
      </c>
      <c r="D1394" s="2" t="s">
        <v>1030</v>
      </c>
      <c r="E1394" s="3">
        <v>43516</v>
      </c>
      <c r="F1394" s="2">
        <v>33</v>
      </c>
      <c r="G1394" s="2">
        <v>281</v>
      </c>
      <c r="H1394" s="2">
        <v>2</v>
      </c>
      <c r="I1394" s="2">
        <v>3</v>
      </c>
      <c r="J1394" s="2"/>
      <c r="K1394" s="2"/>
      <c r="L1394" s="2" t="s">
        <v>1116</v>
      </c>
      <c r="M1394" s="2" t="s">
        <v>1019</v>
      </c>
      <c r="N1394" s="2" t="s">
        <v>875</v>
      </c>
      <c r="O1394" s="2">
        <v>54417</v>
      </c>
      <c r="P1394" s="2" t="s">
        <v>1097</v>
      </c>
      <c r="Q1394" s="2" t="s">
        <v>2697</v>
      </c>
      <c r="R1394" s="3">
        <v>36986</v>
      </c>
      <c r="S1394" s="2" t="s">
        <v>880</v>
      </c>
      <c r="T1394" s="2" t="s">
        <v>7</v>
      </c>
      <c r="U1394" s="2" t="s">
        <v>39</v>
      </c>
      <c r="V1394" s="4">
        <v>8.5416666666666655E-2</v>
      </c>
      <c r="W1394" s="2" t="s">
        <v>948</v>
      </c>
      <c r="X1394">
        <f t="shared" si="210"/>
        <v>0</v>
      </c>
      <c r="Y1394">
        <f t="shared" si="211"/>
        <v>1</v>
      </c>
      <c r="Z1394">
        <f t="shared" si="212"/>
        <v>0</v>
      </c>
      <c r="AA1394">
        <f t="shared" si="213"/>
        <v>0</v>
      </c>
      <c r="AB1394">
        <f t="shared" si="214"/>
        <v>0</v>
      </c>
      <c r="AC1394">
        <f t="shared" si="215"/>
        <v>0</v>
      </c>
      <c r="AD1394">
        <f t="shared" si="216"/>
        <v>1</v>
      </c>
      <c r="AE1394" t="str">
        <f t="shared" si="217"/>
        <v>Knockout Game</v>
      </c>
      <c r="AF1394" t="str">
        <f t="shared" si="218"/>
        <v>Home Team loses or draws</v>
      </c>
      <c r="AG1394" t="str">
        <f t="shared" si="219"/>
        <v>Home Team loses or draws at Knockout Game</v>
      </c>
    </row>
    <row r="1395" spans="1:33" x14ac:dyDescent="0.2">
      <c r="A1395" s="2">
        <v>3252233</v>
      </c>
      <c r="B1395" s="2" t="s">
        <v>949</v>
      </c>
      <c r="C1395" s="2">
        <v>2019</v>
      </c>
      <c r="D1395" s="2" t="s">
        <v>950</v>
      </c>
      <c r="E1395" s="3">
        <v>43796</v>
      </c>
      <c r="F1395" s="2">
        <v>1082</v>
      </c>
      <c r="G1395" s="2">
        <v>610</v>
      </c>
      <c r="H1395" s="2">
        <v>0</v>
      </c>
      <c r="I1395" s="2">
        <v>2</v>
      </c>
      <c r="J1395" s="2"/>
      <c r="K1395" s="2"/>
      <c r="L1395" s="2" t="s">
        <v>882</v>
      </c>
      <c r="M1395" s="2" t="s">
        <v>1168</v>
      </c>
      <c r="N1395" s="2" t="s">
        <v>1143</v>
      </c>
      <c r="O1395" s="2">
        <v>48612</v>
      </c>
      <c r="P1395" s="2" t="s">
        <v>985</v>
      </c>
      <c r="Q1395" s="2" t="s">
        <v>2698</v>
      </c>
      <c r="R1395" s="2" t="s">
        <v>863</v>
      </c>
      <c r="S1395" s="2" t="s">
        <v>881</v>
      </c>
      <c r="T1395" s="2" t="s">
        <v>139</v>
      </c>
      <c r="U1395" s="2" t="s">
        <v>26</v>
      </c>
      <c r="V1395" s="4">
        <v>1.3888888888888889E-3</v>
      </c>
      <c r="W1395" s="2" t="s">
        <v>948</v>
      </c>
      <c r="X1395">
        <f t="shared" si="210"/>
        <v>0</v>
      </c>
      <c r="Y1395">
        <f t="shared" si="211"/>
        <v>1</v>
      </c>
      <c r="Z1395">
        <f t="shared" si="212"/>
        <v>1</v>
      </c>
      <c r="AA1395">
        <f t="shared" si="213"/>
        <v>0</v>
      </c>
      <c r="AB1395">
        <f t="shared" si="214"/>
        <v>0</v>
      </c>
      <c r="AC1395">
        <f t="shared" si="215"/>
        <v>1</v>
      </c>
      <c r="AD1395">
        <f t="shared" si="216"/>
        <v>0</v>
      </c>
      <c r="AE1395" t="str">
        <f t="shared" si="217"/>
        <v>Groupstage</v>
      </c>
      <c r="AF1395" t="str">
        <f t="shared" si="218"/>
        <v>Home Team loses or draws</v>
      </c>
      <c r="AG1395" t="str">
        <f t="shared" si="219"/>
        <v>Home Team loses or draws at Groupstage Game</v>
      </c>
    </row>
    <row r="1396" spans="1:33" x14ac:dyDescent="0.2">
      <c r="A1396" s="2">
        <v>3252237</v>
      </c>
      <c r="B1396" s="2" t="s">
        <v>949</v>
      </c>
      <c r="C1396" s="2">
        <v>2019</v>
      </c>
      <c r="D1396" s="2" t="s">
        <v>1016</v>
      </c>
      <c r="E1396" s="3">
        <v>43809</v>
      </c>
      <c r="F1396" s="2">
        <v>46</v>
      </c>
      <c r="G1396" s="2">
        <v>131</v>
      </c>
      <c r="H1396" s="2">
        <v>1</v>
      </c>
      <c r="I1396" s="2">
        <v>2</v>
      </c>
      <c r="J1396" s="2"/>
      <c r="K1396" s="2"/>
      <c r="L1396" s="2" t="s">
        <v>942</v>
      </c>
      <c r="M1396" s="2" t="s">
        <v>917</v>
      </c>
      <c r="N1396" s="2" t="s">
        <v>941</v>
      </c>
      <c r="O1396" s="2">
        <v>71818</v>
      </c>
      <c r="P1396" s="2" t="s">
        <v>928</v>
      </c>
      <c r="Q1396" s="2" t="s">
        <v>2699</v>
      </c>
      <c r="R1396" s="2" t="s">
        <v>892</v>
      </c>
      <c r="S1396" s="2" t="s">
        <v>892</v>
      </c>
      <c r="T1396" s="2" t="s">
        <v>19</v>
      </c>
      <c r="U1396" s="2" t="s">
        <v>105</v>
      </c>
      <c r="V1396" s="4">
        <v>4.3055555555555562E-2</v>
      </c>
      <c r="W1396" s="2" t="s">
        <v>948</v>
      </c>
      <c r="X1396">
        <f t="shared" si="210"/>
        <v>0</v>
      </c>
      <c r="Y1396">
        <f t="shared" si="211"/>
        <v>1</v>
      </c>
      <c r="Z1396">
        <f t="shared" si="212"/>
        <v>1</v>
      </c>
      <c r="AA1396">
        <f t="shared" si="213"/>
        <v>0</v>
      </c>
      <c r="AB1396">
        <f t="shared" si="214"/>
        <v>0</v>
      </c>
      <c r="AC1396">
        <f t="shared" si="215"/>
        <v>1</v>
      </c>
      <c r="AD1396">
        <f t="shared" si="216"/>
        <v>0</v>
      </c>
      <c r="AE1396" t="str">
        <f t="shared" si="217"/>
        <v>Groupstage</v>
      </c>
      <c r="AF1396" t="str">
        <f t="shared" si="218"/>
        <v>Home Team loses or draws</v>
      </c>
      <c r="AG1396" t="str">
        <f t="shared" si="219"/>
        <v>Home Team loses or draws at Groupstage Game</v>
      </c>
    </row>
    <row r="1397" spans="1:33" x14ac:dyDescent="0.2">
      <c r="A1397" s="2">
        <v>3291938</v>
      </c>
      <c r="B1397" s="2" t="s">
        <v>949</v>
      </c>
      <c r="C1397" s="2">
        <v>2019</v>
      </c>
      <c r="D1397" s="2" t="s">
        <v>1082</v>
      </c>
      <c r="E1397" s="3">
        <v>43901</v>
      </c>
      <c r="F1397" s="2">
        <v>31</v>
      </c>
      <c r="G1397" s="2">
        <v>13</v>
      </c>
      <c r="H1397" s="2">
        <v>2</v>
      </c>
      <c r="I1397" s="2">
        <v>3</v>
      </c>
      <c r="J1397" s="2"/>
      <c r="K1397" s="2"/>
      <c r="L1397" s="2" t="s">
        <v>861</v>
      </c>
      <c r="M1397" s="2" t="s">
        <v>921</v>
      </c>
      <c r="N1397" s="2" t="s">
        <v>1009</v>
      </c>
      <c r="O1397" s="2">
        <v>52267</v>
      </c>
      <c r="P1397" s="2" t="s">
        <v>1057</v>
      </c>
      <c r="Q1397" s="2" t="s">
        <v>2700</v>
      </c>
      <c r="R1397" s="2" t="s">
        <v>880</v>
      </c>
      <c r="S1397" s="2" t="s">
        <v>877</v>
      </c>
      <c r="T1397" s="2" t="s">
        <v>38</v>
      </c>
      <c r="U1397" s="2" t="s">
        <v>113</v>
      </c>
      <c r="V1397" s="4">
        <v>8.5416666666666655E-2</v>
      </c>
      <c r="W1397" s="2" t="s">
        <v>948</v>
      </c>
      <c r="X1397">
        <f t="shared" si="210"/>
        <v>0</v>
      </c>
      <c r="Y1397">
        <f t="shared" si="211"/>
        <v>1</v>
      </c>
      <c r="Z1397">
        <f t="shared" si="212"/>
        <v>0</v>
      </c>
      <c r="AA1397">
        <f t="shared" si="213"/>
        <v>0</v>
      </c>
      <c r="AB1397">
        <f t="shared" si="214"/>
        <v>0</v>
      </c>
      <c r="AC1397">
        <f t="shared" si="215"/>
        <v>0</v>
      </c>
      <c r="AD1397">
        <f t="shared" si="216"/>
        <v>1</v>
      </c>
      <c r="AE1397" t="str">
        <f t="shared" si="217"/>
        <v>Knockout Game</v>
      </c>
      <c r="AF1397" t="str">
        <f t="shared" si="218"/>
        <v>Home Team loses or draws</v>
      </c>
      <c r="AG1397" t="str">
        <f t="shared" si="219"/>
        <v>Home Team loses or draws at Knockout Game</v>
      </c>
    </row>
    <row r="1398" spans="1:33" x14ac:dyDescent="0.2">
      <c r="A1398" s="2">
        <v>2618571</v>
      </c>
      <c r="B1398" s="2" t="s">
        <v>949</v>
      </c>
      <c r="C1398" s="2">
        <v>2015</v>
      </c>
      <c r="D1398" s="2" t="s">
        <v>1022</v>
      </c>
      <c r="E1398" s="3">
        <v>42277</v>
      </c>
      <c r="F1398" s="2">
        <v>506</v>
      </c>
      <c r="G1398" s="2">
        <v>368</v>
      </c>
      <c r="H1398" s="2">
        <v>2</v>
      </c>
      <c r="I1398" s="2">
        <v>0</v>
      </c>
      <c r="J1398" s="2"/>
      <c r="K1398" s="2"/>
      <c r="L1398" s="2" t="s">
        <v>952</v>
      </c>
      <c r="M1398" s="2" t="s">
        <v>1110</v>
      </c>
      <c r="N1398" s="2" t="s">
        <v>1068</v>
      </c>
      <c r="O1398" s="2">
        <v>36640</v>
      </c>
      <c r="P1398" s="2" t="s">
        <v>1020</v>
      </c>
      <c r="Q1398" s="2" t="s">
        <v>2701</v>
      </c>
      <c r="R1398" s="2" t="s">
        <v>892</v>
      </c>
      <c r="S1398" s="2" t="s">
        <v>863</v>
      </c>
      <c r="T1398" s="2" t="s">
        <v>5</v>
      </c>
      <c r="U1398" s="2" t="s">
        <v>143</v>
      </c>
      <c r="V1398" s="4">
        <v>8.3333333333333329E-2</v>
      </c>
      <c r="W1398" s="2" t="s">
        <v>948</v>
      </c>
      <c r="X1398">
        <f t="shared" si="210"/>
        <v>1</v>
      </c>
      <c r="Y1398">
        <f t="shared" si="211"/>
        <v>0</v>
      </c>
      <c r="Z1398">
        <f t="shared" si="212"/>
        <v>1</v>
      </c>
      <c r="AA1398">
        <f t="shared" si="213"/>
        <v>1</v>
      </c>
      <c r="AB1398">
        <f t="shared" si="214"/>
        <v>0</v>
      </c>
      <c r="AC1398">
        <f t="shared" si="215"/>
        <v>0</v>
      </c>
      <c r="AD1398">
        <f t="shared" si="216"/>
        <v>0</v>
      </c>
      <c r="AE1398" t="str">
        <f t="shared" si="217"/>
        <v>Groupstage</v>
      </c>
      <c r="AF1398" t="str">
        <f t="shared" si="218"/>
        <v>Home Team wins</v>
      </c>
      <c r="AG1398" t="str">
        <f t="shared" si="219"/>
        <v>Home Team wins at Groupstage Game</v>
      </c>
    </row>
    <row r="1399" spans="1:33" x14ac:dyDescent="0.2">
      <c r="A1399" s="2">
        <v>2618617</v>
      </c>
      <c r="B1399" s="2" t="s">
        <v>949</v>
      </c>
      <c r="C1399" s="2">
        <v>2015</v>
      </c>
      <c r="D1399" s="2" t="s">
        <v>1022</v>
      </c>
      <c r="E1399" s="3">
        <v>42333</v>
      </c>
      <c r="F1399" s="2">
        <v>18</v>
      </c>
      <c r="G1399" s="2">
        <v>368</v>
      </c>
      <c r="H1399" s="2">
        <v>4</v>
      </c>
      <c r="I1399" s="2">
        <v>2</v>
      </c>
      <c r="J1399" s="2"/>
      <c r="K1399" s="2"/>
      <c r="L1399" s="2" t="s">
        <v>1050</v>
      </c>
      <c r="M1399" s="2" t="s">
        <v>1110</v>
      </c>
      <c r="N1399" s="2" t="s">
        <v>980</v>
      </c>
      <c r="O1399" s="2">
        <v>45177</v>
      </c>
      <c r="P1399" s="2" t="s">
        <v>1184</v>
      </c>
      <c r="Q1399" s="2" t="s">
        <v>2702</v>
      </c>
      <c r="R1399" s="2" t="s">
        <v>877</v>
      </c>
      <c r="S1399" s="2" t="s">
        <v>880</v>
      </c>
      <c r="T1399" s="2" t="s">
        <v>16</v>
      </c>
      <c r="U1399" s="2" t="s">
        <v>143</v>
      </c>
      <c r="V1399" s="4">
        <v>0.16805555555555554</v>
      </c>
      <c r="W1399" s="2" t="s">
        <v>948</v>
      </c>
      <c r="X1399">
        <f t="shared" si="210"/>
        <v>1</v>
      </c>
      <c r="Y1399">
        <f t="shared" si="211"/>
        <v>0</v>
      </c>
      <c r="Z1399">
        <f t="shared" si="212"/>
        <v>1</v>
      </c>
      <c r="AA1399">
        <f t="shared" si="213"/>
        <v>1</v>
      </c>
      <c r="AB1399">
        <f t="shared" si="214"/>
        <v>0</v>
      </c>
      <c r="AC1399">
        <f t="shared" si="215"/>
        <v>0</v>
      </c>
      <c r="AD1399">
        <f t="shared" si="216"/>
        <v>0</v>
      </c>
      <c r="AE1399" t="str">
        <f t="shared" si="217"/>
        <v>Groupstage</v>
      </c>
      <c r="AF1399" t="str">
        <f t="shared" si="218"/>
        <v>Home Team wins</v>
      </c>
      <c r="AG1399" t="str">
        <f t="shared" si="219"/>
        <v>Home Team wins at Groupstage Game</v>
      </c>
    </row>
    <row r="1400" spans="1:33" x14ac:dyDescent="0.2">
      <c r="A1400" s="2">
        <v>2754179</v>
      </c>
      <c r="B1400" s="2" t="s">
        <v>949</v>
      </c>
      <c r="C1400" s="2">
        <v>2016</v>
      </c>
      <c r="D1400" s="2" t="s">
        <v>945</v>
      </c>
      <c r="E1400" s="3">
        <v>42626</v>
      </c>
      <c r="F1400" s="2">
        <v>294</v>
      </c>
      <c r="G1400" s="2">
        <v>114</v>
      </c>
      <c r="H1400" s="2">
        <v>1</v>
      </c>
      <c r="I1400" s="2">
        <v>1</v>
      </c>
      <c r="J1400" s="2"/>
      <c r="K1400" s="2"/>
      <c r="L1400" s="2" t="s">
        <v>2703</v>
      </c>
      <c r="M1400" s="2" t="s">
        <v>993</v>
      </c>
      <c r="N1400" s="2" t="s">
        <v>1069</v>
      </c>
      <c r="O1400" s="2">
        <v>42126</v>
      </c>
      <c r="P1400" s="2" t="s">
        <v>1130</v>
      </c>
      <c r="Q1400" s="2" t="s">
        <v>2704</v>
      </c>
      <c r="R1400" s="2" t="s">
        <v>877</v>
      </c>
      <c r="S1400" s="2" t="s">
        <v>863</v>
      </c>
      <c r="T1400" s="2" t="s">
        <v>53</v>
      </c>
      <c r="U1400" s="2" t="s">
        <v>21</v>
      </c>
      <c r="V1400" s="4">
        <v>4.2361111111111106E-2</v>
      </c>
      <c r="W1400" s="2" t="s">
        <v>948</v>
      </c>
      <c r="X1400">
        <f t="shared" si="210"/>
        <v>0</v>
      </c>
      <c r="Y1400">
        <f t="shared" si="211"/>
        <v>1</v>
      </c>
      <c r="Z1400">
        <f t="shared" si="212"/>
        <v>1</v>
      </c>
      <c r="AA1400">
        <f t="shared" si="213"/>
        <v>0</v>
      </c>
      <c r="AB1400">
        <f t="shared" si="214"/>
        <v>0</v>
      </c>
      <c r="AC1400">
        <f t="shared" si="215"/>
        <v>1</v>
      </c>
      <c r="AD1400">
        <f t="shared" si="216"/>
        <v>0</v>
      </c>
      <c r="AE1400" t="str">
        <f t="shared" si="217"/>
        <v>Groupstage</v>
      </c>
      <c r="AF1400" t="str">
        <f t="shared" si="218"/>
        <v>Home Team loses or draws</v>
      </c>
      <c r="AG1400" t="str">
        <f t="shared" si="219"/>
        <v>Home Team loses or draws at Groupstage Game</v>
      </c>
    </row>
    <row r="1401" spans="1:33" x14ac:dyDescent="0.2">
      <c r="A1401" s="2">
        <v>2262170</v>
      </c>
      <c r="B1401" s="2" t="s">
        <v>949</v>
      </c>
      <c r="C1401" s="2">
        <v>2012</v>
      </c>
      <c r="D1401" s="2" t="s">
        <v>950</v>
      </c>
      <c r="E1401" s="3">
        <v>41184</v>
      </c>
      <c r="F1401" s="2">
        <v>141</v>
      </c>
      <c r="G1401" s="2">
        <v>1075</v>
      </c>
      <c r="H1401" s="2">
        <v>0</v>
      </c>
      <c r="I1401" s="2">
        <v>2</v>
      </c>
      <c r="J1401" s="2"/>
      <c r="K1401" s="2"/>
      <c r="L1401" s="2" t="s">
        <v>1123</v>
      </c>
      <c r="M1401" s="2" t="s">
        <v>1124</v>
      </c>
      <c r="N1401" s="2" t="s">
        <v>959</v>
      </c>
      <c r="O1401" s="2">
        <v>46987</v>
      </c>
      <c r="P1401" s="2" t="s">
        <v>1233</v>
      </c>
      <c r="Q1401" s="2" t="s">
        <v>2705</v>
      </c>
      <c r="R1401" s="2"/>
      <c r="S1401" s="2"/>
      <c r="T1401" s="2" t="s">
        <v>12</v>
      </c>
      <c r="U1401" s="2" t="s">
        <v>57</v>
      </c>
      <c r="V1401" s="4">
        <v>1.3888888888888889E-3</v>
      </c>
      <c r="W1401" s="2" t="s">
        <v>948</v>
      </c>
      <c r="X1401">
        <f t="shared" si="210"/>
        <v>0</v>
      </c>
      <c r="Y1401">
        <f t="shared" si="211"/>
        <v>1</v>
      </c>
      <c r="Z1401">
        <f t="shared" si="212"/>
        <v>1</v>
      </c>
      <c r="AA1401">
        <f t="shared" si="213"/>
        <v>0</v>
      </c>
      <c r="AB1401">
        <f t="shared" si="214"/>
        <v>0</v>
      </c>
      <c r="AC1401">
        <f t="shared" si="215"/>
        <v>1</v>
      </c>
      <c r="AD1401">
        <f t="shared" si="216"/>
        <v>0</v>
      </c>
      <c r="AE1401" t="str">
        <f t="shared" si="217"/>
        <v>Groupstage</v>
      </c>
      <c r="AF1401" t="str">
        <f t="shared" si="218"/>
        <v>Home Team loses or draws</v>
      </c>
      <c r="AG1401" t="str">
        <f t="shared" si="219"/>
        <v>Home Team loses or draws at Groupstage Game</v>
      </c>
    </row>
    <row r="1402" spans="1:33" x14ac:dyDescent="0.2">
      <c r="A1402" s="2">
        <v>3018934</v>
      </c>
      <c r="B1402" s="2" t="s">
        <v>949</v>
      </c>
      <c r="C1402" s="2">
        <v>2017</v>
      </c>
      <c r="D1402" s="2" t="s">
        <v>1027</v>
      </c>
      <c r="E1402" s="3">
        <v>43201</v>
      </c>
      <c r="F1402" s="2">
        <v>27</v>
      </c>
      <c r="G1402" s="2">
        <v>368</v>
      </c>
      <c r="H1402" s="2">
        <v>0</v>
      </c>
      <c r="I1402" s="2">
        <v>0</v>
      </c>
      <c r="J1402" s="2"/>
      <c r="K1402" s="2"/>
      <c r="L1402" s="2" t="s">
        <v>1117</v>
      </c>
      <c r="M1402" s="2" t="s">
        <v>937</v>
      </c>
      <c r="N1402" s="2" t="s">
        <v>1038</v>
      </c>
      <c r="O1402" s="2">
        <v>70000</v>
      </c>
      <c r="P1402" s="2" t="s">
        <v>1026</v>
      </c>
      <c r="Q1402" s="2" t="s">
        <v>2706</v>
      </c>
      <c r="R1402" s="2" t="s">
        <v>872</v>
      </c>
      <c r="S1402" s="2" t="s">
        <v>863</v>
      </c>
      <c r="T1402" s="2" t="s">
        <v>6</v>
      </c>
      <c r="U1402" s="2" t="s">
        <v>143</v>
      </c>
      <c r="V1402" s="4">
        <v>0</v>
      </c>
      <c r="W1402" s="2" t="s">
        <v>948</v>
      </c>
      <c r="X1402">
        <f t="shared" si="210"/>
        <v>0</v>
      </c>
      <c r="Y1402">
        <f t="shared" si="211"/>
        <v>1</v>
      </c>
      <c r="Z1402">
        <f t="shared" si="212"/>
        <v>0</v>
      </c>
      <c r="AA1402">
        <f t="shared" si="213"/>
        <v>0</v>
      </c>
      <c r="AB1402">
        <f t="shared" si="214"/>
        <v>0</v>
      </c>
      <c r="AC1402">
        <f t="shared" si="215"/>
        <v>0</v>
      </c>
      <c r="AD1402">
        <f t="shared" si="216"/>
        <v>1</v>
      </c>
      <c r="AE1402" t="str">
        <f t="shared" si="217"/>
        <v>Knockout Game</v>
      </c>
      <c r="AF1402" t="str">
        <f t="shared" si="218"/>
        <v>Home Team loses or draws</v>
      </c>
      <c r="AG1402" t="str">
        <f t="shared" si="219"/>
        <v>Home Team loses or draws at Knockout Game</v>
      </c>
    </row>
    <row r="1403" spans="1:33" x14ac:dyDescent="0.2">
      <c r="A1403" s="2">
        <v>2618561</v>
      </c>
      <c r="B1403" s="2" t="s">
        <v>949</v>
      </c>
      <c r="C1403" s="2">
        <v>2015</v>
      </c>
      <c r="D1403" s="2" t="s">
        <v>1194</v>
      </c>
      <c r="E1403" s="3">
        <v>42276</v>
      </c>
      <c r="F1403" s="2">
        <v>720</v>
      </c>
      <c r="G1403" s="2">
        <v>631</v>
      </c>
      <c r="H1403" s="2">
        <v>2</v>
      </c>
      <c r="I1403" s="2">
        <v>1</v>
      </c>
      <c r="J1403" s="2"/>
      <c r="K1403" s="2"/>
      <c r="L1403" s="2" t="s">
        <v>1179</v>
      </c>
      <c r="M1403" s="2" t="s">
        <v>896</v>
      </c>
      <c r="N1403" s="2" t="s">
        <v>1192</v>
      </c>
      <c r="O1403" s="2">
        <v>46120</v>
      </c>
      <c r="P1403" s="2" t="s">
        <v>1099</v>
      </c>
      <c r="Q1403" s="2" t="s">
        <v>2707</v>
      </c>
      <c r="R1403" s="2" t="s">
        <v>880</v>
      </c>
      <c r="S1403" s="2" t="s">
        <v>863</v>
      </c>
      <c r="T1403" s="2" t="s">
        <v>70</v>
      </c>
      <c r="U1403" s="2" t="s">
        <v>43</v>
      </c>
      <c r="V1403" s="4">
        <v>8.4027777777777771E-2</v>
      </c>
      <c r="W1403" s="2" t="s">
        <v>948</v>
      </c>
      <c r="X1403">
        <f t="shared" si="210"/>
        <v>1</v>
      </c>
      <c r="Y1403">
        <f t="shared" si="211"/>
        <v>0</v>
      </c>
      <c r="Z1403">
        <f t="shared" si="212"/>
        <v>1</v>
      </c>
      <c r="AA1403">
        <f t="shared" si="213"/>
        <v>1</v>
      </c>
      <c r="AB1403">
        <f t="shared" si="214"/>
        <v>0</v>
      </c>
      <c r="AC1403">
        <f t="shared" si="215"/>
        <v>0</v>
      </c>
      <c r="AD1403">
        <f t="shared" si="216"/>
        <v>0</v>
      </c>
      <c r="AE1403" t="str">
        <f t="shared" si="217"/>
        <v>Groupstage</v>
      </c>
      <c r="AF1403" t="str">
        <f t="shared" si="218"/>
        <v>Home Team wins</v>
      </c>
      <c r="AG1403" t="str">
        <f t="shared" si="219"/>
        <v>Home Team wins at Groupstage Game</v>
      </c>
    </row>
    <row r="1404" spans="1:33" x14ac:dyDescent="0.2">
      <c r="A1404" s="2">
        <v>2755739</v>
      </c>
      <c r="B1404" s="2" t="s">
        <v>949</v>
      </c>
      <c r="C1404" s="2">
        <v>2016</v>
      </c>
      <c r="D1404" s="2" t="s">
        <v>1016</v>
      </c>
      <c r="E1404" s="3">
        <v>42711</v>
      </c>
      <c r="F1404" s="2">
        <v>418</v>
      </c>
      <c r="G1404" s="2">
        <v>16</v>
      </c>
      <c r="H1404" s="2">
        <v>2</v>
      </c>
      <c r="I1404" s="2">
        <v>2</v>
      </c>
      <c r="J1404" s="2"/>
      <c r="K1404" s="2"/>
      <c r="L1404" s="2" t="s">
        <v>1180</v>
      </c>
      <c r="M1404" s="2" t="s">
        <v>868</v>
      </c>
      <c r="N1404" s="2" t="s">
        <v>1202</v>
      </c>
      <c r="O1404" s="2">
        <v>76894</v>
      </c>
      <c r="P1404" s="2" t="s">
        <v>947</v>
      </c>
      <c r="Q1404" s="2" t="s">
        <v>2708</v>
      </c>
      <c r="R1404" s="2" t="s">
        <v>880</v>
      </c>
      <c r="S1404" s="2" t="s">
        <v>863</v>
      </c>
      <c r="T1404" s="2" t="s">
        <v>186</v>
      </c>
      <c r="U1404" s="2" t="s">
        <v>3</v>
      </c>
      <c r="V1404" s="4">
        <v>8.4722222222222213E-2</v>
      </c>
      <c r="W1404" s="2" t="s">
        <v>948</v>
      </c>
      <c r="X1404">
        <f t="shared" si="210"/>
        <v>0</v>
      </c>
      <c r="Y1404">
        <f t="shared" si="211"/>
        <v>1</v>
      </c>
      <c r="Z1404">
        <f t="shared" si="212"/>
        <v>1</v>
      </c>
      <c r="AA1404">
        <f t="shared" si="213"/>
        <v>0</v>
      </c>
      <c r="AB1404">
        <f t="shared" si="214"/>
        <v>0</v>
      </c>
      <c r="AC1404">
        <f t="shared" si="215"/>
        <v>1</v>
      </c>
      <c r="AD1404">
        <f t="shared" si="216"/>
        <v>0</v>
      </c>
      <c r="AE1404" t="str">
        <f t="shared" si="217"/>
        <v>Groupstage</v>
      </c>
      <c r="AF1404" t="str">
        <f t="shared" si="218"/>
        <v>Home Team loses or draws</v>
      </c>
      <c r="AG1404" t="str">
        <f t="shared" si="219"/>
        <v>Home Team loses or draws at Groupstage Game</v>
      </c>
    </row>
    <row r="1405" spans="1:33" x14ac:dyDescent="0.2">
      <c r="A1405" s="2">
        <v>2840941</v>
      </c>
      <c r="B1405" s="2" t="s">
        <v>949</v>
      </c>
      <c r="C1405" s="2">
        <v>2016</v>
      </c>
      <c r="D1405" s="2" t="s">
        <v>1027</v>
      </c>
      <c r="E1405" s="3">
        <v>42843</v>
      </c>
      <c r="F1405" s="2">
        <v>418</v>
      </c>
      <c r="G1405" s="2">
        <v>27</v>
      </c>
      <c r="H1405" s="2">
        <v>4</v>
      </c>
      <c r="I1405" s="2">
        <v>2</v>
      </c>
      <c r="J1405" s="2"/>
      <c r="K1405" s="2"/>
      <c r="L1405" s="2" t="s">
        <v>1180</v>
      </c>
      <c r="M1405" s="2" t="s">
        <v>1089</v>
      </c>
      <c r="N1405" s="2" t="s">
        <v>1202</v>
      </c>
      <c r="O1405" s="2">
        <v>78346</v>
      </c>
      <c r="P1405" s="2" t="s">
        <v>1076</v>
      </c>
      <c r="Q1405" s="2" t="s">
        <v>2709</v>
      </c>
      <c r="R1405" s="2" t="s">
        <v>886</v>
      </c>
      <c r="S1405" s="2" t="s">
        <v>880</v>
      </c>
      <c r="T1405" s="2" t="s">
        <v>186</v>
      </c>
      <c r="U1405" s="2" t="s">
        <v>6</v>
      </c>
      <c r="V1405" s="4">
        <v>0.16805555555555554</v>
      </c>
      <c r="W1405" s="2" t="s">
        <v>948</v>
      </c>
      <c r="X1405">
        <f t="shared" si="210"/>
        <v>1</v>
      </c>
      <c r="Y1405">
        <f t="shared" si="211"/>
        <v>0</v>
      </c>
      <c r="Z1405">
        <f t="shared" si="212"/>
        <v>0</v>
      </c>
      <c r="AA1405">
        <f t="shared" si="213"/>
        <v>0</v>
      </c>
      <c r="AB1405">
        <f t="shared" si="214"/>
        <v>1</v>
      </c>
      <c r="AC1405">
        <f t="shared" si="215"/>
        <v>0</v>
      </c>
      <c r="AD1405">
        <f t="shared" si="216"/>
        <v>0</v>
      </c>
      <c r="AE1405" t="str">
        <f t="shared" si="217"/>
        <v>Knockout Game</v>
      </c>
      <c r="AF1405" t="str">
        <f t="shared" si="218"/>
        <v>Home Team wins</v>
      </c>
      <c r="AG1405" t="str">
        <f t="shared" si="219"/>
        <v>Home Team wins at Knockout Game</v>
      </c>
    </row>
    <row r="1406" spans="1:33" x14ac:dyDescent="0.2">
      <c r="A1406" s="2">
        <v>2262164</v>
      </c>
      <c r="B1406" s="2" t="s">
        <v>949</v>
      </c>
      <c r="C1406" s="2">
        <v>2012</v>
      </c>
      <c r="D1406" s="2" t="s">
        <v>946</v>
      </c>
      <c r="E1406" s="3">
        <v>41184</v>
      </c>
      <c r="F1406" s="2">
        <v>2778</v>
      </c>
      <c r="G1406" s="2">
        <v>631</v>
      </c>
      <c r="H1406" s="2">
        <v>0</v>
      </c>
      <c r="I1406" s="2">
        <v>4</v>
      </c>
      <c r="J1406" s="2"/>
      <c r="K1406" s="2"/>
      <c r="L1406" s="2" t="s">
        <v>979</v>
      </c>
      <c r="M1406" s="2" t="s">
        <v>984</v>
      </c>
      <c r="N1406" s="2" t="s">
        <v>997</v>
      </c>
      <c r="O1406" s="2">
        <v>25120</v>
      </c>
      <c r="P1406" s="2" t="s">
        <v>1139</v>
      </c>
      <c r="Q1406" s="2" t="s">
        <v>2710</v>
      </c>
      <c r="R1406" s="2"/>
      <c r="S1406" s="2"/>
      <c r="T1406" s="2" t="s">
        <v>55</v>
      </c>
      <c r="U1406" s="2" t="s">
        <v>43</v>
      </c>
      <c r="V1406" s="4">
        <v>2.7777777777777779E-3</v>
      </c>
      <c r="W1406" s="2" t="s">
        <v>948</v>
      </c>
      <c r="X1406">
        <f t="shared" si="210"/>
        <v>0</v>
      </c>
      <c r="Y1406">
        <f t="shared" si="211"/>
        <v>1</v>
      </c>
      <c r="Z1406">
        <f t="shared" si="212"/>
        <v>1</v>
      </c>
      <c r="AA1406">
        <f t="shared" si="213"/>
        <v>0</v>
      </c>
      <c r="AB1406">
        <f t="shared" si="214"/>
        <v>0</v>
      </c>
      <c r="AC1406">
        <f t="shared" si="215"/>
        <v>1</v>
      </c>
      <c r="AD1406">
        <f t="shared" si="216"/>
        <v>0</v>
      </c>
      <c r="AE1406" t="str">
        <f t="shared" si="217"/>
        <v>Groupstage</v>
      </c>
      <c r="AF1406" t="str">
        <f t="shared" si="218"/>
        <v>Home Team loses or draws</v>
      </c>
      <c r="AG1406" t="str">
        <f t="shared" si="219"/>
        <v>Home Team loses or draws at Groupstage Game</v>
      </c>
    </row>
    <row r="1407" spans="1:33" x14ac:dyDescent="0.2">
      <c r="A1407" s="2">
        <v>2312110</v>
      </c>
      <c r="B1407" s="2" t="s">
        <v>949</v>
      </c>
      <c r="C1407" s="2">
        <v>2012</v>
      </c>
      <c r="D1407" s="2" t="s">
        <v>1036</v>
      </c>
      <c r="E1407" s="3">
        <v>41394</v>
      </c>
      <c r="F1407" s="2">
        <v>418</v>
      </c>
      <c r="G1407" s="2">
        <v>16</v>
      </c>
      <c r="H1407" s="2">
        <v>2</v>
      </c>
      <c r="I1407" s="2">
        <v>0</v>
      </c>
      <c r="J1407" s="2"/>
      <c r="K1407" s="2"/>
      <c r="L1407" s="2" t="s">
        <v>896</v>
      </c>
      <c r="M1407" s="2" t="s">
        <v>861</v>
      </c>
      <c r="N1407" s="2" t="s">
        <v>1202</v>
      </c>
      <c r="O1407" s="2">
        <v>69429</v>
      </c>
      <c r="P1407" s="2" t="s">
        <v>1163</v>
      </c>
      <c r="Q1407" s="2" t="s">
        <v>2711</v>
      </c>
      <c r="R1407" s="2"/>
      <c r="S1407" s="2"/>
      <c r="T1407" s="2" t="s">
        <v>186</v>
      </c>
      <c r="U1407" s="2" t="s">
        <v>3</v>
      </c>
      <c r="V1407" s="4">
        <v>8.3333333333333329E-2</v>
      </c>
      <c r="W1407" s="2" t="s">
        <v>948</v>
      </c>
      <c r="X1407">
        <f t="shared" si="210"/>
        <v>1</v>
      </c>
      <c r="Y1407">
        <f t="shared" si="211"/>
        <v>0</v>
      </c>
      <c r="Z1407">
        <f t="shared" si="212"/>
        <v>0</v>
      </c>
      <c r="AA1407">
        <f t="shared" si="213"/>
        <v>0</v>
      </c>
      <c r="AB1407">
        <f t="shared" si="214"/>
        <v>1</v>
      </c>
      <c r="AC1407">
        <f t="shared" si="215"/>
        <v>0</v>
      </c>
      <c r="AD1407">
        <f t="shared" si="216"/>
        <v>0</v>
      </c>
      <c r="AE1407" t="str">
        <f t="shared" si="217"/>
        <v>Knockout Game</v>
      </c>
      <c r="AF1407" t="str">
        <f t="shared" si="218"/>
        <v>Home Team wins</v>
      </c>
      <c r="AG1407" t="str">
        <f t="shared" si="219"/>
        <v>Home Team wins at Knockout Game</v>
      </c>
    </row>
    <row r="1408" spans="1:33" x14ac:dyDescent="0.2">
      <c r="A1408" s="2">
        <v>3018935</v>
      </c>
      <c r="B1408" s="2" t="s">
        <v>949</v>
      </c>
      <c r="C1408" s="2">
        <v>2017</v>
      </c>
      <c r="D1408" s="2" t="s">
        <v>1027</v>
      </c>
      <c r="E1408" s="3">
        <v>43201</v>
      </c>
      <c r="F1408" s="2">
        <v>418</v>
      </c>
      <c r="G1408" s="2">
        <v>506</v>
      </c>
      <c r="H1408" s="2">
        <v>1</v>
      </c>
      <c r="I1408" s="2">
        <v>3</v>
      </c>
      <c r="J1408" s="2"/>
      <c r="K1408" s="2"/>
      <c r="L1408" s="2" t="s">
        <v>1180</v>
      </c>
      <c r="M1408" s="2" t="s">
        <v>952</v>
      </c>
      <c r="N1408" s="2" t="s">
        <v>1202</v>
      </c>
      <c r="O1408" s="2">
        <v>75796</v>
      </c>
      <c r="P1408" s="2" t="s">
        <v>973</v>
      </c>
      <c r="Q1408" s="2" t="s">
        <v>2712</v>
      </c>
      <c r="R1408" s="2" t="s">
        <v>886</v>
      </c>
      <c r="S1408" s="2" t="s">
        <v>880</v>
      </c>
      <c r="T1408" s="2" t="s">
        <v>186</v>
      </c>
      <c r="U1408" s="2" t="s">
        <v>5</v>
      </c>
      <c r="V1408" s="4">
        <v>4.3750000000000004E-2</v>
      </c>
      <c r="W1408" s="2" t="s">
        <v>948</v>
      </c>
      <c r="X1408">
        <f t="shared" si="210"/>
        <v>0</v>
      </c>
      <c r="Y1408">
        <f t="shared" si="211"/>
        <v>1</v>
      </c>
      <c r="Z1408">
        <f t="shared" si="212"/>
        <v>0</v>
      </c>
      <c r="AA1408">
        <f t="shared" si="213"/>
        <v>0</v>
      </c>
      <c r="AB1408">
        <f t="shared" si="214"/>
        <v>0</v>
      </c>
      <c r="AC1408">
        <f t="shared" si="215"/>
        <v>0</v>
      </c>
      <c r="AD1408">
        <f t="shared" si="216"/>
        <v>1</v>
      </c>
      <c r="AE1408" t="str">
        <f t="shared" si="217"/>
        <v>Knockout Game</v>
      </c>
      <c r="AF1408" t="str">
        <f t="shared" si="218"/>
        <v>Home Team loses or draws</v>
      </c>
      <c r="AG1408" t="str">
        <f t="shared" si="219"/>
        <v>Home Team loses or draws at Knockout Game</v>
      </c>
    </row>
    <row r="1409" spans="1:33" x14ac:dyDescent="0.2">
      <c r="A1409" s="2">
        <v>3177023</v>
      </c>
      <c r="B1409" s="2" t="s">
        <v>949</v>
      </c>
      <c r="C1409" s="2">
        <v>2018</v>
      </c>
      <c r="D1409" s="2" t="s">
        <v>962</v>
      </c>
      <c r="E1409" s="3">
        <v>43585</v>
      </c>
      <c r="F1409" s="2">
        <v>148</v>
      </c>
      <c r="G1409" s="2">
        <v>610</v>
      </c>
      <c r="H1409" s="2">
        <v>0</v>
      </c>
      <c r="I1409" s="2">
        <v>1</v>
      </c>
      <c r="J1409" s="2"/>
      <c r="K1409" s="2"/>
      <c r="L1409" s="2" t="s">
        <v>899</v>
      </c>
      <c r="M1409" s="2" t="s">
        <v>1168</v>
      </c>
      <c r="N1409" s="2" t="s">
        <v>1325</v>
      </c>
      <c r="O1409" s="2">
        <v>60243</v>
      </c>
      <c r="P1409" s="2" t="s">
        <v>1099</v>
      </c>
      <c r="Q1409" s="2" t="s">
        <v>2713</v>
      </c>
      <c r="R1409" s="2" t="s">
        <v>1039</v>
      </c>
      <c r="S1409" s="2" t="s">
        <v>863</v>
      </c>
      <c r="T1409" s="2" t="s">
        <v>41</v>
      </c>
      <c r="U1409" s="2" t="s">
        <v>26</v>
      </c>
      <c r="V1409" s="4">
        <v>6.9444444444444447E-4</v>
      </c>
      <c r="W1409" s="2" t="s">
        <v>948</v>
      </c>
      <c r="X1409">
        <f t="shared" si="210"/>
        <v>0</v>
      </c>
      <c r="Y1409">
        <f t="shared" si="211"/>
        <v>1</v>
      </c>
      <c r="Z1409">
        <f t="shared" si="212"/>
        <v>0</v>
      </c>
      <c r="AA1409">
        <f t="shared" si="213"/>
        <v>0</v>
      </c>
      <c r="AB1409">
        <f t="shared" si="214"/>
        <v>0</v>
      </c>
      <c r="AC1409">
        <f t="shared" si="215"/>
        <v>0</v>
      </c>
      <c r="AD1409">
        <f t="shared" si="216"/>
        <v>1</v>
      </c>
      <c r="AE1409" t="str">
        <f t="shared" si="217"/>
        <v>Knockout Game</v>
      </c>
      <c r="AF1409" t="str">
        <f t="shared" si="218"/>
        <v>Home Team loses or draws</v>
      </c>
      <c r="AG1409" t="str">
        <f t="shared" si="219"/>
        <v>Home Team loses or draws at Knockout Game</v>
      </c>
    </row>
    <row r="1410" spans="1:33" x14ac:dyDescent="0.2">
      <c r="A1410" s="2">
        <v>3252217</v>
      </c>
      <c r="B1410" s="2" t="s">
        <v>949</v>
      </c>
      <c r="C1410" s="2">
        <v>2019</v>
      </c>
      <c r="D1410" s="2" t="s">
        <v>1022</v>
      </c>
      <c r="E1410" s="3">
        <v>43775</v>
      </c>
      <c r="F1410" s="2">
        <v>15</v>
      </c>
      <c r="G1410" s="2">
        <v>13</v>
      </c>
      <c r="H1410" s="2">
        <v>2</v>
      </c>
      <c r="I1410" s="2">
        <v>1</v>
      </c>
      <c r="J1410" s="2"/>
      <c r="K1410" s="2"/>
      <c r="L1410" s="2" t="s">
        <v>926</v>
      </c>
      <c r="M1410" s="2" t="s">
        <v>921</v>
      </c>
      <c r="N1410" s="2" t="s">
        <v>1191</v>
      </c>
      <c r="O1410" s="2">
        <v>28160</v>
      </c>
      <c r="P1410" s="2" t="s">
        <v>1184</v>
      </c>
      <c r="Q1410" s="2" t="s">
        <v>2714</v>
      </c>
      <c r="R1410" s="2" t="s">
        <v>863</v>
      </c>
      <c r="S1410" s="2" t="s">
        <v>886</v>
      </c>
      <c r="T1410" s="2" t="s">
        <v>18</v>
      </c>
      <c r="U1410" s="2" t="s">
        <v>113</v>
      </c>
      <c r="V1410" s="4">
        <v>8.4027777777777771E-2</v>
      </c>
      <c r="W1410" s="2" t="s">
        <v>948</v>
      </c>
      <c r="X1410">
        <f t="shared" si="210"/>
        <v>1</v>
      </c>
      <c r="Y1410">
        <f t="shared" si="211"/>
        <v>0</v>
      </c>
      <c r="Z1410">
        <f t="shared" si="212"/>
        <v>1</v>
      </c>
      <c r="AA1410">
        <f t="shared" si="213"/>
        <v>1</v>
      </c>
      <c r="AB1410">
        <f t="shared" si="214"/>
        <v>0</v>
      </c>
      <c r="AC1410">
        <f t="shared" si="215"/>
        <v>0</v>
      </c>
      <c r="AD1410">
        <f t="shared" si="216"/>
        <v>0</v>
      </c>
      <c r="AE1410" t="str">
        <f t="shared" si="217"/>
        <v>Groupstage</v>
      </c>
      <c r="AF1410" t="str">
        <f t="shared" si="218"/>
        <v>Home Team wins</v>
      </c>
      <c r="AG1410" t="str">
        <f t="shared" si="219"/>
        <v>Home Team wins at Groupstage Game</v>
      </c>
    </row>
    <row r="1411" spans="1:33" x14ac:dyDescent="0.2">
      <c r="A1411" s="2">
        <v>2618586</v>
      </c>
      <c r="B1411" s="2" t="s">
        <v>949</v>
      </c>
      <c r="C1411" s="2">
        <v>2015</v>
      </c>
      <c r="D1411" s="2" t="s">
        <v>1147</v>
      </c>
      <c r="E1411" s="3">
        <v>42298</v>
      </c>
      <c r="F1411" s="2">
        <v>496</v>
      </c>
      <c r="G1411" s="2">
        <v>660</v>
      </c>
      <c r="H1411" s="2">
        <v>1</v>
      </c>
      <c r="I1411" s="2">
        <v>0</v>
      </c>
      <c r="J1411" s="2"/>
      <c r="K1411" s="2"/>
      <c r="L1411" s="2" t="s">
        <v>1234</v>
      </c>
      <c r="M1411" s="2" t="s">
        <v>913</v>
      </c>
      <c r="N1411" s="2" t="s">
        <v>1235</v>
      </c>
      <c r="O1411" s="2">
        <v>20500</v>
      </c>
      <c r="P1411" s="2" t="s">
        <v>961</v>
      </c>
      <c r="Q1411" s="2" t="s">
        <v>2715</v>
      </c>
      <c r="R1411" s="3">
        <v>37350</v>
      </c>
      <c r="S1411" s="2" t="s">
        <v>863</v>
      </c>
      <c r="T1411" s="2"/>
      <c r="U1411" s="2" t="s">
        <v>133</v>
      </c>
      <c r="V1411" s="4">
        <v>4.1666666666666664E-2</v>
      </c>
      <c r="W1411" s="2" t="s">
        <v>948</v>
      </c>
      <c r="X1411">
        <f t="shared" ref="X1411:X1447" si="220">IF(H1411&gt;I1411, 1,0)</f>
        <v>1</v>
      </c>
      <c r="Y1411">
        <f t="shared" ref="Y1411:Y1447" si="221">IF(X1411=1,0,1)</f>
        <v>0</v>
      </c>
      <c r="Z1411">
        <f t="shared" ref="Z1411:Z1447" si="222">IF(ISNUMBER(SEARCH("Group",D1411)), 1, 0)</f>
        <v>1</v>
      </c>
      <c r="AA1411">
        <f t="shared" ref="AA1411:AA1447" si="223">IF(X1411=1,IF(Z1411=1,1,0),0)</f>
        <v>1</v>
      </c>
      <c r="AB1411">
        <f t="shared" ref="AB1411:AB1447" si="224">IF(X1411=1,IF(Z1411=0,1,0),0)</f>
        <v>0</v>
      </c>
      <c r="AC1411">
        <f t="shared" ref="AC1411:AC1447" si="225">IF(Y1411=1,IF(Z1411=1,1,0),0)</f>
        <v>0</v>
      </c>
      <c r="AD1411">
        <f t="shared" ref="AD1411:AD1447" si="226">IF(Y1411=1,IF(Z1411=0,1,0),0)</f>
        <v>0</v>
      </c>
      <c r="AE1411" t="str">
        <f t="shared" ref="AE1411:AE1447" si="227">IF(Z1411=1, "Groupstage", "Knockout Game")</f>
        <v>Groupstage</v>
      </c>
      <c r="AF1411" t="str">
        <f t="shared" ref="AF1411:AF1447" si="228">IF(X1411=1, "Home Team wins", "Home Team loses or draws")</f>
        <v>Home Team wins</v>
      </c>
      <c r="AG1411" t="str">
        <f t="shared" ref="AG1411:AG1447" si="229">IF(AA1411=1, "Home Team wins at Groupstage Game", IF(AB1411=1, "Home Team wins at Knockout Game", IF(AC1411=1, "Home Team loses or draws at Groupstage Game", "Home Team loses or draws at Knockout Game")))</f>
        <v>Home Team wins at Groupstage Game</v>
      </c>
    </row>
    <row r="1412" spans="1:33" x14ac:dyDescent="0.2">
      <c r="A1412" s="2">
        <v>3418670</v>
      </c>
      <c r="B1412" s="2" t="s">
        <v>949</v>
      </c>
      <c r="C1412" s="2">
        <v>2019</v>
      </c>
      <c r="D1412" s="2" t="s">
        <v>967</v>
      </c>
      <c r="E1412" s="3">
        <v>44062</v>
      </c>
      <c r="F1412" s="2">
        <v>1041</v>
      </c>
      <c r="G1412" s="2">
        <v>27</v>
      </c>
      <c r="H1412" s="2">
        <v>0</v>
      </c>
      <c r="I1412" s="2">
        <v>3</v>
      </c>
      <c r="J1412" s="2"/>
      <c r="K1412" s="2"/>
      <c r="L1412" s="2" t="s">
        <v>963</v>
      </c>
      <c r="M1412" s="2" t="s">
        <v>1266</v>
      </c>
      <c r="N1412" s="2" t="s">
        <v>1196</v>
      </c>
      <c r="O1412" s="2"/>
      <c r="P1412" s="2" t="s">
        <v>1099</v>
      </c>
      <c r="Q1412" s="2" t="s">
        <v>2716</v>
      </c>
      <c r="R1412" s="2" t="s">
        <v>892</v>
      </c>
      <c r="S1412" s="2" t="s">
        <v>863</v>
      </c>
      <c r="T1412" s="2" t="s">
        <v>125</v>
      </c>
      <c r="U1412" s="2" t="s">
        <v>6</v>
      </c>
      <c r="V1412" s="4">
        <v>2.0833333333333333E-3</v>
      </c>
      <c r="W1412" s="2" t="s">
        <v>948</v>
      </c>
      <c r="X1412">
        <f t="shared" si="220"/>
        <v>0</v>
      </c>
      <c r="Y1412">
        <f t="shared" si="221"/>
        <v>1</v>
      </c>
      <c r="Z1412">
        <f t="shared" si="222"/>
        <v>0</v>
      </c>
      <c r="AA1412">
        <f t="shared" si="223"/>
        <v>0</v>
      </c>
      <c r="AB1412">
        <f t="shared" si="224"/>
        <v>0</v>
      </c>
      <c r="AC1412">
        <f t="shared" si="225"/>
        <v>0</v>
      </c>
      <c r="AD1412">
        <f t="shared" si="226"/>
        <v>1</v>
      </c>
      <c r="AE1412" t="str">
        <f t="shared" si="227"/>
        <v>Knockout Game</v>
      </c>
      <c r="AF1412" t="str">
        <f t="shared" si="228"/>
        <v>Home Team loses or draws</v>
      </c>
      <c r="AG1412" t="str">
        <f t="shared" si="229"/>
        <v>Home Team loses or draws at Knockout Game</v>
      </c>
    </row>
    <row r="1413" spans="1:33" hidden="1" x14ac:dyDescent="0.2">
      <c r="A1413" s="2">
        <v>3461758</v>
      </c>
      <c r="B1413" s="2" t="s">
        <v>949</v>
      </c>
      <c r="C1413" s="2">
        <v>2020</v>
      </c>
      <c r="D1413" s="2" t="s">
        <v>946</v>
      </c>
      <c r="E1413" s="3">
        <v>44139</v>
      </c>
      <c r="F1413" s="2">
        <v>631</v>
      </c>
      <c r="G1413" s="2">
        <v>273</v>
      </c>
      <c r="H1413" s="2">
        <v>3</v>
      </c>
      <c r="I1413" s="2">
        <v>0</v>
      </c>
      <c r="J1413" s="2"/>
      <c r="K1413" s="2"/>
      <c r="L1413" s="2" t="s">
        <v>44</v>
      </c>
      <c r="M1413" s="2" t="s">
        <v>1256</v>
      </c>
      <c r="N1413" s="2" t="s">
        <v>1012</v>
      </c>
      <c r="O1413" s="2"/>
      <c r="P1413" s="2" t="s">
        <v>988</v>
      </c>
      <c r="Q1413" s="2" t="s">
        <v>2717</v>
      </c>
      <c r="R1413" s="2" t="s">
        <v>880</v>
      </c>
      <c r="S1413" s="2" t="s">
        <v>880</v>
      </c>
      <c r="T1413" s="2" t="s">
        <v>43</v>
      </c>
      <c r="U1413" s="2" t="s">
        <v>60</v>
      </c>
      <c r="V1413" s="4">
        <v>0.125</v>
      </c>
      <c r="W1413" s="2" t="s">
        <v>948</v>
      </c>
      <c r="X1413">
        <f t="shared" si="220"/>
        <v>1</v>
      </c>
      <c r="Y1413">
        <f t="shared" si="221"/>
        <v>0</v>
      </c>
      <c r="Z1413">
        <f t="shared" si="222"/>
        <v>1</v>
      </c>
      <c r="AA1413">
        <f t="shared" si="223"/>
        <v>1</v>
      </c>
      <c r="AB1413">
        <f t="shared" si="224"/>
        <v>0</v>
      </c>
      <c r="AC1413">
        <f t="shared" si="225"/>
        <v>0</v>
      </c>
      <c r="AD1413">
        <f t="shared" si="226"/>
        <v>0</v>
      </c>
      <c r="AE1413" t="str">
        <f t="shared" si="227"/>
        <v>Groupstage</v>
      </c>
      <c r="AF1413" t="str">
        <f t="shared" si="228"/>
        <v>Home Team wins</v>
      </c>
      <c r="AG1413" t="str">
        <f t="shared" si="229"/>
        <v>Home Team wins at Groupstage Game</v>
      </c>
    </row>
    <row r="1414" spans="1:33" hidden="1" x14ac:dyDescent="0.2">
      <c r="A1414" s="2">
        <v>3461805</v>
      </c>
      <c r="B1414" s="2" t="s">
        <v>949</v>
      </c>
      <c r="C1414" s="2">
        <v>2020</v>
      </c>
      <c r="D1414" s="2" t="s">
        <v>945</v>
      </c>
      <c r="E1414" s="3">
        <v>44166</v>
      </c>
      <c r="F1414" s="2">
        <v>18</v>
      </c>
      <c r="G1414" s="2">
        <v>46</v>
      </c>
      <c r="H1414" s="2">
        <v>2</v>
      </c>
      <c r="I1414" s="2">
        <v>3</v>
      </c>
      <c r="J1414" s="2"/>
      <c r="K1414" s="2"/>
      <c r="L1414" s="2" t="s">
        <v>1275</v>
      </c>
      <c r="M1414" s="2" t="s">
        <v>942</v>
      </c>
      <c r="N1414" s="2" t="s">
        <v>980</v>
      </c>
      <c r="O1414" s="2"/>
      <c r="P1414" s="2" t="s">
        <v>1057</v>
      </c>
      <c r="Q1414" s="2" t="s">
        <v>2718</v>
      </c>
      <c r="R1414" s="2" t="s">
        <v>863</v>
      </c>
      <c r="S1414" s="2" t="s">
        <v>892</v>
      </c>
      <c r="T1414" s="2" t="s">
        <v>16</v>
      </c>
      <c r="U1414" s="2" t="s">
        <v>19</v>
      </c>
      <c r="V1414" s="4">
        <v>8.5416666666666655E-2</v>
      </c>
      <c r="W1414" s="2" t="s">
        <v>948</v>
      </c>
      <c r="X1414">
        <f t="shared" si="220"/>
        <v>0</v>
      </c>
      <c r="Y1414">
        <f t="shared" si="221"/>
        <v>1</v>
      </c>
      <c r="Z1414">
        <f t="shared" si="222"/>
        <v>1</v>
      </c>
      <c r="AA1414">
        <f t="shared" si="223"/>
        <v>0</v>
      </c>
      <c r="AB1414">
        <f t="shared" si="224"/>
        <v>0</v>
      </c>
      <c r="AC1414">
        <f t="shared" si="225"/>
        <v>1</v>
      </c>
      <c r="AD1414">
        <f t="shared" si="226"/>
        <v>0</v>
      </c>
      <c r="AE1414" t="str">
        <f t="shared" si="227"/>
        <v>Groupstage</v>
      </c>
      <c r="AF1414" t="str">
        <f t="shared" si="228"/>
        <v>Home Team loses or draws</v>
      </c>
      <c r="AG1414" t="str">
        <f t="shared" si="229"/>
        <v>Home Team loses or draws at Groupstage Game</v>
      </c>
    </row>
    <row r="1415" spans="1:33" hidden="1" x14ac:dyDescent="0.2">
      <c r="A1415" s="2">
        <v>3496453</v>
      </c>
      <c r="B1415" s="2" t="s">
        <v>949</v>
      </c>
      <c r="C1415" s="2">
        <v>2020</v>
      </c>
      <c r="D1415" s="2" t="s">
        <v>1030</v>
      </c>
      <c r="E1415" s="3">
        <v>44243</v>
      </c>
      <c r="F1415" s="2">
        <v>131</v>
      </c>
      <c r="G1415" s="2">
        <v>583</v>
      </c>
      <c r="H1415" s="2">
        <v>1</v>
      </c>
      <c r="I1415" s="2">
        <v>4</v>
      </c>
      <c r="J1415" s="2"/>
      <c r="K1415" s="2"/>
      <c r="L1415" s="2" t="s">
        <v>927</v>
      </c>
      <c r="M1415" s="2" t="s">
        <v>899</v>
      </c>
      <c r="N1415" s="2" t="s">
        <v>1084</v>
      </c>
      <c r="O1415" s="2"/>
      <c r="P1415" s="2" t="s">
        <v>928</v>
      </c>
      <c r="Q1415" s="2" t="s">
        <v>2719</v>
      </c>
      <c r="R1415" s="2" t="s">
        <v>880</v>
      </c>
      <c r="S1415" s="2" t="s">
        <v>880</v>
      </c>
      <c r="T1415" s="2" t="s">
        <v>105</v>
      </c>
      <c r="U1415" s="2" t="s">
        <v>40</v>
      </c>
      <c r="V1415" s="4">
        <v>4.4444444444444446E-2</v>
      </c>
      <c r="W1415" s="2" t="s">
        <v>948</v>
      </c>
      <c r="X1415">
        <f t="shared" si="220"/>
        <v>0</v>
      </c>
      <c r="Y1415">
        <f t="shared" si="221"/>
        <v>1</v>
      </c>
      <c r="Z1415">
        <f t="shared" si="222"/>
        <v>0</v>
      </c>
      <c r="AA1415">
        <f t="shared" si="223"/>
        <v>0</v>
      </c>
      <c r="AB1415">
        <f t="shared" si="224"/>
        <v>0</v>
      </c>
      <c r="AC1415">
        <f t="shared" si="225"/>
        <v>0</v>
      </c>
      <c r="AD1415">
        <f t="shared" si="226"/>
        <v>1</v>
      </c>
      <c r="AE1415" t="str">
        <f t="shared" si="227"/>
        <v>Knockout Game</v>
      </c>
      <c r="AF1415" t="str">
        <f t="shared" si="228"/>
        <v>Home Team loses or draws</v>
      </c>
      <c r="AG1415" t="str">
        <f t="shared" si="229"/>
        <v>Home Team loses or draws at Knockout Game</v>
      </c>
    </row>
    <row r="1416" spans="1:33" hidden="1" x14ac:dyDescent="0.2">
      <c r="A1416" s="2">
        <v>3651076</v>
      </c>
      <c r="B1416" s="2" t="s">
        <v>949</v>
      </c>
      <c r="C1416" s="2">
        <v>2021</v>
      </c>
      <c r="D1416" s="2" t="s">
        <v>950</v>
      </c>
      <c r="E1416" s="3">
        <v>44468</v>
      </c>
      <c r="F1416" s="2">
        <v>506</v>
      </c>
      <c r="G1416" s="2">
        <v>631</v>
      </c>
      <c r="H1416" s="2">
        <v>1</v>
      </c>
      <c r="I1416" s="2">
        <v>0</v>
      </c>
      <c r="J1416" s="2"/>
      <c r="K1416" s="2"/>
      <c r="L1416" s="2" t="s">
        <v>952</v>
      </c>
      <c r="M1416" s="2" t="s">
        <v>868</v>
      </c>
      <c r="N1416" s="2" t="s">
        <v>1068</v>
      </c>
      <c r="O1416" s="2">
        <v>19934</v>
      </c>
      <c r="P1416" s="2" t="s">
        <v>920</v>
      </c>
      <c r="Q1416" s="2" t="s">
        <v>2720</v>
      </c>
      <c r="R1416" s="3">
        <v>37350</v>
      </c>
      <c r="S1416" s="2" t="s">
        <v>910</v>
      </c>
      <c r="T1416" s="2" t="s">
        <v>5</v>
      </c>
      <c r="U1416" s="2" t="s">
        <v>43</v>
      </c>
      <c r="V1416" s="4">
        <v>4.1666666666666664E-2</v>
      </c>
      <c r="W1416" s="2" t="s">
        <v>948</v>
      </c>
      <c r="X1416">
        <f t="shared" si="220"/>
        <v>1</v>
      </c>
      <c r="Y1416">
        <f t="shared" si="221"/>
        <v>0</v>
      </c>
      <c r="Z1416">
        <f t="shared" si="222"/>
        <v>1</v>
      </c>
      <c r="AA1416">
        <f t="shared" si="223"/>
        <v>1</v>
      </c>
      <c r="AB1416">
        <f t="shared" si="224"/>
        <v>0</v>
      </c>
      <c r="AC1416">
        <f t="shared" si="225"/>
        <v>0</v>
      </c>
      <c r="AD1416">
        <f t="shared" si="226"/>
        <v>0</v>
      </c>
      <c r="AE1416" t="str">
        <f t="shared" si="227"/>
        <v>Groupstage</v>
      </c>
      <c r="AF1416" t="str">
        <f t="shared" si="228"/>
        <v>Home Team wins</v>
      </c>
      <c r="AG1416" t="str">
        <f t="shared" si="229"/>
        <v>Home Team wins at Groupstage Game</v>
      </c>
    </row>
    <row r="1417" spans="1:33" hidden="1" x14ac:dyDescent="0.2">
      <c r="A1417" s="2">
        <v>3651123</v>
      </c>
      <c r="B1417" s="2" t="s">
        <v>949</v>
      </c>
      <c r="C1417" s="2">
        <v>2021</v>
      </c>
      <c r="D1417" s="2" t="s">
        <v>1022</v>
      </c>
      <c r="E1417" s="3">
        <v>44524</v>
      </c>
      <c r="F1417" s="2">
        <v>46</v>
      </c>
      <c r="G1417" s="2">
        <v>660</v>
      </c>
      <c r="H1417" s="2">
        <v>2</v>
      </c>
      <c r="I1417" s="2">
        <v>0</v>
      </c>
      <c r="J1417" s="2"/>
      <c r="K1417" s="2"/>
      <c r="L1417" s="2" t="s">
        <v>1067</v>
      </c>
      <c r="M1417" s="2" t="s">
        <v>1287</v>
      </c>
      <c r="N1417" s="2" t="s">
        <v>941</v>
      </c>
      <c r="O1417" s="2">
        <v>46225</v>
      </c>
      <c r="P1417" s="2" t="s">
        <v>1169</v>
      </c>
      <c r="Q1417" s="2" t="s">
        <v>2721</v>
      </c>
      <c r="R1417" s="2" t="s">
        <v>892</v>
      </c>
      <c r="S1417" s="2" t="s">
        <v>863</v>
      </c>
      <c r="T1417" s="2" t="s">
        <v>19</v>
      </c>
      <c r="U1417" s="2" t="s">
        <v>133</v>
      </c>
      <c r="V1417" s="4">
        <v>8.3333333333333329E-2</v>
      </c>
      <c r="W1417" s="2" t="s">
        <v>948</v>
      </c>
      <c r="X1417">
        <f t="shared" si="220"/>
        <v>1</v>
      </c>
      <c r="Y1417">
        <f t="shared" si="221"/>
        <v>0</v>
      </c>
      <c r="Z1417">
        <f t="shared" si="222"/>
        <v>1</v>
      </c>
      <c r="AA1417">
        <f t="shared" si="223"/>
        <v>1</v>
      </c>
      <c r="AB1417">
        <f t="shared" si="224"/>
        <v>0</v>
      </c>
      <c r="AC1417">
        <f t="shared" si="225"/>
        <v>0</v>
      </c>
      <c r="AD1417">
        <f t="shared" si="226"/>
        <v>0</v>
      </c>
      <c r="AE1417" t="str">
        <f t="shared" si="227"/>
        <v>Groupstage</v>
      </c>
      <c r="AF1417" t="str">
        <f t="shared" si="228"/>
        <v>Home Team wins</v>
      </c>
      <c r="AG1417" t="str">
        <f t="shared" si="229"/>
        <v>Home Team wins at Groupstage Game</v>
      </c>
    </row>
    <row r="1418" spans="1:33" hidden="1" x14ac:dyDescent="0.2">
      <c r="A1418" s="2">
        <v>3773445</v>
      </c>
      <c r="B1418" s="2" t="s">
        <v>949</v>
      </c>
      <c r="C1418" s="2">
        <v>2021</v>
      </c>
      <c r="D1418" s="2" t="s">
        <v>966</v>
      </c>
      <c r="E1418" s="3">
        <v>44656</v>
      </c>
      <c r="F1418" s="2">
        <v>281</v>
      </c>
      <c r="G1418" s="2">
        <v>13</v>
      </c>
      <c r="H1418" s="2">
        <v>1</v>
      </c>
      <c r="I1418" s="2">
        <v>0</v>
      </c>
      <c r="J1418" s="2"/>
      <c r="K1418" s="2"/>
      <c r="L1418" s="2" t="s">
        <v>1019</v>
      </c>
      <c r="M1418" s="2" t="s">
        <v>921</v>
      </c>
      <c r="N1418" s="2" t="s">
        <v>902</v>
      </c>
      <c r="O1418" s="2">
        <v>52018</v>
      </c>
      <c r="P1418" s="2" t="s">
        <v>1309</v>
      </c>
      <c r="Q1418" s="2" t="s">
        <v>2722</v>
      </c>
      <c r="R1418" s="2" t="s">
        <v>880</v>
      </c>
      <c r="S1418" s="3">
        <v>37320</v>
      </c>
      <c r="T1418" s="2" t="s">
        <v>39</v>
      </c>
      <c r="U1418" s="2" t="s">
        <v>113</v>
      </c>
      <c r="V1418" s="4">
        <v>4.1666666666666664E-2</v>
      </c>
      <c r="W1418" s="2" t="s">
        <v>948</v>
      </c>
      <c r="X1418">
        <f t="shared" si="220"/>
        <v>1</v>
      </c>
      <c r="Y1418">
        <f t="shared" si="221"/>
        <v>0</v>
      </c>
      <c r="Z1418">
        <f t="shared" si="222"/>
        <v>0</v>
      </c>
      <c r="AA1418">
        <f t="shared" si="223"/>
        <v>0</v>
      </c>
      <c r="AB1418">
        <f t="shared" si="224"/>
        <v>1</v>
      </c>
      <c r="AC1418">
        <f t="shared" si="225"/>
        <v>0</v>
      </c>
      <c r="AD1418">
        <f t="shared" si="226"/>
        <v>0</v>
      </c>
      <c r="AE1418" t="str">
        <f t="shared" si="227"/>
        <v>Knockout Game</v>
      </c>
      <c r="AF1418" t="str">
        <f t="shared" si="228"/>
        <v>Home Team wins</v>
      </c>
      <c r="AG1418" t="str">
        <f t="shared" si="229"/>
        <v>Home Team wins at Knockout Game</v>
      </c>
    </row>
    <row r="1419" spans="1:33" hidden="1" x14ac:dyDescent="0.2">
      <c r="A1419" s="2">
        <v>3773450</v>
      </c>
      <c r="B1419" s="2" t="s">
        <v>949</v>
      </c>
      <c r="C1419" s="2">
        <v>2021</v>
      </c>
      <c r="D1419" s="2" t="s">
        <v>1027</v>
      </c>
      <c r="E1419" s="3">
        <v>44663</v>
      </c>
      <c r="F1419" s="2">
        <v>27</v>
      </c>
      <c r="G1419" s="2">
        <v>1050</v>
      </c>
      <c r="H1419" s="2">
        <v>1</v>
      </c>
      <c r="I1419" s="2">
        <v>1</v>
      </c>
      <c r="J1419" s="2"/>
      <c r="K1419" s="2"/>
      <c r="L1419" s="2" t="s">
        <v>1051</v>
      </c>
      <c r="M1419" s="2" t="s">
        <v>1110</v>
      </c>
      <c r="N1419" s="2" t="s">
        <v>1038</v>
      </c>
      <c r="O1419" s="2">
        <v>70000</v>
      </c>
      <c r="P1419" s="2" t="s">
        <v>1307</v>
      </c>
      <c r="Q1419" s="2" t="s">
        <v>2723</v>
      </c>
      <c r="R1419" s="2" t="s">
        <v>910</v>
      </c>
      <c r="S1419" s="2" t="s">
        <v>877</v>
      </c>
      <c r="T1419" s="2" t="s">
        <v>6</v>
      </c>
      <c r="U1419" s="2" t="s">
        <v>91</v>
      </c>
      <c r="V1419" s="4">
        <v>4.2361111111111106E-2</v>
      </c>
      <c r="W1419" s="2" t="s">
        <v>948</v>
      </c>
      <c r="X1419">
        <f t="shared" si="220"/>
        <v>0</v>
      </c>
      <c r="Y1419">
        <f t="shared" si="221"/>
        <v>1</v>
      </c>
      <c r="Z1419">
        <f t="shared" si="222"/>
        <v>0</v>
      </c>
      <c r="AA1419">
        <f t="shared" si="223"/>
        <v>0</v>
      </c>
      <c r="AB1419">
        <f t="shared" si="224"/>
        <v>0</v>
      </c>
      <c r="AC1419">
        <f t="shared" si="225"/>
        <v>0</v>
      </c>
      <c r="AD1419">
        <f t="shared" si="226"/>
        <v>1</v>
      </c>
      <c r="AE1419" t="str">
        <f t="shared" si="227"/>
        <v>Knockout Game</v>
      </c>
      <c r="AF1419" t="str">
        <f t="shared" si="228"/>
        <v>Home Team loses or draws</v>
      </c>
      <c r="AG1419" t="str">
        <f t="shared" si="229"/>
        <v>Home Team loses or draws at Knockout Game</v>
      </c>
    </row>
    <row r="1420" spans="1:33" hidden="1" x14ac:dyDescent="0.2">
      <c r="A1420" s="2">
        <v>3911725</v>
      </c>
      <c r="B1420" s="2" t="s">
        <v>949</v>
      </c>
      <c r="C1420" s="2">
        <v>2022</v>
      </c>
      <c r="D1420" s="2" t="s">
        <v>1147</v>
      </c>
      <c r="E1420" s="3">
        <v>44838</v>
      </c>
      <c r="F1420" s="2">
        <v>31</v>
      </c>
      <c r="G1420" s="2">
        <v>124</v>
      </c>
      <c r="H1420" s="2">
        <v>2</v>
      </c>
      <c r="I1420" s="2">
        <v>0</v>
      </c>
      <c r="J1420" s="2"/>
      <c r="K1420" s="2"/>
      <c r="L1420" s="2" t="s">
        <v>861</v>
      </c>
      <c r="M1420" s="2" t="s">
        <v>1056</v>
      </c>
      <c r="N1420" s="2" t="s">
        <v>1009</v>
      </c>
      <c r="O1420" s="2">
        <v>49512</v>
      </c>
      <c r="P1420" s="2" t="s">
        <v>1071</v>
      </c>
      <c r="Q1420" s="2" t="s">
        <v>2724</v>
      </c>
      <c r="R1420" s="2" t="s">
        <v>863</v>
      </c>
      <c r="S1420" s="3">
        <v>36986</v>
      </c>
      <c r="T1420" s="2" t="s">
        <v>38</v>
      </c>
      <c r="U1420" s="2" t="s">
        <v>66</v>
      </c>
      <c r="V1420" s="4">
        <v>8.3333333333333329E-2</v>
      </c>
      <c r="W1420" s="2" t="s">
        <v>948</v>
      </c>
      <c r="X1420">
        <f t="shared" si="220"/>
        <v>1</v>
      </c>
      <c r="Y1420">
        <f t="shared" si="221"/>
        <v>0</v>
      </c>
      <c r="Z1420">
        <f t="shared" si="222"/>
        <v>1</v>
      </c>
      <c r="AA1420">
        <f t="shared" si="223"/>
        <v>1</v>
      </c>
      <c r="AB1420">
        <f t="shared" si="224"/>
        <v>0</v>
      </c>
      <c r="AC1420">
        <f t="shared" si="225"/>
        <v>0</v>
      </c>
      <c r="AD1420">
        <f t="shared" si="226"/>
        <v>0</v>
      </c>
      <c r="AE1420" t="str">
        <f t="shared" si="227"/>
        <v>Groupstage</v>
      </c>
      <c r="AF1420" t="str">
        <f t="shared" si="228"/>
        <v>Home Team wins</v>
      </c>
      <c r="AG1420" t="str">
        <f t="shared" si="229"/>
        <v>Home Team wins at Groupstage Game</v>
      </c>
    </row>
    <row r="1421" spans="1:33" hidden="1" x14ac:dyDescent="0.2">
      <c r="A1421" s="2">
        <v>3911825</v>
      </c>
      <c r="B1421" s="2" t="s">
        <v>949</v>
      </c>
      <c r="C1421" s="2">
        <v>2022</v>
      </c>
      <c r="D1421" s="2" t="s">
        <v>1016</v>
      </c>
      <c r="E1421" s="3">
        <v>44818</v>
      </c>
      <c r="F1421" s="2">
        <v>660</v>
      </c>
      <c r="G1421" s="2">
        <v>371</v>
      </c>
      <c r="H1421" s="2">
        <v>1</v>
      </c>
      <c r="I1421" s="2">
        <v>1</v>
      </c>
      <c r="J1421" s="2"/>
      <c r="K1421" s="2"/>
      <c r="L1421" s="2" t="s">
        <v>1201</v>
      </c>
      <c r="M1421" s="2" t="s">
        <v>1294</v>
      </c>
      <c r="N1421" s="2" t="s">
        <v>1226</v>
      </c>
      <c r="O1421" s="2">
        <v>20697</v>
      </c>
      <c r="P1421" s="2" t="s">
        <v>1440</v>
      </c>
      <c r="Q1421" s="2" t="s">
        <v>2725</v>
      </c>
      <c r="R1421" s="2" t="s">
        <v>872</v>
      </c>
      <c r="S1421" s="2" t="s">
        <v>863</v>
      </c>
      <c r="T1421" s="2" t="s">
        <v>133</v>
      </c>
      <c r="U1421" s="2" t="s">
        <v>46</v>
      </c>
      <c r="V1421" s="4">
        <v>4.2361111111111106E-2</v>
      </c>
      <c r="W1421" s="2" t="s">
        <v>948</v>
      </c>
      <c r="X1421">
        <f t="shared" si="220"/>
        <v>0</v>
      </c>
      <c r="Y1421">
        <f t="shared" si="221"/>
        <v>1</v>
      </c>
      <c r="Z1421">
        <f t="shared" si="222"/>
        <v>1</v>
      </c>
      <c r="AA1421">
        <f t="shared" si="223"/>
        <v>0</v>
      </c>
      <c r="AB1421">
        <f t="shared" si="224"/>
        <v>0</v>
      </c>
      <c r="AC1421">
        <f t="shared" si="225"/>
        <v>1</v>
      </c>
      <c r="AD1421">
        <f t="shared" si="226"/>
        <v>0</v>
      </c>
      <c r="AE1421" t="str">
        <f t="shared" si="227"/>
        <v>Groupstage</v>
      </c>
      <c r="AF1421" t="str">
        <f t="shared" si="228"/>
        <v>Home Team loses or draws</v>
      </c>
      <c r="AG1421" t="str">
        <f t="shared" si="229"/>
        <v>Home Team loses or draws at Groupstage Game</v>
      </c>
    </row>
    <row r="1422" spans="1:33" hidden="1" x14ac:dyDescent="0.2">
      <c r="A1422" s="2">
        <v>4171219</v>
      </c>
      <c r="B1422" s="2" t="s">
        <v>949</v>
      </c>
      <c r="C1422" s="2">
        <v>2023</v>
      </c>
      <c r="D1422" s="2" t="s">
        <v>1147</v>
      </c>
      <c r="E1422" s="3">
        <v>45272</v>
      </c>
      <c r="F1422" s="2">
        <v>985</v>
      </c>
      <c r="G1422" s="2">
        <v>27</v>
      </c>
      <c r="H1422" s="2">
        <v>0</v>
      </c>
      <c r="I1422" s="2">
        <v>1</v>
      </c>
      <c r="J1422" s="2"/>
      <c r="K1422" s="2"/>
      <c r="L1422" s="2" t="s">
        <v>1168</v>
      </c>
      <c r="M1422" s="2" t="s">
        <v>868</v>
      </c>
      <c r="N1422" s="2" t="s">
        <v>1075</v>
      </c>
      <c r="O1422" s="2">
        <v>73073</v>
      </c>
      <c r="P1422" s="2" t="s">
        <v>1824</v>
      </c>
      <c r="Q1422" s="2" t="s">
        <v>2726</v>
      </c>
      <c r="R1422" s="2" t="s">
        <v>863</v>
      </c>
      <c r="S1422" s="2" t="s">
        <v>863</v>
      </c>
      <c r="T1422" s="2" t="s">
        <v>31</v>
      </c>
      <c r="U1422" s="2" t="s">
        <v>6</v>
      </c>
      <c r="V1422" s="4">
        <v>6.9444444444444447E-4</v>
      </c>
      <c r="W1422" s="2" t="s">
        <v>948</v>
      </c>
      <c r="X1422">
        <f t="shared" si="220"/>
        <v>0</v>
      </c>
      <c r="Y1422">
        <f t="shared" si="221"/>
        <v>1</v>
      </c>
      <c r="Z1422">
        <f t="shared" si="222"/>
        <v>1</v>
      </c>
      <c r="AA1422">
        <f t="shared" si="223"/>
        <v>0</v>
      </c>
      <c r="AB1422">
        <f t="shared" si="224"/>
        <v>0</v>
      </c>
      <c r="AC1422">
        <f t="shared" si="225"/>
        <v>1</v>
      </c>
      <c r="AD1422">
        <f t="shared" si="226"/>
        <v>0</v>
      </c>
      <c r="AE1422" t="str">
        <f t="shared" si="227"/>
        <v>Groupstage</v>
      </c>
      <c r="AF1422" t="str">
        <f t="shared" si="228"/>
        <v>Home Team loses or draws</v>
      </c>
      <c r="AG1422" t="str">
        <f t="shared" si="229"/>
        <v>Home Team loses or draws at Groupstage Game</v>
      </c>
    </row>
    <row r="1423" spans="1:33" hidden="1" x14ac:dyDescent="0.2">
      <c r="A1423" s="2">
        <v>4171277</v>
      </c>
      <c r="B1423" s="2" t="s">
        <v>949</v>
      </c>
      <c r="C1423" s="2">
        <v>2023</v>
      </c>
      <c r="D1423" s="2" t="s">
        <v>946</v>
      </c>
      <c r="E1423" s="3">
        <v>45237</v>
      </c>
      <c r="F1423" s="2">
        <v>13</v>
      </c>
      <c r="G1423" s="2">
        <v>371</v>
      </c>
      <c r="H1423" s="2">
        <v>6</v>
      </c>
      <c r="I1423" s="2">
        <v>0</v>
      </c>
      <c r="J1423" s="2"/>
      <c r="K1423" s="2"/>
      <c r="L1423" s="2" t="s">
        <v>921</v>
      </c>
      <c r="M1423" s="2" t="s">
        <v>1008</v>
      </c>
      <c r="N1423" s="2" t="s">
        <v>1127</v>
      </c>
      <c r="O1423" s="2">
        <v>60863</v>
      </c>
      <c r="P1423" s="2" t="s">
        <v>1250</v>
      </c>
      <c r="Q1423" s="2" t="s">
        <v>2727</v>
      </c>
      <c r="R1423" s="2" t="s">
        <v>1073</v>
      </c>
      <c r="S1423" s="2" t="s">
        <v>880</v>
      </c>
      <c r="T1423" s="2" t="s">
        <v>113</v>
      </c>
      <c r="U1423" s="2" t="s">
        <v>46</v>
      </c>
      <c r="V1423" s="4">
        <v>0.25</v>
      </c>
      <c r="W1423" s="2" t="s">
        <v>948</v>
      </c>
      <c r="X1423">
        <f t="shared" si="220"/>
        <v>1</v>
      </c>
      <c r="Y1423">
        <f t="shared" si="221"/>
        <v>0</v>
      </c>
      <c r="Z1423">
        <f t="shared" si="222"/>
        <v>1</v>
      </c>
      <c r="AA1423">
        <f t="shared" si="223"/>
        <v>1</v>
      </c>
      <c r="AB1423">
        <f t="shared" si="224"/>
        <v>0</v>
      </c>
      <c r="AC1423">
        <f t="shared" si="225"/>
        <v>0</v>
      </c>
      <c r="AD1423">
        <f t="shared" si="226"/>
        <v>0</v>
      </c>
      <c r="AE1423" t="str">
        <f t="shared" si="227"/>
        <v>Groupstage</v>
      </c>
      <c r="AF1423" t="str">
        <f t="shared" si="228"/>
        <v>Home Team wins</v>
      </c>
      <c r="AG1423" t="str">
        <f t="shared" si="229"/>
        <v>Home Team wins at Groupstage Game</v>
      </c>
    </row>
    <row r="1424" spans="1:33" hidden="1" x14ac:dyDescent="0.2">
      <c r="A1424" s="2">
        <v>4171291</v>
      </c>
      <c r="B1424" s="2" t="s">
        <v>949</v>
      </c>
      <c r="C1424" s="2">
        <v>2023</v>
      </c>
      <c r="D1424" s="2" t="s">
        <v>1016</v>
      </c>
      <c r="E1424" s="3">
        <v>45258</v>
      </c>
      <c r="F1424" s="2">
        <v>5</v>
      </c>
      <c r="G1424" s="2">
        <v>16</v>
      </c>
      <c r="H1424" s="2">
        <v>1</v>
      </c>
      <c r="I1424" s="2">
        <v>3</v>
      </c>
      <c r="J1424" s="2"/>
      <c r="K1424" s="2"/>
      <c r="L1424" s="2" t="s">
        <v>1000</v>
      </c>
      <c r="M1424" s="2" t="s">
        <v>1292</v>
      </c>
      <c r="N1424" s="2" t="s">
        <v>941</v>
      </c>
      <c r="O1424" s="2">
        <v>75292</v>
      </c>
      <c r="P1424" s="2" t="s">
        <v>1309</v>
      </c>
      <c r="Q1424" s="2" t="s">
        <v>2728</v>
      </c>
      <c r="R1424" s="2" t="s">
        <v>880</v>
      </c>
      <c r="S1424" s="2" t="s">
        <v>863</v>
      </c>
      <c r="T1424" s="2" t="s">
        <v>52</v>
      </c>
      <c r="U1424" s="2" t="s">
        <v>3</v>
      </c>
      <c r="V1424" s="4">
        <v>4.3750000000000004E-2</v>
      </c>
      <c r="W1424" s="2" t="s">
        <v>948</v>
      </c>
      <c r="X1424">
        <f t="shared" si="220"/>
        <v>0</v>
      </c>
      <c r="Y1424">
        <f t="shared" si="221"/>
        <v>1</v>
      </c>
      <c r="Z1424">
        <f t="shared" si="222"/>
        <v>1</v>
      </c>
      <c r="AA1424">
        <f t="shared" si="223"/>
        <v>0</v>
      </c>
      <c r="AB1424">
        <f t="shared" si="224"/>
        <v>0</v>
      </c>
      <c r="AC1424">
        <f t="shared" si="225"/>
        <v>1</v>
      </c>
      <c r="AD1424">
        <f t="shared" si="226"/>
        <v>0</v>
      </c>
      <c r="AE1424" t="str">
        <f t="shared" si="227"/>
        <v>Groupstage</v>
      </c>
      <c r="AF1424" t="str">
        <f t="shared" si="228"/>
        <v>Home Team loses or draws</v>
      </c>
      <c r="AG1424" t="str">
        <f t="shared" si="229"/>
        <v>Home Team loses or draws at Groupstage Game</v>
      </c>
    </row>
    <row r="1425" spans="1:33" hidden="1" x14ac:dyDescent="0.2">
      <c r="A1425" s="2">
        <v>4174065</v>
      </c>
      <c r="B1425" s="2" t="s">
        <v>949</v>
      </c>
      <c r="C1425" s="2">
        <v>2023</v>
      </c>
      <c r="D1425" s="2" t="s">
        <v>950</v>
      </c>
      <c r="E1425" s="3">
        <v>45224</v>
      </c>
      <c r="F1425" s="2">
        <v>131</v>
      </c>
      <c r="G1425" s="2">
        <v>660</v>
      </c>
      <c r="H1425" s="2">
        <v>2</v>
      </c>
      <c r="I1425" s="2">
        <v>1</v>
      </c>
      <c r="J1425" s="2"/>
      <c r="K1425" s="2"/>
      <c r="L1425" s="2" t="s">
        <v>111</v>
      </c>
      <c r="M1425" s="2" t="s">
        <v>1260</v>
      </c>
      <c r="N1425" s="2" t="s">
        <v>1351</v>
      </c>
      <c r="O1425" s="2">
        <v>41409</v>
      </c>
      <c r="P1425" s="2" t="s">
        <v>1250</v>
      </c>
      <c r="Q1425" s="2" t="s">
        <v>2729</v>
      </c>
      <c r="R1425" s="2" t="s">
        <v>880</v>
      </c>
      <c r="S1425" s="2" t="s">
        <v>863</v>
      </c>
      <c r="T1425" s="2" t="s">
        <v>105</v>
      </c>
      <c r="U1425" s="2" t="s">
        <v>133</v>
      </c>
      <c r="V1425" s="4">
        <v>8.4027777777777771E-2</v>
      </c>
      <c r="W1425" s="2" t="s">
        <v>948</v>
      </c>
      <c r="X1425">
        <f t="shared" si="220"/>
        <v>1</v>
      </c>
      <c r="Y1425">
        <f t="shared" si="221"/>
        <v>0</v>
      </c>
      <c r="Z1425">
        <f t="shared" si="222"/>
        <v>1</v>
      </c>
      <c r="AA1425">
        <f t="shared" si="223"/>
        <v>1</v>
      </c>
      <c r="AB1425">
        <f t="shared" si="224"/>
        <v>0</v>
      </c>
      <c r="AC1425">
        <f t="shared" si="225"/>
        <v>0</v>
      </c>
      <c r="AD1425">
        <f t="shared" si="226"/>
        <v>0</v>
      </c>
      <c r="AE1425" t="str">
        <f t="shared" si="227"/>
        <v>Groupstage</v>
      </c>
      <c r="AF1425" t="str">
        <f t="shared" si="228"/>
        <v>Home Team wins</v>
      </c>
      <c r="AG1425" t="str">
        <f t="shared" si="229"/>
        <v>Home Team wins at Groupstage Game</v>
      </c>
    </row>
    <row r="1426" spans="1:33" hidden="1" x14ac:dyDescent="0.2">
      <c r="A1426" s="2">
        <v>4243702</v>
      </c>
      <c r="B1426" s="2" t="s">
        <v>949</v>
      </c>
      <c r="C1426" s="2">
        <v>2023</v>
      </c>
      <c r="D1426" s="2" t="s">
        <v>1082</v>
      </c>
      <c r="E1426" s="3">
        <v>45357</v>
      </c>
      <c r="F1426" s="2">
        <v>281</v>
      </c>
      <c r="G1426" s="2">
        <v>190</v>
      </c>
      <c r="H1426" s="2">
        <v>3</v>
      </c>
      <c r="I1426" s="2">
        <v>1</v>
      </c>
      <c r="J1426" s="2"/>
      <c r="K1426" s="2"/>
      <c r="L1426" s="2" t="s">
        <v>1019</v>
      </c>
      <c r="M1426" s="2" t="s">
        <v>1291</v>
      </c>
      <c r="N1426" s="2" t="s">
        <v>902</v>
      </c>
      <c r="O1426" s="2">
        <v>51531</v>
      </c>
      <c r="P1426" s="2" t="s">
        <v>1824</v>
      </c>
      <c r="Q1426" s="2" t="s">
        <v>2730</v>
      </c>
      <c r="R1426" s="2" t="s">
        <v>863</v>
      </c>
      <c r="S1426" s="3">
        <v>36986</v>
      </c>
      <c r="T1426" s="2" t="s">
        <v>39</v>
      </c>
      <c r="U1426" s="2" t="s">
        <v>23</v>
      </c>
      <c r="V1426" s="4">
        <v>0.12569444444444444</v>
      </c>
      <c r="W1426" s="2" t="s">
        <v>948</v>
      </c>
      <c r="X1426">
        <f t="shared" si="220"/>
        <v>1</v>
      </c>
      <c r="Y1426">
        <f t="shared" si="221"/>
        <v>0</v>
      </c>
      <c r="Z1426">
        <f t="shared" si="222"/>
        <v>0</v>
      </c>
      <c r="AA1426">
        <f t="shared" si="223"/>
        <v>0</v>
      </c>
      <c r="AB1426">
        <f t="shared" si="224"/>
        <v>1</v>
      </c>
      <c r="AC1426">
        <f t="shared" si="225"/>
        <v>0</v>
      </c>
      <c r="AD1426">
        <f t="shared" si="226"/>
        <v>0</v>
      </c>
      <c r="AE1426" t="str">
        <f t="shared" si="227"/>
        <v>Knockout Game</v>
      </c>
      <c r="AF1426" t="str">
        <f t="shared" si="228"/>
        <v>Home Team wins</v>
      </c>
      <c r="AG1426" t="str">
        <f t="shared" si="229"/>
        <v>Home Team wins at Knockout Game</v>
      </c>
    </row>
    <row r="1427" spans="1:33" hidden="1" x14ac:dyDescent="0.2">
      <c r="A1427" s="2">
        <v>3651063</v>
      </c>
      <c r="B1427" s="2" t="s">
        <v>949</v>
      </c>
      <c r="C1427" s="2">
        <v>2021</v>
      </c>
      <c r="D1427" s="2" t="s">
        <v>945</v>
      </c>
      <c r="E1427" s="3">
        <v>44467</v>
      </c>
      <c r="F1427" s="2">
        <v>5</v>
      </c>
      <c r="G1427" s="2">
        <v>13</v>
      </c>
      <c r="H1427" s="2">
        <v>1</v>
      </c>
      <c r="I1427" s="2">
        <v>2</v>
      </c>
      <c r="J1427" s="2"/>
      <c r="K1427" s="2"/>
      <c r="L1427" s="2" t="s">
        <v>1000</v>
      </c>
      <c r="M1427" s="2" t="s">
        <v>921</v>
      </c>
      <c r="N1427" s="2" t="s">
        <v>941</v>
      </c>
      <c r="O1427" s="2">
        <v>35374</v>
      </c>
      <c r="P1427" s="2" t="s">
        <v>929</v>
      </c>
      <c r="Q1427" s="2" t="s">
        <v>2731</v>
      </c>
      <c r="R1427" s="2" t="s">
        <v>863</v>
      </c>
      <c r="S1427" s="2" t="s">
        <v>877</v>
      </c>
      <c r="T1427" s="2" t="s">
        <v>52</v>
      </c>
      <c r="U1427" s="2" t="s">
        <v>113</v>
      </c>
      <c r="V1427" s="4">
        <v>4.3055555555555562E-2</v>
      </c>
      <c r="W1427" s="2" t="s">
        <v>948</v>
      </c>
      <c r="X1427">
        <f t="shared" si="220"/>
        <v>0</v>
      </c>
      <c r="Y1427">
        <f t="shared" si="221"/>
        <v>1</v>
      </c>
      <c r="Z1427">
        <f t="shared" si="222"/>
        <v>1</v>
      </c>
      <c r="AA1427">
        <f t="shared" si="223"/>
        <v>0</v>
      </c>
      <c r="AB1427">
        <f t="shared" si="224"/>
        <v>0</v>
      </c>
      <c r="AC1427">
        <f t="shared" si="225"/>
        <v>1</v>
      </c>
      <c r="AD1427">
        <f t="shared" si="226"/>
        <v>0</v>
      </c>
      <c r="AE1427" t="str">
        <f t="shared" si="227"/>
        <v>Groupstage</v>
      </c>
      <c r="AF1427" t="str">
        <f t="shared" si="228"/>
        <v>Home Team loses or draws</v>
      </c>
      <c r="AG1427" t="str">
        <f t="shared" si="229"/>
        <v>Home Team loses or draws at Groupstage Game</v>
      </c>
    </row>
    <row r="1428" spans="1:33" hidden="1" x14ac:dyDescent="0.2">
      <c r="A1428" s="2">
        <v>4171276</v>
      </c>
      <c r="B1428" s="2" t="s">
        <v>949</v>
      </c>
      <c r="C1428" s="2">
        <v>2023</v>
      </c>
      <c r="D1428" s="2" t="s">
        <v>946</v>
      </c>
      <c r="E1428" s="3">
        <v>45273</v>
      </c>
      <c r="F1428" s="2">
        <v>13</v>
      </c>
      <c r="G1428" s="2">
        <v>398</v>
      </c>
      <c r="H1428" s="2">
        <v>2</v>
      </c>
      <c r="I1428" s="2">
        <v>0</v>
      </c>
      <c r="J1428" s="2"/>
      <c r="K1428" s="2"/>
      <c r="L1428" s="2" t="s">
        <v>921</v>
      </c>
      <c r="M1428" s="2" t="s">
        <v>1065</v>
      </c>
      <c r="N1428" s="2" t="s">
        <v>1127</v>
      </c>
      <c r="O1428" s="2">
        <v>63574</v>
      </c>
      <c r="P1428" s="2" t="s">
        <v>974</v>
      </c>
      <c r="Q1428" s="2" t="s">
        <v>2732</v>
      </c>
      <c r="R1428" s="2" t="s">
        <v>892</v>
      </c>
      <c r="S1428" s="2" t="s">
        <v>880</v>
      </c>
      <c r="T1428" s="2" t="s">
        <v>113</v>
      </c>
      <c r="U1428" s="2" t="s">
        <v>2</v>
      </c>
      <c r="V1428" s="4">
        <v>8.3333333333333329E-2</v>
      </c>
      <c r="W1428" s="2" t="s">
        <v>948</v>
      </c>
      <c r="X1428">
        <f t="shared" si="220"/>
        <v>1</v>
      </c>
      <c r="Y1428">
        <f t="shared" si="221"/>
        <v>0</v>
      </c>
      <c r="Z1428">
        <f t="shared" si="222"/>
        <v>1</v>
      </c>
      <c r="AA1428">
        <f t="shared" si="223"/>
        <v>1</v>
      </c>
      <c r="AB1428">
        <f t="shared" si="224"/>
        <v>0</v>
      </c>
      <c r="AC1428">
        <f t="shared" si="225"/>
        <v>0</v>
      </c>
      <c r="AD1428">
        <f t="shared" si="226"/>
        <v>0</v>
      </c>
      <c r="AE1428" t="str">
        <f t="shared" si="227"/>
        <v>Groupstage</v>
      </c>
      <c r="AF1428" t="str">
        <f t="shared" si="228"/>
        <v>Home Team wins</v>
      </c>
      <c r="AG1428" t="str">
        <f t="shared" si="229"/>
        <v>Home Team wins at Groupstage Game</v>
      </c>
    </row>
    <row r="1429" spans="1:33" hidden="1" x14ac:dyDescent="0.2">
      <c r="A1429" s="2">
        <v>4171284</v>
      </c>
      <c r="B1429" s="2" t="s">
        <v>949</v>
      </c>
      <c r="C1429" s="2">
        <v>2023</v>
      </c>
      <c r="D1429" s="2" t="s">
        <v>1016</v>
      </c>
      <c r="E1429" s="3">
        <v>45188</v>
      </c>
      <c r="F1429" s="2">
        <v>583</v>
      </c>
      <c r="G1429" s="2">
        <v>16</v>
      </c>
      <c r="H1429" s="2">
        <v>2</v>
      </c>
      <c r="I1429" s="2">
        <v>0</v>
      </c>
      <c r="J1429" s="2"/>
      <c r="K1429" s="2"/>
      <c r="L1429" s="2" t="s">
        <v>918</v>
      </c>
      <c r="M1429" s="2" t="s">
        <v>1292</v>
      </c>
      <c r="N1429" s="2" t="s">
        <v>1072</v>
      </c>
      <c r="O1429" s="2">
        <v>47379</v>
      </c>
      <c r="P1429" s="2" t="s">
        <v>920</v>
      </c>
      <c r="Q1429" s="2" t="s">
        <v>2733</v>
      </c>
      <c r="R1429" s="2" t="s">
        <v>880</v>
      </c>
      <c r="S1429" s="3">
        <v>37379</v>
      </c>
      <c r="T1429" s="2" t="s">
        <v>40</v>
      </c>
      <c r="U1429" s="2" t="s">
        <v>3</v>
      </c>
      <c r="V1429" s="4">
        <v>8.3333333333333329E-2</v>
      </c>
      <c r="W1429" s="2" t="s">
        <v>948</v>
      </c>
      <c r="X1429">
        <f t="shared" si="220"/>
        <v>1</v>
      </c>
      <c r="Y1429">
        <f t="shared" si="221"/>
        <v>0</v>
      </c>
      <c r="Z1429">
        <f t="shared" si="222"/>
        <v>1</v>
      </c>
      <c r="AA1429">
        <f t="shared" si="223"/>
        <v>1</v>
      </c>
      <c r="AB1429">
        <f t="shared" si="224"/>
        <v>0</v>
      </c>
      <c r="AC1429">
        <f t="shared" si="225"/>
        <v>0</v>
      </c>
      <c r="AD1429">
        <f t="shared" si="226"/>
        <v>0</v>
      </c>
      <c r="AE1429" t="str">
        <f t="shared" si="227"/>
        <v>Groupstage</v>
      </c>
      <c r="AF1429" t="str">
        <f t="shared" si="228"/>
        <v>Home Team wins</v>
      </c>
      <c r="AG1429" t="str">
        <f t="shared" si="229"/>
        <v>Home Team wins at Groupstage Game</v>
      </c>
    </row>
    <row r="1430" spans="1:33" hidden="1" x14ac:dyDescent="0.2">
      <c r="A1430" s="2">
        <v>4171304</v>
      </c>
      <c r="B1430" s="2" t="s">
        <v>949</v>
      </c>
      <c r="C1430" s="2">
        <v>2023</v>
      </c>
      <c r="D1430" s="2" t="s">
        <v>1194</v>
      </c>
      <c r="E1430" s="3">
        <v>45258</v>
      </c>
      <c r="F1430" s="2">
        <v>281</v>
      </c>
      <c r="G1430" s="2">
        <v>23826</v>
      </c>
      <c r="H1430" s="2">
        <v>3</v>
      </c>
      <c r="I1430" s="2">
        <v>2</v>
      </c>
      <c r="J1430" s="2"/>
      <c r="K1430" s="2"/>
      <c r="L1430" s="2" t="s">
        <v>1019</v>
      </c>
      <c r="M1430" s="2" t="s">
        <v>1275</v>
      </c>
      <c r="N1430" s="2" t="s">
        <v>902</v>
      </c>
      <c r="O1430" s="2">
        <v>51402</v>
      </c>
      <c r="P1430" s="2" t="s">
        <v>1440</v>
      </c>
      <c r="Q1430" s="2" t="s">
        <v>2734</v>
      </c>
      <c r="R1430" s="2" t="s">
        <v>872</v>
      </c>
      <c r="S1430" s="3">
        <v>36986</v>
      </c>
      <c r="T1430" s="2" t="s">
        <v>39</v>
      </c>
      <c r="U1430" s="2" t="s">
        <v>138</v>
      </c>
      <c r="V1430" s="4">
        <v>0.12638888888888888</v>
      </c>
      <c r="W1430" s="2" t="s">
        <v>948</v>
      </c>
      <c r="X1430">
        <f t="shared" si="220"/>
        <v>1</v>
      </c>
      <c r="Y1430">
        <f t="shared" si="221"/>
        <v>0</v>
      </c>
      <c r="Z1430">
        <f t="shared" si="222"/>
        <v>1</v>
      </c>
      <c r="AA1430">
        <f t="shared" si="223"/>
        <v>1</v>
      </c>
      <c r="AB1430">
        <f t="shared" si="224"/>
        <v>0</v>
      </c>
      <c r="AC1430">
        <f t="shared" si="225"/>
        <v>0</v>
      </c>
      <c r="AD1430">
        <f t="shared" si="226"/>
        <v>0</v>
      </c>
      <c r="AE1430" t="str">
        <f t="shared" si="227"/>
        <v>Groupstage</v>
      </c>
      <c r="AF1430" t="str">
        <f t="shared" si="228"/>
        <v>Home Team wins</v>
      </c>
      <c r="AG1430" t="str">
        <f t="shared" si="229"/>
        <v>Home Team wins at Groupstage Game</v>
      </c>
    </row>
    <row r="1431" spans="1:33" x14ac:dyDescent="0.2">
      <c r="A1431" s="2">
        <v>2618585</v>
      </c>
      <c r="B1431" s="2" t="s">
        <v>949</v>
      </c>
      <c r="C1431" s="2">
        <v>2015</v>
      </c>
      <c r="D1431" s="2" t="s">
        <v>950</v>
      </c>
      <c r="E1431" s="3">
        <v>42297</v>
      </c>
      <c r="F1431" s="2">
        <v>1049</v>
      </c>
      <c r="G1431" s="2">
        <v>157</v>
      </c>
      <c r="H1431" s="2">
        <v>2</v>
      </c>
      <c r="I1431" s="2">
        <v>1</v>
      </c>
      <c r="J1431" s="2"/>
      <c r="K1431" s="2"/>
      <c r="L1431" s="2" t="s">
        <v>1158</v>
      </c>
      <c r="M1431" s="2" t="s">
        <v>1107</v>
      </c>
      <c r="N1431" s="2" t="s">
        <v>1098</v>
      </c>
      <c r="O1431" s="2">
        <v>38207</v>
      </c>
      <c r="P1431" s="2" t="s">
        <v>988</v>
      </c>
      <c r="Q1431" s="2" t="s">
        <v>2735</v>
      </c>
      <c r="R1431" s="2" t="s">
        <v>880</v>
      </c>
      <c r="S1431" s="2" t="s">
        <v>910</v>
      </c>
      <c r="T1431" s="2" t="s">
        <v>106</v>
      </c>
      <c r="U1431" s="2" t="s">
        <v>121</v>
      </c>
      <c r="V1431" s="4">
        <v>8.4027777777777771E-2</v>
      </c>
      <c r="W1431" s="2" t="s">
        <v>948</v>
      </c>
      <c r="X1431">
        <f t="shared" si="220"/>
        <v>1</v>
      </c>
      <c r="Y1431">
        <f t="shared" si="221"/>
        <v>0</v>
      </c>
      <c r="Z1431">
        <f t="shared" si="222"/>
        <v>1</v>
      </c>
      <c r="AA1431">
        <f t="shared" si="223"/>
        <v>1</v>
      </c>
      <c r="AB1431">
        <f t="shared" si="224"/>
        <v>0</v>
      </c>
      <c r="AC1431">
        <f t="shared" si="225"/>
        <v>0</v>
      </c>
      <c r="AD1431">
        <f t="shared" si="226"/>
        <v>0</v>
      </c>
      <c r="AE1431" t="str">
        <f t="shared" si="227"/>
        <v>Groupstage</v>
      </c>
      <c r="AF1431" t="str">
        <f t="shared" si="228"/>
        <v>Home Team wins</v>
      </c>
      <c r="AG1431" t="str">
        <f t="shared" si="229"/>
        <v>Home Team wins at Groupstage Game</v>
      </c>
    </row>
    <row r="1432" spans="1:33" hidden="1" x14ac:dyDescent="0.2">
      <c r="A1432" s="2">
        <v>3651103</v>
      </c>
      <c r="B1432" s="2" t="s">
        <v>949</v>
      </c>
      <c r="C1432" s="2">
        <v>2021</v>
      </c>
      <c r="D1432" s="2" t="s">
        <v>945</v>
      </c>
      <c r="E1432" s="3">
        <v>44503</v>
      </c>
      <c r="F1432" s="2">
        <v>5</v>
      </c>
      <c r="G1432" s="2">
        <v>720</v>
      </c>
      <c r="H1432" s="2">
        <v>1</v>
      </c>
      <c r="I1432" s="2">
        <v>1</v>
      </c>
      <c r="J1432" s="2"/>
      <c r="K1432" s="2"/>
      <c r="L1432" s="2" t="s">
        <v>1000</v>
      </c>
      <c r="M1432" s="2" t="s">
        <v>799</v>
      </c>
      <c r="N1432" s="2" t="s">
        <v>941</v>
      </c>
      <c r="O1432" s="2">
        <v>39675</v>
      </c>
      <c r="P1432" s="2" t="s">
        <v>1071</v>
      </c>
      <c r="Q1432" s="2" t="s">
        <v>2736</v>
      </c>
      <c r="R1432" s="2" t="s">
        <v>863</v>
      </c>
      <c r="S1432" s="2" t="s">
        <v>877</v>
      </c>
      <c r="T1432" s="2" t="s">
        <v>52</v>
      </c>
      <c r="U1432" s="2" t="s">
        <v>70</v>
      </c>
      <c r="V1432" s="4">
        <v>4.2361111111111106E-2</v>
      </c>
      <c r="W1432" s="2" t="s">
        <v>948</v>
      </c>
      <c r="X1432">
        <f t="shared" si="220"/>
        <v>0</v>
      </c>
      <c r="Y1432">
        <f t="shared" si="221"/>
        <v>1</v>
      </c>
      <c r="Z1432">
        <f t="shared" si="222"/>
        <v>1</v>
      </c>
      <c r="AA1432">
        <f t="shared" si="223"/>
        <v>0</v>
      </c>
      <c r="AB1432">
        <f t="shared" si="224"/>
        <v>0</v>
      </c>
      <c r="AC1432">
        <f t="shared" si="225"/>
        <v>1</v>
      </c>
      <c r="AD1432">
        <f t="shared" si="226"/>
        <v>0</v>
      </c>
      <c r="AE1432" t="str">
        <f t="shared" si="227"/>
        <v>Groupstage</v>
      </c>
      <c r="AF1432" t="str">
        <f t="shared" si="228"/>
        <v>Home Team loses or draws</v>
      </c>
      <c r="AG1432" t="str">
        <f t="shared" si="229"/>
        <v>Home Team loses or draws at Groupstage Game</v>
      </c>
    </row>
    <row r="1433" spans="1:33" hidden="1" x14ac:dyDescent="0.2">
      <c r="A1433" s="2">
        <v>3911753</v>
      </c>
      <c r="B1433" s="2" t="s">
        <v>949</v>
      </c>
      <c r="C1433" s="2">
        <v>2022</v>
      </c>
      <c r="D1433" s="2" t="s">
        <v>945</v>
      </c>
      <c r="E1433" s="3">
        <v>44811</v>
      </c>
      <c r="F1433" s="2">
        <v>2282</v>
      </c>
      <c r="G1433" s="2">
        <v>15</v>
      </c>
      <c r="H1433" s="2">
        <v>1</v>
      </c>
      <c r="I1433" s="2">
        <v>0</v>
      </c>
      <c r="J1433" s="2"/>
      <c r="K1433" s="2"/>
      <c r="L1433" s="2" t="s">
        <v>148</v>
      </c>
      <c r="M1433" s="2" t="s">
        <v>1318</v>
      </c>
      <c r="N1433" s="2" t="s">
        <v>1095</v>
      </c>
      <c r="O1433" s="2">
        <v>21235</v>
      </c>
      <c r="P1433" s="2" t="s">
        <v>1295</v>
      </c>
      <c r="Q1433" s="2" t="s">
        <v>2737</v>
      </c>
      <c r="R1433" s="2" t="s">
        <v>880</v>
      </c>
      <c r="S1433" s="2" t="s">
        <v>910</v>
      </c>
      <c r="T1433" s="2" t="s">
        <v>45</v>
      </c>
      <c r="U1433" s="2" t="s">
        <v>18</v>
      </c>
      <c r="V1433" s="4">
        <v>4.1666666666666664E-2</v>
      </c>
      <c r="W1433" s="2" t="s">
        <v>948</v>
      </c>
      <c r="X1433">
        <f t="shared" si="220"/>
        <v>1</v>
      </c>
      <c r="Y1433">
        <f t="shared" si="221"/>
        <v>0</v>
      </c>
      <c r="Z1433">
        <f t="shared" si="222"/>
        <v>1</v>
      </c>
      <c r="AA1433">
        <f t="shared" si="223"/>
        <v>1</v>
      </c>
      <c r="AB1433">
        <f t="shared" si="224"/>
        <v>0</v>
      </c>
      <c r="AC1433">
        <f t="shared" si="225"/>
        <v>0</v>
      </c>
      <c r="AD1433">
        <f t="shared" si="226"/>
        <v>0</v>
      </c>
      <c r="AE1433" t="str">
        <f t="shared" si="227"/>
        <v>Groupstage</v>
      </c>
      <c r="AF1433" t="str">
        <f t="shared" si="228"/>
        <v>Home Team wins</v>
      </c>
      <c r="AG1433" t="str">
        <f t="shared" si="229"/>
        <v>Home Team wins at Groupstage Game</v>
      </c>
    </row>
    <row r="1434" spans="1:33" hidden="1" x14ac:dyDescent="0.2">
      <c r="A1434" s="2">
        <v>4171248</v>
      </c>
      <c r="B1434" s="2" t="s">
        <v>949</v>
      </c>
      <c r="C1434" s="2">
        <v>2023</v>
      </c>
      <c r="D1434" s="2" t="s">
        <v>955</v>
      </c>
      <c r="E1434" s="3">
        <v>45202</v>
      </c>
      <c r="F1434" s="2">
        <v>6195</v>
      </c>
      <c r="G1434" s="2">
        <v>418</v>
      </c>
      <c r="H1434" s="2">
        <v>2</v>
      </c>
      <c r="I1434" s="2">
        <v>3</v>
      </c>
      <c r="J1434" s="2"/>
      <c r="K1434" s="2"/>
      <c r="L1434" s="2" t="s">
        <v>963</v>
      </c>
      <c r="M1434" s="2" t="s">
        <v>1089</v>
      </c>
      <c r="N1434" s="2" t="s">
        <v>1002</v>
      </c>
      <c r="O1434" s="2">
        <v>51649</v>
      </c>
      <c r="P1434" s="2" t="s">
        <v>1071</v>
      </c>
      <c r="Q1434" s="2" t="s">
        <v>2738</v>
      </c>
      <c r="R1434" s="2" t="s">
        <v>880</v>
      </c>
      <c r="S1434" s="2" t="s">
        <v>886</v>
      </c>
      <c r="T1434" s="2" t="s">
        <v>115</v>
      </c>
      <c r="U1434" s="2" t="s">
        <v>186</v>
      </c>
      <c r="V1434" s="4">
        <v>8.5416666666666655E-2</v>
      </c>
      <c r="W1434" s="2" t="s">
        <v>948</v>
      </c>
      <c r="X1434">
        <f t="shared" si="220"/>
        <v>0</v>
      </c>
      <c r="Y1434">
        <f t="shared" si="221"/>
        <v>1</v>
      </c>
      <c r="Z1434">
        <f t="shared" si="222"/>
        <v>1</v>
      </c>
      <c r="AA1434">
        <f t="shared" si="223"/>
        <v>0</v>
      </c>
      <c r="AB1434">
        <f t="shared" si="224"/>
        <v>0</v>
      </c>
      <c r="AC1434">
        <f t="shared" si="225"/>
        <v>1</v>
      </c>
      <c r="AD1434">
        <f t="shared" si="226"/>
        <v>0</v>
      </c>
      <c r="AE1434" t="str">
        <f t="shared" si="227"/>
        <v>Groupstage</v>
      </c>
      <c r="AF1434" t="str">
        <f t="shared" si="228"/>
        <v>Home Team loses or draws</v>
      </c>
      <c r="AG1434" t="str">
        <f t="shared" si="229"/>
        <v>Home Team loses or draws at Groupstage Game</v>
      </c>
    </row>
    <row r="1435" spans="1:33" hidden="1" x14ac:dyDescent="0.2">
      <c r="A1435" s="2">
        <v>3461736</v>
      </c>
      <c r="B1435" s="2" t="s">
        <v>949</v>
      </c>
      <c r="C1435" s="2">
        <v>2020</v>
      </c>
      <c r="D1435" s="2" t="s">
        <v>945</v>
      </c>
      <c r="E1435" s="3">
        <v>44131</v>
      </c>
      <c r="F1435" s="2">
        <v>18</v>
      </c>
      <c r="G1435" s="2">
        <v>418</v>
      </c>
      <c r="H1435" s="2">
        <v>2</v>
      </c>
      <c r="I1435" s="2">
        <v>2</v>
      </c>
      <c r="J1435" s="2"/>
      <c r="K1435" s="2"/>
      <c r="L1435" s="2" t="s">
        <v>1275</v>
      </c>
      <c r="M1435" s="2" t="s">
        <v>1180</v>
      </c>
      <c r="N1435" s="2" t="s">
        <v>980</v>
      </c>
      <c r="O1435" s="2"/>
      <c r="P1435" s="2" t="s">
        <v>1279</v>
      </c>
      <c r="Q1435" s="2" t="s">
        <v>2739</v>
      </c>
      <c r="R1435" s="2" t="s">
        <v>863</v>
      </c>
      <c r="S1435" s="2" t="s">
        <v>880</v>
      </c>
      <c r="T1435" s="2" t="s">
        <v>16</v>
      </c>
      <c r="U1435" s="2" t="s">
        <v>186</v>
      </c>
      <c r="V1435" s="4">
        <v>8.4722222222222213E-2</v>
      </c>
      <c r="W1435" s="2" t="s">
        <v>948</v>
      </c>
      <c r="X1435">
        <f t="shared" si="220"/>
        <v>0</v>
      </c>
      <c r="Y1435">
        <f t="shared" si="221"/>
        <v>1</v>
      </c>
      <c r="Z1435">
        <f t="shared" si="222"/>
        <v>1</v>
      </c>
      <c r="AA1435">
        <f t="shared" si="223"/>
        <v>0</v>
      </c>
      <c r="AB1435">
        <f t="shared" si="224"/>
        <v>0</v>
      </c>
      <c r="AC1435">
        <f t="shared" si="225"/>
        <v>1</v>
      </c>
      <c r="AD1435">
        <f t="shared" si="226"/>
        <v>0</v>
      </c>
      <c r="AE1435" t="str">
        <f t="shared" si="227"/>
        <v>Groupstage</v>
      </c>
      <c r="AF1435" t="str">
        <f t="shared" si="228"/>
        <v>Home Team loses or draws</v>
      </c>
      <c r="AG1435" t="str">
        <f t="shared" si="229"/>
        <v>Home Team loses or draws at Groupstage Game</v>
      </c>
    </row>
    <row r="1436" spans="1:33" x14ac:dyDescent="0.2">
      <c r="A1436" s="2">
        <v>2367027</v>
      </c>
      <c r="B1436" s="2" t="s">
        <v>949</v>
      </c>
      <c r="C1436" s="2">
        <v>2013</v>
      </c>
      <c r="D1436" s="2" t="s">
        <v>1147</v>
      </c>
      <c r="E1436" s="3">
        <v>41534</v>
      </c>
      <c r="F1436" s="2">
        <v>985</v>
      </c>
      <c r="G1436" s="2">
        <v>15</v>
      </c>
      <c r="H1436" s="2">
        <v>4</v>
      </c>
      <c r="I1436" s="2">
        <v>2</v>
      </c>
      <c r="J1436" s="2"/>
      <c r="K1436" s="2"/>
      <c r="L1436" s="2" t="s">
        <v>1121</v>
      </c>
      <c r="M1436" s="2" t="s">
        <v>1173</v>
      </c>
      <c r="N1436" s="2" t="s">
        <v>1075</v>
      </c>
      <c r="O1436" s="2">
        <v>74000</v>
      </c>
      <c r="P1436" s="2" t="s">
        <v>1184</v>
      </c>
      <c r="Q1436" s="2" t="s">
        <v>2740</v>
      </c>
      <c r="R1436" s="2" t="s">
        <v>898</v>
      </c>
      <c r="S1436" s="2" t="s">
        <v>880</v>
      </c>
      <c r="T1436" s="2" t="s">
        <v>31</v>
      </c>
      <c r="U1436" s="2" t="s">
        <v>18</v>
      </c>
      <c r="V1436" s="4">
        <v>0.16805555555555554</v>
      </c>
      <c r="W1436" s="2" t="s">
        <v>948</v>
      </c>
      <c r="X1436">
        <f t="shared" si="220"/>
        <v>1</v>
      </c>
      <c r="Y1436">
        <f t="shared" si="221"/>
        <v>0</v>
      </c>
      <c r="Z1436">
        <f t="shared" si="222"/>
        <v>1</v>
      </c>
      <c r="AA1436">
        <f t="shared" si="223"/>
        <v>1</v>
      </c>
      <c r="AB1436">
        <f t="shared" si="224"/>
        <v>0</v>
      </c>
      <c r="AC1436">
        <f t="shared" si="225"/>
        <v>0</v>
      </c>
      <c r="AD1436">
        <f t="shared" si="226"/>
        <v>0</v>
      </c>
      <c r="AE1436" t="str">
        <f t="shared" si="227"/>
        <v>Groupstage</v>
      </c>
      <c r="AF1436" t="str">
        <f t="shared" si="228"/>
        <v>Home Team wins</v>
      </c>
      <c r="AG1436" t="str">
        <f t="shared" si="229"/>
        <v>Home Team wins at Groupstage Game</v>
      </c>
    </row>
    <row r="1437" spans="1:33" hidden="1" x14ac:dyDescent="0.2">
      <c r="A1437" s="2">
        <v>3911735</v>
      </c>
      <c r="B1437" s="2" t="s">
        <v>949</v>
      </c>
      <c r="C1437" s="2">
        <v>2022</v>
      </c>
      <c r="D1437" s="2" t="s">
        <v>945</v>
      </c>
      <c r="E1437" s="3">
        <v>44866</v>
      </c>
      <c r="F1437" s="2">
        <v>720</v>
      </c>
      <c r="G1437" s="2">
        <v>13</v>
      </c>
      <c r="H1437" s="2">
        <v>2</v>
      </c>
      <c r="I1437" s="2">
        <v>1</v>
      </c>
      <c r="J1437" s="2"/>
      <c r="K1437" s="2"/>
      <c r="L1437" s="2" t="s">
        <v>799</v>
      </c>
      <c r="M1437" s="2" t="s">
        <v>921</v>
      </c>
      <c r="N1437" s="2" t="s">
        <v>1192</v>
      </c>
      <c r="O1437" s="2">
        <v>47546</v>
      </c>
      <c r="P1437" s="2" t="s">
        <v>1001</v>
      </c>
      <c r="Q1437" s="2" t="s">
        <v>2741</v>
      </c>
      <c r="R1437" s="2" t="s">
        <v>880</v>
      </c>
      <c r="S1437" s="3">
        <v>37714</v>
      </c>
      <c r="T1437" s="2" t="s">
        <v>70</v>
      </c>
      <c r="U1437" s="2" t="s">
        <v>113</v>
      </c>
      <c r="V1437" s="4">
        <v>8.4027777777777771E-2</v>
      </c>
      <c r="W1437" s="2" t="s">
        <v>948</v>
      </c>
      <c r="X1437">
        <f t="shared" si="220"/>
        <v>1</v>
      </c>
      <c r="Y1437">
        <f t="shared" si="221"/>
        <v>0</v>
      </c>
      <c r="Z1437">
        <f t="shared" si="222"/>
        <v>1</v>
      </c>
      <c r="AA1437">
        <f t="shared" si="223"/>
        <v>1</v>
      </c>
      <c r="AB1437">
        <f t="shared" si="224"/>
        <v>0</v>
      </c>
      <c r="AC1437">
        <f t="shared" si="225"/>
        <v>0</v>
      </c>
      <c r="AD1437">
        <f t="shared" si="226"/>
        <v>0</v>
      </c>
      <c r="AE1437" t="str">
        <f t="shared" si="227"/>
        <v>Groupstage</v>
      </c>
      <c r="AF1437" t="str">
        <f t="shared" si="228"/>
        <v>Home Team wins</v>
      </c>
      <c r="AG1437" t="str">
        <f t="shared" si="229"/>
        <v>Home Team wins at Groupstage Game</v>
      </c>
    </row>
    <row r="1438" spans="1:33" hidden="1" x14ac:dyDescent="0.2">
      <c r="A1438" s="2">
        <v>3911740</v>
      </c>
      <c r="B1438" s="2" t="s">
        <v>949</v>
      </c>
      <c r="C1438" s="2">
        <v>2022</v>
      </c>
      <c r="D1438" s="2" t="s">
        <v>945</v>
      </c>
      <c r="E1438" s="3">
        <v>44866</v>
      </c>
      <c r="F1438" s="2">
        <v>15</v>
      </c>
      <c r="G1438" s="2">
        <v>2282</v>
      </c>
      <c r="H1438" s="2">
        <v>0</v>
      </c>
      <c r="I1438" s="2">
        <v>0</v>
      </c>
      <c r="J1438" s="2"/>
      <c r="K1438" s="2"/>
      <c r="L1438" s="2" t="s">
        <v>104</v>
      </c>
      <c r="M1438" s="2" t="s">
        <v>148</v>
      </c>
      <c r="N1438" s="2" t="s">
        <v>1191</v>
      </c>
      <c r="O1438" s="2">
        <v>30210</v>
      </c>
      <c r="P1438" s="2" t="s">
        <v>1126</v>
      </c>
      <c r="Q1438" s="2" t="s">
        <v>2742</v>
      </c>
      <c r="R1438" s="3">
        <v>37714</v>
      </c>
      <c r="S1438" s="2" t="s">
        <v>1185</v>
      </c>
      <c r="T1438" s="2" t="s">
        <v>18</v>
      </c>
      <c r="U1438" s="2" t="s">
        <v>45</v>
      </c>
      <c r="V1438" s="4">
        <v>0</v>
      </c>
      <c r="W1438" s="2" t="s">
        <v>948</v>
      </c>
      <c r="X1438">
        <f t="shared" si="220"/>
        <v>0</v>
      </c>
      <c r="Y1438">
        <f t="shared" si="221"/>
        <v>1</v>
      </c>
      <c r="Z1438">
        <f t="shared" si="222"/>
        <v>1</v>
      </c>
      <c r="AA1438">
        <f t="shared" si="223"/>
        <v>0</v>
      </c>
      <c r="AB1438">
        <f t="shared" si="224"/>
        <v>0</v>
      </c>
      <c r="AC1438">
        <f t="shared" si="225"/>
        <v>1</v>
      </c>
      <c r="AD1438">
        <f t="shared" si="226"/>
        <v>0</v>
      </c>
      <c r="AE1438" t="str">
        <f t="shared" si="227"/>
        <v>Groupstage</v>
      </c>
      <c r="AF1438" t="str">
        <f t="shared" si="228"/>
        <v>Home Team loses or draws</v>
      </c>
      <c r="AG1438" t="str">
        <f t="shared" si="229"/>
        <v>Home Team loses or draws at Groupstage Game</v>
      </c>
    </row>
    <row r="1439" spans="1:33" hidden="1" x14ac:dyDescent="0.2">
      <c r="A1439" s="2">
        <v>3461785</v>
      </c>
      <c r="B1439" s="2" t="s">
        <v>949</v>
      </c>
      <c r="C1439" s="2">
        <v>2020</v>
      </c>
      <c r="D1439" s="2" t="s">
        <v>946</v>
      </c>
      <c r="E1439" s="3">
        <v>44167</v>
      </c>
      <c r="F1439" s="2">
        <v>368</v>
      </c>
      <c r="G1439" s="2">
        <v>631</v>
      </c>
      <c r="H1439" s="2">
        <v>0</v>
      </c>
      <c r="I1439" s="2">
        <v>4</v>
      </c>
      <c r="J1439" s="2"/>
      <c r="K1439" s="2"/>
      <c r="L1439" s="2" t="s">
        <v>1179</v>
      </c>
      <c r="M1439" s="2" t="s">
        <v>44</v>
      </c>
      <c r="N1439" s="2" t="s">
        <v>1195</v>
      </c>
      <c r="O1439" s="2"/>
      <c r="P1439" s="2" t="s">
        <v>1142</v>
      </c>
      <c r="Q1439" s="2" t="s">
        <v>2743</v>
      </c>
      <c r="R1439" s="2" t="s">
        <v>863</v>
      </c>
      <c r="S1439" s="2" t="s">
        <v>880</v>
      </c>
      <c r="T1439" s="2" t="s">
        <v>143</v>
      </c>
      <c r="U1439" s="2" t="s">
        <v>43</v>
      </c>
      <c r="V1439" s="4">
        <v>2.7777777777777779E-3</v>
      </c>
      <c r="W1439" s="2" t="s">
        <v>948</v>
      </c>
      <c r="X1439">
        <f t="shared" si="220"/>
        <v>0</v>
      </c>
      <c r="Y1439">
        <f t="shared" si="221"/>
        <v>1</v>
      </c>
      <c r="Z1439">
        <f t="shared" si="222"/>
        <v>1</v>
      </c>
      <c r="AA1439">
        <f t="shared" si="223"/>
        <v>0</v>
      </c>
      <c r="AB1439">
        <f t="shared" si="224"/>
        <v>0</v>
      </c>
      <c r="AC1439">
        <f t="shared" si="225"/>
        <v>1</v>
      </c>
      <c r="AD1439">
        <f t="shared" si="226"/>
        <v>0</v>
      </c>
      <c r="AE1439" t="str">
        <f t="shared" si="227"/>
        <v>Groupstage</v>
      </c>
      <c r="AF1439" t="str">
        <f t="shared" si="228"/>
        <v>Home Team loses or draws</v>
      </c>
      <c r="AG1439" t="str">
        <f t="shared" si="229"/>
        <v>Home Team loses or draws at Groupstage Game</v>
      </c>
    </row>
    <row r="1440" spans="1:33" hidden="1" x14ac:dyDescent="0.2">
      <c r="A1440" s="2">
        <v>3913678</v>
      </c>
      <c r="B1440" s="2" t="s">
        <v>949</v>
      </c>
      <c r="C1440" s="2">
        <v>2022</v>
      </c>
      <c r="D1440" s="2" t="s">
        <v>1194</v>
      </c>
      <c r="E1440" s="3">
        <v>44859</v>
      </c>
      <c r="F1440" s="2">
        <v>368</v>
      </c>
      <c r="G1440" s="2">
        <v>190</v>
      </c>
      <c r="H1440" s="2">
        <v>3</v>
      </c>
      <c r="I1440" s="2">
        <v>0</v>
      </c>
      <c r="J1440" s="2"/>
      <c r="K1440" s="2"/>
      <c r="L1440" s="2" t="s">
        <v>1181</v>
      </c>
      <c r="M1440" s="2" t="s">
        <v>1291</v>
      </c>
      <c r="N1440" s="2" t="s">
        <v>1195</v>
      </c>
      <c r="O1440" s="2">
        <v>29884</v>
      </c>
      <c r="P1440" s="2" t="s">
        <v>888</v>
      </c>
      <c r="Q1440" s="2" t="s">
        <v>2744</v>
      </c>
      <c r="R1440" s="2" t="s">
        <v>880</v>
      </c>
      <c r="S1440" s="2" t="s">
        <v>880</v>
      </c>
      <c r="T1440" s="2" t="s">
        <v>143</v>
      </c>
      <c r="U1440" s="2" t="s">
        <v>23</v>
      </c>
      <c r="V1440" s="4">
        <v>0.125</v>
      </c>
      <c r="W1440" s="2" t="s">
        <v>948</v>
      </c>
      <c r="X1440">
        <f t="shared" si="220"/>
        <v>1</v>
      </c>
      <c r="Y1440">
        <f t="shared" si="221"/>
        <v>0</v>
      </c>
      <c r="Z1440">
        <f t="shared" si="222"/>
        <v>1</v>
      </c>
      <c r="AA1440">
        <f t="shared" si="223"/>
        <v>1</v>
      </c>
      <c r="AB1440">
        <f t="shared" si="224"/>
        <v>0</v>
      </c>
      <c r="AC1440">
        <f t="shared" si="225"/>
        <v>0</v>
      </c>
      <c r="AD1440">
        <f t="shared" si="226"/>
        <v>0</v>
      </c>
      <c r="AE1440" t="str">
        <f t="shared" si="227"/>
        <v>Groupstage</v>
      </c>
      <c r="AF1440" t="str">
        <f t="shared" si="228"/>
        <v>Home Team wins</v>
      </c>
      <c r="AG1440" t="str">
        <f t="shared" si="229"/>
        <v>Home Team wins at Groupstage Game</v>
      </c>
    </row>
    <row r="1441" spans="1:33" hidden="1" x14ac:dyDescent="0.2">
      <c r="A1441" s="2">
        <v>4243703</v>
      </c>
      <c r="B1441" s="2" t="s">
        <v>949</v>
      </c>
      <c r="C1441" s="2">
        <v>2023</v>
      </c>
      <c r="D1441" s="2" t="s">
        <v>1082</v>
      </c>
      <c r="E1441" s="3">
        <v>45357</v>
      </c>
      <c r="F1441" s="2">
        <v>418</v>
      </c>
      <c r="G1441" s="2">
        <v>23826</v>
      </c>
      <c r="H1441" s="2">
        <v>1</v>
      </c>
      <c r="I1441" s="2">
        <v>1</v>
      </c>
      <c r="J1441" s="2"/>
      <c r="K1441" s="2"/>
      <c r="L1441" s="2" t="s">
        <v>1089</v>
      </c>
      <c r="M1441" s="2" t="s">
        <v>1275</v>
      </c>
      <c r="N1441" s="2" t="s">
        <v>1202</v>
      </c>
      <c r="O1441" s="2">
        <v>76126</v>
      </c>
      <c r="P1441" s="2" t="s">
        <v>1066</v>
      </c>
      <c r="Q1441" s="2" t="s">
        <v>2745</v>
      </c>
      <c r="R1441" s="2" t="s">
        <v>880</v>
      </c>
      <c r="S1441" s="2" t="s">
        <v>877</v>
      </c>
      <c r="T1441" s="2" t="s">
        <v>186</v>
      </c>
      <c r="U1441" s="2" t="s">
        <v>138</v>
      </c>
      <c r="V1441" s="4">
        <v>4.2361111111111106E-2</v>
      </c>
      <c r="W1441" s="2" t="s">
        <v>948</v>
      </c>
      <c r="X1441">
        <f t="shared" si="220"/>
        <v>0</v>
      </c>
      <c r="Y1441">
        <f t="shared" si="221"/>
        <v>1</v>
      </c>
      <c r="Z1441">
        <f t="shared" si="222"/>
        <v>0</v>
      </c>
      <c r="AA1441">
        <f t="shared" si="223"/>
        <v>0</v>
      </c>
      <c r="AB1441">
        <f t="shared" si="224"/>
        <v>0</v>
      </c>
      <c r="AC1441">
        <f t="shared" si="225"/>
        <v>0</v>
      </c>
      <c r="AD1441">
        <f t="shared" si="226"/>
        <v>1</v>
      </c>
      <c r="AE1441" t="str">
        <f t="shared" si="227"/>
        <v>Knockout Game</v>
      </c>
      <c r="AF1441" t="str">
        <f t="shared" si="228"/>
        <v>Home Team loses or draws</v>
      </c>
      <c r="AG1441" t="str">
        <f t="shared" si="229"/>
        <v>Home Team loses or draws at Knockout Game</v>
      </c>
    </row>
    <row r="1442" spans="1:33" hidden="1" x14ac:dyDescent="0.2">
      <c r="A1442" s="2">
        <v>3651043</v>
      </c>
      <c r="B1442" s="2" t="s">
        <v>949</v>
      </c>
      <c r="C1442" s="2">
        <v>2021</v>
      </c>
      <c r="D1442" s="2" t="s">
        <v>1022</v>
      </c>
      <c r="E1442" s="3">
        <v>44454</v>
      </c>
      <c r="F1442" s="2">
        <v>2481</v>
      </c>
      <c r="G1442" s="2">
        <v>660</v>
      </c>
      <c r="H1442" s="2">
        <v>2</v>
      </c>
      <c r="I1442" s="2">
        <v>0</v>
      </c>
      <c r="J1442" s="2"/>
      <c r="K1442" s="2"/>
      <c r="L1442" s="2" t="s">
        <v>909</v>
      </c>
      <c r="M1442" s="2" t="s">
        <v>1287</v>
      </c>
      <c r="N1442" s="2" t="s">
        <v>710</v>
      </c>
      <c r="O1442" s="2">
        <v>5205</v>
      </c>
      <c r="P1442" s="2" t="s">
        <v>871</v>
      </c>
      <c r="Q1442" s="2" t="s">
        <v>2746</v>
      </c>
      <c r="R1442" s="2" t="s">
        <v>863</v>
      </c>
      <c r="S1442" s="2" t="s">
        <v>863</v>
      </c>
      <c r="T1442" s="2"/>
      <c r="U1442" s="2" t="s">
        <v>133</v>
      </c>
      <c r="V1442" s="4">
        <v>8.3333333333333329E-2</v>
      </c>
      <c r="W1442" s="2" t="s">
        <v>948</v>
      </c>
      <c r="X1442">
        <f t="shared" si="220"/>
        <v>1</v>
      </c>
      <c r="Y1442">
        <f t="shared" si="221"/>
        <v>0</v>
      </c>
      <c r="Z1442">
        <f t="shared" si="222"/>
        <v>1</v>
      </c>
      <c r="AA1442">
        <f t="shared" si="223"/>
        <v>1</v>
      </c>
      <c r="AB1442">
        <f t="shared" si="224"/>
        <v>0</v>
      </c>
      <c r="AC1442">
        <f t="shared" si="225"/>
        <v>0</v>
      </c>
      <c r="AD1442">
        <f t="shared" si="226"/>
        <v>0</v>
      </c>
      <c r="AE1442" t="str">
        <f t="shared" si="227"/>
        <v>Groupstage</v>
      </c>
      <c r="AF1442" t="str">
        <f t="shared" si="228"/>
        <v>Home Team wins</v>
      </c>
      <c r="AG1442" t="str">
        <f t="shared" si="229"/>
        <v>Home Team wins at Groupstage Game</v>
      </c>
    </row>
    <row r="1443" spans="1:33" hidden="1" x14ac:dyDescent="0.2">
      <c r="A1443" s="2">
        <v>3651108</v>
      </c>
      <c r="B1443" s="2" t="s">
        <v>949</v>
      </c>
      <c r="C1443" s="2">
        <v>2021</v>
      </c>
      <c r="D1443" s="2" t="s">
        <v>1022</v>
      </c>
      <c r="E1443" s="3">
        <v>44503</v>
      </c>
      <c r="F1443" s="2">
        <v>2481</v>
      </c>
      <c r="G1443" s="2">
        <v>46</v>
      </c>
      <c r="H1443" s="2">
        <v>1</v>
      </c>
      <c r="I1443" s="2">
        <v>3</v>
      </c>
      <c r="J1443" s="2"/>
      <c r="K1443" s="2"/>
      <c r="L1443" s="2" t="s">
        <v>909</v>
      </c>
      <c r="M1443" s="2" t="s">
        <v>1067</v>
      </c>
      <c r="N1443" s="2" t="s">
        <v>710</v>
      </c>
      <c r="O1443" s="2">
        <v>5930</v>
      </c>
      <c r="P1443" s="2" t="s">
        <v>988</v>
      </c>
      <c r="Q1443" s="2" t="s">
        <v>2747</v>
      </c>
      <c r="R1443" s="2" t="s">
        <v>880</v>
      </c>
      <c r="S1443" s="2" t="s">
        <v>892</v>
      </c>
      <c r="T1443" s="2"/>
      <c r="U1443" s="2" t="s">
        <v>19</v>
      </c>
      <c r="V1443" s="4">
        <v>4.3750000000000004E-2</v>
      </c>
      <c r="W1443" s="2" t="s">
        <v>948</v>
      </c>
      <c r="X1443">
        <f t="shared" si="220"/>
        <v>0</v>
      </c>
      <c r="Y1443">
        <f t="shared" si="221"/>
        <v>1</v>
      </c>
      <c r="Z1443">
        <f t="shared" si="222"/>
        <v>1</v>
      </c>
      <c r="AA1443">
        <f t="shared" si="223"/>
        <v>0</v>
      </c>
      <c r="AB1443">
        <f t="shared" si="224"/>
        <v>0</v>
      </c>
      <c r="AC1443">
        <f t="shared" si="225"/>
        <v>1</v>
      </c>
      <c r="AD1443">
        <f t="shared" si="226"/>
        <v>0</v>
      </c>
      <c r="AE1443" t="str">
        <f t="shared" si="227"/>
        <v>Groupstage</v>
      </c>
      <c r="AF1443" t="str">
        <f t="shared" si="228"/>
        <v>Home Team loses or draws</v>
      </c>
      <c r="AG1443" t="str">
        <f t="shared" si="229"/>
        <v>Home Team loses or draws at Groupstage Game</v>
      </c>
    </row>
    <row r="1444" spans="1:33" hidden="1" x14ac:dyDescent="0.2">
      <c r="A1444" s="2">
        <v>3651112</v>
      </c>
      <c r="B1444" s="2" t="s">
        <v>949</v>
      </c>
      <c r="C1444" s="2">
        <v>2021</v>
      </c>
      <c r="D1444" s="2" t="s">
        <v>1016</v>
      </c>
      <c r="E1444" s="3">
        <v>44523</v>
      </c>
      <c r="F1444" s="2">
        <v>452</v>
      </c>
      <c r="G1444" s="2">
        <v>800</v>
      </c>
      <c r="H1444" s="2">
        <v>3</v>
      </c>
      <c r="I1444" s="2">
        <v>3</v>
      </c>
      <c r="J1444" s="2"/>
      <c r="K1444" s="2"/>
      <c r="L1444" s="2" t="s">
        <v>1119</v>
      </c>
      <c r="M1444" s="2" t="s">
        <v>999</v>
      </c>
      <c r="N1444" s="2" t="s">
        <v>1212</v>
      </c>
      <c r="O1444" s="2">
        <v>31120</v>
      </c>
      <c r="P1444" s="2" t="s">
        <v>982</v>
      </c>
      <c r="Q1444" s="2" t="s">
        <v>2748</v>
      </c>
      <c r="R1444" s="2" t="s">
        <v>880</v>
      </c>
      <c r="S1444" s="2" t="s">
        <v>1073</v>
      </c>
      <c r="T1444" s="2"/>
      <c r="U1444" s="2" t="s">
        <v>89</v>
      </c>
      <c r="V1444" s="4">
        <v>0.12708333333333333</v>
      </c>
      <c r="W1444" s="2" t="s">
        <v>948</v>
      </c>
      <c r="X1444">
        <f t="shared" si="220"/>
        <v>0</v>
      </c>
      <c r="Y1444">
        <f t="shared" si="221"/>
        <v>1</v>
      </c>
      <c r="Z1444">
        <f t="shared" si="222"/>
        <v>1</v>
      </c>
      <c r="AA1444">
        <f t="shared" si="223"/>
        <v>0</v>
      </c>
      <c r="AB1444">
        <f t="shared" si="224"/>
        <v>0</v>
      </c>
      <c r="AC1444">
        <f t="shared" si="225"/>
        <v>1</v>
      </c>
      <c r="AD1444">
        <f t="shared" si="226"/>
        <v>0</v>
      </c>
      <c r="AE1444" t="str">
        <f t="shared" si="227"/>
        <v>Groupstage</v>
      </c>
      <c r="AF1444" t="str">
        <f t="shared" si="228"/>
        <v>Home Team loses or draws</v>
      </c>
      <c r="AG1444" t="str">
        <f t="shared" si="229"/>
        <v>Home Team loses or draws at Groupstage Game</v>
      </c>
    </row>
    <row r="1445" spans="1:33" hidden="1" x14ac:dyDescent="0.2">
      <c r="A1445" s="2">
        <v>3911790</v>
      </c>
      <c r="B1445" s="2" t="s">
        <v>949</v>
      </c>
      <c r="C1445" s="2">
        <v>2022</v>
      </c>
      <c r="D1445" s="2" t="s">
        <v>955</v>
      </c>
      <c r="E1445" s="3">
        <v>44846</v>
      </c>
      <c r="F1445" s="2">
        <v>941</v>
      </c>
      <c r="G1445" s="2">
        <v>27</v>
      </c>
      <c r="H1445" s="2">
        <v>2</v>
      </c>
      <c r="I1445" s="2">
        <v>4</v>
      </c>
      <c r="J1445" s="2"/>
      <c r="K1445" s="2"/>
      <c r="L1445" s="2" t="s">
        <v>1482</v>
      </c>
      <c r="M1445" s="2" t="s">
        <v>1051</v>
      </c>
      <c r="N1445" s="2" t="s">
        <v>1249</v>
      </c>
      <c r="O1445" s="2">
        <v>11326</v>
      </c>
      <c r="P1445" s="2" t="s">
        <v>1301</v>
      </c>
      <c r="Q1445" s="2" t="s">
        <v>2749</v>
      </c>
      <c r="R1445" s="2" t="s">
        <v>863</v>
      </c>
      <c r="S1445" s="2" t="s">
        <v>863</v>
      </c>
      <c r="T1445" s="2"/>
      <c r="U1445" s="2" t="s">
        <v>6</v>
      </c>
      <c r="V1445" s="4">
        <v>8.6111111111111124E-2</v>
      </c>
      <c r="W1445" s="2" t="s">
        <v>948</v>
      </c>
      <c r="X1445">
        <f t="shared" si="220"/>
        <v>0</v>
      </c>
      <c r="Y1445">
        <f t="shared" si="221"/>
        <v>1</v>
      </c>
      <c r="Z1445">
        <f t="shared" si="222"/>
        <v>1</v>
      </c>
      <c r="AA1445">
        <f t="shared" si="223"/>
        <v>0</v>
      </c>
      <c r="AB1445">
        <f t="shared" si="224"/>
        <v>0</v>
      </c>
      <c r="AC1445">
        <f t="shared" si="225"/>
        <v>1</v>
      </c>
      <c r="AD1445">
        <f t="shared" si="226"/>
        <v>0</v>
      </c>
      <c r="AE1445" t="str">
        <f t="shared" si="227"/>
        <v>Groupstage</v>
      </c>
      <c r="AF1445" t="str">
        <f t="shared" si="228"/>
        <v>Home Team loses or draws</v>
      </c>
      <c r="AG1445" t="str">
        <f t="shared" si="229"/>
        <v>Home Team loses or draws at Groupstage Game</v>
      </c>
    </row>
    <row r="1446" spans="1:33" hidden="1" x14ac:dyDescent="0.2">
      <c r="A1446" s="2">
        <v>3911792</v>
      </c>
      <c r="B1446" s="2" t="s">
        <v>949</v>
      </c>
      <c r="C1446" s="2">
        <v>2022</v>
      </c>
      <c r="D1446" s="2" t="s">
        <v>955</v>
      </c>
      <c r="E1446" s="3">
        <v>44817</v>
      </c>
      <c r="F1446" s="2">
        <v>941</v>
      </c>
      <c r="G1446" s="2">
        <v>46</v>
      </c>
      <c r="H1446" s="2">
        <v>0</v>
      </c>
      <c r="I1446" s="2">
        <v>2</v>
      </c>
      <c r="J1446" s="2"/>
      <c r="K1446" s="2"/>
      <c r="L1446" s="2" t="s">
        <v>1482</v>
      </c>
      <c r="M1446" s="2" t="s">
        <v>1067</v>
      </c>
      <c r="N1446" s="2" t="s">
        <v>1249</v>
      </c>
      <c r="O1446" s="2">
        <v>11252</v>
      </c>
      <c r="P1446" s="2" t="s">
        <v>1410</v>
      </c>
      <c r="Q1446" s="2" t="s">
        <v>2750</v>
      </c>
      <c r="R1446" s="2" t="s">
        <v>1073</v>
      </c>
      <c r="S1446" s="2" t="s">
        <v>892</v>
      </c>
      <c r="T1446" s="2"/>
      <c r="U1446" s="2" t="s">
        <v>19</v>
      </c>
      <c r="V1446" s="4">
        <v>1.3888888888888889E-3</v>
      </c>
      <c r="W1446" s="2" t="s">
        <v>948</v>
      </c>
      <c r="X1446">
        <f t="shared" si="220"/>
        <v>0</v>
      </c>
      <c r="Y1446">
        <f t="shared" si="221"/>
        <v>1</v>
      </c>
      <c r="Z1446">
        <f t="shared" si="222"/>
        <v>1</v>
      </c>
      <c r="AA1446">
        <f t="shared" si="223"/>
        <v>0</v>
      </c>
      <c r="AB1446">
        <f t="shared" si="224"/>
        <v>0</v>
      </c>
      <c r="AC1446">
        <f t="shared" si="225"/>
        <v>1</v>
      </c>
      <c r="AD1446">
        <f t="shared" si="226"/>
        <v>0</v>
      </c>
      <c r="AE1446" t="str">
        <f t="shared" si="227"/>
        <v>Groupstage</v>
      </c>
      <c r="AF1446" t="str">
        <f t="shared" si="228"/>
        <v>Home Team loses or draws</v>
      </c>
      <c r="AG1446" t="str">
        <f t="shared" si="229"/>
        <v>Home Team loses or draws at Groupstage Game</v>
      </c>
    </row>
    <row r="1447" spans="1:33" x14ac:dyDescent="0.2">
      <c r="A1447" s="2">
        <v>2917405</v>
      </c>
      <c r="B1447" s="2" t="s">
        <v>949</v>
      </c>
      <c r="C1447" s="2">
        <v>2017</v>
      </c>
      <c r="D1447" s="2" t="s">
        <v>1147</v>
      </c>
      <c r="E1447" s="3">
        <v>43039</v>
      </c>
      <c r="F1447" s="2">
        <v>26</v>
      </c>
      <c r="G1447" s="2">
        <v>2410</v>
      </c>
      <c r="H1447" s="2">
        <v>1</v>
      </c>
      <c r="I1447" s="2">
        <v>2</v>
      </c>
      <c r="J1447" s="2"/>
      <c r="K1447" s="2"/>
      <c r="L1447" s="2" t="s">
        <v>1222</v>
      </c>
      <c r="M1447" s="2" t="s">
        <v>1103</v>
      </c>
      <c r="N1447" s="2" t="s">
        <v>1219</v>
      </c>
      <c r="O1447" s="2">
        <v>33303</v>
      </c>
      <c r="P1447" s="2" t="s">
        <v>1130</v>
      </c>
      <c r="Q1447" s="2" t="s">
        <v>2751</v>
      </c>
      <c r="R1447" s="3">
        <v>37714</v>
      </c>
      <c r="S1447" s="2" t="s">
        <v>910</v>
      </c>
      <c r="T1447" s="2"/>
      <c r="U1447" s="2" t="s">
        <v>130</v>
      </c>
      <c r="V1447" s="4">
        <v>4.3055555555555562E-2</v>
      </c>
      <c r="W1447" s="2" t="s">
        <v>948</v>
      </c>
      <c r="X1447">
        <f t="shared" si="220"/>
        <v>0</v>
      </c>
      <c r="Y1447">
        <f t="shared" si="221"/>
        <v>1</v>
      </c>
      <c r="Z1447">
        <f t="shared" si="222"/>
        <v>1</v>
      </c>
      <c r="AA1447">
        <f t="shared" si="223"/>
        <v>0</v>
      </c>
      <c r="AB1447">
        <f t="shared" si="224"/>
        <v>0</v>
      </c>
      <c r="AC1447">
        <f t="shared" si="225"/>
        <v>1</v>
      </c>
      <c r="AD1447">
        <f t="shared" si="226"/>
        <v>0</v>
      </c>
      <c r="AE1447" t="str">
        <f t="shared" si="227"/>
        <v>Groupstage</v>
      </c>
      <c r="AF1447" t="str">
        <f t="shared" si="228"/>
        <v>Home Team loses or draws</v>
      </c>
      <c r="AG1447" t="str">
        <f t="shared" si="229"/>
        <v>Home Team loses or draws at Groupstage Game</v>
      </c>
    </row>
  </sheetData>
  <autoFilter ref="A1:AG1447" xr:uid="{7BDBE29A-E552-4241-B0C9-CFD020B665B5}">
    <filterColumn colId="2">
      <filters>
        <filter val="2012"/>
        <filter val="2013"/>
        <filter val="2014"/>
        <filter val="2015"/>
        <filter val="2016"/>
        <filter val="2017"/>
        <filter val="2018"/>
        <filter val="2019"/>
      </filters>
    </filterColumn>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9E98-67C4-3249-9140-C20C22E4492E}">
  <sheetPr filterMode="1"/>
  <dimension ref="A1:Z2315"/>
  <sheetViews>
    <sheetView topLeftCell="J1" workbookViewId="0">
      <selection sqref="A1:S6"/>
    </sheetView>
  </sheetViews>
  <sheetFormatPr baseColWidth="10" defaultRowHeight="16" x14ac:dyDescent="0.2"/>
  <cols>
    <col min="1" max="1" width="19.6640625" bestFit="1" customWidth="1"/>
    <col min="7" max="7" width="24.6640625" bestFit="1" customWidth="1"/>
    <col min="9" max="9" width="11.83203125" bestFit="1" customWidth="1"/>
    <col min="13" max="13" width="14.1640625" bestFit="1" customWidth="1"/>
    <col min="15" max="15" width="46.1640625" customWidth="1"/>
  </cols>
  <sheetData>
    <row r="1" spans="1:26" x14ac:dyDescent="0.2">
      <c r="A1" t="s">
        <v>2770</v>
      </c>
      <c r="B1" t="s">
        <v>840</v>
      </c>
      <c r="C1" t="s">
        <v>0</v>
      </c>
      <c r="D1" t="s">
        <v>2771</v>
      </c>
      <c r="E1" t="s">
        <v>2772</v>
      </c>
      <c r="F1" t="s">
        <v>839</v>
      </c>
      <c r="G1" t="s">
        <v>2773</v>
      </c>
      <c r="H1" t="s">
        <v>841</v>
      </c>
      <c r="I1" t="s">
        <v>2774</v>
      </c>
      <c r="J1" t="s">
        <v>2775</v>
      </c>
      <c r="K1" t="s">
        <v>2776</v>
      </c>
      <c r="L1" t="s">
        <v>2777</v>
      </c>
      <c r="M1" t="s">
        <v>2778</v>
      </c>
      <c r="N1" t="s">
        <v>5093</v>
      </c>
      <c r="O1" t="s">
        <v>5095</v>
      </c>
      <c r="P1" t="s">
        <v>842</v>
      </c>
      <c r="Z1" t="s">
        <v>5094</v>
      </c>
    </row>
    <row r="2" spans="1:26" hidden="1" x14ac:dyDescent="0.2">
      <c r="A2" t="s">
        <v>2779</v>
      </c>
      <c r="B2">
        <v>2262147</v>
      </c>
      <c r="C2">
        <v>26244</v>
      </c>
      <c r="D2">
        <v>720</v>
      </c>
      <c r="E2">
        <v>720</v>
      </c>
      <c r="F2" s="1">
        <v>41170</v>
      </c>
      <c r="G2" t="s">
        <v>216</v>
      </c>
      <c r="H2" t="s">
        <v>949</v>
      </c>
      <c r="I2">
        <v>0</v>
      </c>
      <c r="J2">
        <v>0</v>
      </c>
      <c r="K2">
        <v>1</v>
      </c>
      <c r="L2">
        <v>0</v>
      </c>
      <c r="M2">
        <v>90</v>
      </c>
      <c r="N2" t="str">
        <f>IF(B2=$Z$2, "Final", IF(B2=$Z$3, "Final", IF(B2=$Z$4, "Final", IF(B2=$Z$5, "Final", IF(B2=$Z$6, "Final", IF(B2=$Z$7, "Final", IF(B2=$Z$8, "Final", IF(B2=$Z$9, "Final", IF(B2=$Z$10, "Final", IF(B2=$Z$11, "Final", IF(B2=$Z$12, "Final", IF(B2=$Z$13, "Final", "No Final"))))))))))))</f>
        <v>No Final</v>
      </c>
      <c r="Z2" s="2">
        <v>3421017</v>
      </c>
    </row>
    <row r="3" spans="1:26" hidden="1" x14ac:dyDescent="0.2">
      <c r="A3" t="s">
        <v>2780</v>
      </c>
      <c r="B3">
        <v>2262147</v>
      </c>
      <c r="C3">
        <v>33866</v>
      </c>
      <c r="D3">
        <v>720</v>
      </c>
      <c r="E3">
        <v>354</v>
      </c>
      <c r="F3" s="1">
        <v>41170</v>
      </c>
      <c r="G3" t="s">
        <v>257</v>
      </c>
      <c r="H3" t="s">
        <v>949</v>
      </c>
      <c r="I3">
        <v>0</v>
      </c>
      <c r="J3">
        <v>0</v>
      </c>
      <c r="K3">
        <v>1</v>
      </c>
      <c r="L3">
        <v>0</v>
      </c>
      <c r="M3">
        <v>90</v>
      </c>
      <c r="N3" t="str">
        <f t="shared" ref="N3:N66" si="0">IF(B3=$Z$2, "Final", IF(B3=$Z$3, "Final", IF(B3=$Z$4, "Final", IF(B3=$Z$5, "Final", IF(B3=$Z$6, "Final", IF(B3=$Z$7, "Final", IF(B3=$Z$8, "Final", IF(B3=$Z$9, "Final", IF(B3=$Z$10, "Final", IF(B3=$Z$11, "Final", IF(B3=$Z$12, "Final", IF(B3=$Z$13, "Final", "No Final"))))))))))))</f>
        <v>No Final</v>
      </c>
      <c r="Z3" s="2">
        <v>3562547</v>
      </c>
    </row>
    <row r="4" spans="1:26" hidden="1" x14ac:dyDescent="0.2">
      <c r="A4" t="s">
        <v>2781</v>
      </c>
      <c r="B4">
        <v>2262148</v>
      </c>
      <c r="C4">
        <v>15420</v>
      </c>
      <c r="D4">
        <v>583</v>
      </c>
      <c r="E4">
        <v>5</v>
      </c>
      <c r="F4" s="1">
        <v>41170</v>
      </c>
      <c r="G4" t="s">
        <v>150</v>
      </c>
      <c r="H4" t="s">
        <v>949</v>
      </c>
      <c r="I4">
        <v>0</v>
      </c>
      <c r="J4">
        <v>0</v>
      </c>
      <c r="K4">
        <v>1</v>
      </c>
      <c r="L4">
        <v>0</v>
      </c>
      <c r="M4">
        <v>90</v>
      </c>
      <c r="N4" t="str">
        <f t="shared" si="0"/>
        <v>No Final</v>
      </c>
      <c r="Z4" s="2">
        <v>3038747</v>
      </c>
    </row>
    <row r="5" spans="1:26" hidden="1" x14ac:dyDescent="0.2">
      <c r="A5" t="s">
        <v>2782</v>
      </c>
      <c r="B5">
        <v>2262148</v>
      </c>
      <c r="C5">
        <v>29241</v>
      </c>
      <c r="D5">
        <v>583</v>
      </c>
      <c r="E5">
        <v>631</v>
      </c>
      <c r="F5" s="1">
        <v>41170</v>
      </c>
      <c r="G5" t="s">
        <v>233</v>
      </c>
      <c r="H5" t="s">
        <v>949</v>
      </c>
      <c r="I5">
        <v>0</v>
      </c>
      <c r="J5">
        <v>0</v>
      </c>
      <c r="K5">
        <v>1</v>
      </c>
      <c r="L5">
        <v>0</v>
      </c>
      <c r="M5">
        <v>81</v>
      </c>
      <c r="N5" t="str">
        <f t="shared" si="0"/>
        <v>No Final</v>
      </c>
      <c r="Z5" s="2">
        <v>2456475</v>
      </c>
    </row>
    <row r="6" spans="1:26" hidden="1" x14ac:dyDescent="0.2">
      <c r="A6" t="s">
        <v>2783</v>
      </c>
      <c r="B6">
        <v>2262148</v>
      </c>
      <c r="C6">
        <v>3455</v>
      </c>
      <c r="D6">
        <v>583</v>
      </c>
      <c r="E6">
        <v>5</v>
      </c>
      <c r="F6" s="1">
        <v>41170</v>
      </c>
      <c r="G6" t="s">
        <v>56</v>
      </c>
      <c r="H6" t="s">
        <v>949</v>
      </c>
      <c r="I6">
        <v>0</v>
      </c>
      <c r="J6">
        <v>0</v>
      </c>
      <c r="K6">
        <v>1</v>
      </c>
      <c r="L6">
        <v>0</v>
      </c>
      <c r="M6">
        <v>73</v>
      </c>
      <c r="N6" t="str">
        <f t="shared" si="0"/>
        <v>No Final</v>
      </c>
      <c r="Z6" s="2">
        <v>3812391</v>
      </c>
    </row>
    <row r="7" spans="1:26" hidden="1" x14ac:dyDescent="0.2">
      <c r="A7" t="s">
        <v>2784</v>
      </c>
      <c r="B7">
        <v>2262148</v>
      </c>
      <c r="C7">
        <v>43848</v>
      </c>
      <c r="D7">
        <v>338</v>
      </c>
      <c r="E7">
        <v>276</v>
      </c>
      <c r="F7" s="1">
        <v>41170</v>
      </c>
      <c r="G7" t="s">
        <v>331</v>
      </c>
      <c r="H7" t="s">
        <v>949</v>
      </c>
      <c r="I7">
        <v>0</v>
      </c>
      <c r="J7">
        <v>0</v>
      </c>
      <c r="K7">
        <v>1</v>
      </c>
      <c r="L7">
        <v>0</v>
      </c>
      <c r="M7">
        <v>90</v>
      </c>
      <c r="N7" t="str">
        <f t="shared" si="0"/>
        <v>No Final</v>
      </c>
      <c r="Z7" s="2">
        <v>3183105</v>
      </c>
    </row>
    <row r="8" spans="1:26" hidden="1" x14ac:dyDescent="0.2">
      <c r="A8" t="s">
        <v>2785</v>
      </c>
      <c r="B8">
        <v>2262148</v>
      </c>
      <c r="C8">
        <v>55215</v>
      </c>
      <c r="D8">
        <v>583</v>
      </c>
      <c r="E8">
        <v>1531</v>
      </c>
      <c r="F8" s="1">
        <v>41170</v>
      </c>
      <c r="G8" t="s">
        <v>408</v>
      </c>
      <c r="H8" t="s">
        <v>949</v>
      </c>
      <c r="I8">
        <v>0</v>
      </c>
      <c r="J8">
        <v>0</v>
      </c>
      <c r="K8">
        <v>1</v>
      </c>
      <c r="L8">
        <v>0</v>
      </c>
      <c r="M8">
        <v>90</v>
      </c>
      <c r="N8" t="str">
        <f t="shared" si="0"/>
        <v>No Final</v>
      </c>
      <c r="Z8" s="2">
        <v>2853591</v>
      </c>
    </row>
    <row r="9" spans="1:26" hidden="1" x14ac:dyDescent="0.2">
      <c r="A9" t="s">
        <v>2786</v>
      </c>
      <c r="B9">
        <v>2262149</v>
      </c>
      <c r="C9">
        <v>118022</v>
      </c>
      <c r="D9">
        <v>969</v>
      </c>
      <c r="E9">
        <v>3840</v>
      </c>
      <c r="F9" s="1">
        <v>41170</v>
      </c>
      <c r="G9" t="s">
        <v>569</v>
      </c>
      <c r="H9" t="s">
        <v>949</v>
      </c>
      <c r="I9">
        <v>1</v>
      </c>
      <c r="J9">
        <v>0</v>
      </c>
      <c r="K9">
        <v>1</v>
      </c>
      <c r="L9">
        <v>0</v>
      </c>
      <c r="M9">
        <v>90</v>
      </c>
      <c r="N9" t="str">
        <f t="shared" si="0"/>
        <v>No Final</v>
      </c>
      <c r="Z9" s="2">
        <v>2314690</v>
      </c>
    </row>
    <row r="10" spans="1:26" hidden="1" x14ac:dyDescent="0.2">
      <c r="A10" t="s">
        <v>2787</v>
      </c>
      <c r="B10">
        <v>2262149</v>
      </c>
      <c r="C10">
        <v>15185</v>
      </c>
      <c r="D10">
        <v>11</v>
      </c>
      <c r="E10">
        <v>589</v>
      </c>
      <c r="F10" s="1">
        <v>41170</v>
      </c>
      <c r="G10" t="s">
        <v>160</v>
      </c>
      <c r="H10" t="s">
        <v>949</v>
      </c>
      <c r="I10">
        <v>0</v>
      </c>
      <c r="J10">
        <v>0</v>
      </c>
      <c r="K10">
        <v>1</v>
      </c>
      <c r="L10">
        <v>0</v>
      </c>
      <c r="M10">
        <v>90</v>
      </c>
      <c r="N10" t="str">
        <f t="shared" si="0"/>
        <v>No Final</v>
      </c>
      <c r="Z10" s="2">
        <v>2690027</v>
      </c>
    </row>
    <row r="11" spans="1:26" hidden="1" x14ac:dyDescent="0.2">
      <c r="A11" t="s">
        <v>2788</v>
      </c>
      <c r="B11">
        <v>2262149</v>
      </c>
      <c r="C11">
        <v>33481</v>
      </c>
      <c r="D11">
        <v>11</v>
      </c>
      <c r="E11">
        <v>605</v>
      </c>
      <c r="F11" s="1">
        <v>41170</v>
      </c>
      <c r="G11" t="s">
        <v>252</v>
      </c>
      <c r="H11" t="s">
        <v>949</v>
      </c>
      <c r="I11">
        <v>0</v>
      </c>
      <c r="J11">
        <v>0</v>
      </c>
      <c r="K11">
        <v>1</v>
      </c>
      <c r="L11">
        <v>0</v>
      </c>
      <c r="M11">
        <v>90</v>
      </c>
      <c r="N11" t="str">
        <f t="shared" si="0"/>
        <v>No Final</v>
      </c>
      <c r="Z11" s="2">
        <v>2567502</v>
      </c>
    </row>
    <row r="12" spans="1:26" hidden="1" x14ac:dyDescent="0.2">
      <c r="A12" t="s">
        <v>2789</v>
      </c>
      <c r="B12">
        <v>2262150</v>
      </c>
      <c r="C12">
        <v>34226</v>
      </c>
      <c r="D12">
        <v>683</v>
      </c>
      <c r="E12">
        <v>2079</v>
      </c>
      <c r="F12" s="1">
        <v>41170</v>
      </c>
      <c r="G12" t="s">
        <v>260</v>
      </c>
      <c r="H12" t="s">
        <v>949</v>
      </c>
      <c r="I12">
        <v>0</v>
      </c>
      <c r="J12">
        <v>0</v>
      </c>
      <c r="K12">
        <v>1</v>
      </c>
      <c r="L12">
        <v>0</v>
      </c>
      <c r="M12">
        <v>69</v>
      </c>
      <c r="N12" t="str">
        <f t="shared" si="0"/>
        <v>No Final</v>
      </c>
      <c r="Z12" s="2">
        <v>4077814</v>
      </c>
    </row>
    <row r="13" spans="1:26" hidden="1" x14ac:dyDescent="0.2">
      <c r="A13" t="s">
        <v>2790</v>
      </c>
      <c r="B13">
        <v>2262150</v>
      </c>
      <c r="C13">
        <v>39020</v>
      </c>
      <c r="D13">
        <v>33</v>
      </c>
      <c r="E13">
        <v>932</v>
      </c>
      <c r="F13" s="1">
        <v>41170</v>
      </c>
      <c r="G13" t="s">
        <v>296</v>
      </c>
      <c r="H13" t="s">
        <v>949</v>
      </c>
      <c r="I13">
        <v>1</v>
      </c>
      <c r="J13">
        <v>0</v>
      </c>
      <c r="K13">
        <v>1</v>
      </c>
      <c r="L13">
        <v>0</v>
      </c>
      <c r="M13">
        <v>90</v>
      </c>
      <c r="N13" t="str">
        <f t="shared" si="0"/>
        <v>No Final</v>
      </c>
      <c r="Z13" s="2">
        <v>4343512</v>
      </c>
    </row>
    <row r="14" spans="1:26" hidden="1" x14ac:dyDescent="0.2">
      <c r="A14" t="s">
        <v>2791</v>
      </c>
      <c r="B14">
        <v>2262150</v>
      </c>
      <c r="C14">
        <v>4357</v>
      </c>
      <c r="D14">
        <v>33</v>
      </c>
      <c r="E14">
        <v>610</v>
      </c>
      <c r="F14" s="1">
        <v>41170</v>
      </c>
      <c r="G14" t="s">
        <v>77</v>
      </c>
      <c r="H14" t="s">
        <v>949</v>
      </c>
      <c r="I14">
        <v>0</v>
      </c>
      <c r="J14">
        <v>0</v>
      </c>
      <c r="K14">
        <v>1</v>
      </c>
      <c r="L14">
        <v>0</v>
      </c>
      <c r="M14">
        <v>90</v>
      </c>
      <c r="N14" t="str">
        <f t="shared" si="0"/>
        <v>No Final</v>
      </c>
    </row>
    <row r="15" spans="1:26" hidden="1" x14ac:dyDescent="0.2">
      <c r="A15" t="s">
        <v>2792</v>
      </c>
      <c r="B15">
        <v>2262151</v>
      </c>
      <c r="C15">
        <v>7611</v>
      </c>
      <c r="D15">
        <v>1084</v>
      </c>
      <c r="E15">
        <v>276</v>
      </c>
      <c r="F15" s="1">
        <v>41170</v>
      </c>
      <c r="G15" t="s">
        <v>112</v>
      </c>
      <c r="H15" t="s">
        <v>949</v>
      </c>
      <c r="I15">
        <v>1</v>
      </c>
      <c r="J15">
        <v>0</v>
      </c>
      <c r="K15">
        <v>1</v>
      </c>
      <c r="L15">
        <v>0</v>
      </c>
      <c r="M15">
        <v>62</v>
      </c>
      <c r="N15" t="str">
        <f t="shared" si="0"/>
        <v>No Final</v>
      </c>
    </row>
    <row r="16" spans="1:26" hidden="1" x14ac:dyDescent="0.2">
      <c r="A16" t="s">
        <v>2793</v>
      </c>
      <c r="B16">
        <v>2262151</v>
      </c>
      <c r="C16">
        <v>85288</v>
      </c>
      <c r="D16">
        <v>1084</v>
      </c>
      <c r="E16">
        <v>150</v>
      </c>
      <c r="F16" s="1">
        <v>41170</v>
      </c>
      <c r="G16" t="s">
        <v>509</v>
      </c>
      <c r="H16" t="s">
        <v>949</v>
      </c>
      <c r="I16">
        <v>0</v>
      </c>
      <c r="J16">
        <v>0</v>
      </c>
      <c r="K16">
        <v>2</v>
      </c>
      <c r="L16">
        <v>0</v>
      </c>
      <c r="M16">
        <v>90</v>
      </c>
      <c r="N16" t="str">
        <f t="shared" si="0"/>
        <v>No Final</v>
      </c>
    </row>
    <row r="17" spans="1:14" hidden="1" x14ac:dyDescent="0.2">
      <c r="A17" t="s">
        <v>2794</v>
      </c>
      <c r="B17">
        <v>2262153</v>
      </c>
      <c r="C17">
        <v>18922</v>
      </c>
      <c r="D17">
        <v>418</v>
      </c>
      <c r="E17">
        <v>418</v>
      </c>
      <c r="F17" s="1">
        <v>41170</v>
      </c>
      <c r="G17" t="s">
        <v>185</v>
      </c>
      <c r="H17" t="s">
        <v>949</v>
      </c>
      <c r="I17">
        <v>0</v>
      </c>
      <c r="J17">
        <v>0</v>
      </c>
      <c r="K17">
        <v>1</v>
      </c>
      <c r="L17">
        <v>0</v>
      </c>
      <c r="M17">
        <v>17</v>
      </c>
      <c r="N17" t="str">
        <f t="shared" si="0"/>
        <v>No Final</v>
      </c>
    </row>
    <row r="18" spans="1:14" hidden="1" x14ac:dyDescent="0.2">
      <c r="A18" t="s">
        <v>2795</v>
      </c>
      <c r="B18">
        <v>2262153</v>
      </c>
      <c r="C18">
        <v>28396</v>
      </c>
      <c r="D18">
        <v>281</v>
      </c>
      <c r="E18">
        <v>36</v>
      </c>
      <c r="F18" s="1">
        <v>41170</v>
      </c>
      <c r="G18" t="s">
        <v>229</v>
      </c>
      <c r="H18" t="s">
        <v>949</v>
      </c>
      <c r="I18">
        <v>1</v>
      </c>
      <c r="J18">
        <v>0</v>
      </c>
      <c r="K18">
        <v>1</v>
      </c>
      <c r="L18">
        <v>0</v>
      </c>
      <c r="M18">
        <v>27</v>
      </c>
      <c r="N18" t="str">
        <f t="shared" si="0"/>
        <v>No Final</v>
      </c>
    </row>
    <row r="19" spans="1:14" hidden="1" x14ac:dyDescent="0.2">
      <c r="A19" t="s">
        <v>2796</v>
      </c>
      <c r="B19">
        <v>2262153</v>
      </c>
      <c r="C19">
        <v>44501</v>
      </c>
      <c r="D19">
        <v>418</v>
      </c>
      <c r="E19">
        <v>683</v>
      </c>
      <c r="F19" s="1">
        <v>41170</v>
      </c>
      <c r="G19" t="s">
        <v>155</v>
      </c>
      <c r="H19" t="s">
        <v>949</v>
      </c>
      <c r="I19">
        <v>0</v>
      </c>
      <c r="J19">
        <v>0</v>
      </c>
      <c r="K19">
        <v>1</v>
      </c>
      <c r="L19">
        <v>1</v>
      </c>
      <c r="M19">
        <v>90</v>
      </c>
      <c r="N19" t="str">
        <f t="shared" si="0"/>
        <v>No Final</v>
      </c>
    </row>
    <row r="20" spans="1:14" hidden="1" x14ac:dyDescent="0.2">
      <c r="A20" t="s">
        <v>2797</v>
      </c>
      <c r="B20">
        <v>2262153</v>
      </c>
      <c r="C20">
        <v>46156</v>
      </c>
      <c r="D20">
        <v>281</v>
      </c>
      <c r="E20">
        <v>46</v>
      </c>
      <c r="F20" s="1">
        <v>41170</v>
      </c>
      <c r="G20" t="s">
        <v>364</v>
      </c>
      <c r="H20" t="s">
        <v>949</v>
      </c>
      <c r="I20">
        <v>0</v>
      </c>
      <c r="J20">
        <v>0</v>
      </c>
      <c r="K20">
        <v>1</v>
      </c>
      <c r="L20">
        <v>0</v>
      </c>
      <c r="M20">
        <v>53</v>
      </c>
      <c r="N20" t="str">
        <f t="shared" si="0"/>
        <v>No Final</v>
      </c>
    </row>
    <row r="21" spans="1:14" hidden="1" x14ac:dyDescent="0.2">
      <c r="A21" t="s">
        <v>2798</v>
      </c>
      <c r="B21">
        <v>2262153</v>
      </c>
      <c r="C21">
        <v>8198</v>
      </c>
      <c r="D21">
        <v>418</v>
      </c>
      <c r="E21">
        <v>985</v>
      </c>
      <c r="F21" s="1">
        <v>41170</v>
      </c>
      <c r="G21" t="s">
        <v>124</v>
      </c>
      <c r="H21" t="s">
        <v>949</v>
      </c>
      <c r="I21">
        <v>0</v>
      </c>
      <c r="J21">
        <v>0</v>
      </c>
      <c r="K21">
        <v>1</v>
      </c>
      <c r="L21">
        <v>0</v>
      </c>
      <c r="M21">
        <v>90</v>
      </c>
      <c r="N21" t="str">
        <f t="shared" si="0"/>
        <v>No Final</v>
      </c>
    </row>
    <row r="22" spans="1:14" hidden="1" x14ac:dyDescent="0.2">
      <c r="A22" t="s">
        <v>2799</v>
      </c>
      <c r="B22">
        <v>2262154</v>
      </c>
      <c r="C22">
        <v>38253</v>
      </c>
      <c r="D22">
        <v>16</v>
      </c>
      <c r="E22">
        <v>131</v>
      </c>
      <c r="F22" s="1">
        <v>41170</v>
      </c>
      <c r="G22" t="s">
        <v>290</v>
      </c>
      <c r="H22" t="s">
        <v>949</v>
      </c>
      <c r="I22">
        <v>0</v>
      </c>
      <c r="J22">
        <v>0</v>
      </c>
      <c r="K22">
        <v>1</v>
      </c>
      <c r="L22">
        <v>0</v>
      </c>
      <c r="M22">
        <v>90</v>
      </c>
      <c r="N22" t="str">
        <f t="shared" si="0"/>
        <v>No Final</v>
      </c>
    </row>
    <row r="23" spans="1:14" hidden="1" x14ac:dyDescent="0.2">
      <c r="A23" t="s">
        <v>2800</v>
      </c>
      <c r="B23">
        <v>2262155</v>
      </c>
      <c r="C23">
        <v>22328</v>
      </c>
      <c r="D23">
        <v>506</v>
      </c>
      <c r="E23">
        <v>1038</v>
      </c>
      <c r="F23" s="1">
        <v>41171</v>
      </c>
      <c r="G23" t="s">
        <v>205</v>
      </c>
      <c r="H23" t="s">
        <v>949</v>
      </c>
      <c r="I23">
        <v>0</v>
      </c>
      <c r="J23">
        <v>0</v>
      </c>
      <c r="K23">
        <v>1</v>
      </c>
      <c r="L23">
        <v>0</v>
      </c>
      <c r="M23">
        <v>15</v>
      </c>
      <c r="N23" t="str">
        <f t="shared" si="0"/>
        <v>No Final</v>
      </c>
    </row>
    <row r="24" spans="1:14" hidden="1" x14ac:dyDescent="0.2">
      <c r="A24" t="s">
        <v>2801</v>
      </c>
      <c r="B24">
        <v>2262155</v>
      </c>
      <c r="C24">
        <v>37666</v>
      </c>
      <c r="D24">
        <v>506</v>
      </c>
      <c r="E24">
        <v>46</v>
      </c>
      <c r="F24" s="1">
        <v>41171</v>
      </c>
      <c r="G24" t="s">
        <v>287</v>
      </c>
      <c r="H24" t="s">
        <v>949</v>
      </c>
      <c r="I24">
        <v>1</v>
      </c>
      <c r="J24">
        <v>0</v>
      </c>
      <c r="K24">
        <v>1</v>
      </c>
      <c r="L24">
        <v>0</v>
      </c>
      <c r="M24">
        <v>90</v>
      </c>
      <c r="N24" t="str">
        <f t="shared" si="0"/>
        <v>No Final</v>
      </c>
    </row>
    <row r="25" spans="1:14" hidden="1" x14ac:dyDescent="0.2">
      <c r="A25" t="s">
        <v>2802</v>
      </c>
      <c r="B25">
        <v>2262155</v>
      </c>
      <c r="C25">
        <v>85314</v>
      </c>
      <c r="D25">
        <v>631</v>
      </c>
      <c r="E25">
        <v>631</v>
      </c>
      <c r="F25" s="1">
        <v>41171</v>
      </c>
      <c r="G25" t="s">
        <v>193</v>
      </c>
      <c r="H25" t="s">
        <v>949</v>
      </c>
      <c r="I25">
        <v>0</v>
      </c>
      <c r="J25">
        <v>0</v>
      </c>
      <c r="K25">
        <v>2</v>
      </c>
      <c r="L25">
        <v>0</v>
      </c>
      <c r="M25">
        <v>75</v>
      </c>
      <c r="N25" t="str">
        <f t="shared" si="0"/>
        <v>No Final</v>
      </c>
    </row>
    <row r="26" spans="1:14" hidden="1" x14ac:dyDescent="0.2">
      <c r="A26" t="s">
        <v>2803</v>
      </c>
      <c r="B26">
        <v>2262156</v>
      </c>
      <c r="C26">
        <v>55735</v>
      </c>
      <c r="D26">
        <v>660</v>
      </c>
      <c r="E26">
        <v>46</v>
      </c>
      <c r="F26" s="1">
        <v>41171</v>
      </c>
      <c r="G26" t="s">
        <v>410</v>
      </c>
      <c r="H26" t="s">
        <v>949</v>
      </c>
      <c r="I26">
        <v>0</v>
      </c>
      <c r="J26">
        <v>0</v>
      </c>
      <c r="K26">
        <v>2</v>
      </c>
      <c r="L26">
        <v>0</v>
      </c>
      <c r="M26">
        <v>90</v>
      </c>
      <c r="N26" t="str">
        <f t="shared" si="0"/>
        <v>No Final</v>
      </c>
    </row>
    <row r="27" spans="1:14" hidden="1" x14ac:dyDescent="0.2">
      <c r="A27" t="s">
        <v>2804</v>
      </c>
      <c r="B27">
        <v>2262157</v>
      </c>
      <c r="C27">
        <v>2050</v>
      </c>
      <c r="D27">
        <v>1049</v>
      </c>
      <c r="E27">
        <v>24</v>
      </c>
      <c r="F27" s="1">
        <v>41171</v>
      </c>
      <c r="G27" t="s">
        <v>28</v>
      </c>
      <c r="H27" t="s">
        <v>949</v>
      </c>
      <c r="I27">
        <v>0</v>
      </c>
      <c r="J27">
        <v>0</v>
      </c>
      <c r="K27">
        <v>1</v>
      </c>
      <c r="L27">
        <v>0</v>
      </c>
      <c r="M27">
        <v>27</v>
      </c>
      <c r="N27" t="str">
        <f t="shared" si="0"/>
        <v>No Final</v>
      </c>
    </row>
    <row r="28" spans="1:14" hidden="1" x14ac:dyDescent="0.2">
      <c r="A28" t="s">
        <v>2805</v>
      </c>
      <c r="B28">
        <v>2262157</v>
      </c>
      <c r="C28">
        <v>2514</v>
      </c>
      <c r="D28">
        <v>27</v>
      </c>
      <c r="E28">
        <v>985</v>
      </c>
      <c r="F28" s="1">
        <v>41171</v>
      </c>
      <c r="G28" t="s">
        <v>30</v>
      </c>
      <c r="H28" t="s">
        <v>949</v>
      </c>
      <c r="I28">
        <v>0</v>
      </c>
      <c r="J28">
        <v>0</v>
      </c>
      <c r="K28">
        <v>1</v>
      </c>
      <c r="L28">
        <v>0</v>
      </c>
      <c r="M28">
        <v>90</v>
      </c>
      <c r="N28" t="str">
        <f t="shared" si="0"/>
        <v>No Final</v>
      </c>
    </row>
    <row r="29" spans="1:14" hidden="1" x14ac:dyDescent="0.2">
      <c r="A29" t="s">
        <v>2806</v>
      </c>
      <c r="B29">
        <v>2262157</v>
      </c>
      <c r="C29">
        <v>31909</v>
      </c>
      <c r="D29">
        <v>27</v>
      </c>
      <c r="E29">
        <v>418</v>
      </c>
      <c r="F29" s="1">
        <v>41171</v>
      </c>
      <c r="G29" t="s">
        <v>247</v>
      </c>
      <c r="H29" t="s">
        <v>949</v>
      </c>
      <c r="I29">
        <v>0</v>
      </c>
      <c r="J29">
        <v>0</v>
      </c>
      <c r="K29">
        <v>1</v>
      </c>
      <c r="L29">
        <v>0</v>
      </c>
      <c r="M29">
        <v>90</v>
      </c>
      <c r="N29" t="str">
        <f t="shared" si="0"/>
        <v>No Final</v>
      </c>
    </row>
    <row r="30" spans="1:14" hidden="1" x14ac:dyDescent="0.2">
      <c r="A30" t="s">
        <v>2807</v>
      </c>
      <c r="B30">
        <v>2262158</v>
      </c>
      <c r="C30">
        <v>45624</v>
      </c>
      <c r="D30">
        <v>1082</v>
      </c>
      <c r="E30">
        <v>6890</v>
      </c>
      <c r="F30" s="1">
        <v>41171</v>
      </c>
      <c r="G30" t="s">
        <v>356</v>
      </c>
      <c r="H30" t="s">
        <v>949</v>
      </c>
      <c r="I30">
        <v>0</v>
      </c>
      <c r="J30">
        <v>0</v>
      </c>
      <c r="K30">
        <v>1</v>
      </c>
      <c r="L30">
        <v>0</v>
      </c>
      <c r="M30">
        <v>90</v>
      </c>
      <c r="N30" t="str">
        <f t="shared" si="0"/>
        <v>No Final</v>
      </c>
    </row>
    <row r="31" spans="1:14" hidden="1" x14ac:dyDescent="0.2">
      <c r="A31" t="s">
        <v>2808</v>
      </c>
      <c r="B31">
        <v>2262160</v>
      </c>
      <c r="C31">
        <v>140682</v>
      </c>
      <c r="D31">
        <v>232</v>
      </c>
      <c r="E31">
        <v>232</v>
      </c>
      <c r="F31" s="1">
        <v>41171</v>
      </c>
      <c r="G31" t="s">
        <v>577</v>
      </c>
      <c r="H31" t="s">
        <v>949</v>
      </c>
      <c r="I31">
        <v>1</v>
      </c>
      <c r="J31">
        <v>0</v>
      </c>
      <c r="K31">
        <v>1</v>
      </c>
      <c r="L31">
        <v>0</v>
      </c>
      <c r="M31">
        <v>90</v>
      </c>
      <c r="N31" t="str">
        <f t="shared" si="0"/>
        <v>No Final</v>
      </c>
    </row>
    <row r="32" spans="1:14" hidden="1" x14ac:dyDescent="0.2">
      <c r="A32" t="s">
        <v>2809</v>
      </c>
      <c r="B32">
        <v>2262160</v>
      </c>
      <c r="C32">
        <v>141834</v>
      </c>
      <c r="D32">
        <v>131</v>
      </c>
      <c r="E32">
        <v>150</v>
      </c>
      <c r="F32" s="1">
        <v>41171</v>
      </c>
      <c r="G32" t="s">
        <v>616</v>
      </c>
      <c r="H32" t="s">
        <v>949</v>
      </c>
      <c r="I32">
        <v>0</v>
      </c>
      <c r="J32">
        <v>0</v>
      </c>
      <c r="K32">
        <v>1</v>
      </c>
      <c r="L32">
        <v>1</v>
      </c>
      <c r="M32">
        <v>74</v>
      </c>
      <c r="N32" t="str">
        <f t="shared" si="0"/>
        <v>No Final</v>
      </c>
    </row>
    <row r="33" spans="1:14" hidden="1" x14ac:dyDescent="0.2">
      <c r="A33" t="s">
        <v>2810</v>
      </c>
      <c r="B33">
        <v>2262160</v>
      </c>
      <c r="C33">
        <v>28003</v>
      </c>
      <c r="D33">
        <v>131</v>
      </c>
      <c r="E33">
        <v>583</v>
      </c>
      <c r="F33" s="1">
        <v>41171</v>
      </c>
      <c r="G33" t="s">
        <v>226</v>
      </c>
      <c r="H33" t="s">
        <v>949</v>
      </c>
      <c r="I33">
        <v>0</v>
      </c>
      <c r="J33">
        <v>0</v>
      </c>
      <c r="K33">
        <v>2</v>
      </c>
      <c r="L33">
        <v>0</v>
      </c>
      <c r="M33">
        <v>90</v>
      </c>
      <c r="N33" t="str">
        <f t="shared" si="0"/>
        <v>No Final</v>
      </c>
    </row>
    <row r="34" spans="1:14" hidden="1" x14ac:dyDescent="0.2">
      <c r="A34" t="s">
        <v>2811</v>
      </c>
      <c r="B34">
        <v>2262161</v>
      </c>
      <c r="C34">
        <v>3878</v>
      </c>
      <c r="D34">
        <v>985</v>
      </c>
      <c r="E34">
        <v>985</v>
      </c>
      <c r="F34" s="1">
        <v>41171</v>
      </c>
      <c r="G34" t="s">
        <v>67</v>
      </c>
      <c r="H34" t="s">
        <v>949</v>
      </c>
      <c r="I34">
        <v>0</v>
      </c>
      <c r="J34">
        <v>0</v>
      </c>
      <c r="K34">
        <v>1</v>
      </c>
      <c r="L34">
        <v>0</v>
      </c>
      <c r="M34">
        <v>90</v>
      </c>
      <c r="N34" t="str">
        <f t="shared" si="0"/>
        <v>No Final</v>
      </c>
    </row>
    <row r="35" spans="1:14" hidden="1" x14ac:dyDescent="0.2">
      <c r="A35" t="s">
        <v>2812</v>
      </c>
      <c r="B35">
        <v>2262163</v>
      </c>
      <c r="C35">
        <v>120630</v>
      </c>
      <c r="D35">
        <v>232</v>
      </c>
      <c r="E35">
        <v>683</v>
      </c>
      <c r="F35" s="1">
        <v>41184</v>
      </c>
      <c r="G35" t="s">
        <v>575</v>
      </c>
      <c r="H35" t="s">
        <v>949</v>
      </c>
      <c r="I35">
        <v>0</v>
      </c>
      <c r="J35">
        <v>0</v>
      </c>
      <c r="K35">
        <v>2</v>
      </c>
      <c r="L35">
        <v>0</v>
      </c>
      <c r="M35">
        <v>90</v>
      </c>
      <c r="N35" t="str">
        <f t="shared" si="0"/>
        <v>No Final</v>
      </c>
    </row>
    <row r="36" spans="1:14" hidden="1" x14ac:dyDescent="0.2">
      <c r="A36" t="s">
        <v>2813</v>
      </c>
      <c r="B36">
        <v>2262163</v>
      </c>
      <c r="C36">
        <v>42513</v>
      </c>
      <c r="D36">
        <v>371</v>
      </c>
      <c r="E36">
        <v>1123</v>
      </c>
      <c r="F36" s="1">
        <v>41184</v>
      </c>
      <c r="G36" t="s">
        <v>322</v>
      </c>
      <c r="H36" t="s">
        <v>949</v>
      </c>
      <c r="I36">
        <v>0</v>
      </c>
      <c r="J36">
        <v>0</v>
      </c>
      <c r="K36">
        <v>1</v>
      </c>
      <c r="L36">
        <v>0</v>
      </c>
      <c r="M36">
        <v>90</v>
      </c>
      <c r="N36" t="str">
        <f t="shared" si="0"/>
        <v>No Final</v>
      </c>
    </row>
    <row r="37" spans="1:14" hidden="1" x14ac:dyDescent="0.2">
      <c r="A37" t="s">
        <v>2814</v>
      </c>
      <c r="B37">
        <v>2262163</v>
      </c>
      <c r="C37">
        <v>6855</v>
      </c>
      <c r="D37">
        <v>371</v>
      </c>
      <c r="E37">
        <v>984</v>
      </c>
      <c r="F37" s="1">
        <v>41184</v>
      </c>
      <c r="G37" t="s">
        <v>99</v>
      </c>
      <c r="H37" t="s">
        <v>949</v>
      </c>
      <c r="I37">
        <v>0</v>
      </c>
      <c r="J37">
        <v>0</v>
      </c>
      <c r="K37">
        <v>1</v>
      </c>
      <c r="L37">
        <v>0</v>
      </c>
      <c r="M37">
        <v>90</v>
      </c>
      <c r="N37" t="str">
        <f t="shared" si="0"/>
        <v>No Final</v>
      </c>
    </row>
    <row r="38" spans="1:14" hidden="1" x14ac:dyDescent="0.2">
      <c r="A38" t="s">
        <v>2815</v>
      </c>
      <c r="B38">
        <v>2262164</v>
      </c>
      <c r="C38">
        <v>44068</v>
      </c>
      <c r="D38">
        <v>631</v>
      </c>
      <c r="E38">
        <v>141</v>
      </c>
      <c r="F38" s="1">
        <v>41184</v>
      </c>
      <c r="G38" t="s">
        <v>333</v>
      </c>
      <c r="H38" t="s">
        <v>949</v>
      </c>
      <c r="I38">
        <v>0</v>
      </c>
      <c r="J38">
        <v>0</v>
      </c>
      <c r="K38">
        <v>2</v>
      </c>
      <c r="L38">
        <v>0</v>
      </c>
      <c r="M38">
        <v>83</v>
      </c>
      <c r="N38" t="str">
        <f t="shared" si="0"/>
        <v>No Final</v>
      </c>
    </row>
    <row r="39" spans="1:14" hidden="1" x14ac:dyDescent="0.2">
      <c r="A39" t="s">
        <v>2816</v>
      </c>
      <c r="B39">
        <v>2262164</v>
      </c>
      <c r="C39">
        <v>46741</v>
      </c>
      <c r="D39">
        <v>631</v>
      </c>
      <c r="E39">
        <v>11</v>
      </c>
      <c r="F39" s="1">
        <v>41184</v>
      </c>
      <c r="G39" t="s">
        <v>368</v>
      </c>
      <c r="H39" t="s">
        <v>949</v>
      </c>
      <c r="I39">
        <v>0</v>
      </c>
      <c r="J39">
        <v>0</v>
      </c>
      <c r="K39">
        <v>1</v>
      </c>
      <c r="L39">
        <v>0</v>
      </c>
      <c r="M39">
        <v>90</v>
      </c>
      <c r="N39" t="str">
        <f t="shared" si="0"/>
        <v>No Final</v>
      </c>
    </row>
    <row r="40" spans="1:14" hidden="1" x14ac:dyDescent="0.2">
      <c r="A40" t="s">
        <v>2817</v>
      </c>
      <c r="B40">
        <v>2262164</v>
      </c>
      <c r="C40">
        <v>54170</v>
      </c>
      <c r="D40">
        <v>631</v>
      </c>
      <c r="E40">
        <v>631</v>
      </c>
      <c r="F40" s="1">
        <v>41184</v>
      </c>
      <c r="G40" t="s">
        <v>401</v>
      </c>
      <c r="H40" t="s">
        <v>949</v>
      </c>
      <c r="I40">
        <v>0</v>
      </c>
      <c r="J40">
        <v>0</v>
      </c>
      <c r="K40">
        <v>1</v>
      </c>
      <c r="L40">
        <v>0</v>
      </c>
      <c r="M40">
        <v>90</v>
      </c>
      <c r="N40" t="str">
        <f t="shared" si="0"/>
        <v>No Final</v>
      </c>
    </row>
    <row r="41" spans="1:14" hidden="1" x14ac:dyDescent="0.2">
      <c r="A41" t="s">
        <v>2818</v>
      </c>
      <c r="B41">
        <v>2262165</v>
      </c>
      <c r="C41">
        <v>39983</v>
      </c>
      <c r="D41">
        <v>506</v>
      </c>
      <c r="E41">
        <v>36</v>
      </c>
      <c r="F41" s="1">
        <v>41184</v>
      </c>
      <c r="G41" t="s">
        <v>307</v>
      </c>
      <c r="H41" t="s">
        <v>949</v>
      </c>
      <c r="I41">
        <v>0</v>
      </c>
      <c r="J41">
        <v>0</v>
      </c>
      <c r="K41">
        <v>1</v>
      </c>
      <c r="L41">
        <v>0</v>
      </c>
      <c r="M41">
        <v>90</v>
      </c>
      <c r="N41" t="str">
        <f t="shared" si="0"/>
        <v>No Final</v>
      </c>
    </row>
    <row r="42" spans="1:14" hidden="1" x14ac:dyDescent="0.2">
      <c r="A42" t="s">
        <v>2819</v>
      </c>
      <c r="B42">
        <v>2262165</v>
      </c>
      <c r="C42">
        <v>66515</v>
      </c>
      <c r="D42">
        <v>660</v>
      </c>
      <c r="E42">
        <v>114</v>
      </c>
      <c r="F42" s="1">
        <v>41184</v>
      </c>
      <c r="G42" t="s">
        <v>451</v>
      </c>
      <c r="H42" t="s">
        <v>949</v>
      </c>
      <c r="I42">
        <v>0</v>
      </c>
      <c r="J42">
        <v>0</v>
      </c>
      <c r="K42">
        <v>1</v>
      </c>
      <c r="L42">
        <v>0</v>
      </c>
      <c r="M42">
        <v>84</v>
      </c>
      <c r="N42" t="str">
        <f t="shared" si="0"/>
        <v>No Final</v>
      </c>
    </row>
    <row r="43" spans="1:14" hidden="1" x14ac:dyDescent="0.2">
      <c r="A43" t="s">
        <v>2820</v>
      </c>
      <c r="B43">
        <v>2262166</v>
      </c>
      <c r="C43">
        <v>22068</v>
      </c>
      <c r="D43">
        <v>27</v>
      </c>
      <c r="E43">
        <v>380</v>
      </c>
      <c r="F43" s="1">
        <v>41184</v>
      </c>
      <c r="G43" t="s">
        <v>204</v>
      </c>
      <c r="H43" t="s">
        <v>949</v>
      </c>
      <c r="I43">
        <v>0</v>
      </c>
      <c r="J43">
        <v>0</v>
      </c>
      <c r="K43">
        <v>1</v>
      </c>
      <c r="L43">
        <v>0</v>
      </c>
      <c r="M43">
        <v>90</v>
      </c>
      <c r="N43" t="str">
        <f t="shared" si="0"/>
        <v>No Final</v>
      </c>
    </row>
    <row r="44" spans="1:14" hidden="1" x14ac:dyDescent="0.2">
      <c r="A44" t="s">
        <v>2821</v>
      </c>
      <c r="B44">
        <v>2262166</v>
      </c>
      <c r="C44">
        <v>66008</v>
      </c>
      <c r="D44">
        <v>713</v>
      </c>
      <c r="E44">
        <v>3325</v>
      </c>
      <c r="F44" s="1">
        <v>41184</v>
      </c>
      <c r="G44" t="s">
        <v>449</v>
      </c>
      <c r="H44" t="s">
        <v>949</v>
      </c>
      <c r="I44">
        <v>0</v>
      </c>
      <c r="J44">
        <v>0</v>
      </c>
      <c r="K44">
        <v>1</v>
      </c>
      <c r="L44">
        <v>0</v>
      </c>
      <c r="M44">
        <v>6</v>
      </c>
      <c r="N44" t="str">
        <f t="shared" si="0"/>
        <v>No Final</v>
      </c>
    </row>
    <row r="45" spans="1:14" hidden="1" x14ac:dyDescent="0.2">
      <c r="A45" t="s">
        <v>2822</v>
      </c>
      <c r="B45">
        <v>2262167</v>
      </c>
      <c r="C45">
        <v>50143</v>
      </c>
      <c r="D45">
        <v>1049</v>
      </c>
      <c r="E45">
        <v>294</v>
      </c>
      <c r="F45" s="1">
        <v>41184</v>
      </c>
      <c r="G45" t="s">
        <v>100</v>
      </c>
      <c r="H45" t="s">
        <v>949</v>
      </c>
      <c r="I45">
        <v>1</v>
      </c>
      <c r="J45">
        <v>0</v>
      </c>
      <c r="K45">
        <v>2</v>
      </c>
      <c r="L45">
        <v>0</v>
      </c>
      <c r="M45">
        <v>81</v>
      </c>
      <c r="N45" t="str">
        <f t="shared" si="0"/>
        <v>No Final</v>
      </c>
    </row>
    <row r="46" spans="1:14" hidden="1" x14ac:dyDescent="0.2">
      <c r="A46" t="s">
        <v>2823</v>
      </c>
      <c r="B46">
        <v>2262168</v>
      </c>
      <c r="C46">
        <v>40433</v>
      </c>
      <c r="D46">
        <v>131</v>
      </c>
      <c r="E46">
        <v>46</v>
      </c>
      <c r="F46" s="1">
        <v>41184</v>
      </c>
      <c r="G46" t="s">
        <v>310</v>
      </c>
      <c r="H46" t="s">
        <v>949</v>
      </c>
      <c r="I46">
        <v>0</v>
      </c>
      <c r="J46">
        <v>0</v>
      </c>
      <c r="K46">
        <v>1</v>
      </c>
      <c r="L46">
        <v>0</v>
      </c>
      <c r="M46">
        <v>90</v>
      </c>
      <c r="N46" t="str">
        <f t="shared" si="0"/>
        <v>No Final</v>
      </c>
    </row>
    <row r="47" spans="1:14" hidden="1" x14ac:dyDescent="0.2">
      <c r="A47" t="s">
        <v>2824</v>
      </c>
      <c r="B47">
        <v>2262168</v>
      </c>
      <c r="C47">
        <v>8806</v>
      </c>
      <c r="D47">
        <v>131</v>
      </c>
      <c r="E47">
        <v>162</v>
      </c>
      <c r="F47" s="1">
        <v>41184</v>
      </c>
      <c r="G47" t="s">
        <v>126</v>
      </c>
      <c r="H47" t="s">
        <v>949</v>
      </c>
      <c r="I47">
        <v>1</v>
      </c>
      <c r="J47">
        <v>0</v>
      </c>
      <c r="K47">
        <v>1</v>
      </c>
      <c r="L47">
        <v>0</v>
      </c>
      <c r="M47">
        <v>72</v>
      </c>
      <c r="N47" t="str">
        <f t="shared" si="0"/>
        <v>No Final</v>
      </c>
    </row>
    <row r="48" spans="1:14" hidden="1" x14ac:dyDescent="0.2">
      <c r="A48" t="s">
        <v>2825</v>
      </c>
      <c r="B48">
        <v>2262169</v>
      </c>
      <c r="C48">
        <v>4380</v>
      </c>
      <c r="D48">
        <v>985</v>
      </c>
      <c r="E48">
        <v>234</v>
      </c>
      <c r="F48" s="1">
        <v>41184</v>
      </c>
      <c r="G48" t="s">
        <v>79</v>
      </c>
      <c r="H48" t="s">
        <v>949</v>
      </c>
      <c r="I48">
        <v>0</v>
      </c>
      <c r="J48">
        <v>0</v>
      </c>
      <c r="K48">
        <v>2</v>
      </c>
      <c r="L48">
        <v>0</v>
      </c>
      <c r="M48">
        <v>90</v>
      </c>
      <c r="N48" t="str">
        <f t="shared" si="0"/>
        <v>No Final</v>
      </c>
    </row>
    <row r="49" spans="1:14" hidden="1" x14ac:dyDescent="0.2">
      <c r="A49" t="s">
        <v>2826</v>
      </c>
      <c r="B49">
        <v>2262170</v>
      </c>
      <c r="C49">
        <v>14127</v>
      </c>
      <c r="D49">
        <v>1075</v>
      </c>
      <c r="E49">
        <v>1075</v>
      </c>
      <c r="F49" s="1">
        <v>41184</v>
      </c>
      <c r="G49" t="s">
        <v>101</v>
      </c>
      <c r="H49" t="s">
        <v>949</v>
      </c>
      <c r="I49">
        <v>1</v>
      </c>
      <c r="J49">
        <v>0</v>
      </c>
      <c r="K49">
        <v>1</v>
      </c>
      <c r="L49">
        <v>0</v>
      </c>
      <c r="M49">
        <v>90</v>
      </c>
      <c r="N49" t="str">
        <f t="shared" si="0"/>
        <v>No Final</v>
      </c>
    </row>
    <row r="50" spans="1:14" hidden="1" x14ac:dyDescent="0.2">
      <c r="A50" t="s">
        <v>2827</v>
      </c>
      <c r="B50">
        <v>2262170</v>
      </c>
      <c r="C50">
        <v>84491</v>
      </c>
      <c r="D50">
        <v>1075</v>
      </c>
      <c r="E50">
        <v>982</v>
      </c>
      <c r="F50" s="1">
        <v>41184</v>
      </c>
      <c r="G50" t="s">
        <v>505</v>
      </c>
      <c r="H50" t="s">
        <v>949</v>
      </c>
      <c r="I50">
        <v>0</v>
      </c>
      <c r="J50">
        <v>0</v>
      </c>
      <c r="K50">
        <v>1</v>
      </c>
      <c r="L50">
        <v>0</v>
      </c>
      <c r="M50">
        <v>90</v>
      </c>
      <c r="N50" t="str">
        <f t="shared" si="0"/>
        <v>No Final</v>
      </c>
    </row>
    <row r="51" spans="1:14" hidden="1" x14ac:dyDescent="0.2">
      <c r="A51" t="s">
        <v>2828</v>
      </c>
      <c r="B51">
        <v>2262171</v>
      </c>
      <c r="C51">
        <v>20586</v>
      </c>
      <c r="D51">
        <v>5</v>
      </c>
      <c r="E51">
        <v>200</v>
      </c>
      <c r="F51" s="1">
        <v>41185</v>
      </c>
      <c r="G51" t="s">
        <v>200</v>
      </c>
      <c r="H51" t="s">
        <v>949</v>
      </c>
      <c r="I51">
        <v>0</v>
      </c>
      <c r="J51">
        <v>0</v>
      </c>
      <c r="K51">
        <v>1</v>
      </c>
      <c r="L51">
        <v>0</v>
      </c>
      <c r="M51">
        <v>64</v>
      </c>
      <c r="N51" t="str">
        <f t="shared" si="0"/>
        <v>No Final</v>
      </c>
    </row>
    <row r="52" spans="1:14" hidden="1" x14ac:dyDescent="0.2">
      <c r="A52" t="s">
        <v>2829</v>
      </c>
      <c r="B52">
        <v>2262171</v>
      </c>
      <c r="C52">
        <v>48550</v>
      </c>
      <c r="D52">
        <v>964</v>
      </c>
      <c r="E52">
        <v>232</v>
      </c>
      <c r="F52" s="1">
        <v>41185</v>
      </c>
      <c r="G52" t="s">
        <v>374</v>
      </c>
      <c r="H52" t="s">
        <v>949</v>
      </c>
      <c r="I52">
        <v>1</v>
      </c>
      <c r="J52">
        <v>0</v>
      </c>
      <c r="K52">
        <v>1</v>
      </c>
      <c r="L52">
        <v>1</v>
      </c>
      <c r="M52">
        <v>90</v>
      </c>
      <c r="N52" t="str">
        <f t="shared" si="0"/>
        <v>No Final</v>
      </c>
    </row>
    <row r="53" spans="1:14" hidden="1" x14ac:dyDescent="0.2">
      <c r="A53" t="s">
        <v>2830</v>
      </c>
      <c r="B53">
        <v>2262171</v>
      </c>
      <c r="C53">
        <v>80562</v>
      </c>
      <c r="D53">
        <v>964</v>
      </c>
      <c r="E53">
        <v>964</v>
      </c>
      <c r="F53" s="1">
        <v>41185</v>
      </c>
      <c r="G53" t="s">
        <v>497</v>
      </c>
      <c r="H53" t="s">
        <v>949</v>
      </c>
      <c r="I53">
        <v>0</v>
      </c>
      <c r="J53">
        <v>0</v>
      </c>
      <c r="K53">
        <v>1</v>
      </c>
      <c r="L53">
        <v>1</v>
      </c>
      <c r="M53">
        <v>90</v>
      </c>
      <c r="N53" t="str">
        <f t="shared" si="0"/>
        <v>No Final</v>
      </c>
    </row>
    <row r="54" spans="1:14" hidden="1" x14ac:dyDescent="0.2">
      <c r="A54" t="s">
        <v>2831</v>
      </c>
      <c r="B54">
        <v>2262171</v>
      </c>
      <c r="C54">
        <v>94529</v>
      </c>
      <c r="D54">
        <v>5</v>
      </c>
      <c r="E54">
        <v>12</v>
      </c>
      <c r="F54" s="1">
        <v>41185</v>
      </c>
      <c r="G54" t="s">
        <v>530</v>
      </c>
      <c r="H54" t="s">
        <v>949</v>
      </c>
      <c r="I54">
        <v>1</v>
      </c>
      <c r="J54">
        <v>0</v>
      </c>
      <c r="K54">
        <v>1</v>
      </c>
      <c r="L54">
        <v>0</v>
      </c>
      <c r="M54">
        <v>90</v>
      </c>
      <c r="N54" t="str">
        <f t="shared" si="0"/>
        <v>No Final</v>
      </c>
    </row>
    <row r="55" spans="1:14" hidden="1" x14ac:dyDescent="0.2">
      <c r="A55" t="s">
        <v>2832</v>
      </c>
      <c r="B55">
        <v>2262172</v>
      </c>
      <c r="C55">
        <v>88103</v>
      </c>
      <c r="D55">
        <v>720</v>
      </c>
      <c r="E55">
        <v>683</v>
      </c>
      <c r="F55" s="1">
        <v>41185</v>
      </c>
      <c r="G55" t="s">
        <v>513</v>
      </c>
      <c r="H55" t="s">
        <v>949</v>
      </c>
      <c r="I55">
        <v>0</v>
      </c>
      <c r="J55">
        <v>0</v>
      </c>
      <c r="K55">
        <v>1</v>
      </c>
      <c r="L55">
        <v>0</v>
      </c>
      <c r="M55">
        <v>90</v>
      </c>
      <c r="N55" t="str">
        <f t="shared" si="0"/>
        <v>No Final</v>
      </c>
    </row>
    <row r="56" spans="1:14" hidden="1" x14ac:dyDescent="0.2">
      <c r="A56" t="s">
        <v>2833</v>
      </c>
      <c r="B56">
        <v>2262173</v>
      </c>
      <c r="C56">
        <v>9794</v>
      </c>
      <c r="D56">
        <v>338</v>
      </c>
      <c r="E56">
        <v>338</v>
      </c>
      <c r="F56" s="1">
        <v>41185</v>
      </c>
      <c r="G56" t="s">
        <v>135</v>
      </c>
      <c r="H56" t="s">
        <v>949</v>
      </c>
      <c r="I56">
        <v>0</v>
      </c>
      <c r="J56">
        <v>0</v>
      </c>
      <c r="K56">
        <v>1</v>
      </c>
      <c r="L56">
        <v>0</v>
      </c>
      <c r="M56">
        <v>83</v>
      </c>
      <c r="N56" t="str">
        <f t="shared" si="0"/>
        <v>No Final</v>
      </c>
    </row>
    <row r="57" spans="1:14" hidden="1" x14ac:dyDescent="0.2">
      <c r="A57" t="s">
        <v>2834</v>
      </c>
      <c r="B57">
        <v>2262174</v>
      </c>
      <c r="C57">
        <v>15185</v>
      </c>
      <c r="D57">
        <v>11</v>
      </c>
      <c r="E57">
        <v>589</v>
      </c>
      <c r="F57" s="1">
        <v>41185</v>
      </c>
      <c r="G57" t="s">
        <v>160</v>
      </c>
      <c r="H57" t="s">
        <v>949</v>
      </c>
      <c r="I57">
        <v>0</v>
      </c>
      <c r="J57">
        <v>0</v>
      </c>
      <c r="K57">
        <v>1</v>
      </c>
      <c r="L57">
        <v>0</v>
      </c>
      <c r="M57">
        <v>80</v>
      </c>
      <c r="N57" t="str">
        <f t="shared" si="0"/>
        <v>No Final</v>
      </c>
    </row>
    <row r="58" spans="1:14" hidden="1" x14ac:dyDescent="0.2">
      <c r="A58" t="s">
        <v>2835</v>
      </c>
      <c r="B58">
        <v>2262174</v>
      </c>
      <c r="C58">
        <v>33481</v>
      </c>
      <c r="D58">
        <v>11</v>
      </c>
      <c r="E58">
        <v>605</v>
      </c>
      <c r="F58" s="1">
        <v>41185</v>
      </c>
      <c r="G58" t="s">
        <v>252</v>
      </c>
      <c r="H58" t="s">
        <v>949</v>
      </c>
      <c r="I58">
        <v>0</v>
      </c>
      <c r="J58">
        <v>0</v>
      </c>
      <c r="K58">
        <v>1</v>
      </c>
      <c r="L58">
        <v>1</v>
      </c>
      <c r="M58">
        <v>80</v>
      </c>
      <c r="N58" t="str">
        <f t="shared" si="0"/>
        <v>No Final</v>
      </c>
    </row>
    <row r="59" spans="1:14" hidden="1" x14ac:dyDescent="0.2">
      <c r="A59" t="s">
        <v>2836</v>
      </c>
      <c r="B59">
        <v>2262174</v>
      </c>
      <c r="C59">
        <v>34944</v>
      </c>
      <c r="D59">
        <v>683</v>
      </c>
      <c r="E59">
        <v>605</v>
      </c>
      <c r="F59" s="1">
        <v>41185</v>
      </c>
      <c r="G59" t="s">
        <v>269</v>
      </c>
      <c r="H59" t="s">
        <v>949</v>
      </c>
      <c r="I59">
        <v>0</v>
      </c>
      <c r="J59">
        <v>0</v>
      </c>
      <c r="K59">
        <v>1</v>
      </c>
      <c r="L59">
        <v>0</v>
      </c>
      <c r="M59">
        <v>90</v>
      </c>
      <c r="N59" t="str">
        <f t="shared" si="0"/>
        <v>No Final</v>
      </c>
    </row>
    <row r="60" spans="1:14" hidden="1" x14ac:dyDescent="0.2">
      <c r="A60" t="s">
        <v>2837</v>
      </c>
      <c r="B60">
        <v>2262174</v>
      </c>
      <c r="C60">
        <v>50057</v>
      </c>
      <c r="D60">
        <v>11</v>
      </c>
      <c r="E60">
        <v>417</v>
      </c>
      <c r="F60" s="1">
        <v>41185</v>
      </c>
      <c r="G60" t="s">
        <v>380</v>
      </c>
      <c r="H60" t="s">
        <v>949</v>
      </c>
      <c r="I60">
        <v>0</v>
      </c>
      <c r="J60">
        <v>0</v>
      </c>
      <c r="K60">
        <v>1</v>
      </c>
      <c r="L60">
        <v>0</v>
      </c>
      <c r="M60">
        <v>10</v>
      </c>
      <c r="N60" t="str">
        <f t="shared" si="0"/>
        <v>No Final</v>
      </c>
    </row>
    <row r="61" spans="1:14" hidden="1" x14ac:dyDescent="0.2">
      <c r="A61" t="s">
        <v>2838</v>
      </c>
      <c r="B61">
        <v>2262175</v>
      </c>
      <c r="C61">
        <v>4357</v>
      </c>
      <c r="D61">
        <v>33</v>
      </c>
      <c r="E61">
        <v>610</v>
      </c>
      <c r="F61" s="1">
        <v>41185</v>
      </c>
      <c r="G61" t="s">
        <v>77</v>
      </c>
      <c r="H61" t="s">
        <v>949</v>
      </c>
      <c r="I61">
        <v>1</v>
      </c>
      <c r="J61">
        <v>0</v>
      </c>
      <c r="K61">
        <v>1</v>
      </c>
      <c r="L61">
        <v>1</v>
      </c>
      <c r="M61">
        <v>90</v>
      </c>
      <c r="N61" t="str">
        <f t="shared" si="0"/>
        <v>No Final</v>
      </c>
    </row>
    <row r="62" spans="1:14" hidden="1" x14ac:dyDescent="0.2">
      <c r="A62" t="s">
        <v>2839</v>
      </c>
      <c r="B62">
        <v>2262175</v>
      </c>
      <c r="C62">
        <v>5303</v>
      </c>
      <c r="D62">
        <v>969</v>
      </c>
      <c r="E62">
        <v>969</v>
      </c>
      <c r="F62" s="1">
        <v>41185</v>
      </c>
      <c r="G62" t="s">
        <v>86</v>
      </c>
      <c r="H62" t="s">
        <v>949</v>
      </c>
      <c r="I62">
        <v>1</v>
      </c>
      <c r="J62">
        <v>0</v>
      </c>
      <c r="K62">
        <v>1</v>
      </c>
      <c r="L62">
        <v>0</v>
      </c>
      <c r="M62">
        <v>90</v>
      </c>
      <c r="N62" t="str">
        <f t="shared" si="0"/>
        <v>No Final</v>
      </c>
    </row>
    <row r="63" spans="1:14" hidden="1" x14ac:dyDescent="0.2">
      <c r="A63" t="s">
        <v>2840</v>
      </c>
      <c r="B63">
        <v>2262175</v>
      </c>
      <c r="C63">
        <v>57337</v>
      </c>
      <c r="D63">
        <v>969</v>
      </c>
      <c r="E63">
        <v>969</v>
      </c>
      <c r="F63" s="1">
        <v>41185</v>
      </c>
      <c r="G63" t="s">
        <v>416</v>
      </c>
      <c r="H63" t="s">
        <v>949</v>
      </c>
      <c r="I63">
        <v>0</v>
      </c>
      <c r="J63">
        <v>0</v>
      </c>
      <c r="K63">
        <v>1</v>
      </c>
      <c r="L63">
        <v>0</v>
      </c>
      <c r="M63">
        <v>55</v>
      </c>
      <c r="N63" t="str">
        <f t="shared" si="0"/>
        <v>No Final</v>
      </c>
    </row>
    <row r="64" spans="1:14" hidden="1" x14ac:dyDescent="0.2">
      <c r="A64" t="s">
        <v>2841</v>
      </c>
      <c r="B64">
        <v>2262175</v>
      </c>
      <c r="C64">
        <v>85148</v>
      </c>
      <c r="D64">
        <v>33</v>
      </c>
      <c r="E64">
        <v>294</v>
      </c>
      <c r="F64" s="1">
        <v>41185</v>
      </c>
      <c r="G64" t="s">
        <v>508</v>
      </c>
      <c r="H64" t="s">
        <v>949</v>
      </c>
      <c r="I64">
        <v>0</v>
      </c>
      <c r="J64">
        <v>0</v>
      </c>
      <c r="K64">
        <v>1</v>
      </c>
      <c r="L64">
        <v>1</v>
      </c>
      <c r="M64">
        <v>55</v>
      </c>
      <c r="N64" t="str">
        <f t="shared" si="0"/>
        <v>No Final</v>
      </c>
    </row>
    <row r="65" spans="1:14" hidden="1" x14ac:dyDescent="0.2">
      <c r="A65" t="s">
        <v>2842</v>
      </c>
      <c r="B65">
        <v>2262176</v>
      </c>
      <c r="C65">
        <v>14192</v>
      </c>
      <c r="D65">
        <v>1084</v>
      </c>
      <c r="E65">
        <v>294</v>
      </c>
      <c r="F65" s="1">
        <v>41185</v>
      </c>
      <c r="G65" t="s">
        <v>154</v>
      </c>
      <c r="H65" t="s">
        <v>949</v>
      </c>
      <c r="I65">
        <v>0</v>
      </c>
      <c r="J65">
        <v>0</v>
      </c>
      <c r="K65">
        <v>2</v>
      </c>
      <c r="L65">
        <v>0</v>
      </c>
      <c r="M65">
        <v>90</v>
      </c>
      <c r="N65" t="str">
        <f t="shared" si="0"/>
        <v>No Final</v>
      </c>
    </row>
    <row r="66" spans="1:14" hidden="1" x14ac:dyDescent="0.2">
      <c r="A66" t="s">
        <v>2843</v>
      </c>
      <c r="B66">
        <v>2262176</v>
      </c>
      <c r="C66">
        <v>7663</v>
      </c>
      <c r="D66">
        <v>1084</v>
      </c>
      <c r="E66">
        <v>150</v>
      </c>
      <c r="F66" s="1">
        <v>41185</v>
      </c>
      <c r="G66" t="s">
        <v>116</v>
      </c>
      <c r="H66" t="s">
        <v>949</v>
      </c>
      <c r="I66">
        <v>0</v>
      </c>
      <c r="J66">
        <v>0</v>
      </c>
      <c r="K66">
        <v>1</v>
      </c>
      <c r="L66">
        <v>0</v>
      </c>
      <c r="M66">
        <v>74</v>
      </c>
      <c r="N66" t="str">
        <f t="shared" si="0"/>
        <v>No Final</v>
      </c>
    </row>
    <row r="67" spans="1:14" hidden="1" x14ac:dyDescent="0.2">
      <c r="A67" t="s">
        <v>2844</v>
      </c>
      <c r="B67">
        <v>2262177</v>
      </c>
      <c r="C67">
        <v>18922</v>
      </c>
      <c r="D67">
        <v>418</v>
      </c>
      <c r="E67">
        <v>418</v>
      </c>
      <c r="F67" s="1">
        <v>41185</v>
      </c>
      <c r="G67" t="s">
        <v>185</v>
      </c>
      <c r="H67" t="s">
        <v>949</v>
      </c>
      <c r="I67">
        <v>0</v>
      </c>
      <c r="J67">
        <v>0</v>
      </c>
      <c r="K67">
        <v>1</v>
      </c>
      <c r="L67">
        <v>2</v>
      </c>
      <c r="M67">
        <v>90</v>
      </c>
      <c r="N67" t="str">
        <f t="shared" ref="N67:N130" si="1">IF(B67=$Z$2, "Final", IF(B67=$Z$3, "Final", IF(B67=$Z$4, "Final", IF(B67=$Z$5, "Final", IF(B67=$Z$6, "Final", IF(B67=$Z$7, "Final", IF(B67=$Z$8, "Final", IF(B67=$Z$9, "Final", IF(B67=$Z$10, "Final", IF(B67=$Z$11, "Final", IF(B67=$Z$12, "Final", IF(B67=$Z$13, "Final", "No Final"))))))))))))</f>
        <v>No Final</v>
      </c>
    </row>
    <row r="68" spans="1:14" hidden="1" x14ac:dyDescent="0.2">
      <c r="A68" t="s">
        <v>2845</v>
      </c>
      <c r="B68">
        <v>2262177</v>
      </c>
      <c r="C68">
        <v>5017</v>
      </c>
      <c r="D68">
        <v>610</v>
      </c>
      <c r="E68">
        <v>86</v>
      </c>
      <c r="F68" s="1">
        <v>41185</v>
      </c>
      <c r="G68" t="s">
        <v>83</v>
      </c>
      <c r="H68" t="s">
        <v>949</v>
      </c>
      <c r="I68">
        <v>0</v>
      </c>
      <c r="J68">
        <v>0</v>
      </c>
      <c r="K68">
        <v>1</v>
      </c>
      <c r="L68">
        <v>0</v>
      </c>
      <c r="M68">
        <v>90</v>
      </c>
      <c r="N68" t="str">
        <f t="shared" si="1"/>
        <v>No Final</v>
      </c>
    </row>
    <row r="69" spans="1:14" hidden="1" x14ac:dyDescent="0.2">
      <c r="A69" t="s">
        <v>2846</v>
      </c>
      <c r="B69">
        <v>2262177</v>
      </c>
      <c r="C69">
        <v>8198</v>
      </c>
      <c r="D69">
        <v>418</v>
      </c>
      <c r="E69">
        <v>985</v>
      </c>
      <c r="F69" s="1">
        <v>41185</v>
      </c>
      <c r="G69" t="s">
        <v>124</v>
      </c>
      <c r="H69" t="s">
        <v>949</v>
      </c>
      <c r="I69">
        <v>0</v>
      </c>
      <c r="J69">
        <v>0</v>
      </c>
      <c r="K69">
        <v>3</v>
      </c>
      <c r="L69">
        <v>0</v>
      </c>
      <c r="M69">
        <v>90</v>
      </c>
      <c r="N69" t="str">
        <f t="shared" si="1"/>
        <v>No Final</v>
      </c>
    </row>
    <row r="70" spans="1:14" hidden="1" x14ac:dyDescent="0.2">
      <c r="A70" t="s">
        <v>2847</v>
      </c>
      <c r="B70">
        <v>2262178</v>
      </c>
      <c r="C70">
        <v>35207</v>
      </c>
      <c r="D70">
        <v>16</v>
      </c>
      <c r="E70">
        <v>16</v>
      </c>
      <c r="F70" s="1">
        <v>41185</v>
      </c>
      <c r="G70" t="s">
        <v>273</v>
      </c>
      <c r="H70" t="s">
        <v>949</v>
      </c>
      <c r="I70">
        <v>1</v>
      </c>
      <c r="J70">
        <v>0</v>
      </c>
      <c r="K70">
        <v>1</v>
      </c>
      <c r="L70">
        <v>0</v>
      </c>
      <c r="M70">
        <v>90</v>
      </c>
      <c r="N70" t="str">
        <f t="shared" si="1"/>
        <v>No Final</v>
      </c>
    </row>
    <row r="71" spans="1:14" hidden="1" x14ac:dyDescent="0.2">
      <c r="A71" t="s">
        <v>2848</v>
      </c>
      <c r="B71">
        <v>2262178</v>
      </c>
      <c r="C71">
        <v>45146</v>
      </c>
      <c r="D71">
        <v>281</v>
      </c>
      <c r="E71">
        <v>3840</v>
      </c>
      <c r="F71" s="1">
        <v>41185</v>
      </c>
      <c r="G71" t="s">
        <v>349</v>
      </c>
      <c r="H71" t="s">
        <v>949</v>
      </c>
      <c r="I71">
        <v>0</v>
      </c>
      <c r="J71">
        <v>0</v>
      </c>
      <c r="K71">
        <v>1</v>
      </c>
      <c r="L71">
        <v>0</v>
      </c>
      <c r="M71">
        <v>9</v>
      </c>
      <c r="N71" t="str">
        <f t="shared" si="1"/>
        <v>No Final</v>
      </c>
    </row>
    <row r="72" spans="1:14" hidden="1" x14ac:dyDescent="0.2">
      <c r="A72" t="s">
        <v>2849</v>
      </c>
      <c r="B72">
        <v>2262179</v>
      </c>
      <c r="C72">
        <v>54470</v>
      </c>
      <c r="D72">
        <v>294</v>
      </c>
      <c r="E72">
        <v>294</v>
      </c>
      <c r="F72" s="1">
        <v>41205</v>
      </c>
      <c r="G72" t="s">
        <v>174</v>
      </c>
      <c r="H72" t="s">
        <v>949</v>
      </c>
      <c r="I72">
        <v>0</v>
      </c>
      <c r="J72">
        <v>0</v>
      </c>
      <c r="K72">
        <v>1</v>
      </c>
      <c r="L72">
        <v>0</v>
      </c>
      <c r="M72">
        <v>90</v>
      </c>
      <c r="N72" t="str">
        <f t="shared" si="1"/>
        <v>No Final</v>
      </c>
    </row>
    <row r="73" spans="1:14" hidden="1" x14ac:dyDescent="0.2">
      <c r="A73" t="s">
        <v>2850</v>
      </c>
      <c r="B73">
        <v>2262179</v>
      </c>
      <c r="C73">
        <v>67917</v>
      </c>
      <c r="D73">
        <v>232</v>
      </c>
      <c r="E73">
        <v>232</v>
      </c>
      <c r="F73" s="1">
        <v>41205</v>
      </c>
      <c r="G73" t="s">
        <v>454</v>
      </c>
      <c r="H73" t="s">
        <v>949</v>
      </c>
      <c r="I73">
        <v>0</v>
      </c>
      <c r="J73">
        <v>0</v>
      </c>
      <c r="K73">
        <v>1</v>
      </c>
      <c r="L73">
        <v>0</v>
      </c>
      <c r="M73">
        <v>90</v>
      </c>
      <c r="N73" t="str">
        <f t="shared" si="1"/>
        <v>No Final</v>
      </c>
    </row>
    <row r="74" spans="1:14" hidden="1" x14ac:dyDescent="0.2">
      <c r="A74" t="s">
        <v>2851</v>
      </c>
      <c r="B74">
        <v>2262180</v>
      </c>
      <c r="C74">
        <v>23389</v>
      </c>
      <c r="D74">
        <v>2778</v>
      </c>
      <c r="E74">
        <v>5818</v>
      </c>
      <c r="F74" s="1">
        <v>41205</v>
      </c>
      <c r="G74" t="s">
        <v>208</v>
      </c>
      <c r="H74" t="s">
        <v>949</v>
      </c>
      <c r="I74">
        <v>0</v>
      </c>
      <c r="J74">
        <v>0</v>
      </c>
      <c r="K74">
        <v>1</v>
      </c>
      <c r="L74">
        <v>0</v>
      </c>
      <c r="M74">
        <v>68</v>
      </c>
      <c r="N74" t="str">
        <f t="shared" si="1"/>
        <v>No Final</v>
      </c>
    </row>
    <row r="75" spans="1:14" hidden="1" x14ac:dyDescent="0.2">
      <c r="A75" t="s">
        <v>2852</v>
      </c>
      <c r="B75">
        <v>2262180</v>
      </c>
      <c r="C75">
        <v>6448</v>
      </c>
      <c r="D75">
        <v>506</v>
      </c>
      <c r="E75">
        <v>506</v>
      </c>
      <c r="F75" s="1">
        <v>41205</v>
      </c>
      <c r="G75" t="s">
        <v>97</v>
      </c>
      <c r="H75" t="s">
        <v>949</v>
      </c>
      <c r="I75">
        <v>0</v>
      </c>
      <c r="J75">
        <v>0</v>
      </c>
      <c r="K75">
        <v>1</v>
      </c>
      <c r="L75">
        <v>0</v>
      </c>
      <c r="M75">
        <v>23</v>
      </c>
      <c r="N75" t="str">
        <f t="shared" si="1"/>
        <v>No Final</v>
      </c>
    </row>
    <row r="76" spans="1:14" hidden="1" x14ac:dyDescent="0.2">
      <c r="A76" t="s">
        <v>2853</v>
      </c>
      <c r="B76">
        <v>2262181</v>
      </c>
      <c r="C76">
        <v>26267</v>
      </c>
      <c r="D76">
        <v>660</v>
      </c>
      <c r="E76">
        <v>281</v>
      </c>
      <c r="F76" s="1">
        <v>41205</v>
      </c>
      <c r="G76" t="s">
        <v>217</v>
      </c>
      <c r="H76" t="s">
        <v>949</v>
      </c>
      <c r="I76">
        <v>0</v>
      </c>
      <c r="J76">
        <v>0</v>
      </c>
      <c r="K76">
        <v>1</v>
      </c>
      <c r="L76">
        <v>0</v>
      </c>
      <c r="M76">
        <v>90</v>
      </c>
      <c r="N76" t="str">
        <f t="shared" si="1"/>
        <v>No Final</v>
      </c>
    </row>
    <row r="77" spans="1:14" hidden="1" x14ac:dyDescent="0.2">
      <c r="A77" t="s">
        <v>2854</v>
      </c>
      <c r="B77">
        <v>2262181</v>
      </c>
      <c r="C77">
        <v>66515</v>
      </c>
      <c r="D77">
        <v>660</v>
      </c>
      <c r="E77">
        <v>114</v>
      </c>
      <c r="F77" s="1">
        <v>41205</v>
      </c>
      <c r="G77" t="s">
        <v>451</v>
      </c>
      <c r="H77" t="s">
        <v>949</v>
      </c>
      <c r="I77">
        <v>0</v>
      </c>
      <c r="J77">
        <v>0</v>
      </c>
      <c r="K77">
        <v>1</v>
      </c>
      <c r="L77">
        <v>0</v>
      </c>
      <c r="M77">
        <v>82</v>
      </c>
      <c r="N77" t="str">
        <f t="shared" si="1"/>
        <v>No Final</v>
      </c>
    </row>
    <row r="78" spans="1:14" hidden="1" x14ac:dyDescent="0.2">
      <c r="A78" t="s">
        <v>2855</v>
      </c>
      <c r="B78">
        <v>2262181</v>
      </c>
      <c r="C78">
        <v>85314</v>
      </c>
      <c r="D78">
        <v>631</v>
      </c>
      <c r="E78">
        <v>631</v>
      </c>
      <c r="F78" s="1">
        <v>41205</v>
      </c>
      <c r="G78" t="s">
        <v>193</v>
      </c>
      <c r="H78" t="s">
        <v>949</v>
      </c>
      <c r="I78">
        <v>0</v>
      </c>
      <c r="J78">
        <v>0</v>
      </c>
      <c r="K78">
        <v>1</v>
      </c>
      <c r="L78">
        <v>0</v>
      </c>
      <c r="M78">
        <v>90</v>
      </c>
      <c r="N78" t="str">
        <f t="shared" si="1"/>
        <v>No Final</v>
      </c>
    </row>
    <row r="79" spans="1:14" hidden="1" x14ac:dyDescent="0.2">
      <c r="A79" t="s">
        <v>2856</v>
      </c>
      <c r="B79">
        <v>2262182</v>
      </c>
      <c r="C79">
        <v>58358</v>
      </c>
      <c r="D79">
        <v>27</v>
      </c>
      <c r="E79">
        <v>27</v>
      </c>
      <c r="F79" s="1">
        <v>41205</v>
      </c>
      <c r="G79" t="s">
        <v>422</v>
      </c>
      <c r="H79" t="s">
        <v>949</v>
      </c>
      <c r="I79">
        <v>0</v>
      </c>
      <c r="J79">
        <v>0</v>
      </c>
      <c r="K79">
        <v>1</v>
      </c>
      <c r="L79">
        <v>0</v>
      </c>
      <c r="M79">
        <v>84</v>
      </c>
      <c r="N79" t="str">
        <f t="shared" si="1"/>
        <v>No Final</v>
      </c>
    </row>
    <row r="80" spans="1:14" hidden="1" x14ac:dyDescent="0.2">
      <c r="A80" t="s">
        <v>2857</v>
      </c>
      <c r="B80">
        <v>2262183</v>
      </c>
      <c r="C80">
        <v>34870</v>
      </c>
      <c r="D80">
        <v>1049</v>
      </c>
      <c r="E80">
        <v>3368</v>
      </c>
      <c r="F80" s="1">
        <v>41205</v>
      </c>
      <c r="G80" t="s">
        <v>268</v>
      </c>
      <c r="H80" t="s">
        <v>949</v>
      </c>
      <c r="I80">
        <v>1</v>
      </c>
      <c r="J80">
        <v>0</v>
      </c>
      <c r="K80">
        <v>3</v>
      </c>
      <c r="L80">
        <v>0</v>
      </c>
      <c r="M80">
        <v>77</v>
      </c>
      <c r="N80" t="str">
        <f t="shared" si="1"/>
        <v>No Final</v>
      </c>
    </row>
    <row r="81" spans="1:14" hidden="1" x14ac:dyDescent="0.2">
      <c r="A81" t="s">
        <v>2858</v>
      </c>
      <c r="B81">
        <v>2262184</v>
      </c>
      <c r="C81">
        <v>6855</v>
      </c>
      <c r="D81">
        <v>371</v>
      </c>
      <c r="E81">
        <v>984</v>
      </c>
      <c r="F81" s="1">
        <v>41205</v>
      </c>
      <c r="G81" t="s">
        <v>99</v>
      </c>
      <c r="H81" t="s">
        <v>949</v>
      </c>
      <c r="I81">
        <v>0</v>
      </c>
      <c r="J81">
        <v>0</v>
      </c>
      <c r="K81">
        <v>1</v>
      </c>
      <c r="L81">
        <v>0</v>
      </c>
      <c r="M81">
        <v>43</v>
      </c>
      <c r="N81" t="str">
        <f t="shared" si="1"/>
        <v>No Final</v>
      </c>
    </row>
    <row r="82" spans="1:14" hidden="1" x14ac:dyDescent="0.2">
      <c r="A82" t="s">
        <v>2859</v>
      </c>
      <c r="B82">
        <v>2262184</v>
      </c>
      <c r="C82">
        <v>69751</v>
      </c>
      <c r="D82">
        <v>131</v>
      </c>
      <c r="E82">
        <v>131</v>
      </c>
      <c r="F82" s="1">
        <v>41205</v>
      </c>
      <c r="G82" t="s">
        <v>465</v>
      </c>
      <c r="H82" t="s">
        <v>949</v>
      </c>
      <c r="I82">
        <v>0</v>
      </c>
      <c r="J82">
        <v>0</v>
      </c>
      <c r="K82">
        <v>1</v>
      </c>
      <c r="L82">
        <v>0</v>
      </c>
      <c r="M82">
        <v>90</v>
      </c>
      <c r="N82" t="str">
        <f t="shared" si="1"/>
        <v>No Final</v>
      </c>
    </row>
    <row r="83" spans="1:14" hidden="1" x14ac:dyDescent="0.2">
      <c r="A83" t="s">
        <v>2860</v>
      </c>
      <c r="B83">
        <v>2262184</v>
      </c>
      <c r="C83">
        <v>7600</v>
      </c>
      <c r="D83">
        <v>131</v>
      </c>
      <c r="E83">
        <v>131</v>
      </c>
      <c r="F83" s="1">
        <v>41205</v>
      </c>
      <c r="G83" t="s">
        <v>108</v>
      </c>
      <c r="H83" t="s">
        <v>949</v>
      </c>
      <c r="I83">
        <v>0</v>
      </c>
      <c r="J83">
        <v>0</v>
      </c>
      <c r="K83">
        <v>1</v>
      </c>
      <c r="L83">
        <v>0</v>
      </c>
      <c r="M83">
        <v>90</v>
      </c>
      <c r="N83" t="str">
        <f t="shared" si="1"/>
        <v>No Final</v>
      </c>
    </row>
    <row r="84" spans="1:14" hidden="1" x14ac:dyDescent="0.2">
      <c r="A84" t="s">
        <v>2861</v>
      </c>
      <c r="B84">
        <v>2262185</v>
      </c>
      <c r="C84">
        <v>14127</v>
      </c>
      <c r="D84">
        <v>1075</v>
      </c>
      <c r="E84">
        <v>1075</v>
      </c>
      <c r="F84" s="1">
        <v>41205</v>
      </c>
      <c r="G84" t="s">
        <v>101</v>
      </c>
      <c r="H84" t="s">
        <v>949</v>
      </c>
      <c r="I84">
        <v>0</v>
      </c>
      <c r="J84">
        <v>0</v>
      </c>
      <c r="K84">
        <v>2</v>
      </c>
      <c r="L84">
        <v>0</v>
      </c>
      <c r="M84">
        <v>86</v>
      </c>
      <c r="N84" t="str">
        <f t="shared" si="1"/>
        <v>No Final</v>
      </c>
    </row>
    <row r="85" spans="1:14" hidden="1" x14ac:dyDescent="0.2">
      <c r="A85" t="s">
        <v>2862</v>
      </c>
      <c r="B85">
        <v>2262185</v>
      </c>
      <c r="C85">
        <v>42412</v>
      </c>
      <c r="D85">
        <v>985</v>
      </c>
      <c r="E85">
        <v>985</v>
      </c>
      <c r="F85" s="1">
        <v>41205</v>
      </c>
      <c r="G85" t="s">
        <v>320</v>
      </c>
      <c r="H85" t="s">
        <v>949</v>
      </c>
      <c r="I85">
        <v>0</v>
      </c>
      <c r="J85">
        <v>0</v>
      </c>
      <c r="K85">
        <v>1</v>
      </c>
      <c r="L85">
        <v>0</v>
      </c>
      <c r="M85">
        <v>90</v>
      </c>
      <c r="N85" t="str">
        <f t="shared" si="1"/>
        <v>No Final</v>
      </c>
    </row>
    <row r="86" spans="1:14" hidden="1" x14ac:dyDescent="0.2">
      <c r="A86" t="s">
        <v>2863</v>
      </c>
      <c r="B86">
        <v>2262185</v>
      </c>
      <c r="C86">
        <v>50935</v>
      </c>
      <c r="D86">
        <v>985</v>
      </c>
      <c r="E86">
        <v>379</v>
      </c>
      <c r="F86" s="1">
        <v>41205</v>
      </c>
      <c r="G86" t="s">
        <v>383</v>
      </c>
      <c r="H86" t="s">
        <v>949</v>
      </c>
      <c r="I86">
        <v>0</v>
      </c>
      <c r="J86">
        <v>0</v>
      </c>
      <c r="K86">
        <v>2</v>
      </c>
      <c r="L86">
        <v>0</v>
      </c>
      <c r="M86">
        <v>79</v>
      </c>
      <c r="N86" t="str">
        <f t="shared" si="1"/>
        <v>No Final</v>
      </c>
    </row>
    <row r="87" spans="1:14" hidden="1" x14ac:dyDescent="0.2">
      <c r="A87" t="s">
        <v>2864</v>
      </c>
      <c r="B87">
        <v>2262186</v>
      </c>
      <c r="C87">
        <v>34987</v>
      </c>
      <c r="D87">
        <v>141</v>
      </c>
      <c r="E87">
        <v>385</v>
      </c>
      <c r="F87" s="1">
        <v>41205</v>
      </c>
      <c r="G87" t="s">
        <v>270</v>
      </c>
      <c r="H87" t="s">
        <v>949</v>
      </c>
      <c r="I87">
        <v>0</v>
      </c>
      <c r="J87">
        <v>0</v>
      </c>
      <c r="K87">
        <v>1</v>
      </c>
      <c r="L87">
        <v>0</v>
      </c>
      <c r="M87">
        <v>51</v>
      </c>
      <c r="N87" t="str">
        <f t="shared" si="1"/>
        <v>No Final</v>
      </c>
    </row>
    <row r="88" spans="1:14" hidden="1" x14ac:dyDescent="0.2">
      <c r="A88" t="s">
        <v>2865</v>
      </c>
      <c r="B88">
        <v>2262187</v>
      </c>
      <c r="C88">
        <v>31316</v>
      </c>
      <c r="D88">
        <v>720</v>
      </c>
      <c r="E88">
        <v>2457</v>
      </c>
      <c r="F88" s="1">
        <v>41206</v>
      </c>
      <c r="G88" t="s">
        <v>245</v>
      </c>
      <c r="H88" t="s">
        <v>949</v>
      </c>
      <c r="I88">
        <v>0</v>
      </c>
      <c r="J88">
        <v>0</v>
      </c>
      <c r="K88">
        <v>1</v>
      </c>
      <c r="L88">
        <v>0</v>
      </c>
      <c r="M88">
        <v>64</v>
      </c>
      <c r="N88" t="str">
        <f t="shared" si="1"/>
        <v>No Final</v>
      </c>
    </row>
    <row r="89" spans="1:14" hidden="1" x14ac:dyDescent="0.2">
      <c r="A89" t="s">
        <v>2866</v>
      </c>
      <c r="B89">
        <v>2262187</v>
      </c>
      <c r="C89">
        <v>64308</v>
      </c>
      <c r="D89">
        <v>338</v>
      </c>
      <c r="E89">
        <v>1467</v>
      </c>
      <c r="F89" s="1">
        <v>41206</v>
      </c>
      <c r="G89" t="s">
        <v>445</v>
      </c>
      <c r="H89" t="s">
        <v>949</v>
      </c>
      <c r="I89">
        <v>0</v>
      </c>
      <c r="J89">
        <v>0</v>
      </c>
      <c r="K89">
        <v>1</v>
      </c>
      <c r="L89">
        <v>0</v>
      </c>
      <c r="M89">
        <v>90</v>
      </c>
      <c r="N89" t="str">
        <f t="shared" si="1"/>
        <v>No Final</v>
      </c>
    </row>
    <row r="90" spans="1:14" hidden="1" x14ac:dyDescent="0.2">
      <c r="A90" t="s">
        <v>2867</v>
      </c>
      <c r="B90">
        <v>2262187</v>
      </c>
      <c r="C90">
        <v>74418</v>
      </c>
      <c r="D90">
        <v>720</v>
      </c>
      <c r="E90">
        <v>7378</v>
      </c>
      <c r="F90" s="1">
        <v>41206</v>
      </c>
      <c r="G90" t="s">
        <v>478</v>
      </c>
      <c r="H90" t="s">
        <v>949</v>
      </c>
      <c r="I90">
        <v>0</v>
      </c>
      <c r="J90">
        <v>0</v>
      </c>
      <c r="K90">
        <v>2</v>
      </c>
      <c r="L90">
        <v>0</v>
      </c>
      <c r="M90">
        <v>90</v>
      </c>
      <c r="N90" t="str">
        <f t="shared" si="1"/>
        <v>No Final</v>
      </c>
    </row>
    <row r="91" spans="1:14" hidden="1" x14ac:dyDescent="0.2">
      <c r="A91" t="s">
        <v>2868</v>
      </c>
      <c r="B91">
        <v>2262187</v>
      </c>
      <c r="C91">
        <v>9794</v>
      </c>
      <c r="D91">
        <v>338</v>
      </c>
      <c r="E91">
        <v>338</v>
      </c>
      <c r="F91" s="1">
        <v>41206</v>
      </c>
      <c r="G91" t="s">
        <v>135</v>
      </c>
      <c r="H91" t="s">
        <v>949</v>
      </c>
      <c r="I91">
        <v>0</v>
      </c>
      <c r="J91">
        <v>0</v>
      </c>
      <c r="K91">
        <v>1</v>
      </c>
      <c r="L91">
        <v>0</v>
      </c>
      <c r="M91">
        <v>90</v>
      </c>
      <c r="N91" t="str">
        <f t="shared" si="1"/>
        <v>No Final</v>
      </c>
    </row>
    <row r="92" spans="1:14" hidden="1" x14ac:dyDescent="0.2">
      <c r="A92" t="s">
        <v>2869</v>
      </c>
      <c r="B92">
        <v>2262188</v>
      </c>
      <c r="C92">
        <v>16993</v>
      </c>
      <c r="D92">
        <v>583</v>
      </c>
      <c r="E92">
        <v>589</v>
      </c>
      <c r="F92" s="1">
        <v>41206</v>
      </c>
      <c r="G92" t="s">
        <v>177</v>
      </c>
      <c r="H92" t="s">
        <v>949</v>
      </c>
      <c r="I92">
        <v>0</v>
      </c>
      <c r="J92">
        <v>0</v>
      </c>
      <c r="K92">
        <v>1</v>
      </c>
      <c r="L92">
        <v>1</v>
      </c>
      <c r="M92">
        <v>77</v>
      </c>
      <c r="N92" t="str">
        <f t="shared" si="1"/>
        <v>No Final</v>
      </c>
    </row>
    <row r="93" spans="1:14" hidden="1" x14ac:dyDescent="0.2">
      <c r="A93" t="s">
        <v>2870</v>
      </c>
      <c r="B93">
        <v>2262188</v>
      </c>
      <c r="C93">
        <v>3455</v>
      </c>
      <c r="D93">
        <v>583</v>
      </c>
      <c r="E93">
        <v>5</v>
      </c>
      <c r="F93" s="1">
        <v>41206</v>
      </c>
      <c r="G93" t="s">
        <v>56</v>
      </c>
      <c r="H93" t="s">
        <v>949</v>
      </c>
      <c r="I93">
        <v>0</v>
      </c>
      <c r="J93">
        <v>0</v>
      </c>
      <c r="K93">
        <v>1</v>
      </c>
      <c r="L93">
        <v>0</v>
      </c>
      <c r="M93">
        <v>90</v>
      </c>
      <c r="N93" t="str">
        <f t="shared" si="1"/>
        <v>No Final</v>
      </c>
    </row>
    <row r="94" spans="1:14" hidden="1" x14ac:dyDescent="0.2">
      <c r="A94" t="s">
        <v>2871</v>
      </c>
      <c r="B94">
        <v>2262189</v>
      </c>
      <c r="C94">
        <v>15760</v>
      </c>
      <c r="D94">
        <v>33</v>
      </c>
      <c r="E94">
        <v>383</v>
      </c>
      <c r="F94" s="1">
        <v>41206</v>
      </c>
      <c r="G94" t="s">
        <v>166</v>
      </c>
      <c r="H94" t="s">
        <v>949</v>
      </c>
      <c r="I94">
        <v>1</v>
      </c>
      <c r="J94">
        <v>0</v>
      </c>
      <c r="K94">
        <v>1</v>
      </c>
      <c r="L94">
        <v>1</v>
      </c>
      <c r="M94">
        <v>90</v>
      </c>
      <c r="N94" t="str">
        <f t="shared" si="1"/>
        <v>No Final</v>
      </c>
    </row>
    <row r="95" spans="1:14" hidden="1" x14ac:dyDescent="0.2">
      <c r="A95" t="s">
        <v>2872</v>
      </c>
      <c r="B95">
        <v>2262189</v>
      </c>
      <c r="C95">
        <v>4357</v>
      </c>
      <c r="D95">
        <v>33</v>
      </c>
      <c r="E95">
        <v>610</v>
      </c>
      <c r="F95" s="1">
        <v>41206</v>
      </c>
      <c r="G95" t="s">
        <v>77</v>
      </c>
      <c r="H95" t="s">
        <v>949</v>
      </c>
      <c r="I95">
        <v>0</v>
      </c>
      <c r="J95">
        <v>0</v>
      </c>
      <c r="K95">
        <v>1</v>
      </c>
      <c r="L95">
        <v>0</v>
      </c>
      <c r="M95">
        <v>88</v>
      </c>
      <c r="N95" t="str">
        <f t="shared" si="1"/>
        <v>No Final</v>
      </c>
    </row>
    <row r="96" spans="1:14" hidden="1" x14ac:dyDescent="0.2">
      <c r="A96" t="s">
        <v>2873</v>
      </c>
      <c r="B96">
        <v>2262190</v>
      </c>
      <c r="C96">
        <v>24977</v>
      </c>
      <c r="D96">
        <v>683</v>
      </c>
      <c r="E96">
        <v>683</v>
      </c>
      <c r="F96" s="1">
        <v>41206</v>
      </c>
      <c r="G96" t="s">
        <v>211</v>
      </c>
      <c r="H96" t="s">
        <v>949</v>
      </c>
      <c r="I96">
        <v>0</v>
      </c>
      <c r="J96">
        <v>0</v>
      </c>
      <c r="K96">
        <v>1</v>
      </c>
      <c r="L96">
        <v>0</v>
      </c>
      <c r="M96">
        <v>90</v>
      </c>
      <c r="N96" t="str">
        <f t="shared" si="1"/>
        <v>No Final</v>
      </c>
    </row>
    <row r="97" spans="1:14" hidden="1" x14ac:dyDescent="0.2">
      <c r="A97" t="s">
        <v>2874</v>
      </c>
      <c r="B97">
        <v>2262190</v>
      </c>
      <c r="C97">
        <v>34944</v>
      </c>
      <c r="D97">
        <v>683</v>
      </c>
      <c r="E97">
        <v>605</v>
      </c>
      <c r="F97" s="1">
        <v>41206</v>
      </c>
      <c r="G97" t="s">
        <v>269</v>
      </c>
      <c r="H97" t="s">
        <v>949</v>
      </c>
      <c r="I97">
        <v>0</v>
      </c>
      <c r="J97">
        <v>0</v>
      </c>
      <c r="K97">
        <v>1</v>
      </c>
      <c r="L97">
        <v>0</v>
      </c>
      <c r="M97">
        <v>20</v>
      </c>
      <c r="N97" t="str">
        <f t="shared" si="1"/>
        <v>No Final</v>
      </c>
    </row>
    <row r="98" spans="1:14" hidden="1" x14ac:dyDescent="0.2">
      <c r="A98" t="s">
        <v>2875</v>
      </c>
      <c r="B98">
        <v>2262190</v>
      </c>
      <c r="C98">
        <v>93678</v>
      </c>
      <c r="D98">
        <v>969</v>
      </c>
      <c r="E98">
        <v>290</v>
      </c>
      <c r="F98" s="1">
        <v>41206</v>
      </c>
      <c r="G98" t="s">
        <v>524</v>
      </c>
      <c r="H98" t="s">
        <v>949</v>
      </c>
      <c r="I98">
        <v>0</v>
      </c>
      <c r="J98">
        <v>0</v>
      </c>
      <c r="K98">
        <v>1</v>
      </c>
      <c r="L98">
        <v>0</v>
      </c>
      <c r="M98">
        <v>68</v>
      </c>
      <c r="N98" t="str">
        <f t="shared" si="1"/>
        <v>No Final</v>
      </c>
    </row>
    <row r="99" spans="1:14" hidden="1" x14ac:dyDescent="0.2">
      <c r="A99" t="s">
        <v>2876</v>
      </c>
      <c r="B99">
        <v>2262191</v>
      </c>
      <c r="C99">
        <v>7663</v>
      </c>
      <c r="D99">
        <v>1084</v>
      </c>
      <c r="E99">
        <v>150</v>
      </c>
      <c r="F99" s="1">
        <v>41206</v>
      </c>
      <c r="G99" t="s">
        <v>116</v>
      </c>
      <c r="H99" t="s">
        <v>949</v>
      </c>
      <c r="I99">
        <v>0</v>
      </c>
      <c r="J99">
        <v>0</v>
      </c>
      <c r="K99">
        <v>1</v>
      </c>
      <c r="L99">
        <v>0</v>
      </c>
      <c r="M99">
        <v>85</v>
      </c>
      <c r="N99" t="str">
        <f t="shared" si="1"/>
        <v>No Final</v>
      </c>
    </row>
    <row r="100" spans="1:14" hidden="1" x14ac:dyDescent="0.2">
      <c r="A100" t="s">
        <v>2877</v>
      </c>
      <c r="B100">
        <v>2262192</v>
      </c>
      <c r="C100">
        <v>15381</v>
      </c>
      <c r="D100">
        <v>964</v>
      </c>
      <c r="E100">
        <v>964</v>
      </c>
      <c r="F100" s="1">
        <v>41206</v>
      </c>
      <c r="G100" t="s">
        <v>163</v>
      </c>
      <c r="H100" t="s">
        <v>949</v>
      </c>
      <c r="I100">
        <v>0</v>
      </c>
      <c r="J100">
        <v>0</v>
      </c>
      <c r="K100">
        <v>1</v>
      </c>
      <c r="L100">
        <v>0</v>
      </c>
      <c r="M100">
        <v>90</v>
      </c>
      <c r="N100" t="str">
        <f t="shared" si="1"/>
        <v>No Final</v>
      </c>
    </row>
    <row r="101" spans="1:14" hidden="1" x14ac:dyDescent="0.2">
      <c r="A101" t="s">
        <v>2878</v>
      </c>
      <c r="B101">
        <v>2262193</v>
      </c>
      <c r="C101">
        <v>35208</v>
      </c>
      <c r="D101">
        <v>16</v>
      </c>
      <c r="E101">
        <v>16</v>
      </c>
      <c r="F101" s="1">
        <v>41206</v>
      </c>
      <c r="G101" t="s">
        <v>274</v>
      </c>
      <c r="H101" t="s">
        <v>949</v>
      </c>
      <c r="I101">
        <v>0</v>
      </c>
      <c r="J101">
        <v>0</v>
      </c>
      <c r="K101">
        <v>1</v>
      </c>
      <c r="L101">
        <v>0</v>
      </c>
      <c r="M101">
        <v>90</v>
      </c>
      <c r="N101" t="str">
        <f t="shared" si="1"/>
        <v>No Final</v>
      </c>
    </row>
    <row r="102" spans="1:14" hidden="1" x14ac:dyDescent="0.2">
      <c r="A102" t="s">
        <v>2879</v>
      </c>
      <c r="B102">
        <v>2262193</v>
      </c>
      <c r="C102">
        <v>38253</v>
      </c>
      <c r="D102">
        <v>16</v>
      </c>
      <c r="E102">
        <v>131</v>
      </c>
      <c r="F102" s="1">
        <v>41206</v>
      </c>
      <c r="G102" t="s">
        <v>290</v>
      </c>
      <c r="H102" t="s">
        <v>949</v>
      </c>
      <c r="I102">
        <v>0</v>
      </c>
      <c r="J102">
        <v>0</v>
      </c>
      <c r="K102">
        <v>1</v>
      </c>
      <c r="L102">
        <v>0</v>
      </c>
      <c r="M102">
        <v>90</v>
      </c>
      <c r="N102" t="str">
        <f t="shared" si="1"/>
        <v>No Final</v>
      </c>
    </row>
    <row r="103" spans="1:14" hidden="1" x14ac:dyDescent="0.2">
      <c r="A103" t="s">
        <v>2880</v>
      </c>
      <c r="B103">
        <v>2262193</v>
      </c>
      <c r="C103">
        <v>8198</v>
      </c>
      <c r="D103">
        <v>418</v>
      </c>
      <c r="E103">
        <v>985</v>
      </c>
      <c r="F103" s="1">
        <v>41206</v>
      </c>
      <c r="G103" t="s">
        <v>124</v>
      </c>
      <c r="H103" t="s">
        <v>949</v>
      </c>
      <c r="I103">
        <v>0</v>
      </c>
      <c r="J103">
        <v>0</v>
      </c>
      <c r="K103">
        <v>1</v>
      </c>
      <c r="L103">
        <v>0</v>
      </c>
      <c r="M103">
        <v>90</v>
      </c>
      <c r="N103" t="str">
        <f t="shared" si="1"/>
        <v>No Final</v>
      </c>
    </row>
    <row r="104" spans="1:14" hidden="1" x14ac:dyDescent="0.2">
      <c r="A104" t="s">
        <v>2881</v>
      </c>
      <c r="B104">
        <v>2262194</v>
      </c>
      <c r="C104">
        <v>18935</v>
      </c>
      <c r="D104">
        <v>281</v>
      </c>
      <c r="E104">
        <v>58</v>
      </c>
      <c r="F104" s="1">
        <v>41206</v>
      </c>
      <c r="G104" t="s">
        <v>187</v>
      </c>
      <c r="H104" t="s">
        <v>949</v>
      </c>
      <c r="I104">
        <v>0</v>
      </c>
      <c r="J104">
        <v>0</v>
      </c>
      <c r="K104">
        <v>1</v>
      </c>
      <c r="L104">
        <v>0</v>
      </c>
      <c r="M104">
        <v>90</v>
      </c>
      <c r="N104" t="str">
        <f t="shared" si="1"/>
        <v>No Final</v>
      </c>
    </row>
    <row r="105" spans="1:14" hidden="1" x14ac:dyDescent="0.2">
      <c r="A105" t="s">
        <v>2882</v>
      </c>
      <c r="B105">
        <v>2262194</v>
      </c>
      <c r="C105">
        <v>45509</v>
      </c>
      <c r="D105">
        <v>610</v>
      </c>
      <c r="E105">
        <v>306</v>
      </c>
      <c r="F105" s="1">
        <v>41206</v>
      </c>
      <c r="G105" t="s">
        <v>353</v>
      </c>
      <c r="H105" t="s">
        <v>949</v>
      </c>
      <c r="I105">
        <v>0</v>
      </c>
      <c r="J105">
        <v>0</v>
      </c>
      <c r="K105">
        <v>1</v>
      </c>
      <c r="L105">
        <v>0</v>
      </c>
      <c r="M105">
        <v>90</v>
      </c>
      <c r="N105" t="str">
        <f t="shared" si="1"/>
        <v>No Final</v>
      </c>
    </row>
    <row r="106" spans="1:14" hidden="1" x14ac:dyDescent="0.2">
      <c r="A106" t="s">
        <v>2883</v>
      </c>
      <c r="B106">
        <v>2262194</v>
      </c>
      <c r="C106">
        <v>5017</v>
      </c>
      <c r="D106">
        <v>610</v>
      </c>
      <c r="E106">
        <v>86</v>
      </c>
      <c r="F106" s="1">
        <v>41206</v>
      </c>
      <c r="G106" t="s">
        <v>83</v>
      </c>
      <c r="H106" t="s">
        <v>949</v>
      </c>
      <c r="I106">
        <v>0</v>
      </c>
      <c r="J106">
        <v>0</v>
      </c>
      <c r="K106">
        <v>1</v>
      </c>
      <c r="L106">
        <v>0</v>
      </c>
      <c r="M106">
        <v>90</v>
      </c>
      <c r="N106" t="str">
        <f t="shared" si="1"/>
        <v>No Final</v>
      </c>
    </row>
    <row r="107" spans="1:14" hidden="1" x14ac:dyDescent="0.2">
      <c r="A107" t="s">
        <v>2884</v>
      </c>
      <c r="B107">
        <v>2262194</v>
      </c>
      <c r="C107">
        <v>69633</v>
      </c>
      <c r="D107">
        <v>610</v>
      </c>
      <c r="E107">
        <v>985</v>
      </c>
      <c r="F107" s="1">
        <v>41206</v>
      </c>
      <c r="G107" t="s">
        <v>463</v>
      </c>
      <c r="H107" t="s">
        <v>949</v>
      </c>
      <c r="I107">
        <v>0</v>
      </c>
      <c r="J107">
        <v>0</v>
      </c>
      <c r="K107">
        <v>1</v>
      </c>
      <c r="L107">
        <v>1</v>
      </c>
      <c r="M107">
        <v>90</v>
      </c>
      <c r="N107" t="str">
        <f t="shared" si="1"/>
        <v>No Final</v>
      </c>
    </row>
    <row r="108" spans="1:14" hidden="1" x14ac:dyDescent="0.2">
      <c r="A108" t="s">
        <v>2885</v>
      </c>
      <c r="B108">
        <v>2262196</v>
      </c>
      <c r="C108">
        <v>15420</v>
      </c>
      <c r="D108">
        <v>583</v>
      </c>
      <c r="E108">
        <v>5</v>
      </c>
      <c r="F108" s="1">
        <v>41219</v>
      </c>
      <c r="G108" t="s">
        <v>150</v>
      </c>
      <c r="H108" t="s">
        <v>949</v>
      </c>
      <c r="I108">
        <v>0</v>
      </c>
      <c r="J108">
        <v>0</v>
      </c>
      <c r="K108">
        <v>1</v>
      </c>
      <c r="L108">
        <v>0</v>
      </c>
      <c r="M108">
        <v>90</v>
      </c>
      <c r="N108" t="str">
        <f t="shared" si="1"/>
        <v>No Final</v>
      </c>
    </row>
    <row r="109" spans="1:14" hidden="1" x14ac:dyDescent="0.2">
      <c r="A109" t="s">
        <v>2886</v>
      </c>
      <c r="B109">
        <v>2262196</v>
      </c>
      <c r="C109">
        <v>16993</v>
      </c>
      <c r="D109">
        <v>583</v>
      </c>
      <c r="E109">
        <v>589</v>
      </c>
      <c r="F109" s="1">
        <v>41219</v>
      </c>
      <c r="G109" t="s">
        <v>177</v>
      </c>
      <c r="H109" t="s">
        <v>949</v>
      </c>
      <c r="I109">
        <v>0</v>
      </c>
      <c r="J109">
        <v>0</v>
      </c>
      <c r="K109">
        <v>1</v>
      </c>
      <c r="L109">
        <v>0</v>
      </c>
      <c r="M109">
        <v>76</v>
      </c>
      <c r="N109" t="str">
        <f t="shared" si="1"/>
        <v>No Final</v>
      </c>
    </row>
    <row r="110" spans="1:14" hidden="1" x14ac:dyDescent="0.2">
      <c r="A110" t="s">
        <v>2887</v>
      </c>
      <c r="B110">
        <v>2262196</v>
      </c>
      <c r="C110">
        <v>23934</v>
      </c>
      <c r="D110">
        <v>583</v>
      </c>
      <c r="E110">
        <v>40</v>
      </c>
      <c r="F110" s="1">
        <v>41219</v>
      </c>
      <c r="G110" t="s">
        <v>210</v>
      </c>
      <c r="H110" t="s">
        <v>949</v>
      </c>
      <c r="I110">
        <v>0</v>
      </c>
      <c r="J110">
        <v>0</v>
      </c>
      <c r="K110">
        <v>1</v>
      </c>
      <c r="L110">
        <v>0</v>
      </c>
      <c r="M110">
        <v>14</v>
      </c>
      <c r="N110" t="str">
        <f t="shared" si="1"/>
        <v>No Final</v>
      </c>
    </row>
    <row r="111" spans="1:14" hidden="1" x14ac:dyDescent="0.2">
      <c r="A111" t="s">
        <v>2888</v>
      </c>
      <c r="B111">
        <v>2262196</v>
      </c>
      <c r="C111">
        <v>33923</v>
      </c>
      <c r="D111">
        <v>583</v>
      </c>
      <c r="E111">
        <v>506</v>
      </c>
      <c r="F111" s="1">
        <v>41219</v>
      </c>
      <c r="G111" t="s">
        <v>258</v>
      </c>
      <c r="H111" t="s">
        <v>949</v>
      </c>
      <c r="I111">
        <v>0</v>
      </c>
      <c r="J111">
        <v>0</v>
      </c>
      <c r="K111">
        <v>1</v>
      </c>
      <c r="L111">
        <v>0</v>
      </c>
      <c r="M111">
        <v>90</v>
      </c>
      <c r="N111" t="str">
        <f t="shared" si="1"/>
        <v>No Final</v>
      </c>
    </row>
    <row r="112" spans="1:14" hidden="1" x14ac:dyDescent="0.2">
      <c r="A112" t="s">
        <v>2889</v>
      </c>
      <c r="B112">
        <v>2262197</v>
      </c>
      <c r="C112">
        <v>16649</v>
      </c>
      <c r="D112">
        <v>33</v>
      </c>
      <c r="E112">
        <v>932</v>
      </c>
      <c r="F112" s="1">
        <v>41219</v>
      </c>
      <c r="G112" t="s">
        <v>173</v>
      </c>
      <c r="H112" t="s">
        <v>949</v>
      </c>
      <c r="I112">
        <v>0</v>
      </c>
      <c r="J112">
        <v>0</v>
      </c>
      <c r="K112">
        <v>1</v>
      </c>
      <c r="L112">
        <v>0</v>
      </c>
      <c r="M112">
        <v>90</v>
      </c>
      <c r="N112" t="str">
        <f t="shared" si="1"/>
        <v>No Final</v>
      </c>
    </row>
    <row r="113" spans="1:14" hidden="1" x14ac:dyDescent="0.2">
      <c r="A113" t="s">
        <v>2890</v>
      </c>
      <c r="B113">
        <v>2262197</v>
      </c>
      <c r="C113">
        <v>33713</v>
      </c>
      <c r="D113">
        <v>11</v>
      </c>
      <c r="E113">
        <v>180</v>
      </c>
      <c r="F113" s="1">
        <v>41219</v>
      </c>
      <c r="G113" t="s">
        <v>255</v>
      </c>
      <c r="H113" t="s">
        <v>949</v>
      </c>
      <c r="I113">
        <v>0</v>
      </c>
      <c r="J113">
        <v>0</v>
      </c>
      <c r="K113">
        <v>1</v>
      </c>
      <c r="L113">
        <v>0</v>
      </c>
      <c r="M113">
        <v>90</v>
      </c>
      <c r="N113" t="str">
        <f t="shared" si="1"/>
        <v>No Final</v>
      </c>
    </row>
    <row r="114" spans="1:14" hidden="1" x14ac:dyDescent="0.2">
      <c r="A114" t="s">
        <v>2891</v>
      </c>
      <c r="B114">
        <v>2262197</v>
      </c>
      <c r="C114">
        <v>4357</v>
      </c>
      <c r="D114">
        <v>33</v>
      </c>
      <c r="E114">
        <v>610</v>
      </c>
      <c r="F114" s="1">
        <v>41219</v>
      </c>
      <c r="G114" t="s">
        <v>77</v>
      </c>
      <c r="H114" t="s">
        <v>949</v>
      </c>
      <c r="I114">
        <v>0</v>
      </c>
      <c r="J114">
        <v>0</v>
      </c>
      <c r="K114">
        <v>1</v>
      </c>
      <c r="L114">
        <v>0</v>
      </c>
      <c r="M114">
        <v>90</v>
      </c>
      <c r="N114" t="str">
        <f t="shared" si="1"/>
        <v>No Final</v>
      </c>
    </row>
    <row r="115" spans="1:14" hidden="1" x14ac:dyDescent="0.2">
      <c r="A115" t="s">
        <v>2892</v>
      </c>
      <c r="B115">
        <v>2262197</v>
      </c>
      <c r="C115">
        <v>82442</v>
      </c>
      <c r="D115">
        <v>11</v>
      </c>
      <c r="E115">
        <v>5</v>
      </c>
      <c r="F115" s="1">
        <v>41219</v>
      </c>
      <c r="G115" t="s">
        <v>504</v>
      </c>
      <c r="H115" t="s">
        <v>949</v>
      </c>
      <c r="I115">
        <v>0</v>
      </c>
      <c r="J115">
        <v>0</v>
      </c>
      <c r="K115">
        <v>1</v>
      </c>
      <c r="L115">
        <v>0</v>
      </c>
      <c r="M115">
        <v>90</v>
      </c>
      <c r="N115" t="str">
        <f t="shared" si="1"/>
        <v>No Final</v>
      </c>
    </row>
    <row r="116" spans="1:14" hidden="1" x14ac:dyDescent="0.2">
      <c r="A116" t="s">
        <v>2893</v>
      </c>
      <c r="B116">
        <v>2262198</v>
      </c>
      <c r="C116">
        <v>118022</v>
      </c>
      <c r="D116">
        <v>969</v>
      </c>
      <c r="E116">
        <v>3840</v>
      </c>
      <c r="F116" s="1">
        <v>41219</v>
      </c>
      <c r="G116" t="s">
        <v>569</v>
      </c>
      <c r="H116" t="s">
        <v>949</v>
      </c>
      <c r="I116">
        <v>0</v>
      </c>
      <c r="J116">
        <v>0</v>
      </c>
      <c r="K116">
        <v>1</v>
      </c>
      <c r="L116">
        <v>0</v>
      </c>
      <c r="M116">
        <v>90</v>
      </c>
      <c r="N116" t="str">
        <f t="shared" si="1"/>
        <v>No Final</v>
      </c>
    </row>
    <row r="117" spans="1:14" hidden="1" x14ac:dyDescent="0.2">
      <c r="A117" t="s">
        <v>2894</v>
      </c>
      <c r="B117">
        <v>2262198</v>
      </c>
      <c r="C117">
        <v>29039</v>
      </c>
      <c r="D117">
        <v>683</v>
      </c>
      <c r="E117">
        <v>3336</v>
      </c>
      <c r="F117" s="1">
        <v>41219</v>
      </c>
      <c r="G117" t="s">
        <v>231</v>
      </c>
      <c r="H117" t="s">
        <v>949</v>
      </c>
      <c r="I117">
        <v>0</v>
      </c>
      <c r="J117">
        <v>0</v>
      </c>
      <c r="K117">
        <v>1</v>
      </c>
      <c r="L117">
        <v>0</v>
      </c>
      <c r="M117">
        <v>87</v>
      </c>
      <c r="N117" t="str">
        <f t="shared" si="1"/>
        <v>No Final</v>
      </c>
    </row>
    <row r="118" spans="1:14" hidden="1" x14ac:dyDescent="0.2">
      <c r="A118" t="s">
        <v>2895</v>
      </c>
      <c r="B118">
        <v>2262198</v>
      </c>
      <c r="C118">
        <v>34944</v>
      </c>
      <c r="D118">
        <v>683</v>
      </c>
      <c r="E118">
        <v>605</v>
      </c>
      <c r="F118" s="1">
        <v>41219</v>
      </c>
      <c r="G118" t="s">
        <v>269</v>
      </c>
      <c r="H118" t="s">
        <v>949</v>
      </c>
      <c r="I118">
        <v>1</v>
      </c>
      <c r="J118">
        <v>0</v>
      </c>
      <c r="K118">
        <v>1</v>
      </c>
      <c r="L118">
        <v>1</v>
      </c>
      <c r="M118">
        <v>90</v>
      </c>
      <c r="N118" t="str">
        <f t="shared" si="1"/>
        <v>No Final</v>
      </c>
    </row>
    <row r="119" spans="1:14" hidden="1" x14ac:dyDescent="0.2">
      <c r="A119" t="s">
        <v>2896</v>
      </c>
      <c r="B119">
        <v>2262198</v>
      </c>
      <c r="C119">
        <v>39831</v>
      </c>
      <c r="D119">
        <v>683</v>
      </c>
      <c r="E119">
        <v>276</v>
      </c>
      <c r="F119" s="1">
        <v>41219</v>
      </c>
      <c r="G119" t="s">
        <v>306</v>
      </c>
      <c r="H119" t="s">
        <v>949</v>
      </c>
      <c r="I119">
        <v>1</v>
      </c>
      <c r="J119">
        <v>0</v>
      </c>
      <c r="K119">
        <v>1</v>
      </c>
      <c r="L119">
        <v>0</v>
      </c>
      <c r="M119">
        <v>90</v>
      </c>
      <c r="N119" t="str">
        <f t="shared" si="1"/>
        <v>No Final</v>
      </c>
    </row>
    <row r="120" spans="1:14" hidden="1" x14ac:dyDescent="0.2">
      <c r="A120" t="s">
        <v>2897</v>
      </c>
      <c r="B120">
        <v>2262199</v>
      </c>
      <c r="C120">
        <v>44624</v>
      </c>
      <c r="D120">
        <v>58</v>
      </c>
      <c r="E120">
        <v>1096</v>
      </c>
      <c r="F120" s="1">
        <v>41219</v>
      </c>
      <c r="G120" t="s">
        <v>341</v>
      </c>
      <c r="H120" t="s">
        <v>949</v>
      </c>
      <c r="I120">
        <v>0</v>
      </c>
      <c r="J120">
        <v>0</v>
      </c>
      <c r="K120">
        <v>1</v>
      </c>
      <c r="L120">
        <v>0</v>
      </c>
      <c r="M120">
        <v>90</v>
      </c>
      <c r="N120" t="str">
        <f t="shared" si="1"/>
        <v>No Final</v>
      </c>
    </row>
    <row r="121" spans="1:14" hidden="1" x14ac:dyDescent="0.2">
      <c r="A121" t="s">
        <v>2898</v>
      </c>
      <c r="B121">
        <v>2262200</v>
      </c>
      <c r="C121">
        <v>14192</v>
      </c>
      <c r="D121">
        <v>1084</v>
      </c>
      <c r="E121">
        <v>294</v>
      </c>
      <c r="F121" s="1">
        <v>41219</v>
      </c>
      <c r="G121" t="s">
        <v>154</v>
      </c>
      <c r="H121" t="s">
        <v>949</v>
      </c>
      <c r="I121">
        <v>0</v>
      </c>
      <c r="J121">
        <v>0</v>
      </c>
      <c r="K121">
        <v>1</v>
      </c>
      <c r="L121">
        <v>0</v>
      </c>
      <c r="M121">
        <v>90</v>
      </c>
      <c r="N121" t="str">
        <f t="shared" si="1"/>
        <v>No Final</v>
      </c>
    </row>
    <row r="122" spans="1:14" hidden="1" x14ac:dyDescent="0.2">
      <c r="A122" t="s">
        <v>2899</v>
      </c>
      <c r="B122">
        <v>2262200</v>
      </c>
      <c r="C122">
        <v>37579</v>
      </c>
      <c r="D122">
        <v>5</v>
      </c>
      <c r="E122">
        <v>1050</v>
      </c>
      <c r="F122" s="1">
        <v>41219</v>
      </c>
      <c r="G122" t="s">
        <v>286</v>
      </c>
      <c r="H122" t="s">
        <v>949</v>
      </c>
      <c r="I122">
        <v>0</v>
      </c>
      <c r="J122">
        <v>0</v>
      </c>
      <c r="K122">
        <v>1</v>
      </c>
      <c r="L122">
        <v>0</v>
      </c>
      <c r="M122">
        <v>90</v>
      </c>
      <c r="N122" t="str">
        <f t="shared" si="1"/>
        <v>No Final</v>
      </c>
    </row>
    <row r="123" spans="1:14" hidden="1" x14ac:dyDescent="0.2">
      <c r="A123" t="s">
        <v>2900</v>
      </c>
      <c r="B123">
        <v>2262201</v>
      </c>
      <c r="C123">
        <v>13091</v>
      </c>
      <c r="D123">
        <v>281</v>
      </c>
      <c r="E123">
        <v>683</v>
      </c>
      <c r="F123" s="1">
        <v>41219</v>
      </c>
      <c r="G123" t="s">
        <v>149</v>
      </c>
      <c r="H123" t="s">
        <v>949</v>
      </c>
      <c r="I123">
        <v>0</v>
      </c>
      <c r="J123">
        <v>0</v>
      </c>
      <c r="K123">
        <v>1</v>
      </c>
      <c r="L123">
        <v>0</v>
      </c>
      <c r="M123">
        <v>90</v>
      </c>
      <c r="N123" t="str">
        <f t="shared" si="1"/>
        <v>No Final</v>
      </c>
    </row>
    <row r="124" spans="1:14" hidden="1" x14ac:dyDescent="0.2">
      <c r="A124" t="s">
        <v>2901</v>
      </c>
      <c r="B124">
        <v>2262201</v>
      </c>
      <c r="C124">
        <v>26399</v>
      </c>
      <c r="D124">
        <v>281</v>
      </c>
      <c r="E124">
        <v>131</v>
      </c>
      <c r="F124" s="1">
        <v>41219</v>
      </c>
      <c r="G124" t="s">
        <v>218</v>
      </c>
      <c r="H124" t="s">
        <v>949</v>
      </c>
      <c r="I124">
        <v>0</v>
      </c>
      <c r="J124">
        <v>0</v>
      </c>
      <c r="K124">
        <v>1</v>
      </c>
      <c r="L124">
        <v>0</v>
      </c>
      <c r="M124">
        <v>90</v>
      </c>
      <c r="N124" t="str">
        <f t="shared" si="1"/>
        <v>No Final</v>
      </c>
    </row>
    <row r="125" spans="1:14" hidden="1" x14ac:dyDescent="0.2">
      <c r="A125" t="s">
        <v>2902</v>
      </c>
      <c r="B125">
        <v>2262201</v>
      </c>
      <c r="C125">
        <v>45509</v>
      </c>
      <c r="D125">
        <v>610</v>
      </c>
      <c r="E125">
        <v>306</v>
      </c>
      <c r="F125" s="1">
        <v>41219</v>
      </c>
      <c r="G125" t="s">
        <v>353</v>
      </c>
      <c r="H125" t="s">
        <v>949</v>
      </c>
      <c r="I125">
        <v>0</v>
      </c>
      <c r="J125">
        <v>0</v>
      </c>
      <c r="K125">
        <v>2</v>
      </c>
      <c r="L125">
        <v>0</v>
      </c>
      <c r="M125">
        <v>90</v>
      </c>
      <c r="N125" t="str">
        <f t="shared" si="1"/>
        <v>No Final</v>
      </c>
    </row>
    <row r="126" spans="1:14" hidden="1" x14ac:dyDescent="0.2">
      <c r="A126" t="s">
        <v>2903</v>
      </c>
      <c r="B126">
        <v>2262202</v>
      </c>
      <c r="C126">
        <v>14132</v>
      </c>
      <c r="D126">
        <v>418</v>
      </c>
      <c r="E126">
        <v>720</v>
      </c>
      <c r="F126" s="1">
        <v>41219</v>
      </c>
      <c r="G126" t="s">
        <v>120</v>
      </c>
      <c r="H126" t="s">
        <v>949</v>
      </c>
      <c r="I126">
        <v>0</v>
      </c>
      <c r="J126">
        <v>0</v>
      </c>
      <c r="K126">
        <v>1</v>
      </c>
      <c r="L126">
        <v>0</v>
      </c>
      <c r="M126">
        <v>90</v>
      </c>
      <c r="N126" t="str">
        <f t="shared" si="1"/>
        <v>No Final</v>
      </c>
    </row>
    <row r="127" spans="1:14" hidden="1" x14ac:dyDescent="0.2">
      <c r="A127" t="s">
        <v>2904</v>
      </c>
      <c r="B127">
        <v>2262202</v>
      </c>
      <c r="C127">
        <v>35207</v>
      </c>
      <c r="D127">
        <v>16</v>
      </c>
      <c r="E127">
        <v>16</v>
      </c>
      <c r="F127" s="1">
        <v>41219</v>
      </c>
      <c r="G127" t="s">
        <v>273</v>
      </c>
      <c r="H127" t="s">
        <v>949</v>
      </c>
      <c r="I127">
        <v>0</v>
      </c>
      <c r="J127">
        <v>0</v>
      </c>
      <c r="K127">
        <v>1</v>
      </c>
      <c r="L127">
        <v>0</v>
      </c>
      <c r="M127">
        <v>74</v>
      </c>
      <c r="N127" t="str">
        <f t="shared" si="1"/>
        <v>No Final</v>
      </c>
    </row>
    <row r="128" spans="1:14" hidden="1" x14ac:dyDescent="0.2">
      <c r="A128" t="s">
        <v>2905</v>
      </c>
      <c r="B128">
        <v>2262202</v>
      </c>
      <c r="C128">
        <v>35664</v>
      </c>
      <c r="D128">
        <v>418</v>
      </c>
      <c r="E128">
        <v>6890</v>
      </c>
      <c r="F128" s="1">
        <v>41219</v>
      </c>
      <c r="G128" t="s">
        <v>279</v>
      </c>
      <c r="H128" t="s">
        <v>949</v>
      </c>
      <c r="I128">
        <v>0</v>
      </c>
      <c r="J128">
        <v>0</v>
      </c>
      <c r="K128">
        <v>1</v>
      </c>
      <c r="L128">
        <v>1</v>
      </c>
      <c r="M128">
        <v>90</v>
      </c>
      <c r="N128" t="str">
        <f t="shared" si="1"/>
        <v>No Final</v>
      </c>
    </row>
    <row r="129" spans="1:14" hidden="1" x14ac:dyDescent="0.2">
      <c r="A129" t="s">
        <v>2906</v>
      </c>
      <c r="B129">
        <v>2262203</v>
      </c>
      <c r="C129">
        <v>52769</v>
      </c>
      <c r="D129">
        <v>660</v>
      </c>
      <c r="E129">
        <v>931</v>
      </c>
      <c r="F129" s="1">
        <v>41220</v>
      </c>
      <c r="G129" t="s">
        <v>393</v>
      </c>
      <c r="H129" t="s">
        <v>949</v>
      </c>
      <c r="I129">
        <v>0</v>
      </c>
      <c r="J129">
        <v>0</v>
      </c>
      <c r="K129">
        <v>2</v>
      </c>
      <c r="L129">
        <v>0</v>
      </c>
      <c r="M129">
        <v>90</v>
      </c>
      <c r="N129" t="str">
        <f t="shared" si="1"/>
        <v>No Final</v>
      </c>
    </row>
    <row r="130" spans="1:14" hidden="1" x14ac:dyDescent="0.2">
      <c r="A130" t="s">
        <v>2907</v>
      </c>
      <c r="B130">
        <v>2262203</v>
      </c>
      <c r="C130">
        <v>59866</v>
      </c>
      <c r="D130">
        <v>631</v>
      </c>
      <c r="E130">
        <v>232</v>
      </c>
      <c r="F130" s="1">
        <v>41220</v>
      </c>
      <c r="G130" t="s">
        <v>433</v>
      </c>
      <c r="H130" t="s">
        <v>949</v>
      </c>
      <c r="I130">
        <v>0</v>
      </c>
      <c r="J130">
        <v>0</v>
      </c>
      <c r="K130">
        <v>1</v>
      </c>
      <c r="L130">
        <v>0</v>
      </c>
      <c r="M130">
        <v>10</v>
      </c>
      <c r="N130" t="str">
        <f t="shared" si="1"/>
        <v>No Final</v>
      </c>
    </row>
    <row r="131" spans="1:14" hidden="1" x14ac:dyDescent="0.2">
      <c r="A131" t="s">
        <v>2908</v>
      </c>
      <c r="B131">
        <v>2262203</v>
      </c>
      <c r="C131">
        <v>7767</v>
      </c>
      <c r="D131">
        <v>631</v>
      </c>
      <c r="E131">
        <v>13</v>
      </c>
      <c r="F131" s="1">
        <v>41220</v>
      </c>
      <c r="G131" t="s">
        <v>117</v>
      </c>
      <c r="H131" t="s">
        <v>949</v>
      </c>
      <c r="I131">
        <v>0</v>
      </c>
      <c r="J131">
        <v>0</v>
      </c>
      <c r="K131">
        <v>1</v>
      </c>
      <c r="L131">
        <v>0</v>
      </c>
      <c r="M131">
        <v>90</v>
      </c>
      <c r="N131" t="str">
        <f t="shared" ref="N131:N194" si="2">IF(B131=$Z$2, "Final", IF(B131=$Z$3, "Final", IF(B131=$Z$4, "Final", IF(B131=$Z$5, "Final", IF(B131=$Z$6, "Final", IF(B131=$Z$7, "Final", IF(B131=$Z$8, "Final", IF(B131=$Z$9, "Final", IF(B131=$Z$10, "Final", IF(B131=$Z$11, "Final", IF(B131=$Z$12, "Final", IF(B131=$Z$13, "Final", "No Final"))))))))))))</f>
        <v>No Final</v>
      </c>
    </row>
    <row r="132" spans="1:14" hidden="1" x14ac:dyDescent="0.2">
      <c r="A132" t="s">
        <v>2909</v>
      </c>
      <c r="B132">
        <v>2262203</v>
      </c>
      <c r="C132">
        <v>85314</v>
      </c>
      <c r="D132">
        <v>631</v>
      </c>
      <c r="E132">
        <v>631</v>
      </c>
      <c r="F132" s="1">
        <v>41220</v>
      </c>
      <c r="G132" t="s">
        <v>193</v>
      </c>
      <c r="H132" t="s">
        <v>949</v>
      </c>
      <c r="I132">
        <v>0</v>
      </c>
      <c r="J132">
        <v>0</v>
      </c>
      <c r="K132">
        <v>1</v>
      </c>
      <c r="L132">
        <v>0</v>
      </c>
      <c r="M132">
        <v>80</v>
      </c>
      <c r="N132" t="str">
        <f t="shared" si="2"/>
        <v>No Final</v>
      </c>
    </row>
    <row r="133" spans="1:14" hidden="1" x14ac:dyDescent="0.2">
      <c r="A133" t="s">
        <v>2910</v>
      </c>
      <c r="B133">
        <v>2262204</v>
      </c>
      <c r="C133">
        <v>22328</v>
      </c>
      <c r="D133">
        <v>506</v>
      </c>
      <c r="E133">
        <v>1038</v>
      </c>
      <c r="F133" s="1">
        <v>41220</v>
      </c>
      <c r="G133" t="s">
        <v>205</v>
      </c>
      <c r="H133" t="s">
        <v>949</v>
      </c>
      <c r="I133">
        <v>0</v>
      </c>
      <c r="J133">
        <v>0</v>
      </c>
      <c r="K133">
        <v>1</v>
      </c>
      <c r="L133">
        <v>0</v>
      </c>
      <c r="M133">
        <v>30</v>
      </c>
      <c r="N133" t="str">
        <f t="shared" si="2"/>
        <v>No Final</v>
      </c>
    </row>
    <row r="134" spans="1:14" hidden="1" x14ac:dyDescent="0.2">
      <c r="A134" t="s">
        <v>2911</v>
      </c>
      <c r="B134">
        <v>2262204</v>
      </c>
      <c r="C134">
        <v>37666</v>
      </c>
      <c r="D134">
        <v>506</v>
      </c>
      <c r="E134">
        <v>46</v>
      </c>
      <c r="F134" s="1">
        <v>41220</v>
      </c>
      <c r="G134" t="s">
        <v>287</v>
      </c>
      <c r="H134" t="s">
        <v>949</v>
      </c>
      <c r="I134">
        <v>0</v>
      </c>
      <c r="J134">
        <v>0</v>
      </c>
      <c r="K134">
        <v>1</v>
      </c>
      <c r="L134">
        <v>0</v>
      </c>
      <c r="M134">
        <v>53</v>
      </c>
      <c r="N134" t="str">
        <f t="shared" si="2"/>
        <v>No Final</v>
      </c>
    </row>
    <row r="135" spans="1:14" hidden="1" x14ac:dyDescent="0.2">
      <c r="A135" t="s">
        <v>2912</v>
      </c>
      <c r="B135">
        <v>2262204</v>
      </c>
      <c r="C135">
        <v>44716</v>
      </c>
      <c r="D135">
        <v>506</v>
      </c>
      <c r="E135">
        <v>964</v>
      </c>
      <c r="F135" s="1">
        <v>41220</v>
      </c>
      <c r="G135" t="s">
        <v>342</v>
      </c>
      <c r="H135" t="s">
        <v>949</v>
      </c>
      <c r="I135">
        <v>1</v>
      </c>
      <c r="J135">
        <v>0</v>
      </c>
      <c r="K135">
        <v>1</v>
      </c>
      <c r="L135">
        <v>0</v>
      </c>
      <c r="M135">
        <v>90</v>
      </c>
      <c r="N135" t="str">
        <f t="shared" si="2"/>
        <v>No Final</v>
      </c>
    </row>
    <row r="136" spans="1:14" hidden="1" x14ac:dyDescent="0.2">
      <c r="A136" t="s">
        <v>2913</v>
      </c>
      <c r="B136">
        <v>2262204</v>
      </c>
      <c r="C136">
        <v>52312</v>
      </c>
      <c r="D136">
        <v>506</v>
      </c>
      <c r="E136">
        <v>1038</v>
      </c>
      <c r="F136" s="1">
        <v>41220</v>
      </c>
      <c r="G136" t="s">
        <v>391</v>
      </c>
      <c r="H136" t="s">
        <v>949</v>
      </c>
      <c r="I136">
        <v>0</v>
      </c>
      <c r="J136">
        <v>0</v>
      </c>
      <c r="K136">
        <v>1</v>
      </c>
      <c r="L136">
        <v>0</v>
      </c>
      <c r="M136">
        <v>60</v>
      </c>
      <c r="N136" t="str">
        <f t="shared" si="2"/>
        <v>No Final</v>
      </c>
    </row>
    <row r="137" spans="1:14" hidden="1" x14ac:dyDescent="0.2">
      <c r="A137" t="s">
        <v>2914</v>
      </c>
      <c r="B137">
        <v>2262205</v>
      </c>
      <c r="C137">
        <v>2514</v>
      </c>
      <c r="D137">
        <v>27</v>
      </c>
      <c r="E137">
        <v>985</v>
      </c>
      <c r="F137" s="1">
        <v>41220</v>
      </c>
      <c r="G137" t="s">
        <v>30</v>
      </c>
      <c r="H137" t="s">
        <v>949</v>
      </c>
      <c r="I137">
        <v>1</v>
      </c>
      <c r="J137">
        <v>0</v>
      </c>
      <c r="K137">
        <v>1</v>
      </c>
      <c r="L137">
        <v>0</v>
      </c>
      <c r="M137">
        <v>67</v>
      </c>
      <c r="N137" t="str">
        <f t="shared" si="2"/>
        <v>No Final</v>
      </c>
    </row>
    <row r="138" spans="1:14" hidden="1" x14ac:dyDescent="0.2">
      <c r="A138" t="s">
        <v>2915</v>
      </c>
      <c r="B138">
        <v>2262205</v>
      </c>
      <c r="C138">
        <v>31909</v>
      </c>
      <c r="D138">
        <v>27</v>
      </c>
      <c r="E138">
        <v>418</v>
      </c>
      <c r="F138" s="1">
        <v>41220</v>
      </c>
      <c r="G138" t="s">
        <v>247</v>
      </c>
      <c r="H138" t="s">
        <v>949</v>
      </c>
      <c r="I138">
        <v>0</v>
      </c>
      <c r="J138">
        <v>0</v>
      </c>
      <c r="K138">
        <v>1</v>
      </c>
      <c r="L138">
        <v>0</v>
      </c>
      <c r="M138">
        <v>29</v>
      </c>
      <c r="N138" t="str">
        <f t="shared" si="2"/>
        <v>No Final</v>
      </c>
    </row>
    <row r="139" spans="1:14" hidden="1" x14ac:dyDescent="0.2">
      <c r="A139" t="s">
        <v>2916</v>
      </c>
      <c r="B139">
        <v>2262205</v>
      </c>
      <c r="C139">
        <v>4360</v>
      </c>
      <c r="D139">
        <v>27</v>
      </c>
      <c r="E139">
        <v>202</v>
      </c>
      <c r="F139" s="1">
        <v>41220</v>
      </c>
      <c r="G139" t="s">
        <v>78</v>
      </c>
      <c r="H139" t="s">
        <v>949</v>
      </c>
      <c r="I139">
        <v>0</v>
      </c>
      <c r="J139">
        <v>0</v>
      </c>
      <c r="K139">
        <v>1</v>
      </c>
      <c r="L139">
        <v>0</v>
      </c>
      <c r="M139">
        <v>90</v>
      </c>
      <c r="N139" t="str">
        <f t="shared" si="2"/>
        <v>No Final</v>
      </c>
    </row>
    <row r="140" spans="1:14" hidden="1" x14ac:dyDescent="0.2">
      <c r="A140" t="s">
        <v>2917</v>
      </c>
      <c r="B140">
        <v>2262205</v>
      </c>
      <c r="C140">
        <v>532</v>
      </c>
      <c r="D140">
        <v>27</v>
      </c>
      <c r="E140">
        <v>86</v>
      </c>
      <c r="F140" s="1">
        <v>41220</v>
      </c>
      <c r="G140" t="s">
        <v>15</v>
      </c>
      <c r="H140" t="s">
        <v>949</v>
      </c>
      <c r="I140">
        <v>0</v>
      </c>
      <c r="J140">
        <v>0</v>
      </c>
      <c r="K140">
        <v>3</v>
      </c>
      <c r="L140">
        <v>0</v>
      </c>
      <c r="M140">
        <v>90</v>
      </c>
      <c r="N140" t="str">
        <f t="shared" si="2"/>
        <v>No Final</v>
      </c>
    </row>
    <row r="141" spans="1:14" hidden="1" x14ac:dyDescent="0.2">
      <c r="A141" t="s">
        <v>2918</v>
      </c>
      <c r="B141">
        <v>2262205</v>
      </c>
      <c r="C141">
        <v>7971</v>
      </c>
      <c r="D141">
        <v>1082</v>
      </c>
      <c r="E141">
        <v>44</v>
      </c>
      <c r="F141" s="1">
        <v>41220</v>
      </c>
      <c r="G141" t="s">
        <v>122</v>
      </c>
      <c r="H141" t="s">
        <v>949</v>
      </c>
      <c r="I141">
        <v>0</v>
      </c>
      <c r="J141">
        <v>0</v>
      </c>
      <c r="K141">
        <v>1</v>
      </c>
      <c r="L141">
        <v>0</v>
      </c>
      <c r="M141">
        <v>72</v>
      </c>
      <c r="N141" t="str">
        <f t="shared" si="2"/>
        <v>No Final</v>
      </c>
    </row>
    <row r="142" spans="1:14" hidden="1" x14ac:dyDescent="0.2">
      <c r="A142" t="s">
        <v>2919</v>
      </c>
      <c r="B142">
        <v>2262207</v>
      </c>
      <c r="C142">
        <v>132764</v>
      </c>
      <c r="D142">
        <v>371</v>
      </c>
      <c r="E142">
        <v>1519</v>
      </c>
      <c r="F142" s="1">
        <v>41220</v>
      </c>
      <c r="G142" t="s">
        <v>604</v>
      </c>
      <c r="H142" t="s">
        <v>949</v>
      </c>
      <c r="I142">
        <v>0</v>
      </c>
      <c r="J142">
        <v>0</v>
      </c>
      <c r="K142">
        <v>1</v>
      </c>
      <c r="L142">
        <v>0</v>
      </c>
      <c r="M142">
        <v>18</v>
      </c>
      <c r="N142" t="str">
        <f t="shared" si="2"/>
        <v>No Final</v>
      </c>
    </row>
    <row r="143" spans="1:14" hidden="1" x14ac:dyDescent="0.2">
      <c r="A143" t="s">
        <v>2920</v>
      </c>
      <c r="B143">
        <v>2262207</v>
      </c>
      <c r="C143">
        <v>28003</v>
      </c>
      <c r="D143">
        <v>131</v>
      </c>
      <c r="E143">
        <v>583</v>
      </c>
      <c r="F143" s="1">
        <v>41220</v>
      </c>
      <c r="G143" t="s">
        <v>226</v>
      </c>
      <c r="H143" t="s">
        <v>949</v>
      </c>
      <c r="I143">
        <v>0</v>
      </c>
      <c r="J143">
        <v>0</v>
      </c>
      <c r="K143">
        <v>1</v>
      </c>
      <c r="L143">
        <v>0</v>
      </c>
      <c r="M143">
        <v>90</v>
      </c>
      <c r="N143" t="str">
        <f t="shared" si="2"/>
        <v>No Final</v>
      </c>
    </row>
    <row r="144" spans="1:14" hidden="1" x14ac:dyDescent="0.2">
      <c r="A144" t="s">
        <v>2921</v>
      </c>
      <c r="B144">
        <v>2262207</v>
      </c>
      <c r="C144">
        <v>77760</v>
      </c>
      <c r="D144">
        <v>371</v>
      </c>
      <c r="E144">
        <v>148</v>
      </c>
      <c r="F144" s="1">
        <v>41220</v>
      </c>
      <c r="G144" t="s">
        <v>489</v>
      </c>
      <c r="H144" t="s">
        <v>949</v>
      </c>
      <c r="I144">
        <v>0</v>
      </c>
      <c r="J144">
        <v>0</v>
      </c>
      <c r="K144">
        <v>1</v>
      </c>
      <c r="L144">
        <v>0</v>
      </c>
      <c r="M144">
        <v>90</v>
      </c>
      <c r="N144" t="str">
        <f t="shared" si="2"/>
        <v>No Final</v>
      </c>
    </row>
    <row r="145" spans="1:14" hidden="1" x14ac:dyDescent="0.2">
      <c r="A145" t="s">
        <v>2922</v>
      </c>
      <c r="B145">
        <v>2262208</v>
      </c>
      <c r="C145">
        <v>45865</v>
      </c>
      <c r="D145">
        <v>294</v>
      </c>
      <c r="E145">
        <v>683</v>
      </c>
      <c r="F145" s="1">
        <v>41220</v>
      </c>
      <c r="G145" t="s">
        <v>362</v>
      </c>
      <c r="H145" t="s">
        <v>949</v>
      </c>
      <c r="I145">
        <v>0</v>
      </c>
      <c r="J145">
        <v>0</v>
      </c>
      <c r="K145">
        <v>2</v>
      </c>
      <c r="L145">
        <v>0</v>
      </c>
      <c r="M145">
        <v>45</v>
      </c>
      <c r="N145" t="str">
        <f t="shared" si="2"/>
        <v>No Final</v>
      </c>
    </row>
    <row r="146" spans="1:14" hidden="1" x14ac:dyDescent="0.2">
      <c r="A146" t="s">
        <v>2923</v>
      </c>
      <c r="B146">
        <v>2262209</v>
      </c>
      <c r="C146">
        <v>14127</v>
      </c>
      <c r="D146">
        <v>1075</v>
      </c>
      <c r="E146">
        <v>1075</v>
      </c>
      <c r="F146" s="1">
        <v>41220</v>
      </c>
      <c r="G146" t="s">
        <v>101</v>
      </c>
      <c r="H146" t="s">
        <v>949</v>
      </c>
      <c r="I146">
        <v>0</v>
      </c>
      <c r="J146">
        <v>0</v>
      </c>
      <c r="K146">
        <v>1</v>
      </c>
      <c r="L146">
        <v>0</v>
      </c>
      <c r="M146">
        <v>90</v>
      </c>
      <c r="N146" t="str">
        <f t="shared" si="2"/>
        <v>No Final</v>
      </c>
    </row>
    <row r="147" spans="1:14" hidden="1" x14ac:dyDescent="0.2">
      <c r="A147" t="s">
        <v>2924</v>
      </c>
      <c r="B147">
        <v>2262209</v>
      </c>
      <c r="C147">
        <v>3332</v>
      </c>
      <c r="D147">
        <v>985</v>
      </c>
      <c r="E147">
        <v>985</v>
      </c>
      <c r="F147" s="1">
        <v>41220</v>
      </c>
      <c r="G147" t="s">
        <v>49</v>
      </c>
      <c r="H147" t="s">
        <v>949</v>
      </c>
      <c r="I147">
        <v>0</v>
      </c>
      <c r="J147">
        <v>0</v>
      </c>
      <c r="K147">
        <v>1</v>
      </c>
      <c r="L147">
        <v>1</v>
      </c>
      <c r="M147">
        <v>90</v>
      </c>
      <c r="N147" t="str">
        <f t="shared" si="2"/>
        <v>No Final</v>
      </c>
    </row>
    <row r="148" spans="1:14" hidden="1" x14ac:dyDescent="0.2">
      <c r="A148" t="s">
        <v>2925</v>
      </c>
      <c r="B148">
        <v>2262209</v>
      </c>
      <c r="C148">
        <v>4380</v>
      </c>
      <c r="D148">
        <v>985</v>
      </c>
      <c r="E148">
        <v>234</v>
      </c>
      <c r="F148" s="1">
        <v>41220</v>
      </c>
      <c r="G148" t="s">
        <v>79</v>
      </c>
      <c r="H148" t="s">
        <v>949</v>
      </c>
      <c r="I148">
        <v>0</v>
      </c>
      <c r="J148">
        <v>0</v>
      </c>
      <c r="K148">
        <v>1</v>
      </c>
      <c r="L148">
        <v>0</v>
      </c>
      <c r="M148">
        <v>26</v>
      </c>
      <c r="N148" t="str">
        <f t="shared" si="2"/>
        <v>No Final</v>
      </c>
    </row>
    <row r="149" spans="1:14" hidden="1" x14ac:dyDescent="0.2">
      <c r="A149" t="s">
        <v>2926</v>
      </c>
      <c r="B149">
        <v>2262209</v>
      </c>
      <c r="C149">
        <v>50935</v>
      </c>
      <c r="D149">
        <v>985</v>
      </c>
      <c r="E149">
        <v>379</v>
      </c>
      <c r="F149" s="1">
        <v>41220</v>
      </c>
      <c r="G149" t="s">
        <v>383</v>
      </c>
      <c r="H149" t="s">
        <v>949</v>
      </c>
      <c r="I149">
        <v>0</v>
      </c>
      <c r="J149">
        <v>0</v>
      </c>
      <c r="K149">
        <v>1</v>
      </c>
      <c r="L149">
        <v>0</v>
      </c>
      <c r="M149">
        <v>90</v>
      </c>
      <c r="N149" t="str">
        <f t="shared" si="2"/>
        <v>No Final</v>
      </c>
    </row>
    <row r="150" spans="1:14" hidden="1" x14ac:dyDescent="0.2">
      <c r="A150" t="s">
        <v>2927</v>
      </c>
      <c r="B150">
        <v>2262210</v>
      </c>
      <c r="C150">
        <v>33831</v>
      </c>
      <c r="D150">
        <v>7769</v>
      </c>
      <c r="E150">
        <v>979</v>
      </c>
      <c r="F150" s="1">
        <v>41220</v>
      </c>
      <c r="G150" t="s">
        <v>256</v>
      </c>
      <c r="H150" t="s">
        <v>949</v>
      </c>
      <c r="I150">
        <v>0</v>
      </c>
      <c r="J150">
        <v>0</v>
      </c>
      <c r="K150">
        <v>1</v>
      </c>
      <c r="L150">
        <v>0</v>
      </c>
      <c r="M150">
        <v>90</v>
      </c>
      <c r="N150" t="str">
        <f t="shared" si="2"/>
        <v>No Final</v>
      </c>
    </row>
    <row r="151" spans="1:14" hidden="1" x14ac:dyDescent="0.2">
      <c r="A151" t="s">
        <v>2928</v>
      </c>
      <c r="B151">
        <v>2262210</v>
      </c>
      <c r="C151">
        <v>34987</v>
      </c>
      <c r="D151">
        <v>141</v>
      </c>
      <c r="E151">
        <v>385</v>
      </c>
      <c r="F151" s="1">
        <v>41220</v>
      </c>
      <c r="G151" t="s">
        <v>270</v>
      </c>
      <c r="H151" t="s">
        <v>949</v>
      </c>
      <c r="I151">
        <v>0</v>
      </c>
      <c r="J151">
        <v>0</v>
      </c>
      <c r="K151">
        <v>3</v>
      </c>
      <c r="L151">
        <v>0</v>
      </c>
      <c r="M151">
        <v>90</v>
      </c>
      <c r="N151" t="str">
        <f t="shared" si="2"/>
        <v>No Final</v>
      </c>
    </row>
    <row r="152" spans="1:14" hidden="1" x14ac:dyDescent="0.2">
      <c r="A152" t="s">
        <v>2929</v>
      </c>
      <c r="B152">
        <v>2262243</v>
      </c>
      <c r="C152">
        <v>34870</v>
      </c>
      <c r="D152">
        <v>1049</v>
      </c>
      <c r="E152">
        <v>3368</v>
      </c>
      <c r="F152" s="1">
        <v>41220</v>
      </c>
      <c r="G152" t="s">
        <v>268</v>
      </c>
      <c r="H152" t="s">
        <v>949</v>
      </c>
      <c r="I152">
        <v>0</v>
      </c>
      <c r="J152">
        <v>0</v>
      </c>
      <c r="K152">
        <v>1</v>
      </c>
      <c r="L152">
        <v>0</v>
      </c>
      <c r="M152">
        <v>79</v>
      </c>
      <c r="N152" t="str">
        <f t="shared" si="2"/>
        <v>No Final</v>
      </c>
    </row>
    <row r="153" spans="1:14" hidden="1" x14ac:dyDescent="0.2">
      <c r="A153" t="s">
        <v>2930</v>
      </c>
      <c r="B153">
        <v>2262243</v>
      </c>
      <c r="C153">
        <v>50143</v>
      </c>
      <c r="D153">
        <v>1049</v>
      </c>
      <c r="E153">
        <v>294</v>
      </c>
      <c r="F153" s="1">
        <v>41220</v>
      </c>
      <c r="G153" t="s">
        <v>100</v>
      </c>
      <c r="H153" t="s">
        <v>949</v>
      </c>
      <c r="I153">
        <v>0</v>
      </c>
      <c r="J153">
        <v>0</v>
      </c>
      <c r="K153">
        <v>1</v>
      </c>
      <c r="L153">
        <v>0</v>
      </c>
      <c r="M153">
        <v>67</v>
      </c>
      <c r="N153" t="str">
        <f t="shared" si="2"/>
        <v>No Final</v>
      </c>
    </row>
    <row r="154" spans="1:14" hidden="1" x14ac:dyDescent="0.2">
      <c r="A154" t="s">
        <v>2931</v>
      </c>
      <c r="B154">
        <v>2262243</v>
      </c>
      <c r="C154">
        <v>57162</v>
      </c>
      <c r="D154">
        <v>1049</v>
      </c>
      <c r="E154">
        <v>6646</v>
      </c>
      <c r="F154" s="1">
        <v>41220</v>
      </c>
      <c r="G154" t="s">
        <v>415</v>
      </c>
      <c r="H154" t="s">
        <v>949</v>
      </c>
      <c r="I154">
        <v>0</v>
      </c>
      <c r="J154">
        <v>0</v>
      </c>
      <c r="K154">
        <v>2</v>
      </c>
      <c r="L154">
        <v>0</v>
      </c>
      <c r="M154">
        <v>90</v>
      </c>
      <c r="N154" t="str">
        <f t="shared" si="2"/>
        <v>No Final</v>
      </c>
    </row>
    <row r="155" spans="1:14" hidden="1" x14ac:dyDescent="0.2">
      <c r="A155" t="s">
        <v>2932</v>
      </c>
      <c r="B155">
        <v>2262243</v>
      </c>
      <c r="C155">
        <v>66008</v>
      </c>
      <c r="D155">
        <v>713</v>
      </c>
      <c r="E155">
        <v>3325</v>
      </c>
      <c r="F155" s="1">
        <v>41220</v>
      </c>
      <c r="G155" t="s">
        <v>449</v>
      </c>
      <c r="H155" t="s">
        <v>949</v>
      </c>
      <c r="I155">
        <v>0</v>
      </c>
      <c r="J155">
        <v>0</v>
      </c>
      <c r="K155">
        <v>1</v>
      </c>
      <c r="L155">
        <v>0</v>
      </c>
      <c r="M155">
        <v>88</v>
      </c>
      <c r="N155" t="str">
        <f t="shared" si="2"/>
        <v>No Final</v>
      </c>
    </row>
    <row r="156" spans="1:14" hidden="1" x14ac:dyDescent="0.2">
      <c r="A156" t="s">
        <v>2933</v>
      </c>
      <c r="B156">
        <v>2262211</v>
      </c>
      <c r="C156">
        <v>15951</v>
      </c>
      <c r="D156">
        <v>131</v>
      </c>
      <c r="E156">
        <v>131</v>
      </c>
      <c r="F156" s="1">
        <v>41233</v>
      </c>
      <c r="G156" t="s">
        <v>169</v>
      </c>
      <c r="H156" t="s">
        <v>949</v>
      </c>
      <c r="I156">
        <v>0</v>
      </c>
      <c r="J156">
        <v>0</v>
      </c>
      <c r="K156">
        <v>1</v>
      </c>
      <c r="L156">
        <v>0</v>
      </c>
      <c r="M156">
        <v>90</v>
      </c>
      <c r="N156" t="str">
        <f t="shared" si="2"/>
        <v>No Final</v>
      </c>
    </row>
    <row r="157" spans="1:14" hidden="1" x14ac:dyDescent="0.2">
      <c r="A157" t="s">
        <v>2934</v>
      </c>
      <c r="B157">
        <v>2262211</v>
      </c>
      <c r="C157">
        <v>28003</v>
      </c>
      <c r="D157">
        <v>131</v>
      </c>
      <c r="E157">
        <v>583</v>
      </c>
      <c r="F157" s="1">
        <v>41233</v>
      </c>
      <c r="G157" t="s">
        <v>226</v>
      </c>
      <c r="H157" t="s">
        <v>949</v>
      </c>
      <c r="I157">
        <v>0</v>
      </c>
      <c r="J157">
        <v>0</v>
      </c>
      <c r="K157">
        <v>2</v>
      </c>
      <c r="L157">
        <v>1</v>
      </c>
      <c r="M157">
        <v>90</v>
      </c>
      <c r="N157" t="str">
        <f t="shared" si="2"/>
        <v>No Final</v>
      </c>
    </row>
    <row r="158" spans="1:14" hidden="1" x14ac:dyDescent="0.2">
      <c r="A158" t="s">
        <v>2935</v>
      </c>
      <c r="B158">
        <v>2262212</v>
      </c>
      <c r="C158">
        <v>22328</v>
      </c>
      <c r="D158">
        <v>506</v>
      </c>
      <c r="E158">
        <v>1038</v>
      </c>
      <c r="F158" s="1">
        <v>41233</v>
      </c>
      <c r="G158" t="s">
        <v>205</v>
      </c>
      <c r="H158" t="s">
        <v>949</v>
      </c>
      <c r="I158">
        <v>0</v>
      </c>
      <c r="J158">
        <v>0</v>
      </c>
      <c r="K158">
        <v>1</v>
      </c>
      <c r="L158">
        <v>0</v>
      </c>
      <c r="M158">
        <v>89</v>
      </c>
      <c r="N158" t="str">
        <f t="shared" si="2"/>
        <v>No Final</v>
      </c>
    </row>
    <row r="159" spans="1:14" hidden="1" x14ac:dyDescent="0.2">
      <c r="A159" t="s">
        <v>2936</v>
      </c>
      <c r="B159">
        <v>2262212</v>
      </c>
      <c r="C159">
        <v>37666</v>
      </c>
      <c r="D159">
        <v>506</v>
      </c>
      <c r="E159">
        <v>46</v>
      </c>
      <c r="F159" s="1">
        <v>41233</v>
      </c>
      <c r="G159" t="s">
        <v>287</v>
      </c>
      <c r="H159" t="s">
        <v>949</v>
      </c>
      <c r="I159">
        <v>0</v>
      </c>
      <c r="J159">
        <v>0</v>
      </c>
      <c r="K159">
        <v>1</v>
      </c>
      <c r="L159">
        <v>1</v>
      </c>
      <c r="M159">
        <v>90</v>
      </c>
      <c r="N159" t="str">
        <f t="shared" si="2"/>
        <v>No Final</v>
      </c>
    </row>
    <row r="160" spans="1:14" hidden="1" x14ac:dyDescent="0.2">
      <c r="A160" t="s">
        <v>2937</v>
      </c>
      <c r="B160">
        <v>2262212</v>
      </c>
      <c r="C160">
        <v>52312</v>
      </c>
      <c r="D160">
        <v>506</v>
      </c>
      <c r="E160">
        <v>1038</v>
      </c>
      <c r="F160" s="1">
        <v>41233</v>
      </c>
      <c r="G160" t="s">
        <v>391</v>
      </c>
      <c r="H160" t="s">
        <v>949</v>
      </c>
      <c r="I160">
        <v>1</v>
      </c>
      <c r="J160">
        <v>0</v>
      </c>
      <c r="K160">
        <v>1</v>
      </c>
      <c r="L160">
        <v>0</v>
      </c>
      <c r="M160">
        <v>7</v>
      </c>
      <c r="N160" t="str">
        <f t="shared" si="2"/>
        <v>No Final</v>
      </c>
    </row>
    <row r="161" spans="1:14" hidden="1" x14ac:dyDescent="0.2">
      <c r="A161" t="s">
        <v>2938</v>
      </c>
      <c r="B161">
        <v>2262213</v>
      </c>
      <c r="C161">
        <v>22896</v>
      </c>
      <c r="D161">
        <v>2778</v>
      </c>
      <c r="E161">
        <v>2778</v>
      </c>
      <c r="F161" s="1">
        <v>41233</v>
      </c>
      <c r="G161" t="s">
        <v>207</v>
      </c>
      <c r="H161" t="s">
        <v>949</v>
      </c>
      <c r="I161">
        <v>0</v>
      </c>
      <c r="J161">
        <v>0</v>
      </c>
      <c r="K161">
        <v>1</v>
      </c>
      <c r="L161">
        <v>0</v>
      </c>
      <c r="M161">
        <v>90</v>
      </c>
      <c r="N161" t="str">
        <f t="shared" si="2"/>
        <v>No Final</v>
      </c>
    </row>
    <row r="162" spans="1:14" hidden="1" x14ac:dyDescent="0.2">
      <c r="A162" t="s">
        <v>2939</v>
      </c>
      <c r="B162">
        <v>2262213</v>
      </c>
      <c r="C162">
        <v>23538</v>
      </c>
      <c r="D162">
        <v>2778</v>
      </c>
      <c r="E162">
        <v>678</v>
      </c>
      <c r="F162" s="1">
        <v>41233</v>
      </c>
      <c r="G162" t="s">
        <v>209</v>
      </c>
      <c r="H162" t="s">
        <v>949</v>
      </c>
      <c r="I162">
        <v>0</v>
      </c>
      <c r="J162">
        <v>0</v>
      </c>
      <c r="K162">
        <v>1</v>
      </c>
      <c r="L162">
        <v>0</v>
      </c>
      <c r="M162">
        <v>75</v>
      </c>
      <c r="N162" t="str">
        <f t="shared" si="2"/>
        <v>No Final</v>
      </c>
    </row>
    <row r="163" spans="1:14" hidden="1" x14ac:dyDescent="0.2">
      <c r="A163" t="s">
        <v>2940</v>
      </c>
      <c r="B163">
        <v>2262213</v>
      </c>
      <c r="C163">
        <v>48974</v>
      </c>
      <c r="D163">
        <v>660</v>
      </c>
      <c r="E163">
        <v>589</v>
      </c>
      <c r="F163" s="1">
        <v>41233</v>
      </c>
      <c r="G163" t="s">
        <v>376</v>
      </c>
      <c r="H163" t="s">
        <v>949</v>
      </c>
      <c r="I163">
        <v>1</v>
      </c>
      <c r="J163">
        <v>0</v>
      </c>
      <c r="K163">
        <v>3</v>
      </c>
      <c r="L163">
        <v>0</v>
      </c>
      <c r="M163">
        <v>82</v>
      </c>
      <c r="N163" t="str">
        <f t="shared" si="2"/>
        <v>No Final</v>
      </c>
    </row>
    <row r="164" spans="1:14" hidden="1" x14ac:dyDescent="0.2">
      <c r="A164" t="s">
        <v>2941</v>
      </c>
      <c r="B164">
        <v>2262213</v>
      </c>
      <c r="C164">
        <v>52769</v>
      </c>
      <c r="D164">
        <v>660</v>
      </c>
      <c r="E164">
        <v>931</v>
      </c>
      <c r="F164" s="1">
        <v>41233</v>
      </c>
      <c r="G164" t="s">
        <v>393</v>
      </c>
      <c r="H164" t="s">
        <v>949</v>
      </c>
      <c r="I164">
        <v>0</v>
      </c>
      <c r="J164">
        <v>0</v>
      </c>
      <c r="K164">
        <v>2</v>
      </c>
      <c r="L164">
        <v>1</v>
      </c>
      <c r="M164">
        <v>86</v>
      </c>
      <c r="N164" t="str">
        <f t="shared" si="2"/>
        <v>No Final</v>
      </c>
    </row>
    <row r="165" spans="1:14" hidden="1" x14ac:dyDescent="0.2">
      <c r="A165" t="s">
        <v>2942</v>
      </c>
      <c r="B165">
        <v>2262214</v>
      </c>
      <c r="C165">
        <v>57162</v>
      </c>
      <c r="D165">
        <v>1049</v>
      </c>
      <c r="E165">
        <v>6646</v>
      </c>
      <c r="F165" s="1">
        <v>41233</v>
      </c>
      <c r="G165" t="s">
        <v>415</v>
      </c>
      <c r="H165" t="s">
        <v>949</v>
      </c>
      <c r="I165">
        <v>0</v>
      </c>
      <c r="J165">
        <v>0</v>
      </c>
      <c r="K165">
        <v>1</v>
      </c>
      <c r="L165">
        <v>0</v>
      </c>
      <c r="M165">
        <v>90</v>
      </c>
      <c r="N165" t="str">
        <f t="shared" si="2"/>
        <v>No Final</v>
      </c>
    </row>
    <row r="166" spans="1:14" hidden="1" x14ac:dyDescent="0.2">
      <c r="A166" t="s">
        <v>2943</v>
      </c>
      <c r="B166">
        <v>2262214</v>
      </c>
      <c r="C166">
        <v>58358</v>
      </c>
      <c r="D166">
        <v>27</v>
      </c>
      <c r="E166">
        <v>27</v>
      </c>
      <c r="F166" s="1">
        <v>41233</v>
      </c>
      <c r="G166" t="s">
        <v>422</v>
      </c>
      <c r="H166" t="s">
        <v>949</v>
      </c>
      <c r="I166">
        <v>0</v>
      </c>
      <c r="J166">
        <v>0</v>
      </c>
      <c r="K166">
        <v>1</v>
      </c>
      <c r="L166">
        <v>0</v>
      </c>
      <c r="M166">
        <v>90</v>
      </c>
      <c r="N166" t="str">
        <f t="shared" si="2"/>
        <v>No Final</v>
      </c>
    </row>
    <row r="167" spans="1:14" hidden="1" x14ac:dyDescent="0.2">
      <c r="A167" t="s">
        <v>2944</v>
      </c>
      <c r="B167">
        <v>2262215</v>
      </c>
      <c r="C167">
        <v>161869</v>
      </c>
      <c r="D167">
        <v>1082</v>
      </c>
      <c r="E167">
        <v>2441</v>
      </c>
      <c r="F167" s="1">
        <v>41233</v>
      </c>
      <c r="G167" t="s">
        <v>638</v>
      </c>
      <c r="H167" t="s">
        <v>949</v>
      </c>
      <c r="I167">
        <v>2</v>
      </c>
      <c r="J167">
        <v>0</v>
      </c>
      <c r="K167">
        <v>1</v>
      </c>
      <c r="L167">
        <v>0</v>
      </c>
      <c r="M167">
        <v>74</v>
      </c>
      <c r="N167" t="str">
        <f t="shared" si="2"/>
        <v>No Final</v>
      </c>
    </row>
    <row r="168" spans="1:14" hidden="1" x14ac:dyDescent="0.2">
      <c r="A168" t="s">
        <v>2945</v>
      </c>
      <c r="B168">
        <v>2262215</v>
      </c>
      <c r="C168">
        <v>95604</v>
      </c>
      <c r="D168">
        <v>1082</v>
      </c>
      <c r="E168">
        <v>475</v>
      </c>
      <c r="F168" s="1">
        <v>41233</v>
      </c>
      <c r="G168" t="s">
        <v>531</v>
      </c>
      <c r="H168" t="s">
        <v>949</v>
      </c>
      <c r="I168">
        <v>1</v>
      </c>
      <c r="J168">
        <v>0</v>
      </c>
      <c r="K168">
        <v>1</v>
      </c>
      <c r="L168">
        <v>0</v>
      </c>
      <c r="M168">
        <v>65</v>
      </c>
      <c r="N168" t="str">
        <f t="shared" si="2"/>
        <v>No Final</v>
      </c>
    </row>
    <row r="169" spans="1:14" hidden="1" x14ac:dyDescent="0.2">
      <c r="A169" t="s">
        <v>2946</v>
      </c>
      <c r="B169">
        <v>2262216</v>
      </c>
      <c r="C169">
        <v>124550</v>
      </c>
      <c r="D169">
        <v>294</v>
      </c>
      <c r="E169">
        <v>235</v>
      </c>
      <c r="F169" s="1">
        <v>41233</v>
      </c>
      <c r="G169" t="s">
        <v>582</v>
      </c>
      <c r="H169" t="s">
        <v>949</v>
      </c>
      <c r="I169">
        <v>0</v>
      </c>
      <c r="J169">
        <v>0</v>
      </c>
      <c r="K169">
        <v>1</v>
      </c>
      <c r="L169">
        <v>0</v>
      </c>
      <c r="M169">
        <v>90</v>
      </c>
      <c r="N169" t="str">
        <f t="shared" si="2"/>
        <v>No Final</v>
      </c>
    </row>
    <row r="170" spans="1:14" hidden="1" x14ac:dyDescent="0.2">
      <c r="A170" t="s">
        <v>2947</v>
      </c>
      <c r="B170">
        <v>2262216</v>
      </c>
      <c r="C170">
        <v>35939</v>
      </c>
      <c r="D170">
        <v>294</v>
      </c>
      <c r="E170">
        <v>1049</v>
      </c>
      <c r="F170" s="1">
        <v>41233</v>
      </c>
      <c r="G170" t="s">
        <v>281</v>
      </c>
      <c r="H170" t="s">
        <v>949</v>
      </c>
      <c r="I170">
        <v>0</v>
      </c>
      <c r="J170">
        <v>0</v>
      </c>
      <c r="K170">
        <v>1</v>
      </c>
      <c r="L170">
        <v>0</v>
      </c>
      <c r="M170">
        <v>90</v>
      </c>
      <c r="N170" t="str">
        <f t="shared" si="2"/>
        <v>No Final</v>
      </c>
    </row>
    <row r="171" spans="1:14" hidden="1" x14ac:dyDescent="0.2">
      <c r="A171" t="s">
        <v>2948</v>
      </c>
      <c r="B171">
        <v>2262216</v>
      </c>
      <c r="C171">
        <v>6855</v>
      </c>
      <c r="D171">
        <v>371</v>
      </c>
      <c r="E171">
        <v>984</v>
      </c>
      <c r="F171" s="1">
        <v>41233</v>
      </c>
      <c r="G171" t="s">
        <v>99</v>
      </c>
      <c r="H171" t="s">
        <v>949</v>
      </c>
      <c r="I171">
        <v>1</v>
      </c>
      <c r="J171">
        <v>0</v>
      </c>
      <c r="K171">
        <v>1</v>
      </c>
      <c r="L171">
        <v>0</v>
      </c>
      <c r="M171">
        <v>90</v>
      </c>
      <c r="N171" t="str">
        <f t="shared" si="2"/>
        <v>No Final</v>
      </c>
    </row>
    <row r="172" spans="1:14" hidden="1" x14ac:dyDescent="0.2">
      <c r="A172" t="s">
        <v>2949</v>
      </c>
      <c r="B172">
        <v>2262217</v>
      </c>
      <c r="C172">
        <v>34987</v>
      </c>
      <c r="D172">
        <v>141</v>
      </c>
      <c r="E172">
        <v>385</v>
      </c>
      <c r="F172" s="1">
        <v>41233</v>
      </c>
      <c r="G172" t="s">
        <v>270</v>
      </c>
      <c r="H172" t="s">
        <v>949</v>
      </c>
      <c r="I172">
        <v>1</v>
      </c>
      <c r="J172">
        <v>0</v>
      </c>
      <c r="K172">
        <v>1</v>
      </c>
      <c r="L172">
        <v>0</v>
      </c>
      <c r="M172">
        <v>90</v>
      </c>
      <c r="N172" t="str">
        <f t="shared" si="2"/>
        <v>No Final</v>
      </c>
    </row>
    <row r="173" spans="1:14" hidden="1" x14ac:dyDescent="0.2">
      <c r="A173" t="s">
        <v>2950</v>
      </c>
      <c r="B173">
        <v>2262218</v>
      </c>
      <c r="C173">
        <v>14127</v>
      </c>
      <c r="D173">
        <v>1075</v>
      </c>
      <c r="E173">
        <v>1075</v>
      </c>
      <c r="F173" s="1">
        <v>41233</v>
      </c>
      <c r="G173" t="s">
        <v>101</v>
      </c>
      <c r="H173" t="s">
        <v>949</v>
      </c>
      <c r="I173">
        <v>0</v>
      </c>
      <c r="J173">
        <v>0</v>
      </c>
      <c r="K173">
        <v>1</v>
      </c>
      <c r="L173">
        <v>0</v>
      </c>
      <c r="M173">
        <v>90</v>
      </c>
      <c r="N173" t="str">
        <f t="shared" si="2"/>
        <v>No Final</v>
      </c>
    </row>
    <row r="174" spans="1:14" hidden="1" x14ac:dyDescent="0.2">
      <c r="A174" t="s">
        <v>2951</v>
      </c>
      <c r="B174">
        <v>2262219</v>
      </c>
      <c r="C174">
        <v>14119</v>
      </c>
      <c r="D174">
        <v>964</v>
      </c>
      <c r="E174">
        <v>1301</v>
      </c>
      <c r="F174" s="1">
        <v>41234</v>
      </c>
      <c r="G174" t="s">
        <v>146</v>
      </c>
      <c r="H174" t="s">
        <v>949</v>
      </c>
      <c r="I174">
        <v>1</v>
      </c>
      <c r="J174">
        <v>0</v>
      </c>
      <c r="K174">
        <v>1</v>
      </c>
      <c r="L174">
        <v>0</v>
      </c>
      <c r="M174">
        <v>90</v>
      </c>
      <c r="N174" t="str">
        <f t="shared" si="2"/>
        <v>No Final</v>
      </c>
    </row>
    <row r="175" spans="1:14" hidden="1" x14ac:dyDescent="0.2">
      <c r="A175" t="s">
        <v>2952</v>
      </c>
      <c r="B175">
        <v>2262219</v>
      </c>
      <c r="C175">
        <v>40254</v>
      </c>
      <c r="D175">
        <v>964</v>
      </c>
      <c r="E175">
        <v>964</v>
      </c>
      <c r="F175" s="1">
        <v>41234</v>
      </c>
      <c r="G175" t="s">
        <v>309</v>
      </c>
      <c r="H175" t="s">
        <v>949</v>
      </c>
      <c r="I175">
        <v>0</v>
      </c>
      <c r="J175">
        <v>0</v>
      </c>
      <c r="K175">
        <v>1</v>
      </c>
      <c r="L175">
        <v>0</v>
      </c>
      <c r="M175">
        <v>18</v>
      </c>
      <c r="N175" t="str">
        <f t="shared" si="2"/>
        <v>No Final</v>
      </c>
    </row>
    <row r="176" spans="1:14" hidden="1" x14ac:dyDescent="0.2">
      <c r="A176" t="s">
        <v>2953</v>
      </c>
      <c r="B176">
        <v>2262219</v>
      </c>
      <c r="C176">
        <v>45646</v>
      </c>
      <c r="D176">
        <v>1084</v>
      </c>
      <c r="E176">
        <v>2441</v>
      </c>
      <c r="F176" s="1">
        <v>41234</v>
      </c>
      <c r="G176" t="s">
        <v>357</v>
      </c>
      <c r="H176" t="s">
        <v>949</v>
      </c>
      <c r="I176">
        <v>1</v>
      </c>
      <c r="J176">
        <v>0</v>
      </c>
      <c r="K176">
        <v>1</v>
      </c>
      <c r="L176">
        <v>0</v>
      </c>
      <c r="M176">
        <v>90</v>
      </c>
      <c r="N176" t="str">
        <f t="shared" si="2"/>
        <v>No Final</v>
      </c>
    </row>
    <row r="177" spans="1:14" hidden="1" x14ac:dyDescent="0.2">
      <c r="A177" t="s">
        <v>2954</v>
      </c>
      <c r="B177">
        <v>2262219</v>
      </c>
      <c r="C177">
        <v>64545</v>
      </c>
      <c r="D177">
        <v>1084</v>
      </c>
      <c r="E177">
        <v>367</v>
      </c>
      <c r="F177" s="1">
        <v>41234</v>
      </c>
      <c r="G177" t="s">
        <v>447</v>
      </c>
      <c r="H177" t="s">
        <v>949</v>
      </c>
      <c r="I177">
        <v>1</v>
      </c>
      <c r="J177">
        <v>0</v>
      </c>
      <c r="K177">
        <v>1</v>
      </c>
      <c r="L177">
        <v>1</v>
      </c>
      <c r="M177">
        <v>76</v>
      </c>
      <c r="N177" t="str">
        <f t="shared" si="2"/>
        <v>No Final</v>
      </c>
    </row>
    <row r="178" spans="1:14" hidden="1" x14ac:dyDescent="0.2">
      <c r="A178" t="s">
        <v>2955</v>
      </c>
      <c r="B178">
        <v>2262220</v>
      </c>
      <c r="C178">
        <v>50570</v>
      </c>
      <c r="D178">
        <v>583</v>
      </c>
      <c r="E178">
        <v>583</v>
      </c>
      <c r="F178" s="1">
        <v>41234</v>
      </c>
      <c r="G178" t="s">
        <v>382</v>
      </c>
      <c r="H178" t="s">
        <v>949</v>
      </c>
      <c r="I178">
        <v>0</v>
      </c>
      <c r="J178">
        <v>0</v>
      </c>
      <c r="K178">
        <v>2</v>
      </c>
      <c r="L178">
        <v>0</v>
      </c>
      <c r="M178">
        <v>90</v>
      </c>
      <c r="N178" t="str">
        <f t="shared" si="2"/>
        <v>No Final</v>
      </c>
    </row>
    <row r="179" spans="1:14" hidden="1" x14ac:dyDescent="0.2">
      <c r="A179" t="s">
        <v>2956</v>
      </c>
      <c r="B179">
        <v>2262221</v>
      </c>
      <c r="C179">
        <v>26244</v>
      </c>
      <c r="D179">
        <v>720</v>
      </c>
      <c r="E179">
        <v>720</v>
      </c>
      <c r="F179" s="1">
        <v>41234</v>
      </c>
      <c r="G179" t="s">
        <v>216</v>
      </c>
      <c r="H179" t="s">
        <v>949</v>
      </c>
      <c r="I179">
        <v>0</v>
      </c>
      <c r="J179">
        <v>0</v>
      </c>
      <c r="K179">
        <v>1</v>
      </c>
      <c r="L179">
        <v>0</v>
      </c>
      <c r="M179">
        <v>75</v>
      </c>
      <c r="N179" t="str">
        <f t="shared" si="2"/>
        <v>No Final</v>
      </c>
    </row>
    <row r="180" spans="1:14" hidden="1" x14ac:dyDescent="0.2">
      <c r="A180" t="s">
        <v>2957</v>
      </c>
      <c r="B180">
        <v>2262221</v>
      </c>
      <c r="C180">
        <v>29364</v>
      </c>
      <c r="D180">
        <v>720</v>
      </c>
      <c r="E180">
        <v>1075</v>
      </c>
      <c r="F180" s="1">
        <v>41234</v>
      </c>
      <c r="G180" t="s">
        <v>235</v>
      </c>
      <c r="H180" t="s">
        <v>949</v>
      </c>
      <c r="I180">
        <v>0</v>
      </c>
      <c r="J180">
        <v>0</v>
      </c>
      <c r="K180">
        <v>1</v>
      </c>
      <c r="L180">
        <v>2</v>
      </c>
      <c r="M180">
        <v>90</v>
      </c>
      <c r="N180" t="str">
        <f t="shared" si="2"/>
        <v>No Final</v>
      </c>
    </row>
    <row r="181" spans="1:14" hidden="1" x14ac:dyDescent="0.2">
      <c r="A181" t="s">
        <v>2958</v>
      </c>
      <c r="B181">
        <v>2262221</v>
      </c>
      <c r="C181">
        <v>31316</v>
      </c>
      <c r="D181">
        <v>720</v>
      </c>
      <c r="E181">
        <v>2457</v>
      </c>
      <c r="F181" s="1">
        <v>41234</v>
      </c>
      <c r="G181" t="s">
        <v>245</v>
      </c>
      <c r="H181" t="s">
        <v>949</v>
      </c>
      <c r="I181">
        <v>1</v>
      </c>
      <c r="J181">
        <v>0</v>
      </c>
      <c r="K181">
        <v>1</v>
      </c>
      <c r="L181">
        <v>0</v>
      </c>
      <c r="M181">
        <v>90</v>
      </c>
      <c r="N181" t="str">
        <f t="shared" si="2"/>
        <v>No Final</v>
      </c>
    </row>
    <row r="182" spans="1:14" hidden="1" x14ac:dyDescent="0.2">
      <c r="A182" t="s">
        <v>2959</v>
      </c>
      <c r="B182">
        <v>2262222</v>
      </c>
      <c r="C182">
        <v>6636</v>
      </c>
      <c r="D182">
        <v>33</v>
      </c>
      <c r="E182">
        <v>1003</v>
      </c>
      <c r="F182" s="1">
        <v>41234</v>
      </c>
      <c r="G182" t="s">
        <v>98</v>
      </c>
      <c r="H182" t="s">
        <v>949</v>
      </c>
      <c r="I182">
        <v>0</v>
      </c>
      <c r="J182">
        <v>0</v>
      </c>
      <c r="K182">
        <v>1</v>
      </c>
      <c r="L182">
        <v>0</v>
      </c>
      <c r="M182">
        <v>90</v>
      </c>
      <c r="N182" t="str">
        <f t="shared" si="2"/>
        <v>No Final</v>
      </c>
    </row>
    <row r="183" spans="1:14" hidden="1" x14ac:dyDescent="0.2">
      <c r="A183" t="s">
        <v>2960</v>
      </c>
      <c r="B183">
        <v>2262223</v>
      </c>
      <c r="C183">
        <v>15185</v>
      </c>
      <c r="D183">
        <v>11</v>
      </c>
      <c r="E183">
        <v>589</v>
      </c>
      <c r="F183" s="1">
        <v>41234</v>
      </c>
      <c r="G183" t="s">
        <v>160</v>
      </c>
      <c r="H183" t="s">
        <v>949</v>
      </c>
      <c r="I183">
        <v>0</v>
      </c>
      <c r="J183">
        <v>0</v>
      </c>
      <c r="K183">
        <v>1</v>
      </c>
      <c r="L183">
        <v>0</v>
      </c>
      <c r="M183">
        <v>90</v>
      </c>
      <c r="N183" t="str">
        <f t="shared" si="2"/>
        <v>No Final</v>
      </c>
    </row>
    <row r="184" spans="1:14" hidden="1" x14ac:dyDescent="0.2">
      <c r="A184" t="s">
        <v>2961</v>
      </c>
      <c r="B184">
        <v>2262223</v>
      </c>
      <c r="C184">
        <v>74223</v>
      </c>
      <c r="D184">
        <v>11</v>
      </c>
      <c r="E184">
        <v>678</v>
      </c>
      <c r="F184" s="1">
        <v>41234</v>
      </c>
      <c r="G184" t="s">
        <v>475</v>
      </c>
      <c r="H184" t="s">
        <v>949</v>
      </c>
      <c r="I184">
        <v>0</v>
      </c>
      <c r="J184">
        <v>0</v>
      </c>
      <c r="K184">
        <v>1</v>
      </c>
      <c r="L184">
        <v>0</v>
      </c>
      <c r="M184">
        <v>90</v>
      </c>
      <c r="N184" t="str">
        <f t="shared" si="2"/>
        <v>No Final</v>
      </c>
    </row>
    <row r="185" spans="1:14" hidden="1" x14ac:dyDescent="0.2">
      <c r="A185" t="s">
        <v>2962</v>
      </c>
      <c r="B185">
        <v>2262224</v>
      </c>
      <c r="C185">
        <v>37579</v>
      </c>
      <c r="D185">
        <v>5</v>
      </c>
      <c r="E185">
        <v>1050</v>
      </c>
      <c r="F185" s="1">
        <v>41234</v>
      </c>
      <c r="G185" t="s">
        <v>286</v>
      </c>
      <c r="H185" t="s">
        <v>949</v>
      </c>
      <c r="I185">
        <v>0</v>
      </c>
      <c r="J185">
        <v>0</v>
      </c>
      <c r="K185">
        <v>1</v>
      </c>
      <c r="L185">
        <v>0</v>
      </c>
      <c r="M185">
        <v>23</v>
      </c>
      <c r="N185" t="str">
        <f t="shared" si="2"/>
        <v>No Final</v>
      </c>
    </row>
    <row r="186" spans="1:14" hidden="1" x14ac:dyDescent="0.2">
      <c r="A186" t="s">
        <v>2963</v>
      </c>
      <c r="B186">
        <v>2262224</v>
      </c>
      <c r="C186">
        <v>42393</v>
      </c>
      <c r="D186">
        <v>58</v>
      </c>
      <c r="E186">
        <v>2861</v>
      </c>
      <c r="F186" s="1">
        <v>41234</v>
      </c>
      <c r="G186" t="s">
        <v>319</v>
      </c>
      <c r="H186" t="s">
        <v>949</v>
      </c>
      <c r="I186">
        <v>0</v>
      </c>
      <c r="J186">
        <v>0</v>
      </c>
      <c r="K186">
        <v>1</v>
      </c>
      <c r="L186">
        <v>0</v>
      </c>
      <c r="M186">
        <v>15</v>
      </c>
      <c r="N186" t="str">
        <f t="shared" si="2"/>
        <v>No Final</v>
      </c>
    </row>
    <row r="187" spans="1:14" hidden="1" x14ac:dyDescent="0.2">
      <c r="A187" t="s">
        <v>2964</v>
      </c>
      <c r="B187">
        <v>2262224</v>
      </c>
      <c r="C187">
        <v>5422</v>
      </c>
      <c r="D187">
        <v>5</v>
      </c>
      <c r="E187">
        <v>5</v>
      </c>
      <c r="F187" s="1">
        <v>41234</v>
      </c>
      <c r="G187" t="s">
        <v>88</v>
      </c>
      <c r="H187" t="s">
        <v>949</v>
      </c>
      <c r="I187">
        <v>1</v>
      </c>
      <c r="J187">
        <v>0</v>
      </c>
      <c r="K187">
        <v>1</v>
      </c>
      <c r="L187">
        <v>0</v>
      </c>
      <c r="M187">
        <v>79</v>
      </c>
      <c r="N187" t="str">
        <f t="shared" si="2"/>
        <v>No Final</v>
      </c>
    </row>
    <row r="188" spans="1:14" hidden="1" x14ac:dyDescent="0.2">
      <c r="A188" t="s">
        <v>2965</v>
      </c>
      <c r="B188">
        <v>2262224</v>
      </c>
      <c r="C188">
        <v>94529</v>
      </c>
      <c r="D188">
        <v>5</v>
      </c>
      <c r="E188">
        <v>12</v>
      </c>
      <c r="F188" s="1">
        <v>41234</v>
      </c>
      <c r="G188" t="s">
        <v>530</v>
      </c>
      <c r="H188" t="s">
        <v>949</v>
      </c>
      <c r="I188">
        <v>0</v>
      </c>
      <c r="J188">
        <v>0</v>
      </c>
      <c r="K188">
        <v>1</v>
      </c>
      <c r="L188">
        <v>1</v>
      </c>
      <c r="M188">
        <v>90</v>
      </c>
      <c r="N188" t="str">
        <f t="shared" si="2"/>
        <v>No Final</v>
      </c>
    </row>
    <row r="189" spans="1:14" hidden="1" x14ac:dyDescent="0.2">
      <c r="A189" t="s">
        <v>2966</v>
      </c>
      <c r="B189">
        <v>2262225</v>
      </c>
      <c r="C189">
        <v>18922</v>
      </c>
      <c r="D189">
        <v>418</v>
      </c>
      <c r="E189">
        <v>418</v>
      </c>
      <c r="F189" s="1">
        <v>41234</v>
      </c>
      <c r="G189" t="s">
        <v>185</v>
      </c>
      <c r="H189" t="s">
        <v>949</v>
      </c>
      <c r="I189">
        <v>0</v>
      </c>
      <c r="J189">
        <v>0</v>
      </c>
      <c r="K189">
        <v>1</v>
      </c>
      <c r="L189">
        <v>0</v>
      </c>
      <c r="M189">
        <v>74</v>
      </c>
      <c r="N189" t="str">
        <f t="shared" si="2"/>
        <v>No Final</v>
      </c>
    </row>
    <row r="190" spans="1:14" hidden="1" x14ac:dyDescent="0.2">
      <c r="A190" t="s">
        <v>2967</v>
      </c>
      <c r="B190">
        <v>2262225</v>
      </c>
      <c r="C190">
        <v>26399</v>
      </c>
      <c r="D190">
        <v>281</v>
      </c>
      <c r="E190">
        <v>131</v>
      </c>
      <c r="F190" s="1">
        <v>41234</v>
      </c>
      <c r="G190" t="s">
        <v>218</v>
      </c>
      <c r="H190" t="s">
        <v>949</v>
      </c>
      <c r="I190">
        <v>0</v>
      </c>
      <c r="J190">
        <v>0</v>
      </c>
      <c r="K190">
        <v>1</v>
      </c>
      <c r="L190">
        <v>0</v>
      </c>
      <c r="M190">
        <v>88</v>
      </c>
      <c r="N190" t="str">
        <f t="shared" si="2"/>
        <v>No Final</v>
      </c>
    </row>
    <row r="191" spans="1:14" hidden="1" x14ac:dyDescent="0.2">
      <c r="A191" t="s">
        <v>2968</v>
      </c>
      <c r="B191">
        <v>2262226</v>
      </c>
      <c r="C191">
        <v>35207</v>
      </c>
      <c r="D191">
        <v>16</v>
      </c>
      <c r="E191">
        <v>16</v>
      </c>
      <c r="F191" s="1">
        <v>41234</v>
      </c>
      <c r="G191" t="s">
        <v>273</v>
      </c>
      <c r="H191" t="s">
        <v>949</v>
      </c>
      <c r="I191">
        <v>0</v>
      </c>
      <c r="J191">
        <v>0</v>
      </c>
      <c r="K191">
        <v>1</v>
      </c>
      <c r="L191">
        <v>0</v>
      </c>
      <c r="M191">
        <v>79</v>
      </c>
      <c r="N191" t="str">
        <f t="shared" si="2"/>
        <v>No Final</v>
      </c>
    </row>
    <row r="192" spans="1:14" hidden="1" x14ac:dyDescent="0.2">
      <c r="A192" t="s">
        <v>2969</v>
      </c>
      <c r="B192">
        <v>2262226</v>
      </c>
      <c r="C192">
        <v>38253</v>
      </c>
      <c r="D192">
        <v>16</v>
      </c>
      <c r="E192">
        <v>131</v>
      </c>
      <c r="F192" s="1">
        <v>41234</v>
      </c>
      <c r="G192" t="s">
        <v>290</v>
      </c>
      <c r="H192" t="s">
        <v>949</v>
      </c>
      <c r="I192">
        <v>0</v>
      </c>
      <c r="J192">
        <v>0</v>
      </c>
      <c r="K192">
        <v>2</v>
      </c>
      <c r="L192">
        <v>0</v>
      </c>
      <c r="M192">
        <v>90</v>
      </c>
      <c r="N192" t="str">
        <f t="shared" si="2"/>
        <v>No Final</v>
      </c>
    </row>
    <row r="193" spans="1:14" hidden="1" x14ac:dyDescent="0.2">
      <c r="A193" t="s">
        <v>2970</v>
      </c>
      <c r="B193">
        <v>2262226</v>
      </c>
      <c r="C193">
        <v>74842</v>
      </c>
      <c r="D193">
        <v>16</v>
      </c>
      <c r="E193">
        <v>24</v>
      </c>
      <c r="F193" s="1">
        <v>41234</v>
      </c>
      <c r="G193" t="s">
        <v>480</v>
      </c>
      <c r="H193" t="s">
        <v>949</v>
      </c>
      <c r="I193">
        <v>1</v>
      </c>
      <c r="J193">
        <v>0</v>
      </c>
      <c r="K193">
        <v>1</v>
      </c>
      <c r="L193">
        <v>3</v>
      </c>
      <c r="M193">
        <v>70</v>
      </c>
      <c r="N193" t="str">
        <f t="shared" si="2"/>
        <v>No Final</v>
      </c>
    </row>
    <row r="194" spans="1:14" hidden="1" x14ac:dyDescent="0.2">
      <c r="A194" t="s">
        <v>2971</v>
      </c>
      <c r="B194">
        <v>2262226</v>
      </c>
      <c r="C194">
        <v>81163</v>
      </c>
      <c r="D194">
        <v>610</v>
      </c>
      <c r="E194">
        <v>1283</v>
      </c>
      <c r="F194" s="1">
        <v>41234</v>
      </c>
      <c r="G194" t="s">
        <v>498</v>
      </c>
      <c r="H194" t="s">
        <v>949</v>
      </c>
      <c r="I194">
        <v>0</v>
      </c>
      <c r="J194">
        <v>0</v>
      </c>
      <c r="K194">
        <v>1</v>
      </c>
      <c r="L194">
        <v>0</v>
      </c>
      <c r="M194">
        <v>27</v>
      </c>
      <c r="N194" t="str">
        <f t="shared" si="2"/>
        <v>No Final</v>
      </c>
    </row>
    <row r="195" spans="1:14" hidden="1" x14ac:dyDescent="0.2">
      <c r="A195" t="s">
        <v>2972</v>
      </c>
      <c r="B195">
        <v>2262227</v>
      </c>
      <c r="C195">
        <v>29241</v>
      </c>
      <c r="D195">
        <v>583</v>
      </c>
      <c r="E195">
        <v>631</v>
      </c>
      <c r="F195" s="1">
        <v>41247</v>
      </c>
      <c r="G195" t="s">
        <v>233</v>
      </c>
      <c r="H195" t="s">
        <v>949</v>
      </c>
      <c r="I195">
        <v>1</v>
      </c>
      <c r="J195">
        <v>0</v>
      </c>
      <c r="K195">
        <v>1</v>
      </c>
      <c r="L195">
        <v>0</v>
      </c>
      <c r="M195">
        <v>90</v>
      </c>
      <c r="N195" t="str">
        <f t="shared" ref="N195:N258" si="3">IF(B195=$Z$2, "Final", IF(B195=$Z$3, "Final", IF(B195=$Z$4, "Final", IF(B195=$Z$5, "Final", IF(B195=$Z$6, "Final", IF(B195=$Z$7, "Final", IF(B195=$Z$8, "Final", IF(B195=$Z$9, "Final", IF(B195=$Z$10, "Final", IF(B195=$Z$11, "Final", IF(B195=$Z$12, "Final", IF(B195=$Z$13, "Final", "No Final"))))))))))))</f>
        <v>No Final</v>
      </c>
    </row>
    <row r="196" spans="1:14" hidden="1" x14ac:dyDescent="0.2">
      <c r="A196" t="s">
        <v>2973</v>
      </c>
      <c r="B196">
        <v>2262227</v>
      </c>
      <c r="C196">
        <v>50570</v>
      </c>
      <c r="D196">
        <v>583</v>
      </c>
      <c r="E196">
        <v>583</v>
      </c>
      <c r="F196" s="1">
        <v>41247</v>
      </c>
      <c r="G196" t="s">
        <v>382</v>
      </c>
      <c r="H196" t="s">
        <v>949</v>
      </c>
      <c r="I196">
        <v>1</v>
      </c>
      <c r="J196">
        <v>0</v>
      </c>
      <c r="K196">
        <v>1</v>
      </c>
      <c r="L196">
        <v>0</v>
      </c>
      <c r="M196">
        <v>77</v>
      </c>
      <c r="N196" t="str">
        <f t="shared" si="3"/>
        <v>No Final</v>
      </c>
    </row>
    <row r="197" spans="1:14" hidden="1" x14ac:dyDescent="0.2">
      <c r="A197" t="s">
        <v>2974</v>
      </c>
      <c r="B197">
        <v>2262227</v>
      </c>
      <c r="C197">
        <v>74418</v>
      </c>
      <c r="D197">
        <v>720</v>
      </c>
      <c r="E197">
        <v>7378</v>
      </c>
      <c r="F197" s="1">
        <v>41247</v>
      </c>
      <c r="G197" t="s">
        <v>478</v>
      </c>
      <c r="H197" t="s">
        <v>949</v>
      </c>
      <c r="I197">
        <v>0</v>
      </c>
      <c r="J197">
        <v>0</v>
      </c>
      <c r="K197">
        <v>1</v>
      </c>
      <c r="L197">
        <v>0</v>
      </c>
      <c r="M197">
        <v>90</v>
      </c>
      <c r="N197" t="str">
        <f t="shared" si="3"/>
        <v>No Final</v>
      </c>
    </row>
    <row r="198" spans="1:14" hidden="1" x14ac:dyDescent="0.2">
      <c r="A198" t="s">
        <v>2975</v>
      </c>
      <c r="B198">
        <v>2262228</v>
      </c>
      <c r="C198">
        <v>69015</v>
      </c>
      <c r="D198">
        <v>338</v>
      </c>
      <c r="E198">
        <v>338</v>
      </c>
      <c r="F198" s="1">
        <v>41247</v>
      </c>
      <c r="G198" t="s">
        <v>462</v>
      </c>
      <c r="H198" t="s">
        <v>949</v>
      </c>
      <c r="I198">
        <v>1</v>
      </c>
      <c r="J198">
        <v>0</v>
      </c>
      <c r="K198">
        <v>1</v>
      </c>
      <c r="L198">
        <v>0</v>
      </c>
      <c r="M198">
        <v>90</v>
      </c>
      <c r="N198" t="str">
        <f t="shared" si="3"/>
        <v>No Final</v>
      </c>
    </row>
    <row r="199" spans="1:14" hidden="1" x14ac:dyDescent="0.2">
      <c r="A199" t="s">
        <v>2976</v>
      </c>
      <c r="B199">
        <v>2262229</v>
      </c>
      <c r="C199">
        <v>132</v>
      </c>
      <c r="D199">
        <v>11</v>
      </c>
      <c r="E199">
        <v>11</v>
      </c>
      <c r="F199" s="1">
        <v>41247</v>
      </c>
      <c r="G199" t="s">
        <v>8</v>
      </c>
      <c r="H199" t="s">
        <v>949</v>
      </c>
      <c r="I199">
        <v>0</v>
      </c>
      <c r="J199">
        <v>0</v>
      </c>
      <c r="K199">
        <v>1</v>
      </c>
      <c r="L199">
        <v>0</v>
      </c>
      <c r="M199">
        <v>45</v>
      </c>
      <c r="N199" t="str">
        <f t="shared" si="3"/>
        <v>No Final</v>
      </c>
    </row>
    <row r="200" spans="1:14" hidden="1" x14ac:dyDescent="0.2">
      <c r="A200" t="s">
        <v>2977</v>
      </c>
      <c r="B200">
        <v>2262229</v>
      </c>
      <c r="C200">
        <v>25721</v>
      </c>
      <c r="D200">
        <v>683</v>
      </c>
      <c r="E200">
        <v>169</v>
      </c>
      <c r="F200" s="1">
        <v>41247</v>
      </c>
      <c r="G200" t="s">
        <v>215</v>
      </c>
      <c r="H200" t="s">
        <v>949</v>
      </c>
      <c r="I200">
        <v>0</v>
      </c>
      <c r="J200">
        <v>0</v>
      </c>
      <c r="K200">
        <v>1</v>
      </c>
      <c r="L200">
        <v>0</v>
      </c>
      <c r="M200">
        <v>90</v>
      </c>
      <c r="N200" t="str">
        <f t="shared" si="3"/>
        <v>No Final</v>
      </c>
    </row>
    <row r="201" spans="1:14" hidden="1" x14ac:dyDescent="0.2">
      <c r="A201" t="s">
        <v>2978</v>
      </c>
      <c r="B201">
        <v>2262229</v>
      </c>
      <c r="C201">
        <v>34944</v>
      </c>
      <c r="D201">
        <v>683</v>
      </c>
      <c r="E201">
        <v>605</v>
      </c>
      <c r="F201" s="1">
        <v>41247</v>
      </c>
      <c r="G201" t="s">
        <v>269</v>
      </c>
      <c r="H201" t="s">
        <v>949</v>
      </c>
      <c r="I201">
        <v>0</v>
      </c>
      <c r="J201">
        <v>0</v>
      </c>
      <c r="K201">
        <v>1</v>
      </c>
      <c r="L201">
        <v>0</v>
      </c>
      <c r="M201">
        <v>18</v>
      </c>
      <c r="N201" t="str">
        <f t="shared" si="3"/>
        <v>No Final</v>
      </c>
    </row>
    <row r="202" spans="1:14" hidden="1" x14ac:dyDescent="0.2">
      <c r="A202" t="s">
        <v>2979</v>
      </c>
      <c r="B202">
        <v>2262230</v>
      </c>
      <c r="C202">
        <v>139955</v>
      </c>
      <c r="D202">
        <v>969</v>
      </c>
      <c r="E202">
        <v>969</v>
      </c>
      <c r="F202" s="1">
        <v>41247</v>
      </c>
      <c r="G202" t="s">
        <v>613</v>
      </c>
      <c r="H202" t="s">
        <v>949</v>
      </c>
      <c r="I202">
        <v>0</v>
      </c>
      <c r="J202">
        <v>0</v>
      </c>
      <c r="K202">
        <v>1</v>
      </c>
      <c r="L202">
        <v>0</v>
      </c>
      <c r="M202">
        <v>90</v>
      </c>
      <c r="N202" t="str">
        <f t="shared" si="3"/>
        <v>No Final</v>
      </c>
    </row>
    <row r="203" spans="1:14" hidden="1" x14ac:dyDescent="0.2">
      <c r="A203" t="s">
        <v>2980</v>
      </c>
      <c r="B203">
        <v>2262230</v>
      </c>
      <c r="C203">
        <v>39020</v>
      </c>
      <c r="D203">
        <v>33</v>
      </c>
      <c r="E203">
        <v>932</v>
      </c>
      <c r="F203" s="1">
        <v>41247</v>
      </c>
      <c r="G203" t="s">
        <v>296</v>
      </c>
      <c r="H203" t="s">
        <v>949</v>
      </c>
      <c r="I203">
        <v>0</v>
      </c>
      <c r="J203">
        <v>0</v>
      </c>
      <c r="K203">
        <v>1</v>
      </c>
      <c r="L203">
        <v>0</v>
      </c>
      <c r="M203">
        <v>90</v>
      </c>
      <c r="N203" t="str">
        <f t="shared" si="3"/>
        <v>No Final</v>
      </c>
    </row>
    <row r="204" spans="1:14" hidden="1" x14ac:dyDescent="0.2">
      <c r="A204" t="s">
        <v>2981</v>
      </c>
      <c r="B204">
        <v>2262231</v>
      </c>
      <c r="C204">
        <v>14119</v>
      </c>
      <c r="D204">
        <v>964</v>
      </c>
      <c r="E204">
        <v>1301</v>
      </c>
      <c r="F204" s="1">
        <v>41247</v>
      </c>
      <c r="G204" t="s">
        <v>146</v>
      </c>
      <c r="H204" t="s">
        <v>949</v>
      </c>
      <c r="I204">
        <v>0</v>
      </c>
      <c r="J204">
        <v>0</v>
      </c>
      <c r="K204">
        <v>1</v>
      </c>
      <c r="L204">
        <v>0</v>
      </c>
      <c r="M204">
        <v>90</v>
      </c>
      <c r="N204" t="str">
        <f t="shared" si="3"/>
        <v>No Final</v>
      </c>
    </row>
    <row r="205" spans="1:14" hidden="1" x14ac:dyDescent="0.2">
      <c r="A205" t="s">
        <v>2982</v>
      </c>
      <c r="B205">
        <v>2262232</v>
      </c>
      <c r="C205">
        <v>14933</v>
      </c>
      <c r="D205">
        <v>58</v>
      </c>
      <c r="E205">
        <v>58</v>
      </c>
      <c r="F205" s="1">
        <v>41247</v>
      </c>
      <c r="G205" t="s">
        <v>156</v>
      </c>
      <c r="H205" t="s">
        <v>949</v>
      </c>
      <c r="I205">
        <v>0</v>
      </c>
      <c r="J205">
        <v>0</v>
      </c>
      <c r="K205">
        <v>1</v>
      </c>
      <c r="L205">
        <v>0</v>
      </c>
      <c r="M205">
        <v>85</v>
      </c>
      <c r="N205" t="str">
        <f t="shared" si="3"/>
        <v>No Final</v>
      </c>
    </row>
    <row r="206" spans="1:14" hidden="1" x14ac:dyDescent="0.2">
      <c r="A206" t="s">
        <v>2983</v>
      </c>
      <c r="B206">
        <v>2262232</v>
      </c>
      <c r="C206">
        <v>44624</v>
      </c>
      <c r="D206">
        <v>58</v>
      </c>
      <c r="E206">
        <v>1096</v>
      </c>
      <c r="F206" s="1">
        <v>41247</v>
      </c>
      <c r="G206" t="s">
        <v>341</v>
      </c>
      <c r="H206" t="s">
        <v>949</v>
      </c>
      <c r="I206">
        <v>1</v>
      </c>
      <c r="J206">
        <v>0</v>
      </c>
      <c r="K206">
        <v>1</v>
      </c>
      <c r="L206">
        <v>1</v>
      </c>
      <c r="M206">
        <v>90</v>
      </c>
      <c r="N206" t="str">
        <f t="shared" si="3"/>
        <v>No Final</v>
      </c>
    </row>
    <row r="207" spans="1:14" hidden="1" x14ac:dyDescent="0.2">
      <c r="A207" t="s">
        <v>2984</v>
      </c>
      <c r="B207">
        <v>2262232</v>
      </c>
      <c r="C207">
        <v>7782</v>
      </c>
      <c r="D207">
        <v>1084</v>
      </c>
      <c r="E207">
        <v>1084</v>
      </c>
      <c r="F207" s="1">
        <v>41247</v>
      </c>
      <c r="G207" t="s">
        <v>118</v>
      </c>
      <c r="H207" t="s">
        <v>949</v>
      </c>
      <c r="I207">
        <v>1</v>
      </c>
      <c r="J207">
        <v>0</v>
      </c>
      <c r="K207">
        <v>2</v>
      </c>
      <c r="L207">
        <v>0</v>
      </c>
      <c r="M207">
        <v>80</v>
      </c>
      <c r="N207" t="str">
        <f t="shared" si="3"/>
        <v>No Final</v>
      </c>
    </row>
    <row r="208" spans="1:14" hidden="1" x14ac:dyDescent="0.2">
      <c r="A208" t="s">
        <v>2985</v>
      </c>
      <c r="B208">
        <v>2262233</v>
      </c>
      <c r="C208">
        <v>58124</v>
      </c>
      <c r="D208">
        <v>16</v>
      </c>
      <c r="E208">
        <v>167</v>
      </c>
      <c r="F208" s="1">
        <v>41247</v>
      </c>
      <c r="G208" t="s">
        <v>420</v>
      </c>
      <c r="H208" t="s">
        <v>949</v>
      </c>
      <c r="I208">
        <v>0</v>
      </c>
      <c r="J208">
        <v>0</v>
      </c>
      <c r="K208">
        <v>1</v>
      </c>
      <c r="L208">
        <v>0</v>
      </c>
      <c r="M208">
        <v>77</v>
      </c>
      <c r="N208" t="str">
        <f t="shared" si="3"/>
        <v>No Final</v>
      </c>
    </row>
    <row r="209" spans="1:14" hidden="1" x14ac:dyDescent="0.2">
      <c r="A209" t="s">
        <v>2986</v>
      </c>
      <c r="B209">
        <v>2262234</v>
      </c>
      <c r="C209">
        <v>30668</v>
      </c>
      <c r="D209">
        <v>610</v>
      </c>
      <c r="E209">
        <v>371</v>
      </c>
      <c r="F209" s="1">
        <v>41247</v>
      </c>
      <c r="G209" t="s">
        <v>241</v>
      </c>
      <c r="H209" t="s">
        <v>949</v>
      </c>
      <c r="I209">
        <v>0</v>
      </c>
      <c r="J209">
        <v>0</v>
      </c>
      <c r="K209">
        <v>1</v>
      </c>
      <c r="L209">
        <v>0</v>
      </c>
      <c r="M209">
        <v>90</v>
      </c>
      <c r="N209" t="str">
        <f t="shared" si="3"/>
        <v>No Final</v>
      </c>
    </row>
    <row r="210" spans="1:14" hidden="1" x14ac:dyDescent="0.2">
      <c r="A210" t="s">
        <v>2987</v>
      </c>
      <c r="B210">
        <v>2262234</v>
      </c>
      <c r="C210">
        <v>3366</v>
      </c>
      <c r="D210">
        <v>418</v>
      </c>
      <c r="E210">
        <v>5</v>
      </c>
      <c r="F210" s="1">
        <v>41247</v>
      </c>
      <c r="G210" t="s">
        <v>51</v>
      </c>
      <c r="H210" t="s">
        <v>949</v>
      </c>
      <c r="I210">
        <v>0</v>
      </c>
      <c r="J210">
        <v>0</v>
      </c>
      <c r="K210">
        <v>1</v>
      </c>
      <c r="L210">
        <v>0</v>
      </c>
      <c r="M210">
        <v>72</v>
      </c>
      <c r="N210" t="str">
        <f t="shared" si="3"/>
        <v>No Final</v>
      </c>
    </row>
    <row r="211" spans="1:14" hidden="1" x14ac:dyDescent="0.2">
      <c r="A211" t="s">
        <v>2988</v>
      </c>
      <c r="B211">
        <v>2262234</v>
      </c>
      <c r="C211">
        <v>61253</v>
      </c>
      <c r="D211">
        <v>418</v>
      </c>
      <c r="E211">
        <v>16795</v>
      </c>
      <c r="F211" s="1">
        <v>41247</v>
      </c>
      <c r="G211" t="s">
        <v>439</v>
      </c>
      <c r="H211" t="s">
        <v>949</v>
      </c>
      <c r="I211">
        <v>0</v>
      </c>
      <c r="J211">
        <v>0</v>
      </c>
      <c r="K211">
        <v>2</v>
      </c>
      <c r="L211">
        <v>0</v>
      </c>
      <c r="M211">
        <v>90</v>
      </c>
      <c r="N211" t="str">
        <f t="shared" si="3"/>
        <v>No Final</v>
      </c>
    </row>
    <row r="212" spans="1:14" hidden="1" x14ac:dyDescent="0.2">
      <c r="A212" t="s">
        <v>2989</v>
      </c>
      <c r="B212">
        <v>2262234</v>
      </c>
      <c r="C212">
        <v>8198</v>
      </c>
      <c r="D212">
        <v>418</v>
      </c>
      <c r="E212">
        <v>985</v>
      </c>
      <c r="F212" s="1">
        <v>41247</v>
      </c>
      <c r="G212" t="s">
        <v>124</v>
      </c>
      <c r="H212" t="s">
        <v>949</v>
      </c>
      <c r="I212">
        <v>1</v>
      </c>
      <c r="J212">
        <v>0</v>
      </c>
      <c r="K212">
        <v>1</v>
      </c>
      <c r="L212">
        <v>1</v>
      </c>
      <c r="M212">
        <v>90</v>
      </c>
      <c r="N212" t="str">
        <f t="shared" si="3"/>
        <v>No Final</v>
      </c>
    </row>
    <row r="213" spans="1:14" hidden="1" x14ac:dyDescent="0.2">
      <c r="A213" t="s">
        <v>2990</v>
      </c>
      <c r="B213">
        <v>2262235</v>
      </c>
      <c r="C213">
        <v>27511</v>
      </c>
      <c r="D213">
        <v>631</v>
      </c>
      <c r="E213">
        <v>873</v>
      </c>
      <c r="F213" s="1">
        <v>41248</v>
      </c>
      <c r="G213" t="s">
        <v>222</v>
      </c>
      <c r="H213" t="s">
        <v>949</v>
      </c>
      <c r="I213">
        <v>0</v>
      </c>
      <c r="J213">
        <v>0</v>
      </c>
      <c r="K213">
        <v>1</v>
      </c>
      <c r="L213">
        <v>0</v>
      </c>
      <c r="M213">
        <v>90</v>
      </c>
      <c r="N213" t="str">
        <f t="shared" si="3"/>
        <v>No Final</v>
      </c>
    </row>
    <row r="214" spans="1:14" hidden="1" x14ac:dyDescent="0.2">
      <c r="A214" t="s">
        <v>2991</v>
      </c>
      <c r="B214">
        <v>2262235</v>
      </c>
      <c r="C214">
        <v>44068</v>
      </c>
      <c r="D214">
        <v>631</v>
      </c>
      <c r="E214">
        <v>141</v>
      </c>
      <c r="F214" s="1">
        <v>41248</v>
      </c>
      <c r="G214" t="s">
        <v>333</v>
      </c>
      <c r="H214" t="s">
        <v>949</v>
      </c>
      <c r="I214">
        <v>0</v>
      </c>
      <c r="J214">
        <v>0</v>
      </c>
      <c r="K214">
        <v>1</v>
      </c>
      <c r="L214">
        <v>2</v>
      </c>
      <c r="M214">
        <v>74</v>
      </c>
      <c r="N214" t="str">
        <f t="shared" si="3"/>
        <v>No Final</v>
      </c>
    </row>
    <row r="215" spans="1:14" hidden="1" x14ac:dyDescent="0.2">
      <c r="A215" t="s">
        <v>2992</v>
      </c>
      <c r="B215">
        <v>2262235</v>
      </c>
      <c r="C215">
        <v>46741</v>
      </c>
      <c r="D215">
        <v>631</v>
      </c>
      <c r="E215">
        <v>11</v>
      </c>
      <c r="F215" s="1">
        <v>41248</v>
      </c>
      <c r="G215" t="s">
        <v>368</v>
      </c>
      <c r="H215" t="s">
        <v>949</v>
      </c>
      <c r="I215">
        <v>1</v>
      </c>
      <c r="J215">
        <v>0</v>
      </c>
      <c r="K215">
        <v>1</v>
      </c>
      <c r="L215">
        <v>0</v>
      </c>
      <c r="M215">
        <v>90</v>
      </c>
      <c r="N215" t="str">
        <f t="shared" si="3"/>
        <v>No Final</v>
      </c>
    </row>
    <row r="216" spans="1:14" hidden="1" x14ac:dyDescent="0.2">
      <c r="A216" t="s">
        <v>2993</v>
      </c>
      <c r="B216">
        <v>2262235</v>
      </c>
      <c r="C216">
        <v>60312</v>
      </c>
      <c r="D216">
        <v>2778</v>
      </c>
      <c r="E216">
        <v>1426</v>
      </c>
      <c r="F216" s="1">
        <v>41248</v>
      </c>
      <c r="G216" t="s">
        <v>435</v>
      </c>
      <c r="H216" t="s">
        <v>949</v>
      </c>
      <c r="I216">
        <v>0</v>
      </c>
      <c r="J216">
        <v>0</v>
      </c>
      <c r="K216">
        <v>1</v>
      </c>
      <c r="L216">
        <v>0</v>
      </c>
      <c r="M216">
        <v>90</v>
      </c>
      <c r="N216" t="str">
        <f t="shared" si="3"/>
        <v>No Final</v>
      </c>
    </row>
    <row r="217" spans="1:14" hidden="1" x14ac:dyDescent="0.2">
      <c r="A217" t="s">
        <v>2994</v>
      </c>
      <c r="B217">
        <v>2262235</v>
      </c>
      <c r="C217">
        <v>7767</v>
      </c>
      <c r="D217">
        <v>631</v>
      </c>
      <c r="E217">
        <v>13</v>
      </c>
      <c r="F217" s="1">
        <v>41248</v>
      </c>
      <c r="G217" t="s">
        <v>117</v>
      </c>
      <c r="H217" t="s">
        <v>949</v>
      </c>
      <c r="I217">
        <v>0</v>
      </c>
      <c r="J217">
        <v>0</v>
      </c>
      <c r="K217">
        <v>2</v>
      </c>
      <c r="L217">
        <v>0</v>
      </c>
      <c r="M217">
        <v>90</v>
      </c>
      <c r="N217" t="str">
        <f t="shared" si="3"/>
        <v>No Final</v>
      </c>
    </row>
    <row r="218" spans="1:14" hidden="1" x14ac:dyDescent="0.2">
      <c r="A218" t="s">
        <v>2995</v>
      </c>
      <c r="B218">
        <v>2262235</v>
      </c>
      <c r="C218">
        <v>85314</v>
      </c>
      <c r="D218">
        <v>631</v>
      </c>
      <c r="E218">
        <v>631</v>
      </c>
      <c r="F218" s="1">
        <v>41248</v>
      </c>
      <c r="G218" t="s">
        <v>193</v>
      </c>
      <c r="H218" t="s">
        <v>949</v>
      </c>
      <c r="I218">
        <v>0</v>
      </c>
      <c r="J218">
        <v>0</v>
      </c>
      <c r="K218">
        <v>1</v>
      </c>
      <c r="L218">
        <v>0</v>
      </c>
      <c r="M218">
        <v>25</v>
      </c>
      <c r="N218" t="str">
        <f t="shared" si="3"/>
        <v>No Final</v>
      </c>
    </row>
    <row r="219" spans="1:14" hidden="1" x14ac:dyDescent="0.2">
      <c r="A219" t="s">
        <v>2996</v>
      </c>
      <c r="B219">
        <v>2262237</v>
      </c>
      <c r="C219">
        <v>50143</v>
      </c>
      <c r="D219">
        <v>1049</v>
      </c>
      <c r="E219">
        <v>294</v>
      </c>
      <c r="F219" s="1">
        <v>41248</v>
      </c>
      <c r="G219" t="s">
        <v>100</v>
      </c>
      <c r="H219" t="s">
        <v>949</v>
      </c>
      <c r="I219">
        <v>0</v>
      </c>
      <c r="J219">
        <v>0</v>
      </c>
      <c r="K219">
        <v>1</v>
      </c>
      <c r="L219">
        <v>0</v>
      </c>
      <c r="M219">
        <v>90</v>
      </c>
      <c r="N219" t="str">
        <f t="shared" si="3"/>
        <v>No Final</v>
      </c>
    </row>
    <row r="220" spans="1:14" hidden="1" x14ac:dyDescent="0.2">
      <c r="A220" t="s">
        <v>2997</v>
      </c>
      <c r="B220">
        <v>2262238</v>
      </c>
      <c r="C220">
        <v>58358</v>
      </c>
      <c r="D220">
        <v>27</v>
      </c>
      <c r="E220">
        <v>27</v>
      </c>
      <c r="F220" s="1">
        <v>41248</v>
      </c>
      <c r="G220" t="s">
        <v>422</v>
      </c>
      <c r="H220" t="s">
        <v>949</v>
      </c>
      <c r="I220">
        <v>0</v>
      </c>
      <c r="J220">
        <v>0</v>
      </c>
      <c r="K220">
        <v>1</v>
      </c>
      <c r="L220">
        <v>0</v>
      </c>
      <c r="M220">
        <v>53</v>
      </c>
      <c r="N220" t="str">
        <f t="shared" si="3"/>
        <v>No Final</v>
      </c>
    </row>
    <row r="221" spans="1:14" hidden="1" x14ac:dyDescent="0.2">
      <c r="A221" t="s">
        <v>2998</v>
      </c>
      <c r="B221">
        <v>2262238</v>
      </c>
      <c r="C221">
        <v>59016</v>
      </c>
      <c r="D221">
        <v>27</v>
      </c>
      <c r="E221">
        <v>418</v>
      </c>
      <c r="F221" s="1">
        <v>41248</v>
      </c>
      <c r="G221" t="s">
        <v>428</v>
      </c>
      <c r="H221" t="s">
        <v>949</v>
      </c>
      <c r="I221">
        <v>0</v>
      </c>
      <c r="J221">
        <v>0</v>
      </c>
      <c r="K221">
        <v>1</v>
      </c>
      <c r="L221">
        <v>0</v>
      </c>
      <c r="M221">
        <v>26</v>
      </c>
      <c r="N221" t="str">
        <f t="shared" si="3"/>
        <v>No Final</v>
      </c>
    </row>
    <row r="222" spans="1:14" hidden="1" x14ac:dyDescent="0.2">
      <c r="A222" t="s">
        <v>2999</v>
      </c>
      <c r="B222">
        <v>2262238</v>
      </c>
      <c r="C222">
        <v>6288</v>
      </c>
      <c r="D222">
        <v>27</v>
      </c>
      <c r="E222">
        <v>79</v>
      </c>
      <c r="F222" s="1">
        <v>41248</v>
      </c>
      <c r="G222" t="s">
        <v>96</v>
      </c>
      <c r="H222" t="s">
        <v>949</v>
      </c>
      <c r="I222">
        <v>0</v>
      </c>
      <c r="J222">
        <v>0</v>
      </c>
      <c r="K222">
        <v>1</v>
      </c>
      <c r="L222">
        <v>1</v>
      </c>
      <c r="M222">
        <v>90</v>
      </c>
      <c r="N222" t="str">
        <f t="shared" si="3"/>
        <v>No Final</v>
      </c>
    </row>
    <row r="223" spans="1:14" hidden="1" x14ac:dyDescent="0.2">
      <c r="A223" t="s">
        <v>3000</v>
      </c>
      <c r="B223">
        <v>2262238</v>
      </c>
      <c r="C223">
        <v>86792</v>
      </c>
      <c r="D223">
        <v>27</v>
      </c>
      <c r="E223">
        <v>1041</v>
      </c>
      <c r="F223" s="1">
        <v>41248</v>
      </c>
      <c r="G223" t="s">
        <v>512</v>
      </c>
      <c r="H223" t="s">
        <v>949</v>
      </c>
      <c r="I223">
        <v>0</v>
      </c>
      <c r="J223">
        <v>0</v>
      </c>
      <c r="K223">
        <v>1</v>
      </c>
      <c r="L223">
        <v>1</v>
      </c>
      <c r="M223">
        <v>90</v>
      </c>
      <c r="N223" t="str">
        <f t="shared" si="3"/>
        <v>No Final</v>
      </c>
    </row>
    <row r="224" spans="1:14" hidden="1" x14ac:dyDescent="0.2">
      <c r="A224" t="s">
        <v>3001</v>
      </c>
      <c r="B224">
        <v>2262240</v>
      </c>
      <c r="C224">
        <v>13561</v>
      </c>
      <c r="D224">
        <v>371</v>
      </c>
      <c r="E224">
        <v>371</v>
      </c>
      <c r="F224" s="1">
        <v>41248</v>
      </c>
      <c r="G224" t="s">
        <v>152</v>
      </c>
      <c r="H224" t="s">
        <v>949</v>
      </c>
      <c r="I224">
        <v>0</v>
      </c>
      <c r="J224">
        <v>0</v>
      </c>
      <c r="K224">
        <v>1</v>
      </c>
      <c r="L224">
        <v>0</v>
      </c>
      <c r="M224">
        <v>90</v>
      </c>
      <c r="N224" t="str">
        <f t="shared" si="3"/>
        <v>No Final</v>
      </c>
    </row>
    <row r="225" spans="1:14" hidden="1" x14ac:dyDescent="0.2">
      <c r="A225" t="s">
        <v>3002</v>
      </c>
      <c r="B225">
        <v>2262240</v>
      </c>
      <c r="C225">
        <v>38539</v>
      </c>
      <c r="D225">
        <v>232</v>
      </c>
      <c r="E225">
        <v>16704</v>
      </c>
      <c r="F225" s="1">
        <v>41248</v>
      </c>
      <c r="G225" t="s">
        <v>293</v>
      </c>
      <c r="H225" t="s">
        <v>949</v>
      </c>
      <c r="I225">
        <v>0</v>
      </c>
      <c r="J225">
        <v>0</v>
      </c>
      <c r="K225">
        <v>1</v>
      </c>
      <c r="L225">
        <v>0</v>
      </c>
      <c r="M225">
        <v>61</v>
      </c>
      <c r="N225" t="str">
        <f t="shared" si="3"/>
        <v>No Final</v>
      </c>
    </row>
    <row r="226" spans="1:14" hidden="1" x14ac:dyDescent="0.2">
      <c r="A226" t="s">
        <v>3003</v>
      </c>
      <c r="B226">
        <v>2262240</v>
      </c>
      <c r="C226">
        <v>42513</v>
      </c>
      <c r="D226">
        <v>371</v>
      </c>
      <c r="E226">
        <v>1123</v>
      </c>
      <c r="F226" s="1">
        <v>41248</v>
      </c>
      <c r="G226" t="s">
        <v>322</v>
      </c>
      <c r="H226" t="s">
        <v>949</v>
      </c>
      <c r="I226">
        <v>0</v>
      </c>
      <c r="J226">
        <v>0</v>
      </c>
      <c r="K226">
        <v>1</v>
      </c>
      <c r="L226">
        <v>0</v>
      </c>
      <c r="M226">
        <v>90</v>
      </c>
      <c r="N226" t="str">
        <f t="shared" si="3"/>
        <v>No Final</v>
      </c>
    </row>
    <row r="227" spans="1:14" hidden="1" x14ac:dyDescent="0.2">
      <c r="A227" t="s">
        <v>3004</v>
      </c>
      <c r="B227">
        <v>2262241</v>
      </c>
      <c r="C227">
        <v>34987</v>
      </c>
      <c r="D227">
        <v>141</v>
      </c>
      <c r="E227">
        <v>385</v>
      </c>
      <c r="F227" s="1">
        <v>41248</v>
      </c>
      <c r="G227" t="s">
        <v>270</v>
      </c>
      <c r="H227" t="s">
        <v>949</v>
      </c>
      <c r="I227">
        <v>1</v>
      </c>
      <c r="J227">
        <v>0</v>
      </c>
      <c r="K227">
        <v>1</v>
      </c>
      <c r="L227">
        <v>0</v>
      </c>
      <c r="M227">
        <v>90</v>
      </c>
      <c r="N227" t="str">
        <f t="shared" si="3"/>
        <v>No Final</v>
      </c>
    </row>
    <row r="228" spans="1:14" hidden="1" x14ac:dyDescent="0.2">
      <c r="A228" t="s">
        <v>3005</v>
      </c>
      <c r="B228">
        <v>2262241</v>
      </c>
      <c r="C228">
        <v>37736</v>
      </c>
      <c r="D228">
        <v>141</v>
      </c>
      <c r="E228">
        <v>10484</v>
      </c>
      <c r="F228" s="1">
        <v>41248</v>
      </c>
      <c r="G228" t="s">
        <v>288</v>
      </c>
      <c r="H228" t="s">
        <v>949</v>
      </c>
      <c r="I228">
        <v>0</v>
      </c>
      <c r="J228">
        <v>0</v>
      </c>
      <c r="K228">
        <v>1</v>
      </c>
      <c r="L228">
        <v>0</v>
      </c>
      <c r="M228">
        <v>45</v>
      </c>
      <c r="N228" t="str">
        <f t="shared" si="3"/>
        <v>No Final</v>
      </c>
    </row>
    <row r="229" spans="1:14" hidden="1" x14ac:dyDescent="0.2">
      <c r="A229" t="s">
        <v>3006</v>
      </c>
      <c r="B229">
        <v>2262241</v>
      </c>
      <c r="C229">
        <v>45596</v>
      </c>
      <c r="D229">
        <v>1075</v>
      </c>
      <c r="E229">
        <v>1467</v>
      </c>
      <c r="F229" s="1">
        <v>41248</v>
      </c>
      <c r="G229" t="s">
        <v>354</v>
      </c>
      <c r="H229" t="s">
        <v>949</v>
      </c>
      <c r="I229">
        <v>1</v>
      </c>
      <c r="J229">
        <v>0</v>
      </c>
      <c r="K229">
        <v>1</v>
      </c>
      <c r="L229">
        <v>0</v>
      </c>
      <c r="M229">
        <v>90</v>
      </c>
      <c r="N229" t="str">
        <f t="shared" si="3"/>
        <v>No Final</v>
      </c>
    </row>
    <row r="230" spans="1:14" hidden="1" x14ac:dyDescent="0.2">
      <c r="A230" t="s">
        <v>3007</v>
      </c>
      <c r="B230">
        <v>2284442</v>
      </c>
      <c r="C230">
        <v>40660</v>
      </c>
      <c r="D230">
        <v>506</v>
      </c>
      <c r="E230">
        <v>19</v>
      </c>
      <c r="F230" s="1">
        <v>41317</v>
      </c>
      <c r="G230" t="s">
        <v>312</v>
      </c>
      <c r="H230" t="s">
        <v>949</v>
      </c>
      <c r="I230">
        <v>0</v>
      </c>
      <c r="J230">
        <v>0</v>
      </c>
      <c r="K230">
        <v>1</v>
      </c>
      <c r="L230">
        <v>1</v>
      </c>
      <c r="M230">
        <v>81</v>
      </c>
      <c r="N230" t="str">
        <f t="shared" si="3"/>
        <v>No Final</v>
      </c>
    </row>
    <row r="231" spans="1:14" hidden="1" x14ac:dyDescent="0.2">
      <c r="A231" t="s">
        <v>3008</v>
      </c>
      <c r="B231">
        <v>2284442</v>
      </c>
      <c r="C231">
        <v>44716</v>
      </c>
      <c r="D231">
        <v>506</v>
      </c>
      <c r="E231">
        <v>964</v>
      </c>
      <c r="F231" s="1">
        <v>41317</v>
      </c>
      <c r="G231" t="s">
        <v>342</v>
      </c>
      <c r="H231" t="s">
        <v>949</v>
      </c>
      <c r="I231">
        <v>1</v>
      </c>
      <c r="J231">
        <v>0</v>
      </c>
      <c r="K231">
        <v>1</v>
      </c>
      <c r="L231">
        <v>1</v>
      </c>
      <c r="M231">
        <v>90</v>
      </c>
      <c r="N231" t="str">
        <f t="shared" si="3"/>
        <v>No Final</v>
      </c>
    </row>
    <row r="232" spans="1:14" hidden="1" x14ac:dyDescent="0.2">
      <c r="A232" t="s">
        <v>3009</v>
      </c>
      <c r="B232">
        <v>2284442</v>
      </c>
      <c r="C232">
        <v>6448</v>
      </c>
      <c r="D232">
        <v>506</v>
      </c>
      <c r="E232">
        <v>506</v>
      </c>
      <c r="F232" s="1">
        <v>41317</v>
      </c>
      <c r="G232" t="s">
        <v>97</v>
      </c>
      <c r="H232" t="s">
        <v>949</v>
      </c>
      <c r="I232">
        <v>0</v>
      </c>
      <c r="J232">
        <v>0</v>
      </c>
      <c r="K232">
        <v>1</v>
      </c>
      <c r="L232">
        <v>0</v>
      </c>
      <c r="M232">
        <v>86</v>
      </c>
      <c r="N232" t="str">
        <f t="shared" si="3"/>
        <v>No Final</v>
      </c>
    </row>
    <row r="233" spans="1:14" hidden="1" x14ac:dyDescent="0.2">
      <c r="A233" t="s">
        <v>3010</v>
      </c>
      <c r="B233">
        <v>2284452</v>
      </c>
      <c r="C233">
        <v>50570</v>
      </c>
      <c r="D233">
        <v>583</v>
      </c>
      <c r="E233">
        <v>583</v>
      </c>
      <c r="F233" s="1">
        <v>41317</v>
      </c>
      <c r="G233" t="s">
        <v>382</v>
      </c>
      <c r="H233" t="s">
        <v>949</v>
      </c>
      <c r="I233">
        <v>0</v>
      </c>
      <c r="J233">
        <v>0</v>
      </c>
      <c r="K233">
        <v>1</v>
      </c>
      <c r="L233">
        <v>0</v>
      </c>
      <c r="M233">
        <v>76</v>
      </c>
      <c r="N233" t="str">
        <f t="shared" si="3"/>
        <v>No Final</v>
      </c>
    </row>
    <row r="234" spans="1:14" hidden="1" x14ac:dyDescent="0.2">
      <c r="A234" t="s">
        <v>3011</v>
      </c>
      <c r="B234">
        <v>2284452</v>
      </c>
      <c r="C234">
        <v>51118</v>
      </c>
      <c r="D234">
        <v>1049</v>
      </c>
      <c r="E234">
        <v>1095</v>
      </c>
      <c r="F234" s="1">
        <v>41317</v>
      </c>
      <c r="G234" t="s">
        <v>385</v>
      </c>
      <c r="H234" t="s">
        <v>949</v>
      </c>
      <c r="I234">
        <v>0</v>
      </c>
      <c r="J234">
        <v>0</v>
      </c>
      <c r="K234">
        <v>1</v>
      </c>
      <c r="L234">
        <v>0</v>
      </c>
      <c r="M234">
        <v>90</v>
      </c>
      <c r="N234" t="str">
        <f t="shared" si="3"/>
        <v>No Final</v>
      </c>
    </row>
    <row r="235" spans="1:14" hidden="1" x14ac:dyDescent="0.2">
      <c r="A235" t="s">
        <v>3012</v>
      </c>
      <c r="B235">
        <v>2284452</v>
      </c>
      <c r="C235">
        <v>55215</v>
      </c>
      <c r="D235">
        <v>583</v>
      </c>
      <c r="E235">
        <v>1531</v>
      </c>
      <c r="F235" s="1">
        <v>41317</v>
      </c>
      <c r="G235" t="s">
        <v>408</v>
      </c>
      <c r="H235" t="s">
        <v>949</v>
      </c>
      <c r="I235">
        <v>0</v>
      </c>
      <c r="J235">
        <v>0</v>
      </c>
      <c r="K235">
        <v>1</v>
      </c>
      <c r="L235">
        <v>1</v>
      </c>
      <c r="M235">
        <v>88</v>
      </c>
      <c r="N235" t="str">
        <f t="shared" si="3"/>
        <v>No Final</v>
      </c>
    </row>
    <row r="236" spans="1:14" hidden="1" x14ac:dyDescent="0.2">
      <c r="A236" t="s">
        <v>3013</v>
      </c>
      <c r="B236">
        <v>2284446</v>
      </c>
      <c r="C236">
        <v>14942</v>
      </c>
      <c r="D236">
        <v>660</v>
      </c>
      <c r="E236">
        <v>1390</v>
      </c>
      <c r="F236" s="1">
        <v>41318</v>
      </c>
      <c r="G236" t="s">
        <v>157</v>
      </c>
      <c r="H236" t="s">
        <v>949</v>
      </c>
      <c r="I236">
        <v>0</v>
      </c>
      <c r="J236">
        <v>0</v>
      </c>
      <c r="K236">
        <v>1</v>
      </c>
      <c r="L236">
        <v>0</v>
      </c>
      <c r="M236">
        <v>90</v>
      </c>
      <c r="N236" t="str">
        <f t="shared" si="3"/>
        <v>No Final</v>
      </c>
    </row>
    <row r="237" spans="1:14" hidden="1" x14ac:dyDescent="0.2">
      <c r="A237" t="s">
        <v>3014</v>
      </c>
      <c r="B237">
        <v>2284446</v>
      </c>
      <c r="C237">
        <v>38253</v>
      </c>
      <c r="D237">
        <v>16</v>
      </c>
      <c r="E237">
        <v>131</v>
      </c>
      <c r="F237" s="1">
        <v>41318</v>
      </c>
      <c r="G237" t="s">
        <v>290</v>
      </c>
      <c r="H237" t="s">
        <v>949</v>
      </c>
      <c r="I237">
        <v>0</v>
      </c>
      <c r="J237">
        <v>0</v>
      </c>
      <c r="K237">
        <v>1</v>
      </c>
      <c r="L237">
        <v>0</v>
      </c>
      <c r="M237">
        <v>90</v>
      </c>
      <c r="N237" t="str">
        <f t="shared" si="3"/>
        <v>No Final</v>
      </c>
    </row>
    <row r="238" spans="1:14" hidden="1" x14ac:dyDescent="0.2">
      <c r="A238" t="s">
        <v>3015</v>
      </c>
      <c r="B238">
        <v>2284446</v>
      </c>
      <c r="C238">
        <v>39728</v>
      </c>
      <c r="D238">
        <v>16</v>
      </c>
      <c r="E238">
        <v>16</v>
      </c>
      <c r="F238" s="1">
        <v>41318</v>
      </c>
      <c r="G238" t="s">
        <v>304</v>
      </c>
      <c r="H238" t="s">
        <v>949</v>
      </c>
      <c r="I238">
        <v>0</v>
      </c>
      <c r="J238">
        <v>0</v>
      </c>
      <c r="K238">
        <v>1</v>
      </c>
      <c r="L238">
        <v>0</v>
      </c>
      <c r="M238">
        <v>90</v>
      </c>
      <c r="N238" t="str">
        <f t="shared" si="3"/>
        <v>No Final</v>
      </c>
    </row>
    <row r="239" spans="1:14" hidden="1" x14ac:dyDescent="0.2">
      <c r="A239" t="s">
        <v>3016</v>
      </c>
      <c r="B239">
        <v>2284446</v>
      </c>
      <c r="C239">
        <v>75615</v>
      </c>
      <c r="D239">
        <v>660</v>
      </c>
      <c r="E239">
        <v>506</v>
      </c>
      <c r="F239" s="1">
        <v>41318</v>
      </c>
      <c r="G239" t="s">
        <v>483</v>
      </c>
      <c r="H239" t="s">
        <v>949</v>
      </c>
      <c r="I239">
        <v>0</v>
      </c>
      <c r="J239">
        <v>0</v>
      </c>
      <c r="K239">
        <v>1</v>
      </c>
      <c r="L239">
        <v>0</v>
      </c>
      <c r="M239">
        <v>28</v>
      </c>
      <c r="N239" t="str">
        <f t="shared" si="3"/>
        <v>No Final</v>
      </c>
    </row>
    <row r="240" spans="1:14" hidden="1" x14ac:dyDescent="0.2">
      <c r="A240" t="s">
        <v>3017</v>
      </c>
      <c r="B240">
        <v>2284450</v>
      </c>
      <c r="C240">
        <v>67063</v>
      </c>
      <c r="D240">
        <v>985</v>
      </c>
      <c r="E240">
        <v>1237</v>
      </c>
      <c r="F240" s="1">
        <v>41318</v>
      </c>
      <c r="G240" t="s">
        <v>453</v>
      </c>
      <c r="H240" t="s">
        <v>949</v>
      </c>
      <c r="I240">
        <v>0</v>
      </c>
      <c r="J240">
        <v>0</v>
      </c>
      <c r="K240">
        <v>1</v>
      </c>
      <c r="L240">
        <v>0</v>
      </c>
      <c r="M240">
        <v>73</v>
      </c>
      <c r="N240" t="str">
        <f t="shared" si="3"/>
        <v>No Final</v>
      </c>
    </row>
    <row r="241" spans="1:14" hidden="1" x14ac:dyDescent="0.2">
      <c r="A241" t="s">
        <v>3018</v>
      </c>
      <c r="B241">
        <v>2284450</v>
      </c>
      <c r="C241">
        <v>8198</v>
      </c>
      <c r="D241">
        <v>418</v>
      </c>
      <c r="E241">
        <v>985</v>
      </c>
      <c r="F241" s="1">
        <v>41318</v>
      </c>
      <c r="G241" t="s">
        <v>124</v>
      </c>
      <c r="H241" t="s">
        <v>949</v>
      </c>
      <c r="I241">
        <v>0</v>
      </c>
      <c r="J241">
        <v>0</v>
      </c>
      <c r="K241">
        <v>1</v>
      </c>
      <c r="L241">
        <v>0</v>
      </c>
      <c r="M241">
        <v>90</v>
      </c>
      <c r="N241" t="str">
        <f t="shared" si="3"/>
        <v>No Final</v>
      </c>
    </row>
    <row r="242" spans="1:14" hidden="1" x14ac:dyDescent="0.2">
      <c r="A242" t="s">
        <v>3019</v>
      </c>
      <c r="B242">
        <v>2284444</v>
      </c>
      <c r="C242">
        <v>15185</v>
      </c>
      <c r="D242">
        <v>11</v>
      </c>
      <c r="E242">
        <v>589</v>
      </c>
      <c r="F242" s="1">
        <v>41324</v>
      </c>
      <c r="G242" t="s">
        <v>160</v>
      </c>
      <c r="H242" t="s">
        <v>949</v>
      </c>
      <c r="I242">
        <v>1</v>
      </c>
      <c r="J242">
        <v>0</v>
      </c>
      <c r="K242">
        <v>1</v>
      </c>
      <c r="L242">
        <v>0</v>
      </c>
      <c r="M242">
        <v>71</v>
      </c>
      <c r="N242" t="str">
        <f t="shared" si="3"/>
        <v>No Final</v>
      </c>
    </row>
    <row r="243" spans="1:14" hidden="1" x14ac:dyDescent="0.2">
      <c r="A243" t="s">
        <v>3020</v>
      </c>
      <c r="B243">
        <v>2284444</v>
      </c>
      <c r="C243">
        <v>31909</v>
      </c>
      <c r="D243">
        <v>27</v>
      </c>
      <c r="E243">
        <v>418</v>
      </c>
      <c r="F243" s="1">
        <v>41324</v>
      </c>
      <c r="G243" t="s">
        <v>247</v>
      </c>
      <c r="H243" t="s">
        <v>949</v>
      </c>
      <c r="I243">
        <v>0</v>
      </c>
      <c r="J243">
        <v>0</v>
      </c>
      <c r="K243">
        <v>1</v>
      </c>
      <c r="L243">
        <v>0</v>
      </c>
      <c r="M243">
        <v>73</v>
      </c>
      <c r="N243" t="str">
        <f t="shared" si="3"/>
        <v>No Final</v>
      </c>
    </row>
    <row r="244" spans="1:14" hidden="1" x14ac:dyDescent="0.2">
      <c r="A244" t="s">
        <v>3021</v>
      </c>
      <c r="B244">
        <v>2284444</v>
      </c>
      <c r="C244">
        <v>34572</v>
      </c>
      <c r="D244">
        <v>27</v>
      </c>
      <c r="E244">
        <v>5</v>
      </c>
      <c r="F244" s="1">
        <v>41324</v>
      </c>
      <c r="G244" t="s">
        <v>265</v>
      </c>
      <c r="H244" t="s">
        <v>949</v>
      </c>
      <c r="I244">
        <v>0</v>
      </c>
      <c r="J244">
        <v>0</v>
      </c>
      <c r="K244">
        <v>1</v>
      </c>
      <c r="L244">
        <v>0</v>
      </c>
      <c r="M244">
        <v>78</v>
      </c>
      <c r="N244" t="str">
        <f t="shared" si="3"/>
        <v>No Final</v>
      </c>
    </row>
    <row r="245" spans="1:14" hidden="1" x14ac:dyDescent="0.2">
      <c r="A245" t="s">
        <v>3022</v>
      </c>
      <c r="B245">
        <v>2284444</v>
      </c>
      <c r="C245">
        <v>58358</v>
      </c>
      <c r="D245">
        <v>27</v>
      </c>
      <c r="E245">
        <v>27</v>
      </c>
      <c r="F245" s="1">
        <v>41324</v>
      </c>
      <c r="G245" t="s">
        <v>422</v>
      </c>
      <c r="H245" t="s">
        <v>949</v>
      </c>
      <c r="I245">
        <v>1</v>
      </c>
      <c r="J245">
        <v>0</v>
      </c>
      <c r="K245">
        <v>1</v>
      </c>
      <c r="L245">
        <v>1</v>
      </c>
      <c r="M245">
        <v>90</v>
      </c>
      <c r="N245" t="str">
        <f t="shared" si="3"/>
        <v>No Final</v>
      </c>
    </row>
    <row r="246" spans="1:14" hidden="1" x14ac:dyDescent="0.2">
      <c r="A246" t="s">
        <v>3023</v>
      </c>
      <c r="B246">
        <v>2284454</v>
      </c>
      <c r="C246">
        <v>29364</v>
      </c>
      <c r="D246">
        <v>720</v>
      </c>
      <c r="E246">
        <v>1075</v>
      </c>
      <c r="F246" s="1">
        <v>41324</v>
      </c>
      <c r="G246" t="s">
        <v>235</v>
      </c>
      <c r="H246" t="s">
        <v>949</v>
      </c>
      <c r="I246">
        <v>0</v>
      </c>
      <c r="J246">
        <v>0</v>
      </c>
      <c r="K246">
        <v>1</v>
      </c>
      <c r="L246">
        <v>0</v>
      </c>
      <c r="M246">
        <v>90</v>
      </c>
      <c r="N246" t="str">
        <f t="shared" si="3"/>
        <v>No Final</v>
      </c>
    </row>
    <row r="247" spans="1:14" hidden="1" x14ac:dyDescent="0.2">
      <c r="A247" t="s">
        <v>3024</v>
      </c>
      <c r="B247">
        <v>2284440</v>
      </c>
      <c r="C247">
        <v>1321</v>
      </c>
      <c r="D247">
        <v>33</v>
      </c>
      <c r="E247">
        <v>114</v>
      </c>
      <c r="F247" s="1">
        <v>41325</v>
      </c>
      <c r="G247" t="s">
        <v>20</v>
      </c>
      <c r="H247" t="s">
        <v>949</v>
      </c>
      <c r="I247">
        <v>1</v>
      </c>
      <c r="J247">
        <v>0</v>
      </c>
      <c r="K247">
        <v>1</v>
      </c>
      <c r="L247">
        <v>0</v>
      </c>
      <c r="M247">
        <v>90</v>
      </c>
      <c r="N247" t="str">
        <f t="shared" si="3"/>
        <v>No Final</v>
      </c>
    </row>
    <row r="248" spans="1:14" hidden="1" x14ac:dyDescent="0.2">
      <c r="A248" t="s">
        <v>3025</v>
      </c>
      <c r="B248">
        <v>2284440</v>
      </c>
      <c r="C248">
        <v>34987</v>
      </c>
      <c r="D248">
        <v>141</v>
      </c>
      <c r="E248">
        <v>385</v>
      </c>
      <c r="F248" s="1">
        <v>41325</v>
      </c>
      <c r="G248" t="s">
        <v>270</v>
      </c>
      <c r="H248" t="s">
        <v>949</v>
      </c>
      <c r="I248">
        <v>0</v>
      </c>
      <c r="J248">
        <v>0</v>
      </c>
      <c r="K248">
        <v>1</v>
      </c>
      <c r="L248">
        <v>0</v>
      </c>
      <c r="M248">
        <v>90</v>
      </c>
      <c r="N248" t="str">
        <f t="shared" si="3"/>
        <v>No Final</v>
      </c>
    </row>
    <row r="249" spans="1:14" hidden="1" x14ac:dyDescent="0.2">
      <c r="A249" t="s">
        <v>3026</v>
      </c>
      <c r="B249">
        <v>2284448</v>
      </c>
      <c r="C249">
        <v>16922</v>
      </c>
      <c r="D249">
        <v>5</v>
      </c>
      <c r="E249">
        <v>44</v>
      </c>
      <c r="F249" s="1">
        <v>41325</v>
      </c>
      <c r="G249" t="s">
        <v>176</v>
      </c>
      <c r="H249" t="s">
        <v>949</v>
      </c>
      <c r="I249">
        <v>0</v>
      </c>
      <c r="J249">
        <v>0</v>
      </c>
      <c r="K249">
        <v>1</v>
      </c>
      <c r="L249">
        <v>0</v>
      </c>
      <c r="M249">
        <v>90</v>
      </c>
      <c r="N249" t="str">
        <f t="shared" si="3"/>
        <v>No Final</v>
      </c>
    </row>
    <row r="250" spans="1:14" hidden="1" x14ac:dyDescent="0.2">
      <c r="A250" t="s">
        <v>3027</v>
      </c>
      <c r="B250">
        <v>2284448</v>
      </c>
      <c r="C250">
        <v>17129</v>
      </c>
      <c r="D250">
        <v>5</v>
      </c>
      <c r="E250">
        <v>897</v>
      </c>
      <c r="F250" s="1">
        <v>41325</v>
      </c>
      <c r="G250" t="s">
        <v>179</v>
      </c>
      <c r="H250" t="s">
        <v>949</v>
      </c>
      <c r="I250">
        <v>0</v>
      </c>
      <c r="J250">
        <v>0</v>
      </c>
      <c r="K250">
        <v>1</v>
      </c>
      <c r="L250">
        <v>0</v>
      </c>
      <c r="M250">
        <v>90</v>
      </c>
      <c r="N250" t="str">
        <f t="shared" si="3"/>
        <v>No Final</v>
      </c>
    </row>
    <row r="251" spans="1:14" hidden="1" x14ac:dyDescent="0.2">
      <c r="A251" t="s">
        <v>3028</v>
      </c>
      <c r="B251">
        <v>2284447</v>
      </c>
      <c r="C251">
        <v>29835</v>
      </c>
      <c r="D251">
        <v>16</v>
      </c>
      <c r="E251">
        <v>82</v>
      </c>
      <c r="F251" s="1">
        <v>41338</v>
      </c>
      <c r="G251" t="s">
        <v>238</v>
      </c>
      <c r="H251" t="s">
        <v>949</v>
      </c>
      <c r="I251">
        <v>0</v>
      </c>
      <c r="J251">
        <v>0</v>
      </c>
      <c r="K251">
        <v>1</v>
      </c>
      <c r="L251">
        <v>0</v>
      </c>
      <c r="M251">
        <v>70</v>
      </c>
      <c r="N251" t="str">
        <f t="shared" si="3"/>
        <v>No Final</v>
      </c>
    </row>
    <row r="252" spans="1:14" hidden="1" x14ac:dyDescent="0.2">
      <c r="A252" t="s">
        <v>3029</v>
      </c>
      <c r="B252">
        <v>2284447</v>
      </c>
      <c r="C252">
        <v>54312</v>
      </c>
      <c r="D252">
        <v>16</v>
      </c>
      <c r="E252">
        <v>2439</v>
      </c>
      <c r="F252" s="1">
        <v>41338</v>
      </c>
      <c r="G252" t="s">
        <v>403</v>
      </c>
      <c r="H252" t="s">
        <v>949</v>
      </c>
      <c r="I252">
        <v>0</v>
      </c>
      <c r="J252">
        <v>0</v>
      </c>
      <c r="K252">
        <v>1</v>
      </c>
      <c r="L252">
        <v>0</v>
      </c>
      <c r="M252">
        <v>90</v>
      </c>
      <c r="N252" t="str">
        <f t="shared" si="3"/>
        <v>No Final</v>
      </c>
    </row>
    <row r="253" spans="1:14" hidden="1" x14ac:dyDescent="0.2">
      <c r="A253" t="s">
        <v>3030</v>
      </c>
      <c r="B253">
        <v>2284447</v>
      </c>
      <c r="C253">
        <v>74842</v>
      </c>
      <c r="D253">
        <v>16</v>
      </c>
      <c r="E253">
        <v>24</v>
      </c>
      <c r="F253" s="1">
        <v>41338</v>
      </c>
      <c r="G253" t="s">
        <v>480</v>
      </c>
      <c r="H253" t="s">
        <v>949</v>
      </c>
      <c r="I253">
        <v>0</v>
      </c>
      <c r="J253">
        <v>0</v>
      </c>
      <c r="K253">
        <v>1</v>
      </c>
      <c r="L253">
        <v>1</v>
      </c>
      <c r="M253">
        <v>90</v>
      </c>
      <c r="N253" t="str">
        <f t="shared" si="3"/>
        <v>No Final</v>
      </c>
    </row>
    <row r="254" spans="1:14" hidden="1" x14ac:dyDescent="0.2">
      <c r="A254" t="s">
        <v>3031</v>
      </c>
      <c r="B254">
        <v>2284451</v>
      </c>
      <c r="C254">
        <v>27992</v>
      </c>
      <c r="D254">
        <v>418</v>
      </c>
      <c r="E254">
        <v>418</v>
      </c>
      <c r="F254" s="1">
        <v>41338</v>
      </c>
      <c r="G254" t="s">
        <v>225</v>
      </c>
      <c r="H254" t="s">
        <v>949</v>
      </c>
      <c r="I254">
        <v>0</v>
      </c>
      <c r="J254">
        <v>0</v>
      </c>
      <c r="K254">
        <v>1</v>
      </c>
      <c r="L254">
        <v>0</v>
      </c>
      <c r="M254">
        <v>31</v>
      </c>
      <c r="N254" t="str">
        <f t="shared" si="3"/>
        <v>No Final</v>
      </c>
    </row>
    <row r="255" spans="1:14" hidden="1" x14ac:dyDescent="0.2">
      <c r="A255" t="s">
        <v>3032</v>
      </c>
      <c r="B255">
        <v>2284451</v>
      </c>
      <c r="C255">
        <v>8198</v>
      </c>
      <c r="D255">
        <v>418</v>
      </c>
      <c r="E255">
        <v>985</v>
      </c>
      <c r="F255" s="1">
        <v>41338</v>
      </c>
      <c r="G255" t="s">
        <v>124</v>
      </c>
      <c r="H255" t="s">
        <v>949</v>
      </c>
      <c r="I255">
        <v>0</v>
      </c>
      <c r="J255">
        <v>0</v>
      </c>
      <c r="K255">
        <v>1</v>
      </c>
      <c r="L255">
        <v>0</v>
      </c>
      <c r="M255">
        <v>90</v>
      </c>
      <c r="N255" t="str">
        <f t="shared" si="3"/>
        <v>No Final</v>
      </c>
    </row>
    <row r="256" spans="1:14" hidden="1" x14ac:dyDescent="0.2">
      <c r="A256" t="s">
        <v>3033</v>
      </c>
      <c r="B256">
        <v>2284443</v>
      </c>
      <c r="C256">
        <v>22328</v>
      </c>
      <c r="D256">
        <v>506</v>
      </c>
      <c r="E256">
        <v>1038</v>
      </c>
      <c r="F256" s="1">
        <v>41339</v>
      </c>
      <c r="G256" t="s">
        <v>205</v>
      </c>
      <c r="H256" t="s">
        <v>949</v>
      </c>
      <c r="I256">
        <v>0</v>
      </c>
      <c r="J256">
        <v>0</v>
      </c>
      <c r="K256">
        <v>1</v>
      </c>
      <c r="L256">
        <v>1</v>
      </c>
      <c r="M256">
        <v>90</v>
      </c>
      <c r="N256" t="str">
        <f t="shared" si="3"/>
        <v>No Final</v>
      </c>
    </row>
    <row r="257" spans="1:14" hidden="1" x14ac:dyDescent="0.2">
      <c r="A257" t="s">
        <v>3034</v>
      </c>
      <c r="B257">
        <v>2284443</v>
      </c>
      <c r="C257">
        <v>40660</v>
      </c>
      <c r="D257">
        <v>506</v>
      </c>
      <c r="E257">
        <v>19</v>
      </c>
      <c r="F257" s="1">
        <v>41339</v>
      </c>
      <c r="G257" t="s">
        <v>312</v>
      </c>
      <c r="H257" t="s">
        <v>949</v>
      </c>
      <c r="I257">
        <v>0</v>
      </c>
      <c r="J257">
        <v>0</v>
      </c>
      <c r="K257">
        <v>1</v>
      </c>
      <c r="L257">
        <v>0</v>
      </c>
      <c r="M257">
        <v>90</v>
      </c>
      <c r="N257" t="str">
        <f t="shared" si="3"/>
        <v>No Final</v>
      </c>
    </row>
    <row r="258" spans="1:14" hidden="1" x14ac:dyDescent="0.2">
      <c r="A258" t="s">
        <v>3035</v>
      </c>
      <c r="B258">
        <v>2284453</v>
      </c>
      <c r="C258">
        <v>50143</v>
      </c>
      <c r="D258">
        <v>1049</v>
      </c>
      <c r="E258">
        <v>294</v>
      </c>
      <c r="F258" s="1">
        <v>41339</v>
      </c>
      <c r="G258" t="s">
        <v>100</v>
      </c>
      <c r="H258" t="s">
        <v>949</v>
      </c>
      <c r="I258">
        <v>0</v>
      </c>
      <c r="J258">
        <v>0</v>
      </c>
      <c r="K258">
        <v>1</v>
      </c>
      <c r="L258">
        <v>0</v>
      </c>
      <c r="M258">
        <v>76</v>
      </c>
      <c r="N258" t="str">
        <f t="shared" si="3"/>
        <v>No Final</v>
      </c>
    </row>
    <row r="259" spans="1:14" hidden="1" x14ac:dyDescent="0.2">
      <c r="A259" t="s">
        <v>3036</v>
      </c>
      <c r="B259">
        <v>2284453</v>
      </c>
      <c r="C259">
        <v>50570</v>
      </c>
      <c r="D259">
        <v>583</v>
      </c>
      <c r="E259">
        <v>583</v>
      </c>
      <c r="F259" s="1">
        <v>41339</v>
      </c>
      <c r="G259" t="s">
        <v>382</v>
      </c>
      <c r="H259" t="s">
        <v>949</v>
      </c>
      <c r="I259">
        <v>1</v>
      </c>
      <c r="J259">
        <v>0</v>
      </c>
      <c r="K259">
        <v>1</v>
      </c>
      <c r="L259">
        <v>0</v>
      </c>
      <c r="M259">
        <v>90</v>
      </c>
      <c r="N259" t="str">
        <f t="shared" ref="N259:N322" si="4">IF(B259=$Z$2, "Final", IF(B259=$Z$3, "Final", IF(B259=$Z$4, "Final", IF(B259=$Z$5, "Final", IF(B259=$Z$6, "Final", IF(B259=$Z$7, "Final", IF(B259=$Z$8, "Final", IF(B259=$Z$9, "Final", IF(B259=$Z$10, "Final", IF(B259=$Z$11, "Final", IF(B259=$Z$12, "Final", IF(B259=$Z$13, "Final", "No Final"))))))))))))</f>
        <v>No Final</v>
      </c>
    </row>
    <row r="260" spans="1:14" hidden="1" x14ac:dyDescent="0.2">
      <c r="A260" t="s">
        <v>3037</v>
      </c>
      <c r="B260">
        <v>2284441</v>
      </c>
      <c r="C260">
        <v>10143</v>
      </c>
      <c r="D260">
        <v>141</v>
      </c>
      <c r="E260">
        <v>19789</v>
      </c>
      <c r="F260" s="1">
        <v>41345</v>
      </c>
      <c r="G260" t="s">
        <v>137</v>
      </c>
      <c r="H260" t="s">
        <v>949</v>
      </c>
      <c r="I260">
        <v>0</v>
      </c>
      <c r="J260">
        <v>0</v>
      </c>
      <c r="K260">
        <v>1</v>
      </c>
      <c r="L260">
        <v>0</v>
      </c>
      <c r="M260">
        <v>4</v>
      </c>
      <c r="N260" t="str">
        <f t="shared" si="4"/>
        <v>No Final</v>
      </c>
    </row>
    <row r="261" spans="1:14" hidden="1" x14ac:dyDescent="0.2">
      <c r="A261" t="s">
        <v>3038</v>
      </c>
      <c r="B261">
        <v>2284441</v>
      </c>
      <c r="C261">
        <v>12142</v>
      </c>
      <c r="D261">
        <v>33</v>
      </c>
      <c r="E261">
        <v>12</v>
      </c>
      <c r="F261" s="1">
        <v>41345</v>
      </c>
      <c r="G261" t="s">
        <v>141</v>
      </c>
      <c r="H261" t="s">
        <v>949</v>
      </c>
      <c r="I261">
        <v>0</v>
      </c>
      <c r="J261">
        <v>0</v>
      </c>
      <c r="K261">
        <v>1</v>
      </c>
      <c r="L261">
        <v>0</v>
      </c>
      <c r="M261">
        <v>90</v>
      </c>
      <c r="N261" t="str">
        <f t="shared" si="4"/>
        <v>No Final</v>
      </c>
    </row>
    <row r="262" spans="1:14" hidden="1" x14ac:dyDescent="0.2">
      <c r="A262" t="s">
        <v>3039</v>
      </c>
      <c r="B262">
        <v>2284441</v>
      </c>
      <c r="C262">
        <v>1792</v>
      </c>
      <c r="D262">
        <v>141</v>
      </c>
      <c r="E262">
        <v>105</v>
      </c>
      <c r="F262" s="1">
        <v>41345</v>
      </c>
      <c r="G262" t="s">
        <v>27</v>
      </c>
      <c r="H262" t="s">
        <v>949</v>
      </c>
      <c r="I262">
        <v>0</v>
      </c>
      <c r="J262">
        <v>0</v>
      </c>
      <c r="K262">
        <v>1</v>
      </c>
      <c r="L262">
        <v>0</v>
      </c>
      <c r="M262">
        <v>90</v>
      </c>
      <c r="N262" t="str">
        <f t="shared" si="4"/>
        <v>No Final</v>
      </c>
    </row>
    <row r="263" spans="1:14" hidden="1" x14ac:dyDescent="0.2">
      <c r="A263" t="s">
        <v>3040</v>
      </c>
      <c r="B263">
        <v>2284441</v>
      </c>
      <c r="C263">
        <v>34987</v>
      </c>
      <c r="D263">
        <v>141</v>
      </c>
      <c r="E263">
        <v>385</v>
      </c>
      <c r="F263" s="1">
        <v>41345</v>
      </c>
      <c r="G263" t="s">
        <v>270</v>
      </c>
      <c r="H263" t="s">
        <v>949</v>
      </c>
      <c r="I263">
        <v>0</v>
      </c>
      <c r="J263">
        <v>0</v>
      </c>
      <c r="K263">
        <v>1</v>
      </c>
      <c r="L263">
        <v>0</v>
      </c>
      <c r="M263">
        <v>86</v>
      </c>
      <c r="N263" t="str">
        <f t="shared" si="4"/>
        <v>No Final</v>
      </c>
    </row>
    <row r="264" spans="1:14" hidden="1" x14ac:dyDescent="0.2">
      <c r="A264" t="s">
        <v>3041</v>
      </c>
      <c r="B264">
        <v>2284441</v>
      </c>
      <c r="C264">
        <v>40478</v>
      </c>
      <c r="D264">
        <v>33</v>
      </c>
      <c r="E264">
        <v>968</v>
      </c>
      <c r="F264" s="1">
        <v>41345</v>
      </c>
      <c r="G264" t="s">
        <v>311</v>
      </c>
      <c r="H264" t="s">
        <v>949</v>
      </c>
      <c r="I264">
        <v>0</v>
      </c>
      <c r="J264">
        <v>0</v>
      </c>
      <c r="K264">
        <v>1</v>
      </c>
      <c r="L264">
        <v>0</v>
      </c>
      <c r="M264">
        <v>45</v>
      </c>
      <c r="N264" t="str">
        <f t="shared" si="4"/>
        <v>No Final</v>
      </c>
    </row>
    <row r="265" spans="1:14" hidden="1" x14ac:dyDescent="0.2">
      <c r="A265" t="s">
        <v>3042</v>
      </c>
      <c r="B265">
        <v>2284449</v>
      </c>
      <c r="C265">
        <v>28003</v>
      </c>
      <c r="D265">
        <v>131</v>
      </c>
      <c r="E265">
        <v>583</v>
      </c>
      <c r="F265" s="1">
        <v>41345</v>
      </c>
      <c r="G265" t="s">
        <v>226</v>
      </c>
      <c r="H265" t="s">
        <v>949</v>
      </c>
      <c r="I265">
        <v>0</v>
      </c>
      <c r="J265">
        <v>0</v>
      </c>
      <c r="K265">
        <v>2</v>
      </c>
      <c r="L265">
        <v>0</v>
      </c>
      <c r="M265">
        <v>90</v>
      </c>
      <c r="N265" t="str">
        <f t="shared" si="4"/>
        <v>No Final</v>
      </c>
    </row>
    <row r="266" spans="1:14" hidden="1" x14ac:dyDescent="0.2">
      <c r="A266" t="s">
        <v>3043</v>
      </c>
      <c r="B266">
        <v>2284449</v>
      </c>
      <c r="C266">
        <v>69751</v>
      </c>
      <c r="D266">
        <v>131</v>
      </c>
      <c r="E266">
        <v>131</v>
      </c>
      <c r="F266" s="1">
        <v>41345</v>
      </c>
      <c r="G266" t="s">
        <v>465</v>
      </c>
      <c r="H266" t="s">
        <v>949</v>
      </c>
      <c r="I266">
        <v>0</v>
      </c>
      <c r="J266">
        <v>0</v>
      </c>
      <c r="K266">
        <v>1</v>
      </c>
      <c r="L266">
        <v>0</v>
      </c>
      <c r="M266">
        <v>90</v>
      </c>
      <c r="N266" t="str">
        <f t="shared" si="4"/>
        <v>No Final</v>
      </c>
    </row>
    <row r="267" spans="1:14" hidden="1" x14ac:dyDescent="0.2">
      <c r="A267" t="s">
        <v>3044</v>
      </c>
      <c r="B267">
        <v>2284449</v>
      </c>
      <c r="C267">
        <v>7980</v>
      </c>
      <c r="D267">
        <v>131</v>
      </c>
      <c r="E267">
        <v>13</v>
      </c>
      <c r="F267" s="1">
        <v>41345</v>
      </c>
      <c r="G267" t="s">
        <v>123</v>
      </c>
      <c r="H267" t="s">
        <v>949</v>
      </c>
      <c r="I267">
        <v>0</v>
      </c>
      <c r="J267">
        <v>0</v>
      </c>
      <c r="K267">
        <v>1</v>
      </c>
      <c r="L267">
        <v>0</v>
      </c>
      <c r="M267">
        <v>75</v>
      </c>
      <c r="N267" t="str">
        <f t="shared" si="4"/>
        <v>No Final</v>
      </c>
    </row>
    <row r="268" spans="1:14" hidden="1" x14ac:dyDescent="0.2">
      <c r="A268" t="s">
        <v>3045</v>
      </c>
      <c r="B268">
        <v>2284445</v>
      </c>
      <c r="C268">
        <v>76277</v>
      </c>
      <c r="D268">
        <v>11</v>
      </c>
      <c r="E268">
        <v>40</v>
      </c>
      <c r="F268" s="1">
        <v>41346</v>
      </c>
      <c r="G268" t="s">
        <v>485</v>
      </c>
      <c r="H268" t="s">
        <v>949</v>
      </c>
      <c r="I268">
        <v>1</v>
      </c>
      <c r="J268">
        <v>0</v>
      </c>
      <c r="K268">
        <v>1</v>
      </c>
      <c r="L268">
        <v>0</v>
      </c>
      <c r="M268">
        <v>90</v>
      </c>
      <c r="N268" t="str">
        <f t="shared" si="4"/>
        <v>No Final</v>
      </c>
    </row>
    <row r="269" spans="1:14" hidden="1" x14ac:dyDescent="0.2">
      <c r="A269" t="s">
        <v>3046</v>
      </c>
      <c r="B269">
        <v>2284445</v>
      </c>
      <c r="C269">
        <v>82442</v>
      </c>
      <c r="D269">
        <v>11</v>
      </c>
      <c r="E269">
        <v>5</v>
      </c>
      <c r="F269" s="1">
        <v>41346</v>
      </c>
      <c r="G269" t="s">
        <v>504</v>
      </c>
      <c r="H269" t="s">
        <v>949</v>
      </c>
      <c r="I269">
        <v>1</v>
      </c>
      <c r="J269">
        <v>0</v>
      </c>
      <c r="K269">
        <v>1</v>
      </c>
      <c r="L269">
        <v>0</v>
      </c>
      <c r="M269">
        <v>90</v>
      </c>
      <c r="N269" t="str">
        <f t="shared" si="4"/>
        <v>No Final</v>
      </c>
    </row>
    <row r="270" spans="1:14" hidden="1" x14ac:dyDescent="0.2">
      <c r="A270" t="s">
        <v>3047</v>
      </c>
      <c r="B270">
        <v>2284456</v>
      </c>
      <c r="C270">
        <v>215</v>
      </c>
      <c r="D270">
        <v>1084</v>
      </c>
      <c r="E270">
        <v>1084</v>
      </c>
      <c r="F270" s="1">
        <v>41346</v>
      </c>
      <c r="G270" t="s">
        <v>10</v>
      </c>
      <c r="H270" t="s">
        <v>949</v>
      </c>
      <c r="I270">
        <v>0</v>
      </c>
      <c r="J270">
        <v>0</v>
      </c>
      <c r="K270">
        <v>1</v>
      </c>
      <c r="L270">
        <v>0</v>
      </c>
      <c r="M270">
        <v>16</v>
      </c>
      <c r="N270" t="str">
        <f t="shared" si="4"/>
        <v>No Final</v>
      </c>
    </row>
    <row r="271" spans="1:14" hidden="1" x14ac:dyDescent="0.2">
      <c r="A271" t="s">
        <v>3048</v>
      </c>
      <c r="B271">
        <v>2284456</v>
      </c>
      <c r="C271">
        <v>85288</v>
      </c>
      <c r="D271">
        <v>1084</v>
      </c>
      <c r="E271">
        <v>150</v>
      </c>
      <c r="F271" s="1">
        <v>41346</v>
      </c>
      <c r="G271" t="s">
        <v>509</v>
      </c>
      <c r="H271" t="s">
        <v>949</v>
      </c>
      <c r="I271">
        <v>0</v>
      </c>
      <c r="J271">
        <v>0</v>
      </c>
      <c r="K271">
        <v>1</v>
      </c>
      <c r="L271">
        <v>1</v>
      </c>
      <c r="M271">
        <v>90</v>
      </c>
      <c r="N271" t="str">
        <f t="shared" si="4"/>
        <v>No Final</v>
      </c>
    </row>
    <row r="272" spans="1:14" hidden="1" x14ac:dyDescent="0.2">
      <c r="A272" t="s">
        <v>3049</v>
      </c>
      <c r="B272">
        <v>2301899</v>
      </c>
      <c r="C272">
        <v>28003</v>
      </c>
      <c r="D272">
        <v>131</v>
      </c>
      <c r="E272">
        <v>583</v>
      </c>
      <c r="F272" s="1">
        <v>41366</v>
      </c>
      <c r="G272" t="s">
        <v>226</v>
      </c>
      <c r="H272" t="s">
        <v>949</v>
      </c>
      <c r="I272">
        <v>0</v>
      </c>
      <c r="J272">
        <v>0</v>
      </c>
      <c r="K272">
        <v>1</v>
      </c>
      <c r="L272">
        <v>0</v>
      </c>
      <c r="M272">
        <v>45</v>
      </c>
      <c r="N272" t="str">
        <f t="shared" si="4"/>
        <v>No Final</v>
      </c>
    </row>
    <row r="273" spans="1:14" hidden="1" x14ac:dyDescent="0.2">
      <c r="A273" t="s">
        <v>3050</v>
      </c>
      <c r="B273">
        <v>2301899</v>
      </c>
      <c r="C273">
        <v>33923</v>
      </c>
      <c r="D273">
        <v>583</v>
      </c>
      <c r="E273">
        <v>506</v>
      </c>
      <c r="F273" s="1">
        <v>41366</v>
      </c>
      <c r="G273" t="s">
        <v>258</v>
      </c>
      <c r="H273" t="s">
        <v>949</v>
      </c>
      <c r="I273">
        <v>1</v>
      </c>
      <c r="J273">
        <v>0</v>
      </c>
      <c r="K273">
        <v>1</v>
      </c>
      <c r="L273">
        <v>0</v>
      </c>
      <c r="M273">
        <v>90</v>
      </c>
      <c r="N273" t="str">
        <f t="shared" si="4"/>
        <v>No Final</v>
      </c>
    </row>
    <row r="274" spans="1:14" hidden="1" x14ac:dyDescent="0.2">
      <c r="A274" t="s">
        <v>3051</v>
      </c>
      <c r="B274">
        <v>2301899</v>
      </c>
      <c r="C274">
        <v>3455</v>
      </c>
      <c r="D274">
        <v>583</v>
      </c>
      <c r="E274">
        <v>5</v>
      </c>
      <c r="F274" s="1">
        <v>41366</v>
      </c>
      <c r="G274" t="s">
        <v>56</v>
      </c>
      <c r="H274" t="s">
        <v>949</v>
      </c>
      <c r="I274">
        <v>1</v>
      </c>
      <c r="J274">
        <v>0</v>
      </c>
      <c r="K274">
        <v>1</v>
      </c>
      <c r="L274">
        <v>1</v>
      </c>
      <c r="M274">
        <v>90</v>
      </c>
      <c r="N274" t="str">
        <f t="shared" si="4"/>
        <v>No Final</v>
      </c>
    </row>
    <row r="275" spans="1:14" hidden="1" x14ac:dyDescent="0.2">
      <c r="A275" t="s">
        <v>3052</v>
      </c>
      <c r="B275">
        <v>2301899</v>
      </c>
      <c r="C275">
        <v>7607</v>
      </c>
      <c r="D275">
        <v>131</v>
      </c>
      <c r="E275">
        <v>131</v>
      </c>
      <c r="F275" s="1">
        <v>41366</v>
      </c>
      <c r="G275" t="s">
        <v>111</v>
      </c>
      <c r="H275" t="s">
        <v>949</v>
      </c>
      <c r="I275">
        <v>0</v>
      </c>
      <c r="J275">
        <v>0</v>
      </c>
      <c r="K275">
        <v>1</v>
      </c>
      <c r="L275">
        <v>0</v>
      </c>
      <c r="M275">
        <v>90</v>
      </c>
      <c r="N275" t="str">
        <f t="shared" si="4"/>
        <v>No Final</v>
      </c>
    </row>
    <row r="276" spans="1:14" hidden="1" x14ac:dyDescent="0.2">
      <c r="A276" t="s">
        <v>3053</v>
      </c>
      <c r="B276">
        <v>2301900</v>
      </c>
      <c r="C276">
        <v>58358</v>
      </c>
      <c r="D276">
        <v>27</v>
      </c>
      <c r="E276">
        <v>27</v>
      </c>
      <c r="F276" s="1">
        <v>41366</v>
      </c>
      <c r="G276" t="s">
        <v>422</v>
      </c>
      <c r="H276" t="s">
        <v>949</v>
      </c>
      <c r="I276">
        <v>0</v>
      </c>
      <c r="J276">
        <v>0</v>
      </c>
      <c r="K276">
        <v>1</v>
      </c>
      <c r="L276">
        <v>0</v>
      </c>
      <c r="M276">
        <v>90</v>
      </c>
      <c r="N276" t="str">
        <f t="shared" si="4"/>
        <v>No Final</v>
      </c>
    </row>
    <row r="277" spans="1:14" hidden="1" x14ac:dyDescent="0.2">
      <c r="A277" t="s">
        <v>3054</v>
      </c>
      <c r="B277">
        <v>2301900</v>
      </c>
      <c r="C277">
        <v>59016</v>
      </c>
      <c r="D277">
        <v>27</v>
      </c>
      <c r="E277">
        <v>418</v>
      </c>
      <c r="F277" s="1">
        <v>41366</v>
      </c>
      <c r="G277" t="s">
        <v>428</v>
      </c>
      <c r="H277" t="s">
        <v>949</v>
      </c>
      <c r="I277">
        <v>0</v>
      </c>
      <c r="J277">
        <v>0</v>
      </c>
      <c r="K277">
        <v>1</v>
      </c>
      <c r="L277">
        <v>0</v>
      </c>
      <c r="M277">
        <v>90</v>
      </c>
      <c r="N277" t="str">
        <f t="shared" si="4"/>
        <v>No Final</v>
      </c>
    </row>
    <row r="278" spans="1:14" hidden="1" x14ac:dyDescent="0.2">
      <c r="A278" t="s">
        <v>3055</v>
      </c>
      <c r="B278">
        <v>2301898</v>
      </c>
      <c r="C278">
        <v>18922</v>
      </c>
      <c r="D278">
        <v>418</v>
      </c>
      <c r="E278">
        <v>418</v>
      </c>
      <c r="F278" s="1">
        <v>41367</v>
      </c>
      <c r="G278" t="s">
        <v>185</v>
      </c>
      <c r="H278" t="s">
        <v>949</v>
      </c>
      <c r="I278">
        <v>0</v>
      </c>
      <c r="J278">
        <v>0</v>
      </c>
      <c r="K278">
        <v>1</v>
      </c>
      <c r="L278">
        <v>0</v>
      </c>
      <c r="M278">
        <v>65</v>
      </c>
      <c r="N278" t="str">
        <f t="shared" si="4"/>
        <v>No Final</v>
      </c>
    </row>
    <row r="279" spans="1:14" hidden="1" x14ac:dyDescent="0.2">
      <c r="A279" t="s">
        <v>3056</v>
      </c>
      <c r="B279">
        <v>2301898</v>
      </c>
      <c r="C279">
        <v>39153</v>
      </c>
      <c r="D279">
        <v>418</v>
      </c>
      <c r="E279">
        <v>506</v>
      </c>
      <c r="F279" s="1">
        <v>41367</v>
      </c>
      <c r="G279" t="s">
        <v>299</v>
      </c>
      <c r="H279" t="s">
        <v>949</v>
      </c>
      <c r="I279">
        <v>0</v>
      </c>
      <c r="J279">
        <v>0</v>
      </c>
      <c r="K279">
        <v>1</v>
      </c>
      <c r="L279">
        <v>0</v>
      </c>
      <c r="M279">
        <v>25</v>
      </c>
      <c r="N279" t="str">
        <f t="shared" si="4"/>
        <v>No Final</v>
      </c>
    </row>
    <row r="280" spans="1:14" hidden="1" x14ac:dyDescent="0.2">
      <c r="A280" t="s">
        <v>3057</v>
      </c>
      <c r="B280">
        <v>2301898</v>
      </c>
      <c r="C280">
        <v>8198</v>
      </c>
      <c r="D280">
        <v>418</v>
      </c>
      <c r="E280">
        <v>985</v>
      </c>
      <c r="F280" s="1">
        <v>41367</v>
      </c>
      <c r="G280" t="s">
        <v>124</v>
      </c>
      <c r="H280" t="s">
        <v>949</v>
      </c>
      <c r="I280">
        <v>0</v>
      </c>
      <c r="J280">
        <v>0</v>
      </c>
      <c r="K280">
        <v>1</v>
      </c>
      <c r="L280">
        <v>0</v>
      </c>
      <c r="M280">
        <v>90</v>
      </c>
      <c r="N280" t="str">
        <f t="shared" si="4"/>
        <v>No Final</v>
      </c>
    </row>
    <row r="281" spans="1:14" hidden="1" x14ac:dyDescent="0.2">
      <c r="A281" t="s">
        <v>3058</v>
      </c>
      <c r="B281">
        <v>2301901</v>
      </c>
      <c r="C281">
        <v>14192</v>
      </c>
      <c r="D281">
        <v>1084</v>
      </c>
      <c r="E281">
        <v>294</v>
      </c>
      <c r="F281" s="1">
        <v>41373</v>
      </c>
      <c r="G281" t="s">
        <v>154</v>
      </c>
      <c r="H281" t="s">
        <v>949</v>
      </c>
      <c r="I281">
        <v>0</v>
      </c>
      <c r="J281">
        <v>0</v>
      </c>
      <c r="K281">
        <v>1</v>
      </c>
      <c r="L281">
        <v>0</v>
      </c>
      <c r="M281">
        <v>16</v>
      </c>
      <c r="N281" t="str">
        <f t="shared" si="4"/>
        <v>No Final</v>
      </c>
    </row>
    <row r="282" spans="1:14" hidden="1" x14ac:dyDescent="0.2">
      <c r="A282" t="s">
        <v>3059</v>
      </c>
      <c r="B282">
        <v>2301901</v>
      </c>
      <c r="C282">
        <v>35207</v>
      </c>
      <c r="D282">
        <v>16</v>
      </c>
      <c r="E282">
        <v>16</v>
      </c>
      <c r="F282" s="1">
        <v>41373</v>
      </c>
      <c r="G282" t="s">
        <v>273</v>
      </c>
      <c r="H282" t="s">
        <v>949</v>
      </c>
      <c r="I282">
        <v>0</v>
      </c>
      <c r="J282">
        <v>0</v>
      </c>
      <c r="K282">
        <v>1</v>
      </c>
      <c r="L282">
        <v>1</v>
      </c>
      <c r="M282">
        <v>90</v>
      </c>
      <c r="N282" t="str">
        <f t="shared" si="4"/>
        <v>No Final</v>
      </c>
    </row>
    <row r="283" spans="1:14" hidden="1" x14ac:dyDescent="0.2">
      <c r="A283" t="s">
        <v>3060</v>
      </c>
      <c r="B283">
        <v>2301901</v>
      </c>
      <c r="C283">
        <v>38253</v>
      </c>
      <c r="D283">
        <v>16</v>
      </c>
      <c r="E283">
        <v>131</v>
      </c>
      <c r="F283" s="1">
        <v>41373</v>
      </c>
      <c r="G283" t="s">
        <v>290</v>
      </c>
      <c r="H283" t="s">
        <v>949</v>
      </c>
      <c r="I283">
        <v>0</v>
      </c>
      <c r="J283">
        <v>0</v>
      </c>
      <c r="K283">
        <v>1</v>
      </c>
      <c r="L283">
        <v>0</v>
      </c>
      <c r="M283">
        <v>90</v>
      </c>
      <c r="N283" t="str">
        <f t="shared" si="4"/>
        <v>No Final</v>
      </c>
    </row>
    <row r="284" spans="1:14" hidden="1" x14ac:dyDescent="0.2">
      <c r="A284" t="s">
        <v>3061</v>
      </c>
      <c r="B284">
        <v>2301901</v>
      </c>
      <c r="C284">
        <v>54312</v>
      </c>
      <c r="D284">
        <v>16</v>
      </c>
      <c r="E284">
        <v>2439</v>
      </c>
      <c r="F284" s="1">
        <v>41373</v>
      </c>
      <c r="G284" t="s">
        <v>403</v>
      </c>
      <c r="H284" t="s">
        <v>949</v>
      </c>
      <c r="I284">
        <v>0</v>
      </c>
      <c r="J284">
        <v>0</v>
      </c>
      <c r="K284">
        <v>1</v>
      </c>
      <c r="L284">
        <v>0</v>
      </c>
      <c r="M284">
        <v>90</v>
      </c>
      <c r="N284" t="str">
        <f t="shared" si="4"/>
        <v>No Final</v>
      </c>
    </row>
    <row r="285" spans="1:14" hidden="1" x14ac:dyDescent="0.2">
      <c r="A285" t="s">
        <v>3062</v>
      </c>
      <c r="B285">
        <v>2301901</v>
      </c>
      <c r="C285">
        <v>7663</v>
      </c>
      <c r="D285">
        <v>1084</v>
      </c>
      <c r="E285">
        <v>150</v>
      </c>
      <c r="F285" s="1">
        <v>41373</v>
      </c>
      <c r="G285" t="s">
        <v>116</v>
      </c>
      <c r="H285" t="s">
        <v>949</v>
      </c>
      <c r="I285">
        <v>0</v>
      </c>
      <c r="J285">
        <v>0</v>
      </c>
      <c r="K285">
        <v>1</v>
      </c>
      <c r="L285">
        <v>0</v>
      </c>
      <c r="M285">
        <v>87</v>
      </c>
      <c r="N285" t="str">
        <f t="shared" si="4"/>
        <v>No Final</v>
      </c>
    </row>
    <row r="286" spans="1:14" hidden="1" x14ac:dyDescent="0.2">
      <c r="A286" t="s">
        <v>3063</v>
      </c>
      <c r="B286">
        <v>2301902</v>
      </c>
      <c r="C286">
        <v>13058</v>
      </c>
      <c r="D286">
        <v>141</v>
      </c>
      <c r="E286">
        <v>141</v>
      </c>
      <c r="F286" s="1">
        <v>41373</v>
      </c>
      <c r="G286" t="s">
        <v>147</v>
      </c>
      <c r="H286" t="s">
        <v>949</v>
      </c>
      <c r="I286">
        <v>1</v>
      </c>
      <c r="J286">
        <v>0</v>
      </c>
      <c r="K286">
        <v>1</v>
      </c>
      <c r="L286">
        <v>0</v>
      </c>
      <c r="M286">
        <v>80</v>
      </c>
      <c r="N286" t="str">
        <f t="shared" si="4"/>
        <v>No Final</v>
      </c>
    </row>
    <row r="287" spans="1:14" hidden="1" x14ac:dyDescent="0.2">
      <c r="A287" t="s">
        <v>3064</v>
      </c>
      <c r="B287">
        <v>2301902</v>
      </c>
      <c r="C287">
        <v>3924</v>
      </c>
      <c r="D287">
        <v>141</v>
      </c>
      <c r="E287">
        <v>631</v>
      </c>
      <c r="F287" s="1">
        <v>41373</v>
      </c>
      <c r="G287" t="s">
        <v>69</v>
      </c>
      <c r="H287" t="s">
        <v>949</v>
      </c>
      <c r="I287">
        <v>0</v>
      </c>
      <c r="J287">
        <v>0</v>
      </c>
      <c r="K287">
        <v>1</v>
      </c>
      <c r="L287">
        <v>0</v>
      </c>
      <c r="M287">
        <v>90</v>
      </c>
      <c r="N287" t="str">
        <f t="shared" si="4"/>
        <v>No Final</v>
      </c>
    </row>
    <row r="288" spans="1:14" hidden="1" x14ac:dyDescent="0.2">
      <c r="A288" t="s">
        <v>3065</v>
      </c>
      <c r="B288">
        <v>2301902</v>
      </c>
      <c r="C288">
        <v>4673</v>
      </c>
      <c r="D288">
        <v>141</v>
      </c>
      <c r="E288">
        <v>417</v>
      </c>
      <c r="F288" s="1">
        <v>41373</v>
      </c>
      <c r="G288" t="s">
        <v>81</v>
      </c>
      <c r="H288" t="s">
        <v>949</v>
      </c>
      <c r="I288">
        <v>1</v>
      </c>
      <c r="J288">
        <v>0</v>
      </c>
      <c r="K288">
        <v>1</v>
      </c>
      <c r="L288">
        <v>1</v>
      </c>
      <c r="M288">
        <v>90</v>
      </c>
      <c r="N288" t="str">
        <f t="shared" si="4"/>
        <v>No Final</v>
      </c>
    </row>
    <row r="289" spans="1:16" hidden="1" x14ac:dyDescent="0.2">
      <c r="A289" t="s">
        <v>3066</v>
      </c>
      <c r="B289">
        <v>2301902</v>
      </c>
      <c r="C289">
        <v>8198</v>
      </c>
      <c r="D289">
        <v>418</v>
      </c>
      <c r="E289">
        <v>985</v>
      </c>
      <c r="F289" s="1">
        <v>41373</v>
      </c>
      <c r="G289" t="s">
        <v>124</v>
      </c>
      <c r="H289" t="s">
        <v>949</v>
      </c>
      <c r="I289">
        <v>0</v>
      </c>
      <c r="J289">
        <v>0</v>
      </c>
      <c r="K289">
        <v>2</v>
      </c>
      <c r="L289">
        <v>0</v>
      </c>
      <c r="M289">
        <v>90</v>
      </c>
      <c r="N289" t="str">
        <f t="shared" si="4"/>
        <v>No Final</v>
      </c>
    </row>
    <row r="290" spans="1:16" hidden="1" x14ac:dyDescent="0.2">
      <c r="A290" t="s">
        <v>3067</v>
      </c>
      <c r="B290">
        <v>2301903</v>
      </c>
      <c r="C290">
        <v>55215</v>
      </c>
      <c r="D290">
        <v>583</v>
      </c>
      <c r="E290">
        <v>1531</v>
      </c>
      <c r="F290" s="1">
        <v>41374</v>
      </c>
      <c r="G290" t="s">
        <v>408</v>
      </c>
      <c r="H290" t="s">
        <v>949</v>
      </c>
      <c r="I290">
        <v>0</v>
      </c>
      <c r="J290">
        <v>0</v>
      </c>
      <c r="K290">
        <v>1</v>
      </c>
      <c r="L290">
        <v>0</v>
      </c>
      <c r="M290">
        <v>90</v>
      </c>
      <c r="N290" t="str">
        <f t="shared" si="4"/>
        <v>No Final</v>
      </c>
    </row>
    <row r="291" spans="1:16" hidden="1" x14ac:dyDescent="0.2">
      <c r="A291" t="s">
        <v>3068</v>
      </c>
      <c r="B291">
        <v>2301903</v>
      </c>
      <c r="C291">
        <v>65278</v>
      </c>
      <c r="D291">
        <v>131</v>
      </c>
      <c r="E291">
        <v>398</v>
      </c>
      <c r="F291" s="1">
        <v>41374</v>
      </c>
      <c r="G291" t="s">
        <v>153</v>
      </c>
      <c r="H291" t="s">
        <v>949</v>
      </c>
      <c r="I291">
        <v>0</v>
      </c>
      <c r="J291">
        <v>0</v>
      </c>
      <c r="K291">
        <v>1</v>
      </c>
      <c r="L291">
        <v>0</v>
      </c>
      <c r="M291">
        <v>90</v>
      </c>
      <c r="N291" t="str">
        <f t="shared" si="4"/>
        <v>No Final</v>
      </c>
    </row>
    <row r="292" spans="1:16" hidden="1" x14ac:dyDescent="0.2">
      <c r="A292" t="s">
        <v>3069</v>
      </c>
      <c r="B292">
        <v>2301904</v>
      </c>
      <c r="C292">
        <v>34572</v>
      </c>
      <c r="D292">
        <v>27</v>
      </c>
      <c r="E292">
        <v>5</v>
      </c>
      <c r="F292" s="1">
        <v>41374</v>
      </c>
      <c r="G292" t="s">
        <v>265</v>
      </c>
      <c r="H292" t="s">
        <v>949</v>
      </c>
      <c r="I292">
        <v>1</v>
      </c>
      <c r="J292">
        <v>0</v>
      </c>
      <c r="K292">
        <v>1</v>
      </c>
      <c r="L292">
        <v>0</v>
      </c>
      <c r="M292">
        <v>83</v>
      </c>
      <c r="N292" t="str">
        <f t="shared" si="4"/>
        <v>No Final</v>
      </c>
    </row>
    <row r="293" spans="1:16" hidden="1" x14ac:dyDescent="0.2">
      <c r="A293" t="s">
        <v>3070</v>
      </c>
      <c r="B293">
        <v>2301904</v>
      </c>
      <c r="C293">
        <v>532</v>
      </c>
      <c r="D293">
        <v>27</v>
      </c>
      <c r="E293">
        <v>86</v>
      </c>
      <c r="F293" s="1">
        <v>41374</v>
      </c>
      <c r="G293" t="s">
        <v>15</v>
      </c>
      <c r="H293" t="s">
        <v>949</v>
      </c>
      <c r="I293">
        <v>0</v>
      </c>
      <c r="J293">
        <v>0</v>
      </c>
      <c r="K293">
        <v>1</v>
      </c>
      <c r="L293">
        <v>0</v>
      </c>
      <c r="M293">
        <v>7</v>
      </c>
      <c r="N293" t="str">
        <f t="shared" si="4"/>
        <v>No Final</v>
      </c>
    </row>
    <row r="294" spans="1:16" hidden="1" x14ac:dyDescent="0.2">
      <c r="A294" t="s">
        <v>3071</v>
      </c>
      <c r="B294">
        <v>2312108</v>
      </c>
      <c r="C294">
        <v>4360</v>
      </c>
      <c r="D294">
        <v>27</v>
      </c>
      <c r="E294">
        <v>202</v>
      </c>
      <c r="F294" s="1">
        <v>41387</v>
      </c>
      <c r="G294" t="s">
        <v>78</v>
      </c>
      <c r="H294" t="s">
        <v>949</v>
      </c>
      <c r="I294">
        <v>0</v>
      </c>
      <c r="J294">
        <v>0</v>
      </c>
      <c r="K294">
        <v>1</v>
      </c>
      <c r="L294">
        <v>0</v>
      </c>
      <c r="M294">
        <v>90</v>
      </c>
      <c r="N294" t="str">
        <f t="shared" si="4"/>
        <v>No Final</v>
      </c>
    </row>
    <row r="295" spans="1:16" hidden="1" x14ac:dyDescent="0.2">
      <c r="A295" t="s">
        <v>3072</v>
      </c>
      <c r="B295">
        <v>2312108</v>
      </c>
      <c r="C295">
        <v>58358</v>
      </c>
      <c r="D295">
        <v>27</v>
      </c>
      <c r="E295">
        <v>27</v>
      </c>
      <c r="F295" s="1">
        <v>41387</v>
      </c>
      <c r="G295" t="s">
        <v>422</v>
      </c>
      <c r="H295" t="s">
        <v>949</v>
      </c>
      <c r="I295">
        <v>0</v>
      </c>
      <c r="J295">
        <v>0</v>
      </c>
      <c r="K295">
        <v>2</v>
      </c>
      <c r="L295">
        <v>1</v>
      </c>
      <c r="M295">
        <v>83</v>
      </c>
      <c r="N295" t="str">
        <f t="shared" si="4"/>
        <v>No Final</v>
      </c>
    </row>
    <row r="296" spans="1:16" hidden="1" x14ac:dyDescent="0.2">
      <c r="A296" t="s">
        <v>3073</v>
      </c>
      <c r="B296">
        <v>2312108</v>
      </c>
      <c r="C296">
        <v>6288</v>
      </c>
      <c r="D296">
        <v>27</v>
      </c>
      <c r="E296">
        <v>79</v>
      </c>
      <c r="F296" s="1">
        <v>41387</v>
      </c>
      <c r="G296" t="s">
        <v>96</v>
      </c>
      <c r="H296" t="s">
        <v>949</v>
      </c>
      <c r="I296">
        <v>1</v>
      </c>
      <c r="J296">
        <v>0</v>
      </c>
      <c r="K296">
        <v>1</v>
      </c>
      <c r="L296">
        <v>0</v>
      </c>
      <c r="M296">
        <v>71</v>
      </c>
      <c r="N296" t="str">
        <f t="shared" si="4"/>
        <v>No Final</v>
      </c>
    </row>
    <row r="297" spans="1:16" hidden="1" x14ac:dyDescent="0.2">
      <c r="A297" t="s">
        <v>3074</v>
      </c>
      <c r="B297">
        <v>2312109</v>
      </c>
      <c r="C297">
        <v>38253</v>
      </c>
      <c r="D297">
        <v>16</v>
      </c>
      <c r="E297">
        <v>131</v>
      </c>
      <c r="F297" s="1">
        <v>41388</v>
      </c>
      <c r="G297" t="s">
        <v>290</v>
      </c>
      <c r="H297" t="s">
        <v>949</v>
      </c>
      <c r="I297">
        <v>1</v>
      </c>
      <c r="J297">
        <v>0</v>
      </c>
      <c r="K297">
        <v>4</v>
      </c>
      <c r="L297">
        <v>0</v>
      </c>
      <c r="M297">
        <v>90</v>
      </c>
      <c r="N297" t="str">
        <f t="shared" si="4"/>
        <v>No Final</v>
      </c>
    </row>
    <row r="298" spans="1:16" hidden="1" x14ac:dyDescent="0.2">
      <c r="A298" t="s">
        <v>3075</v>
      </c>
      <c r="B298">
        <v>2312109</v>
      </c>
      <c r="C298">
        <v>8198</v>
      </c>
      <c r="D298">
        <v>418</v>
      </c>
      <c r="E298">
        <v>985</v>
      </c>
      <c r="F298" s="1">
        <v>41388</v>
      </c>
      <c r="G298" t="s">
        <v>124</v>
      </c>
      <c r="H298" t="s">
        <v>949</v>
      </c>
      <c r="I298">
        <v>0</v>
      </c>
      <c r="J298">
        <v>0</v>
      </c>
      <c r="K298">
        <v>1</v>
      </c>
      <c r="L298">
        <v>0</v>
      </c>
      <c r="M298">
        <v>90</v>
      </c>
      <c r="N298" t="str">
        <f t="shared" si="4"/>
        <v>No Final</v>
      </c>
    </row>
    <row r="299" spans="1:16" hidden="1" x14ac:dyDescent="0.2">
      <c r="A299" t="s">
        <v>3076</v>
      </c>
      <c r="B299">
        <v>2312110</v>
      </c>
      <c r="C299">
        <v>18922</v>
      </c>
      <c r="D299">
        <v>418</v>
      </c>
      <c r="E299">
        <v>418</v>
      </c>
      <c r="F299" s="1">
        <v>41394</v>
      </c>
      <c r="G299" t="s">
        <v>185</v>
      </c>
      <c r="H299" t="s">
        <v>949</v>
      </c>
      <c r="I299">
        <v>0</v>
      </c>
      <c r="J299">
        <v>0</v>
      </c>
      <c r="K299">
        <v>1</v>
      </c>
      <c r="L299">
        <v>1</v>
      </c>
      <c r="M299">
        <v>33</v>
      </c>
      <c r="N299" t="str">
        <f t="shared" si="4"/>
        <v>No Final</v>
      </c>
    </row>
    <row r="300" spans="1:16" hidden="1" x14ac:dyDescent="0.2">
      <c r="A300" t="s">
        <v>3077</v>
      </c>
      <c r="B300">
        <v>2312110</v>
      </c>
      <c r="C300">
        <v>25557</v>
      </c>
      <c r="D300">
        <v>418</v>
      </c>
      <c r="E300">
        <v>368</v>
      </c>
      <c r="F300" s="1">
        <v>41394</v>
      </c>
      <c r="G300" t="s">
        <v>214</v>
      </c>
      <c r="H300" t="s">
        <v>949</v>
      </c>
      <c r="I300">
        <v>1</v>
      </c>
      <c r="J300">
        <v>0</v>
      </c>
      <c r="K300">
        <v>1</v>
      </c>
      <c r="L300">
        <v>0</v>
      </c>
      <c r="M300">
        <v>90</v>
      </c>
      <c r="N300" t="str">
        <f t="shared" si="4"/>
        <v>No Final</v>
      </c>
    </row>
    <row r="301" spans="1:16" hidden="1" x14ac:dyDescent="0.2">
      <c r="A301" t="s">
        <v>3078</v>
      </c>
      <c r="B301">
        <v>2312111</v>
      </c>
      <c r="C301">
        <v>4360</v>
      </c>
      <c r="D301">
        <v>27</v>
      </c>
      <c r="E301">
        <v>202</v>
      </c>
      <c r="F301" s="1">
        <v>41395</v>
      </c>
      <c r="G301" t="s">
        <v>78</v>
      </c>
      <c r="H301" t="s">
        <v>949</v>
      </c>
      <c r="I301">
        <v>1</v>
      </c>
      <c r="J301">
        <v>0</v>
      </c>
      <c r="K301">
        <v>1</v>
      </c>
      <c r="L301">
        <v>0</v>
      </c>
      <c r="M301">
        <v>90</v>
      </c>
      <c r="N301" t="str">
        <f t="shared" si="4"/>
        <v>No Final</v>
      </c>
    </row>
    <row r="302" spans="1:16" hidden="1" x14ac:dyDescent="0.2">
      <c r="A302" t="s">
        <v>3079</v>
      </c>
      <c r="B302">
        <v>2312111</v>
      </c>
      <c r="C302">
        <v>58358</v>
      </c>
      <c r="D302">
        <v>27</v>
      </c>
      <c r="E302">
        <v>27</v>
      </c>
      <c r="F302" s="1">
        <v>41395</v>
      </c>
      <c r="G302" t="s">
        <v>422</v>
      </c>
      <c r="H302" t="s">
        <v>949</v>
      </c>
      <c r="I302">
        <v>0</v>
      </c>
      <c r="J302">
        <v>0</v>
      </c>
      <c r="K302">
        <v>1</v>
      </c>
      <c r="L302">
        <v>0</v>
      </c>
      <c r="M302">
        <v>90</v>
      </c>
      <c r="N302" t="str">
        <f t="shared" si="4"/>
        <v>No Final</v>
      </c>
    </row>
    <row r="303" spans="1:16" x14ac:dyDescent="0.2">
      <c r="A303" t="s">
        <v>3080</v>
      </c>
      <c r="B303">
        <v>2314690</v>
      </c>
      <c r="C303">
        <v>34572</v>
      </c>
      <c r="D303">
        <v>27</v>
      </c>
      <c r="E303">
        <v>5</v>
      </c>
      <c r="F303" s="1">
        <v>41419</v>
      </c>
      <c r="G303" t="s">
        <v>265</v>
      </c>
      <c r="H303" t="s">
        <v>949</v>
      </c>
      <c r="I303">
        <v>0</v>
      </c>
      <c r="J303">
        <v>0</v>
      </c>
      <c r="K303">
        <v>1</v>
      </c>
      <c r="L303">
        <v>0</v>
      </c>
      <c r="M303">
        <v>90</v>
      </c>
      <c r="N303" t="str">
        <f t="shared" si="4"/>
        <v>Final</v>
      </c>
      <c r="O303" s="7" t="e">
        <f>VLOOKUP(C303,#REF!,3,FALSE)</f>
        <v>#REF!</v>
      </c>
      <c r="P303">
        <v>2012</v>
      </c>
    </row>
    <row r="304" spans="1:16" x14ac:dyDescent="0.2">
      <c r="A304" t="s">
        <v>3081</v>
      </c>
      <c r="B304">
        <v>2314690</v>
      </c>
      <c r="C304">
        <v>4360</v>
      </c>
      <c r="D304">
        <v>27</v>
      </c>
      <c r="E304">
        <v>202</v>
      </c>
      <c r="F304" s="1">
        <v>41419</v>
      </c>
      <c r="G304" t="s">
        <v>78</v>
      </c>
      <c r="H304" t="s">
        <v>949</v>
      </c>
      <c r="I304">
        <v>0</v>
      </c>
      <c r="J304">
        <v>0</v>
      </c>
      <c r="K304">
        <v>1</v>
      </c>
      <c r="L304">
        <v>1</v>
      </c>
      <c r="M304">
        <v>90</v>
      </c>
      <c r="N304" t="str">
        <f t="shared" si="4"/>
        <v>Final</v>
      </c>
      <c r="O304" s="7" t="e">
        <f>VLOOKUP(C304,#REF!,3,FALSE)</f>
        <v>#REF!</v>
      </c>
      <c r="P304">
        <v>2012</v>
      </c>
    </row>
    <row r="305" spans="1:16" x14ac:dyDescent="0.2">
      <c r="A305" t="s">
        <v>3082</v>
      </c>
      <c r="B305">
        <v>2314690</v>
      </c>
      <c r="C305">
        <v>53622</v>
      </c>
      <c r="D305">
        <v>16</v>
      </c>
      <c r="E305">
        <v>131</v>
      </c>
      <c r="F305" s="1">
        <v>41419</v>
      </c>
      <c r="G305" t="s">
        <v>399</v>
      </c>
      <c r="H305" t="s">
        <v>949</v>
      </c>
      <c r="I305">
        <v>0</v>
      </c>
      <c r="J305">
        <v>0</v>
      </c>
      <c r="K305">
        <v>1</v>
      </c>
      <c r="L305">
        <v>0</v>
      </c>
      <c r="M305">
        <v>90</v>
      </c>
      <c r="N305" t="str">
        <f t="shared" si="4"/>
        <v>Final</v>
      </c>
      <c r="O305" s="7" t="e">
        <f>VLOOKUP(C305,#REF!,3,FALSE)</f>
        <v>#REF!</v>
      </c>
      <c r="P305">
        <v>2012</v>
      </c>
    </row>
    <row r="306" spans="1:16" hidden="1" x14ac:dyDescent="0.2">
      <c r="A306" t="s">
        <v>3083</v>
      </c>
      <c r="B306">
        <v>2367027</v>
      </c>
      <c r="C306">
        <v>3332</v>
      </c>
      <c r="D306">
        <v>985</v>
      </c>
      <c r="E306">
        <v>985</v>
      </c>
      <c r="F306" s="1">
        <v>41534</v>
      </c>
      <c r="G306" t="s">
        <v>49</v>
      </c>
      <c r="H306" t="s">
        <v>949</v>
      </c>
      <c r="I306">
        <v>0</v>
      </c>
      <c r="J306">
        <v>0</v>
      </c>
      <c r="K306">
        <v>2</v>
      </c>
      <c r="L306">
        <v>1</v>
      </c>
      <c r="M306">
        <v>84</v>
      </c>
      <c r="N306" t="str">
        <f t="shared" si="4"/>
        <v>No Final</v>
      </c>
    </row>
    <row r="307" spans="1:16" hidden="1" x14ac:dyDescent="0.2">
      <c r="A307" t="s">
        <v>3084</v>
      </c>
      <c r="B307">
        <v>2367027</v>
      </c>
      <c r="C307">
        <v>33544</v>
      </c>
      <c r="D307">
        <v>985</v>
      </c>
      <c r="E307">
        <v>985</v>
      </c>
      <c r="F307" s="1">
        <v>41534</v>
      </c>
      <c r="G307" t="s">
        <v>253</v>
      </c>
      <c r="H307" t="s">
        <v>949</v>
      </c>
      <c r="I307">
        <v>0</v>
      </c>
      <c r="J307">
        <v>0</v>
      </c>
      <c r="K307">
        <v>1</v>
      </c>
      <c r="L307">
        <v>1</v>
      </c>
      <c r="M307">
        <v>90</v>
      </c>
      <c r="N307" t="str">
        <f t="shared" si="4"/>
        <v>No Final</v>
      </c>
    </row>
    <row r="308" spans="1:16" hidden="1" x14ac:dyDescent="0.2">
      <c r="A308" t="s">
        <v>3085</v>
      </c>
      <c r="B308">
        <v>2367027</v>
      </c>
      <c r="C308">
        <v>43512</v>
      </c>
      <c r="D308">
        <v>15</v>
      </c>
      <c r="E308">
        <v>589</v>
      </c>
      <c r="F308" s="1">
        <v>41534</v>
      </c>
      <c r="G308" t="s">
        <v>330</v>
      </c>
      <c r="H308" t="s">
        <v>949</v>
      </c>
      <c r="I308">
        <v>0</v>
      </c>
      <c r="J308">
        <v>0</v>
      </c>
      <c r="K308">
        <v>1</v>
      </c>
      <c r="L308">
        <v>0</v>
      </c>
      <c r="M308">
        <v>90</v>
      </c>
      <c r="N308" t="str">
        <f t="shared" si="4"/>
        <v>No Final</v>
      </c>
    </row>
    <row r="309" spans="1:16" hidden="1" x14ac:dyDescent="0.2">
      <c r="A309" t="s">
        <v>3086</v>
      </c>
      <c r="B309">
        <v>2367027</v>
      </c>
      <c r="C309">
        <v>4380</v>
      </c>
      <c r="D309">
        <v>985</v>
      </c>
      <c r="E309">
        <v>234</v>
      </c>
      <c r="F309" s="1">
        <v>41534</v>
      </c>
      <c r="G309" t="s">
        <v>79</v>
      </c>
      <c r="H309" t="s">
        <v>949</v>
      </c>
      <c r="I309">
        <v>1</v>
      </c>
      <c r="J309">
        <v>0</v>
      </c>
      <c r="K309">
        <v>1</v>
      </c>
      <c r="L309">
        <v>0</v>
      </c>
      <c r="M309">
        <v>90</v>
      </c>
      <c r="N309" t="str">
        <f t="shared" si="4"/>
        <v>No Final</v>
      </c>
    </row>
    <row r="310" spans="1:16" hidden="1" x14ac:dyDescent="0.2">
      <c r="A310" t="s">
        <v>3087</v>
      </c>
      <c r="B310">
        <v>2367027</v>
      </c>
      <c r="C310">
        <v>691</v>
      </c>
      <c r="D310">
        <v>15</v>
      </c>
      <c r="E310">
        <v>15</v>
      </c>
      <c r="F310" s="1">
        <v>41534</v>
      </c>
      <c r="G310" t="s">
        <v>17</v>
      </c>
      <c r="H310" t="s">
        <v>949</v>
      </c>
      <c r="I310">
        <v>0</v>
      </c>
      <c r="J310">
        <v>0</v>
      </c>
      <c r="K310">
        <v>1</v>
      </c>
      <c r="L310">
        <v>0</v>
      </c>
      <c r="M310">
        <v>90</v>
      </c>
      <c r="N310" t="str">
        <f t="shared" si="4"/>
        <v>No Final</v>
      </c>
    </row>
    <row r="311" spans="1:16" hidden="1" x14ac:dyDescent="0.2">
      <c r="A311" t="s">
        <v>3088</v>
      </c>
      <c r="B311">
        <v>2367028</v>
      </c>
      <c r="C311">
        <v>66515</v>
      </c>
      <c r="D311">
        <v>660</v>
      </c>
      <c r="E311">
        <v>114</v>
      </c>
      <c r="F311" s="1">
        <v>41534</v>
      </c>
      <c r="G311" t="s">
        <v>451</v>
      </c>
      <c r="H311" t="s">
        <v>949</v>
      </c>
      <c r="I311">
        <v>1</v>
      </c>
      <c r="J311">
        <v>0</v>
      </c>
      <c r="K311">
        <v>2</v>
      </c>
      <c r="L311">
        <v>0</v>
      </c>
      <c r="M311">
        <v>90</v>
      </c>
      <c r="N311" t="str">
        <f t="shared" si="4"/>
        <v>No Final</v>
      </c>
    </row>
    <row r="312" spans="1:16" hidden="1" x14ac:dyDescent="0.2">
      <c r="A312" t="s">
        <v>3089</v>
      </c>
      <c r="B312">
        <v>2367029</v>
      </c>
      <c r="C312">
        <v>10143</v>
      </c>
      <c r="D312">
        <v>141</v>
      </c>
      <c r="E312">
        <v>19789</v>
      </c>
      <c r="F312" s="1">
        <v>41534</v>
      </c>
      <c r="G312" t="s">
        <v>137</v>
      </c>
      <c r="H312" t="s">
        <v>949</v>
      </c>
      <c r="I312">
        <v>0</v>
      </c>
      <c r="J312">
        <v>0</v>
      </c>
      <c r="K312">
        <v>1</v>
      </c>
      <c r="L312">
        <v>0</v>
      </c>
      <c r="M312">
        <v>12</v>
      </c>
      <c r="N312" t="str">
        <f t="shared" si="4"/>
        <v>No Final</v>
      </c>
    </row>
    <row r="313" spans="1:16" hidden="1" x14ac:dyDescent="0.2">
      <c r="A313" t="s">
        <v>3090</v>
      </c>
      <c r="B313">
        <v>2367029</v>
      </c>
      <c r="C313">
        <v>18922</v>
      </c>
      <c r="D313">
        <v>418</v>
      </c>
      <c r="E313">
        <v>418</v>
      </c>
      <c r="F313" s="1">
        <v>41534</v>
      </c>
      <c r="G313" t="s">
        <v>185</v>
      </c>
      <c r="H313" t="s">
        <v>949</v>
      </c>
      <c r="I313">
        <v>0</v>
      </c>
      <c r="J313">
        <v>0</v>
      </c>
      <c r="K313">
        <v>2</v>
      </c>
      <c r="L313">
        <v>1</v>
      </c>
      <c r="M313">
        <v>90</v>
      </c>
      <c r="N313" t="str">
        <f t="shared" si="4"/>
        <v>No Final</v>
      </c>
    </row>
    <row r="314" spans="1:16" hidden="1" x14ac:dyDescent="0.2">
      <c r="A314" t="s">
        <v>3091</v>
      </c>
      <c r="B314">
        <v>2367029</v>
      </c>
      <c r="C314">
        <v>8198</v>
      </c>
      <c r="D314">
        <v>418</v>
      </c>
      <c r="E314">
        <v>985</v>
      </c>
      <c r="F314" s="1">
        <v>41534</v>
      </c>
      <c r="G314" t="s">
        <v>124</v>
      </c>
      <c r="H314" t="s">
        <v>949</v>
      </c>
      <c r="I314">
        <v>0</v>
      </c>
      <c r="J314">
        <v>0</v>
      </c>
      <c r="K314">
        <v>3</v>
      </c>
      <c r="L314">
        <v>1</v>
      </c>
      <c r="M314">
        <v>90</v>
      </c>
      <c r="N314" t="str">
        <f t="shared" si="4"/>
        <v>No Final</v>
      </c>
    </row>
    <row r="315" spans="1:16" hidden="1" x14ac:dyDescent="0.2">
      <c r="A315" t="s">
        <v>3092</v>
      </c>
      <c r="B315">
        <v>2367029</v>
      </c>
      <c r="C315">
        <v>85288</v>
      </c>
      <c r="D315">
        <v>418</v>
      </c>
      <c r="E315">
        <v>150</v>
      </c>
      <c r="F315" s="1">
        <v>41534</v>
      </c>
      <c r="G315" t="s">
        <v>509</v>
      </c>
      <c r="H315" t="s">
        <v>949</v>
      </c>
      <c r="I315">
        <v>0</v>
      </c>
      <c r="J315">
        <v>0</v>
      </c>
      <c r="K315">
        <v>1</v>
      </c>
      <c r="L315">
        <v>1</v>
      </c>
      <c r="M315">
        <v>64</v>
      </c>
      <c r="N315" t="str">
        <f t="shared" si="4"/>
        <v>No Final</v>
      </c>
    </row>
    <row r="316" spans="1:16" hidden="1" x14ac:dyDescent="0.2">
      <c r="A316" t="s">
        <v>3093</v>
      </c>
      <c r="B316">
        <v>2367030</v>
      </c>
      <c r="C316">
        <v>100399</v>
      </c>
      <c r="D316">
        <v>190</v>
      </c>
      <c r="E316">
        <v>190</v>
      </c>
      <c r="F316" s="1">
        <v>41534</v>
      </c>
      <c r="G316" t="s">
        <v>514</v>
      </c>
      <c r="H316" t="s">
        <v>949</v>
      </c>
      <c r="I316">
        <v>0</v>
      </c>
      <c r="J316">
        <v>0</v>
      </c>
      <c r="K316">
        <v>1</v>
      </c>
      <c r="L316">
        <v>0</v>
      </c>
      <c r="M316">
        <v>90</v>
      </c>
      <c r="N316" t="str">
        <f t="shared" si="4"/>
        <v>No Final</v>
      </c>
    </row>
    <row r="317" spans="1:16" hidden="1" x14ac:dyDescent="0.2">
      <c r="A317" t="s">
        <v>3094</v>
      </c>
      <c r="B317">
        <v>2367030</v>
      </c>
      <c r="C317">
        <v>22328</v>
      </c>
      <c r="D317">
        <v>506</v>
      </c>
      <c r="E317">
        <v>1038</v>
      </c>
      <c r="F317" s="1">
        <v>41534</v>
      </c>
      <c r="G317" t="s">
        <v>205</v>
      </c>
      <c r="H317" t="s">
        <v>949</v>
      </c>
      <c r="I317">
        <v>0</v>
      </c>
      <c r="J317">
        <v>0</v>
      </c>
      <c r="K317">
        <v>1</v>
      </c>
      <c r="L317">
        <v>0</v>
      </c>
      <c r="M317">
        <v>76</v>
      </c>
      <c r="N317" t="str">
        <f t="shared" si="4"/>
        <v>No Final</v>
      </c>
    </row>
    <row r="318" spans="1:16" hidden="1" x14ac:dyDescent="0.2">
      <c r="A318" t="s">
        <v>3095</v>
      </c>
      <c r="B318">
        <v>2367031</v>
      </c>
      <c r="C318">
        <v>13230</v>
      </c>
      <c r="D318">
        <v>294</v>
      </c>
      <c r="E318">
        <v>294</v>
      </c>
      <c r="F318" s="1">
        <v>41534</v>
      </c>
      <c r="G318" t="s">
        <v>151</v>
      </c>
      <c r="H318" t="s">
        <v>949</v>
      </c>
      <c r="I318">
        <v>0</v>
      </c>
      <c r="J318">
        <v>0</v>
      </c>
      <c r="K318">
        <v>1</v>
      </c>
      <c r="L318">
        <v>0</v>
      </c>
      <c r="M318">
        <v>90</v>
      </c>
      <c r="N318" t="str">
        <f t="shared" si="4"/>
        <v>No Final</v>
      </c>
    </row>
    <row r="319" spans="1:16" hidden="1" x14ac:dyDescent="0.2">
      <c r="A319" t="s">
        <v>3096</v>
      </c>
      <c r="B319">
        <v>2367031</v>
      </c>
      <c r="C319">
        <v>94307</v>
      </c>
      <c r="D319">
        <v>294</v>
      </c>
      <c r="E319">
        <v>265</v>
      </c>
      <c r="F319" s="1">
        <v>41534</v>
      </c>
      <c r="G319" t="s">
        <v>529</v>
      </c>
      <c r="H319" t="s">
        <v>949</v>
      </c>
      <c r="I319">
        <v>0</v>
      </c>
      <c r="J319">
        <v>0</v>
      </c>
      <c r="K319">
        <v>1</v>
      </c>
      <c r="L319">
        <v>0</v>
      </c>
      <c r="M319">
        <v>75</v>
      </c>
      <c r="N319" t="str">
        <f t="shared" si="4"/>
        <v>No Final</v>
      </c>
    </row>
    <row r="320" spans="1:16" hidden="1" x14ac:dyDescent="0.2">
      <c r="A320" t="s">
        <v>3097</v>
      </c>
      <c r="B320">
        <v>2367032</v>
      </c>
      <c r="C320">
        <v>181767</v>
      </c>
      <c r="D320">
        <v>583</v>
      </c>
      <c r="E320">
        <v>583</v>
      </c>
      <c r="F320" s="1">
        <v>41534</v>
      </c>
      <c r="G320" t="s">
        <v>663</v>
      </c>
      <c r="H320" t="s">
        <v>949</v>
      </c>
      <c r="I320">
        <v>0</v>
      </c>
      <c r="J320">
        <v>0</v>
      </c>
      <c r="K320">
        <v>1</v>
      </c>
      <c r="L320">
        <v>0</v>
      </c>
      <c r="M320">
        <v>90</v>
      </c>
      <c r="N320" t="str">
        <f t="shared" si="4"/>
        <v>No Final</v>
      </c>
    </row>
    <row r="321" spans="1:14" hidden="1" x14ac:dyDescent="0.2">
      <c r="A321" t="s">
        <v>3098</v>
      </c>
      <c r="B321">
        <v>2367032</v>
      </c>
      <c r="C321">
        <v>48280</v>
      </c>
      <c r="D321">
        <v>583</v>
      </c>
      <c r="E321">
        <v>1049</v>
      </c>
      <c r="F321" s="1">
        <v>41534</v>
      </c>
      <c r="G321" t="s">
        <v>372</v>
      </c>
      <c r="H321" t="s">
        <v>949</v>
      </c>
      <c r="I321">
        <v>0</v>
      </c>
      <c r="J321">
        <v>0</v>
      </c>
      <c r="K321">
        <v>1</v>
      </c>
      <c r="L321">
        <v>0</v>
      </c>
      <c r="M321">
        <v>90</v>
      </c>
      <c r="N321" t="str">
        <f t="shared" si="4"/>
        <v>No Final</v>
      </c>
    </row>
    <row r="322" spans="1:14" hidden="1" x14ac:dyDescent="0.2">
      <c r="A322" t="s">
        <v>3099</v>
      </c>
      <c r="B322">
        <v>2367032</v>
      </c>
      <c r="C322">
        <v>7602</v>
      </c>
      <c r="D322">
        <v>583</v>
      </c>
      <c r="E322">
        <v>583</v>
      </c>
      <c r="F322" s="1">
        <v>41534</v>
      </c>
      <c r="G322" t="s">
        <v>110</v>
      </c>
      <c r="H322" t="s">
        <v>949</v>
      </c>
      <c r="I322">
        <v>0</v>
      </c>
      <c r="J322">
        <v>0</v>
      </c>
      <c r="K322">
        <v>2</v>
      </c>
      <c r="L322">
        <v>1</v>
      </c>
      <c r="M322">
        <v>90</v>
      </c>
      <c r="N322" t="str">
        <f t="shared" si="4"/>
        <v>No Final</v>
      </c>
    </row>
    <row r="323" spans="1:14" hidden="1" x14ac:dyDescent="0.2">
      <c r="A323" t="s">
        <v>3100</v>
      </c>
      <c r="B323">
        <v>2367032</v>
      </c>
      <c r="C323">
        <v>92701</v>
      </c>
      <c r="D323">
        <v>683</v>
      </c>
      <c r="E323">
        <v>683</v>
      </c>
      <c r="F323" s="1">
        <v>41534</v>
      </c>
      <c r="G323" t="s">
        <v>523</v>
      </c>
      <c r="H323" t="s">
        <v>949</v>
      </c>
      <c r="I323">
        <v>0</v>
      </c>
      <c r="J323">
        <v>0</v>
      </c>
      <c r="K323">
        <v>1</v>
      </c>
      <c r="L323">
        <v>0</v>
      </c>
      <c r="M323">
        <v>84</v>
      </c>
      <c r="N323" t="str">
        <f t="shared" ref="N323:N386" si="5">IF(B323=$Z$2, "Final", IF(B323=$Z$3, "Final", IF(B323=$Z$4, "Final", IF(B323=$Z$5, "Final", IF(B323=$Z$6, "Final", IF(B323=$Z$7, "Final", IF(B323=$Z$8, "Final", IF(B323=$Z$9, "Final", IF(B323=$Z$10, "Final", IF(B323=$Z$11, "Final", IF(B323=$Z$12, "Final", IF(B323=$Z$13, "Final", "No Final"))))))))))))</f>
        <v>No Final</v>
      </c>
    </row>
    <row r="324" spans="1:14" hidden="1" x14ac:dyDescent="0.2">
      <c r="A324" t="s">
        <v>3101</v>
      </c>
      <c r="B324">
        <v>2367033</v>
      </c>
      <c r="C324">
        <v>34572</v>
      </c>
      <c r="D324">
        <v>27</v>
      </c>
      <c r="E324">
        <v>5</v>
      </c>
      <c r="F324" s="1">
        <v>41534</v>
      </c>
      <c r="G324" t="s">
        <v>265</v>
      </c>
      <c r="H324" t="s">
        <v>949</v>
      </c>
      <c r="I324">
        <v>0</v>
      </c>
      <c r="J324">
        <v>0</v>
      </c>
      <c r="K324">
        <v>1</v>
      </c>
      <c r="L324">
        <v>0</v>
      </c>
      <c r="M324">
        <v>75</v>
      </c>
      <c r="N324" t="str">
        <f t="shared" si="5"/>
        <v>No Final</v>
      </c>
    </row>
    <row r="325" spans="1:14" hidden="1" x14ac:dyDescent="0.2">
      <c r="A325" t="s">
        <v>3102</v>
      </c>
      <c r="B325">
        <v>2367033</v>
      </c>
      <c r="C325">
        <v>4360</v>
      </c>
      <c r="D325">
        <v>27</v>
      </c>
      <c r="E325">
        <v>202</v>
      </c>
      <c r="F325" s="1">
        <v>41534</v>
      </c>
      <c r="G325" t="s">
        <v>78</v>
      </c>
      <c r="H325" t="s">
        <v>949</v>
      </c>
      <c r="I325">
        <v>0</v>
      </c>
      <c r="J325">
        <v>0</v>
      </c>
      <c r="K325">
        <v>1</v>
      </c>
      <c r="L325">
        <v>1</v>
      </c>
      <c r="M325">
        <v>79</v>
      </c>
      <c r="N325" t="str">
        <f t="shared" si="5"/>
        <v>No Final</v>
      </c>
    </row>
    <row r="326" spans="1:14" hidden="1" x14ac:dyDescent="0.2">
      <c r="A326" t="s">
        <v>3103</v>
      </c>
      <c r="B326">
        <v>2367033</v>
      </c>
      <c r="C326">
        <v>59016</v>
      </c>
      <c r="D326">
        <v>27</v>
      </c>
      <c r="E326">
        <v>418</v>
      </c>
      <c r="F326" s="1">
        <v>41534</v>
      </c>
      <c r="G326" t="s">
        <v>428</v>
      </c>
      <c r="H326" t="s">
        <v>949</v>
      </c>
      <c r="I326">
        <v>0</v>
      </c>
      <c r="J326">
        <v>0</v>
      </c>
      <c r="K326">
        <v>1</v>
      </c>
      <c r="L326">
        <v>1</v>
      </c>
      <c r="M326">
        <v>90</v>
      </c>
      <c r="N326" t="str">
        <f t="shared" si="5"/>
        <v>No Final</v>
      </c>
    </row>
    <row r="327" spans="1:14" hidden="1" x14ac:dyDescent="0.2">
      <c r="A327" t="s">
        <v>3104</v>
      </c>
      <c r="B327">
        <v>2367034</v>
      </c>
      <c r="C327">
        <v>13091</v>
      </c>
      <c r="D327">
        <v>281</v>
      </c>
      <c r="E327">
        <v>683</v>
      </c>
      <c r="F327" s="1">
        <v>41534</v>
      </c>
      <c r="G327" t="s">
        <v>149</v>
      </c>
      <c r="H327" t="s">
        <v>949</v>
      </c>
      <c r="I327">
        <v>0</v>
      </c>
      <c r="J327">
        <v>0</v>
      </c>
      <c r="K327">
        <v>1</v>
      </c>
      <c r="L327">
        <v>0</v>
      </c>
      <c r="M327">
        <v>80</v>
      </c>
      <c r="N327" t="str">
        <f t="shared" si="5"/>
        <v>No Final</v>
      </c>
    </row>
    <row r="328" spans="1:14" hidden="1" x14ac:dyDescent="0.2">
      <c r="A328" t="s">
        <v>3105</v>
      </c>
      <c r="B328">
        <v>2367034</v>
      </c>
      <c r="C328">
        <v>26399</v>
      </c>
      <c r="D328">
        <v>281</v>
      </c>
      <c r="E328">
        <v>131</v>
      </c>
      <c r="F328" s="1">
        <v>41534</v>
      </c>
      <c r="G328" t="s">
        <v>218</v>
      </c>
      <c r="H328" t="s">
        <v>949</v>
      </c>
      <c r="I328">
        <v>0</v>
      </c>
      <c r="J328">
        <v>0</v>
      </c>
      <c r="K328">
        <v>1</v>
      </c>
      <c r="L328">
        <v>2</v>
      </c>
      <c r="M328">
        <v>90</v>
      </c>
      <c r="N328" t="str">
        <f t="shared" si="5"/>
        <v>No Final</v>
      </c>
    </row>
    <row r="329" spans="1:14" hidden="1" x14ac:dyDescent="0.2">
      <c r="A329" t="s">
        <v>3106</v>
      </c>
      <c r="B329">
        <v>2367034</v>
      </c>
      <c r="C329">
        <v>28396</v>
      </c>
      <c r="D329">
        <v>281</v>
      </c>
      <c r="E329">
        <v>36</v>
      </c>
      <c r="F329" s="1">
        <v>41534</v>
      </c>
      <c r="G329" t="s">
        <v>229</v>
      </c>
      <c r="H329" t="s">
        <v>949</v>
      </c>
      <c r="I329">
        <v>0</v>
      </c>
      <c r="J329">
        <v>0</v>
      </c>
      <c r="K329">
        <v>1</v>
      </c>
      <c r="L329">
        <v>0</v>
      </c>
      <c r="M329">
        <v>83</v>
      </c>
      <c r="N329" t="str">
        <f t="shared" si="5"/>
        <v>No Final</v>
      </c>
    </row>
    <row r="330" spans="1:14" hidden="1" x14ac:dyDescent="0.2">
      <c r="A330" t="s">
        <v>3107</v>
      </c>
      <c r="B330">
        <v>2367037</v>
      </c>
      <c r="C330">
        <v>26244</v>
      </c>
      <c r="D330">
        <v>720</v>
      </c>
      <c r="E330">
        <v>720</v>
      </c>
      <c r="F330" s="1">
        <v>41535</v>
      </c>
      <c r="G330" t="s">
        <v>216</v>
      </c>
      <c r="H330" t="s">
        <v>949</v>
      </c>
      <c r="I330">
        <v>0</v>
      </c>
      <c r="J330">
        <v>0</v>
      </c>
      <c r="K330">
        <v>1</v>
      </c>
      <c r="L330">
        <v>0</v>
      </c>
      <c r="M330">
        <v>87</v>
      </c>
      <c r="N330" t="str">
        <f t="shared" si="5"/>
        <v>No Final</v>
      </c>
    </row>
    <row r="331" spans="1:14" hidden="1" x14ac:dyDescent="0.2">
      <c r="A331" t="s">
        <v>3108</v>
      </c>
      <c r="B331">
        <v>2367093</v>
      </c>
      <c r="C331">
        <v>16922</v>
      </c>
      <c r="D331">
        <v>33</v>
      </c>
      <c r="E331">
        <v>44</v>
      </c>
      <c r="F331" s="1">
        <v>41535</v>
      </c>
      <c r="G331" t="s">
        <v>176</v>
      </c>
      <c r="H331" t="s">
        <v>949</v>
      </c>
      <c r="I331">
        <v>0</v>
      </c>
      <c r="J331">
        <v>0</v>
      </c>
      <c r="K331">
        <v>1</v>
      </c>
      <c r="L331">
        <v>0</v>
      </c>
      <c r="M331">
        <v>90</v>
      </c>
      <c r="N331" t="str">
        <f t="shared" si="5"/>
        <v>No Final</v>
      </c>
    </row>
    <row r="332" spans="1:14" hidden="1" x14ac:dyDescent="0.2">
      <c r="A332" t="s">
        <v>3109</v>
      </c>
      <c r="B332">
        <v>2367093</v>
      </c>
      <c r="C332">
        <v>27800</v>
      </c>
      <c r="D332">
        <v>33</v>
      </c>
      <c r="E332">
        <v>33</v>
      </c>
      <c r="F332" s="1">
        <v>41535</v>
      </c>
      <c r="G332" t="s">
        <v>224</v>
      </c>
      <c r="H332" t="s">
        <v>949</v>
      </c>
      <c r="I332">
        <v>0</v>
      </c>
      <c r="J332">
        <v>0</v>
      </c>
      <c r="K332">
        <v>1</v>
      </c>
      <c r="L332">
        <v>0</v>
      </c>
      <c r="M332">
        <v>90</v>
      </c>
      <c r="N332" t="str">
        <f t="shared" si="5"/>
        <v>No Final</v>
      </c>
    </row>
    <row r="333" spans="1:14" hidden="1" x14ac:dyDescent="0.2">
      <c r="A333" t="s">
        <v>3110</v>
      </c>
      <c r="B333">
        <v>2367093</v>
      </c>
      <c r="C333">
        <v>85148</v>
      </c>
      <c r="D333">
        <v>33</v>
      </c>
      <c r="E333">
        <v>294</v>
      </c>
      <c r="F333" s="1">
        <v>41535</v>
      </c>
      <c r="G333" t="s">
        <v>508</v>
      </c>
      <c r="H333" t="s">
        <v>949</v>
      </c>
      <c r="I333">
        <v>0</v>
      </c>
      <c r="J333">
        <v>0</v>
      </c>
      <c r="K333">
        <v>1</v>
      </c>
      <c r="L333">
        <v>1</v>
      </c>
      <c r="M333">
        <v>90</v>
      </c>
      <c r="N333" t="str">
        <f t="shared" si="5"/>
        <v>No Final</v>
      </c>
    </row>
    <row r="334" spans="1:14" hidden="1" x14ac:dyDescent="0.2">
      <c r="A334" t="s">
        <v>3111</v>
      </c>
      <c r="B334">
        <v>2367094</v>
      </c>
      <c r="C334">
        <v>148455</v>
      </c>
      <c r="D334">
        <v>26</v>
      </c>
      <c r="E334">
        <v>31</v>
      </c>
      <c r="F334" s="1">
        <v>41535</v>
      </c>
      <c r="G334" t="s">
        <v>629</v>
      </c>
      <c r="H334" t="s">
        <v>949</v>
      </c>
      <c r="I334">
        <v>0</v>
      </c>
      <c r="J334">
        <v>0</v>
      </c>
      <c r="K334">
        <v>1</v>
      </c>
      <c r="L334">
        <v>0</v>
      </c>
      <c r="M334">
        <v>88</v>
      </c>
      <c r="N334" t="str">
        <f t="shared" si="5"/>
        <v>No Final</v>
      </c>
    </row>
    <row r="335" spans="1:14" hidden="1" x14ac:dyDescent="0.2">
      <c r="A335" t="s">
        <v>3112</v>
      </c>
      <c r="B335">
        <v>2367094</v>
      </c>
      <c r="C335">
        <v>85314</v>
      </c>
      <c r="D335">
        <v>631</v>
      </c>
      <c r="E335">
        <v>631</v>
      </c>
      <c r="F335" s="1">
        <v>41535</v>
      </c>
      <c r="G335" t="s">
        <v>193</v>
      </c>
      <c r="H335" t="s">
        <v>949</v>
      </c>
      <c r="I335">
        <v>0</v>
      </c>
      <c r="J335">
        <v>0</v>
      </c>
      <c r="K335">
        <v>1</v>
      </c>
      <c r="L335">
        <v>0</v>
      </c>
      <c r="M335">
        <v>90</v>
      </c>
      <c r="N335" t="str">
        <f t="shared" si="5"/>
        <v>No Final</v>
      </c>
    </row>
    <row r="336" spans="1:14" hidden="1" x14ac:dyDescent="0.2">
      <c r="A336" t="s">
        <v>3113</v>
      </c>
      <c r="B336">
        <v>2367095</v>
      </c>
      <c r="C336">
        <v>108354</v>
      </c>
      <c r="D336">
        <v>244</v>
      </c>
      <c r="E336">
        <v>873</v>
      </c>
      <c r="F336" s="1">
        <v>41535</v>
      </c>
      <c r="G336" t="s">
        <v>553</v>
      </c>
      <c r="H336" t="s">
        <v>949</v>
      </c>
      <c r="I336">
        <v>0</v>
      </c>
      <c r="J336">
        <v>0</v>
      </c>
      <c r="K336">
        <v>1</v>
      </c>
      <c r="L336">
        <v>0</v>
      </c>
      <c r="M336">
        <v>17</v>
      </c>
      <c r="N336" t="str">
        <f t="shared" si="5"/>
        <v>No Final</v>
      </c>
    </row>
    <row r="337" spans="1:14" hidden="1" x14ac:dyDescent="0.2">
      <c r="A337" t="s">
        <v>3114</v>
      </c>
      <c r="B337">
        <v>2367095</v>
      </c>
      <c r="C337">
        <v>33713</v>
      </c>
      <c r="D337">
        <v>11</v>
      </c>
      <c r="E337">
        <v>180</v>
      </c>
      <c r="F337" s="1">
        <v>41535</v>
      </c>
      <c r="G337" t="s">
        <v>255</v>
      </c>
      <c r="H337" t="s">
        <v>949</v>
      </c>
      <c r="I337">
        <v>0</v>
      </c>
      <c r="J337">
        <v>0</v>
      </c>
      <c r="K337">
        <v>1</v>
      </c>
      <c r="L337">
        <v>0</v>
      </c>
      <c r="M337">
        <v>78</v>
      </c>
      <c r="N337" t="str">
        <f t="shared" si="5"/>
        <v>No Final</v>
      </c>
    </row>
    <row r="338" spans="1:14" hidden="1" x14ac:dyDescent="0.2">
      <c r="A338" t="s">
        <v>3115</v>
      </c>
      <c r="B338">
        <v>2367095</v>
      </c>
      <c r="C338">
        <v>50057</v>
      </c>
      <c r="D338">
        <v>11</v>
      </c>
      <c r="E338">
        <v>417</v>
      </c>
      <c r="F338" s="1">
        <v>41535</v>
      </c>
      <c r="G338" t="s">
        <v>380</v>
      </c>
      <c r="H338" t="s">
        <v>949</v>
      </c>
      <c r="I338">
        <v>1</v>
      </c>
      <c r="J338">
        <v>0</v>
      </c>
      <c r="K338">
        <v>1</v>
      </c>
      <c r="L338">
        <v>0</v>
      </c>
      <c r="M338">
        <v>90</v>
      </c>
      <c r="N338" t="str">
        <f t="shared" si="5"/>
        <v>No Final</v>
      </c>
    </row>
    <row r="339" spans="1:14" hidden="1" x14ac:dyDescent="0.2">
      <c r="A339" t="s">
        <v>3116</v>
      </c>
      <c r="B339">
        <v>2367096</v>
      </c>
      <c r="C339">
        <v>133964</v>
      </c>
      <c r="D339">
        <v>6195</v>
      </c>
      <c r="E339">
        <v>6195</v>
      </c>
      <c r="F339" s="1">
        <v>41535</v>
      </c>
      <c r="G339" t="s">
        <v>605</v>
      </c>
      <c r="H339" t="s">
        <v>949</v>
      </c>
      <c r="I339">
        <v>1</v>
      </c>
      <c r="J339">
        <v>0</v>
      </c>
      <c r="K339">
        <v>1</v>
      </c>
      <c r="L339">
        <v>0</v>
      </c>
      <c r="M339">
        <v>73</v>
      </c>
      <c r="N339" t="str">
        <f t="shared" si="5"/>
        <v>No Final</v>
      </c>
    </row>
    <row r="340" spans="1:14" hidden="1" x14ac:dyDescent="0.2">
      <c r="A340" t="s">
        <v>3117</v>
      </c>
      <c r="B340">
        <v>2367096</v>
      </c>
      <c r="C340">
        <v>39153</v>
      </c>
      <c r="D340">
        <v>6195</v>
      </c>
      <c r="E340">
        <v>506</v>
      </c>
      <c r="F340" s="1">
        <v>41535</v>
      </c>
      <c r="G340" t="s">
        <v>299</v>
      </c>
      <c r="H340" t="s">
        <v>949</v>
      </c>
      <c r="I340">
        <v>0</v>
      </c>
      <c r="J340">
        <v>0</v>
      </c>
      <c r="K340">
        <v>1</v>
      </c>
      <c r="L340">
        <v>0</v>
      </c>
      <c r="M340">
        <v>78</v>
      </c>
      <c r="N340" t="str">
        <f t="shared" si="5"/>
        <v>No Final</v>
      </c>
    </row>
    <row r="341" spans="1:14" hidden="1" x14ac:dyDescent="0.2">
      <c r="A341" t="s">
        <v>3118</v>
      </c>
      <c r="B341">
        <v>2367097</v>
      </c>
      <c r="C341">
        <v>21369</v>
      </c>
      <c r="D341">
        <v>13</v>
      </c>
      <c r="E341">
        <v>141</v>
      </c>
      <c r="F341" s="1">
        <v>41535</v>
      </c>
      <c r="G341" t="s">
        <v>201</v>
      </c>
      <c r="H341" t="s">
        <v>949</v>
      </c>
      <c r="I341">
        <v>0</v>
      </c>
      <c r="J341">
        <v>0</v>
      </c>
      <c r="K341">
        <v>1</v>
      </c>
      <c r="L341">
        <v>1</v>
      </c>
      <c r="M341">
        <v>86</v>
      </c>
      <c r="N341" t="str">
        <f t="shared" si="5"/>
        <v>No Final</v>
      </c>
    </row>
    <row r="342" spans="1:14" hidden="1" x14ac:dyDescent="0.2">
      <c r="A342" t="s">
        <v>3119</v>
      </c>
      <c r="B342">
        <v>2367097</v>
      </c>
      <c r="C342">
        <v>221899</v>
      </c>
      <c r="D342">
        <v>13</v>
      </c>
      <c r="E342">
        <v>3302</v>
      </c>
      <c r="F342" s="1">
        <v>41535</v>
      </c>
      <c r="G342" t="s">
        <v>715</v>
      </c>
      <c r="H342" t="s">
        <v>949</v>
      </c>
      <c r="I342">
        <v>0</v>
      </c>
      <c r="J342">
        <v>0</v>
      </c>
      <c r="K342">
        <v>1</v>
      </c>
      <c r="L342">
        <v>0</v>
      </c>
      <c r="M342">
        <v>11</v>
      </c>
      <c r="N342" t="str">
        <f t="shared" si="5"/>
        <v>No Final</v>
      </c>
    </row>
    <row r="343" spans="1:14" hidden="1" x14ac:dyDescent="0.2">
      <c r="A343" t="s">
        <v>3120</v>
      </c>
      <c r="B343">
        <v>2367097</v>
      </c>
      <c r="C343">
        <v>33357</v>
      </c>
      <c r="D343">
        <v>13</v>
      </c>
      <c r="E343">
        <v>46</v>
      </c>
      <c r="F343" s="1">
        <v>41535</v>
      </c>
      <c r="G343" t="s">
        <v>251</v>
      </c>
      <c r="H343" t="s">
        <v>949</v>
      </c>
      <c r="I343">
        <v>0</v>
      </c>
      <c r="J343">
        <v>0</v>
      </c>
      <c r="K343">
        <v>1</v>
      </c>
      <c r="L343">
        <v>1</v>
      </c>
      <c r="M343">
        <v>90</v>
      </c>
      <c r="N343" t="str">
        <f t="shared" si="5"/>
        <v>No Final</v>
      </c>
    </row>
    <row r="344" spans="1:14" hidden="1" x14ac:dyDescent="0.2">
      <c r="A344" t="s">
        <v>3121</v>
      </c>
      <c r="B344">
        <v>2367097</v>
      </c>
      <c r="C344">
        <v>80562</v>
      </c>
      <c r="D344">
        <v>964</v>
      </c>
      <c r="E344">
        <v>964</v>
      </c>
      <c r="F344" s="1">
        <v>41535</v>
      </c>
      <c r="G344" t="s">
        <v>497</v>
      </c>
      <c r="H344" t="s">
        <v>949</v>
      </c>
      <c r="I344">
        <v>1</v>
      </c>
      <c r="J344">
        <v>0</v>
      </c>
      <c r="K344">
        <v>1</v>
      </c>
      <c r="L344">
        <v>0</v>
      </c>
      <c r="M344">
        <v>85</v>
      </c>
      <c r="N344" t="str">
        <f t="shared" si="5"/>
        <v>No Final</v>
      </c>
    </row>
    <row r="345" spans="1:14" hidden="1" x14ac:dyDescent="0.2">
      <c r="A345" t="s">
        <v>3122</v>
      </c>
      <c r="B345">
        <v>2367098</v>
      </c>
      <c r="C345">
        <v>17129</v>
      </c>
      <c r="D345">
        <v>5</v>
      </c>
      <c r="E345">
        <v>897</v>
      </c>
      <c r="F345" s="1">
        <v>41535</v>
      </c>
      <c r="G345" t="s">
        <v>179</v>
      </c>
      <c r="H345" t="s">
        <v>949</v>
      </c>
      <c r="I345">
        <v>0</v>
      </c>
      <c r="J345">
        <v>0</v>
      </c>
      <c r="K345">
        <v>1</v>
      </c>
      <c r="L345">
        <v>0</v>
      </c>
      <c r="M345">
        <v>90</v>
      </c>
      <c r="N345" t="str">
        <f t="shared" si="5"/>
        <v>No Final</v>
      </c>
    </row>
    <row r="346" spans="1:14" hidden="1" x14ac:dyDescent="0.2">
      <c r="A346" t="s">
        <v>3123</v>
      </c>
      <c r="B346">
        <v>2367099</v>
      </c>
      <c r="C346">
        <v>18944</v>
      </c>
      <c r="D346">
        <v>131</v>
      </c>
      <c r="E346">
        <v>131</v>
      </c>
      <c r="F346" s="1">
        <v>41535</v>
      </c>
      <c r="G346" t="s">
        <v>188</v>
      </c>
      <c r="H346" t="s">
        <v>949</v>
      </c>
      <c r="I346">
        <v>0</v>
      </c>
      <c r="J346">
        <v>0</v>
      </c>
      <c r="K346">
        <v>1</v>
      </c>
      <c r="L346">
        <v>0</v>
      </c>
      <c r="M346">
        <v>80</v>
      </c>
      <c r="N346" t="str">
        <f t="shared" si="5"/>
        <v>No Final</v>
      </c>
    </row>
    <row r="347" spans="1:14" hidden="1" x14ac:dyDescent="0.2">
      <c r="A347" t="s">
        <v>3124</v>
      </c>
      <c r="B347">
        <v>2367099</v>
      </c>
      <c r="C347">
        <v>28003</v>
      </c>
      <c r="D347">
        <v>131</v>
      </c>
      <c r="E347">
        <v>583</v>
      </c>
      <c r="F347" s="1">
        <v>41535</v>
      </c>
      <c r="G347" t="s">
        <v>226</v>
      </c>
      <c r="H347" t="s">
        <v>949</v>
      </c>
      <c r="I347">
        <v>0</v>
      </c>
      <c r="J347">
        <v>0</v>
      </c>
      <c r="K347">
        <v>3</v>
      </c>
      <c r="L347">
        <v>0</v>
      </c>
      <c r="M347">
        <v>90</v>
      </c>
      <c r="N347" t="str">
        <f t="shared" si="5"/>
        <v>No Final</v>
      </c>
    </row>
    <row r="348" spans="1:14" hidden="1" x14ac:dyDescent="0.2">
      <c r="A348" t="s">
        <v>3125</v>
      </c>
      <c r="B348">
        <v>2367100</v>
      </c>
      <c r="C348">
        <v>21369</v>
      </c>
      <c r="D348">
        <v>13</v>
      </c>
      <c r="E348">
        <v>141</v>
      </c>
      <c r="F348" s="1">
        <v>41548</v>
      </c>
      <c r="G348" t="s">
        <v>201</v>
      </c>
      <c r="H348" t="s">
        <v>949</v>
      </c>
      <c r="I348">
        <v>0</v>
      </c>
      <c r="J348">
        <v>0</v>
      </c>
      <c r="K348">
        <v>1</v>
      </c>
      <c r="L348">
        <v>0</v>
      </c>
      <c r="M348">
        <v>90</v>
      </c>
      <c r="N348" t="str">
        <f t="shared" si="5"/>
        <v>No Final</v>
      </c>
    </row>
    <row r="349" spans="1:14" hidden="1" x14ac:dyDescent="0.2">
      <c r="A349" t="s">
        <v>3126</v>
      </c>
      <c r="B349">
        <v>2367100</v>
      </c>
      <c r="C349">
        <v>54928</v>
      </c>
      <c r="D349">
        <v>13</v>
      </c>
      <c r="E349">
        <v>1390</v>
      </c>
      <c r="F349" s="1">
        <v>41548</v>
      </c>
      <c r="G349" t="s">
        <v>406</v>
      </c>
      <c r="H349" t="s">
        <v>949</v>
      </c>
      <c r="I349">
        <v>0</v>
      </c>
      <c r="J349">
        <v>0</v>
      </c>
      <c r="K349">
        <v>1</v>
      </c>
      <c r="L349">
        <v>0</v>
      </c>
      <c r="M349">
        <v>90</v>
      </c>
      <c r="N349" t="str">
        <f t="shared" si="5"/>
        <v>No Final</v>
      </c>
    </row>
    <row r="350" spans="1:14" hidden="1" x14ac:dyDescent="0.2">
      <c r="A350" t="s">
        <v>3127</v>
      </c>
      <c r="B350">
        <v>2367100</v>
      </c>
      <c r="C350">
        <v>74418</v>
      </c>
      <c r="D350">
        <v>720</v>
      </c>
      <c r="E350">
        <v>7378</v>
      </c>
      <c r="F350" s="1">
        <v>41548</v>
      </c>
      <c r="G350" t="s">
        <v>478</v>
      </c>
      <c r="H350" t="s">
        <v>949</v>
      </c>
      <c r="I350">
        <v>0</v>
      </c>
      <c r="J350">
        <v>0</v>
      </c>
      <c r="K350">
        <v>1</v>
      </c>
      <c r="L350">
        <v>0</v>
      </c>
      <c r="M350">
        <v>90</v>
      </c>
      <c r="N350" t="str">
        <f t="shared" si="5"/>
        <v>No Final</v>
      </c>
    </row>
    <row r="351" spans="1:14" hidden="1" x14ac:dyDescent="0.2">
      <c r="A351" t="s">
        <v>3128</v>
      </c>
      <c r="B351">
        <v>2367101</v>
      </c>
      <c r="C351">
        <v>182923</v>
      </c>
      <c r="D351">
        <v>610</v>
      </c>
      <c r="E351">
        <v>449</v>
      </c>
      <c r="F351" s="1">
        <v>41548</v>
      </c>
      <c r="G351" t="s">
        <v>673</v>
      </c>
      <c r="H351" t="s">
        <v>949</v>
      </c>
      <c r="I351">
        <v>0</v>
      </c>
      <c r="J351">
        <v>0</v>
      </c>
      <c r="K351">
        <v>1</v>
      </c>
      <c r="L351">
        <v>0</v>
      </c>
      <c r="M351">
        <v>90</v>
      </c>
      <c r="N351" t="str">
        <f t="shared" si="5"/>
        <v>No Final</v>
      </c>
    </row>
    <row r="352" spans="1:14" hidden="1" x14ac:dyDescent="0.2">
      <c r="A352" t="s">
        <v>3129</v>
      </c>
      <c r="B352">
        <v>2367101</v>
      </c>
      <c r="C352">
        <v>45146</v>
      </c>
      <c r="D352">
        <v>5</v>
      </c>
      <c r="E352">
        <v>3840</v>
      </c>
      <c r="F352" s="1">
        <v>41548</v>
      </c>
      <c r="G352" t="s">
        <v>349</v>
      </c>
      <c r="H352" t="s">
        <v>949</v>
      </c>
      <c r="I352">
        <v>1</v>
      </c>
      <c r="J352">
        <v>0</v>
      </c>
      <c r="K352">
        <v>1</v>
      </c>
      <c r="L352">
        <v>0</v>
      </c>
      <c r="M352">
        <v>90</v>
      </c>
      <c r="N352" t="str">
        <f t="shared" si="5"/>
        <v>No Final</v>
      </c>
    </row>
    <row r="353" spans="1:14" hidden="1" x14ac:dyDescent="0.2">
      <c r="A353" t="s">
        <v>3130</v>
      </c>
      <c r="B353">
        <v>2367102</v>
      </c>
      <c r="C353">
        <v>8806</v>
      </c>
      <c r="D353">
        <v>131</v>
      </c>
      <c r="E353">
        <v>162</v>
      </c>
      <c r="F353" s="1">
        <v>41548</v>
      </c>
      <c r="G353" t="s">
        <v>126</v>
      </c>
      <c r="H353" t="s">
        <v>949</v>
      </c>
      <c r="I353">
        <v>1</v>
      </c>
      <c r="J353">
        <v>0</v>
      </c>
      <c r="K353">
        <v>1</v>
      </c>
      <c r="L353">
        <v>0</v>
      </c>
      <c r="M353">
        <v>78</v>
      </c>
      <c r="N353" t="str">
        <f t="shared" si="5"/>
        <v>No Final</v>
      </c>
    </row>
    <row r="354" spans="1:14" hidden="1" x14ac:dyDescent="0.2">
      <c r="A354" t="s">
        <v>3131</v>
      </c>
      <c r="B354">
        <v>2367103</v>
      </c>
      <c r="C354">
        <v>85148</v>
      </c>
      <c r="D354">
        <v>33</v>
      </c>
      <c r="E354">
        <v>294</v>
      </c>
      <c r="F354" s="1">
        <v>41548</v>
      </c>
      <c r="G354" t="s">
        <v>508</v>
      </c>
      <c r="H354" t="s">
        <v>949</v>
      </c>
      <c r="I354">
        <v>0</v>
      </c>
      <c r="J354">
        <v>0</v>
      </c>
      <c r="K354">
        <v>1</v>
      </c>
      <c r="L354">
        <v>0</v>
      </c>
      <c r="M354">
        <v>90</v>
      </c>
      <c r="N354" t="str">
        <f t="shared" si="5"/>
        <v>No Final</v>
      </c>
    </row>
    <row r="355" spans="1:14" hidden="1" x14ac:dyDescent="0.2">
      <c r="A355" t="s">
        <v>3132</v>
      </c>
      <c r="B355">
        <v>2367104</v>
      </c>
      <c r="C355">
        <v>3163</v>
      </c>
      <c r="D355">
        <v>631</v>
      </c>
      <c r="E355">
        <v>281</v>
      </c>
      <c r="F355" s="1">
        <v>41548</v>
      </c>
      <c r="G355" t="s">
        <v>44</v>
      </c>
      <c r="H355" t="s">
        <v>949</v>
      </c>
      <c r="I355">
        <v>1</v>
      </c>
      <c r="J355">
        <v>0</v>
      </c>
      <c r="K355">
        <v>1</v>
      </c>
      <c r="L355">
        <v>0</v>
      </c>
      <c r="M355">
        <v>90</v>
      </c>
      <c r="N355" t="str">
        <f t="shared" si="5"/>
        <v>No Final</v>
      </c>
    </row>
    <row r="356" spans="1:14" hidden="1" x14ac:dyDescent="0.2">
      <c r="A356" t="s">
        <v>3133</v>
      </c>
      <c r="B356">
        <v>2367104</v>
      </c>
      <c r="C356">
        <v>54170</v>
      </c>
      <c r="D356">
        <v>631</v>
      </c>
      <c r="E356">
        <v>631</v>
      </c>
      <c r="F356" s="1">
        <v>41548</v>
      </c>
      <c r="G356" t="s">
        <v>401</v>
      </c>
      <c r="H356" t="s">
        <v>949</v>
      </c>
      <c r="I356">
        <v>0</v>
      </c>
      <c r="J356">
        <v>0</v>
      </c>
      <c r="K356">
        <v>2</v>
      </c>
      <c r="L356">
        <v>0</v>
      </c>
      <c r="M356">
        <v>90</v>
      </c>
      <c r="N356" t="str">
        <f t="shared" si="5"/>
        <v>No Final</v>
      </c>
    </row>
    <row r="357" spans="1:14" hidden="1" x14ac:dyDescent="0.2">
      <c r="A357" t="s">
        <v>3134</v>
      </c>
      <c r="B357">
        <v>2367105</v>
      </c>
      <c r="C357">
        <v>35207</v>
      </c>
      <c r="D357">
        <v>16</v>
      </c>
      <c r="E357">
        <v>16</v>
      </c>
      <c r="F357" s="1">
        <v>41548</v>
      </c>
      <c r="G357" t="s">
        <v>273</v>
      </c>
      <c r="H357" t="s">
        <v>949</v>
      </c>
      <c r="I357">
        <v>0</v>
      </c>
      <c r="J357">
        <v>0</v>
      </c>
      <c r="K357">
        <v>1</v>
      </c>
      <c r="L357">
        <v>1</v>
      </c>
      <c r="M357">
        <v>82</v>
      </c>
      <c r="N357" t="str">
        <f t="shared" si="5"/>
        <v>No Final</v>
      </c>
    </row>
    <row r="358" spans="1:14" hidden="1" x14ac:dyDescent="0.2">
      <c r="A358" t="s">
        <v>3135</v>
      </c>
      <c r="B358">
        <v>2367105</v>
      </c>
      <c r="C358">
        <v>38253</v>
      </c>
      <c r="D358">
        <v>16</v>
      </c>
      <c r="E358">
        <v>131</v>
      </c>
      <c r="F358" s="1">
        <v>41548</v>
      </c>
      <c r="G358" t="s">
        <v>290</v>
      </c>
      <c r="H358" t="s">
        <v>949</v>
      </c>
      <c r="I358">
        <v>0</v>
      </c>
      <c r="J358">
        <v>0</v>
      </c>
      <c r="K358">
        <v>2</v>
      </c>
      <c r="L358">
        <v>0</v>
      </c>
      <c r="M358">
        <v>90</v>
      </c>
      <c r="N358" t="str">
        <f t="shared" si="5"/>
        <v>No Final</v>
      </c>
    </row>
    <row r="359" spans="1:14" hidden="1" x14ac:dyDescent="0.2">
      <c r="A359" t="s">
        <v>3136</v>
      </c>
      <c r="B359">
        <v>2367106</v>
      </c>
      <c r="C359">
        <v>35664</v>
      </c>
      <c r="D359">
        <v>11</v>
      </c>
      <c r="E359">
        <v>6890</v>
      </c>
      <c r="F359" s="1">
        <v>41548</v>
      </c>
      <c r="G359" t="s">
        <v>279</v>
      </c>
      <c r="H359" t="s">
        <v>949</v>
      </c>
      <c r="I359">
        <v>0</v>
      </c>
      <c r="J359">
        <v>0</v>
      </c>
      <c r="K359">
        <v>1</v>
      </c>
      <c r="L359">
        <v>1</v>
      </c>
      <c r="M359">
        <v>90</v>
      </c>
      <c r="N359" t="str">
        <f t="shared" si="5"/>
        <v>No Final</v>
      </c>
    </row>
    <row r="360" spans="1:14" hidden="1" x14ac:dyDescent="0.2">
      <c r="A360" t="s">
        <v>3137</v>
      </c>
      <c r="B360">
        <v>2367106</v>
      </c>
      <c r="C360">
        <v>82442</v>
      </c>
      <c r="D360">
        <v>11</v>
      </c>
      <c r="E360">
        <v>5</v>
      </c>
      <c r="F360" s="1">
        <v>41548</v>
      </c>
      <c r="G360" t="s">
        <v>504</v>
      </c>
      <c r="H360" t="s">
        <v>949</v>
      </c>
      <c r="I360">
        <v>0</v>
      </c>
      <c r="J360">
        <v>0</v>
      </c>
      <c r="K360">
        <v>1</v>
      </c>
      <c r="L360">
        <v>0</v>
      </c>
      <c r="M360">
        <v>90</v>
      </c>
      <c r="N360" t="str">
        <f t="shared" si="5"/>
        <v>No Final</v>
      </c>
    </row>
    <row r="361" spans="1:14" hidden="1" x14ac:dyDescent="0.2">
      <c r="A361" t="s">
        <v>3138</v>
      </c>
      <c r="B361">
        <v>2367107</v>
      </c>
      <c r="C361">
        <v>34527</v>
      </c>
      <c r="D361">
        <v>941</v>
      </c>
      <c r="E361">
        <v>524</v>
      </c>
      <c r="F361" s="1">
        <v>41549</v>
      </c>
      <c r="G361" t="s">
        <v>264</v>
      </c>
      <c r="H361" t="s">
        <v>949</v>
      </c>
      <c r="I361">
        <v>0</v>
      </c>
      <c r="J361">
        <v>0</v>
      </c>
      <c r="K361">
        <v>1</v>
      </c>
      <c r="L361">
        <v>0</v>
      </c>
      <c r="M361">
        <v>90</v>
      </c>
      <c r="N361" t="str">
        <f t="shared" si="5"/>
        <v>No Final</v>
      </c>
    </row>
    <row r="362" spans="1:14" hidden="1" x14ac:dyDescent="0.2">
      <c r="A362" t="s">
        <v>3139</v>
      </c>
      <c r="B362">
        <v>2367107</v>
      </c>
      <c r="C362">
        <v>46180</v>
      </c>
      <c r="D362">
        <v>2410</v>
      </c>
      <c r="E362">
        <v>3999</v>
      </c>
      <c r="F362" s="1">
        <v>41549</v>
      </c>
      <c r="G362" t="s">
        <v>365</v>
      </c>
      <c r="H362" t="s">
        <v>949</v>
      </c>
      <c r="I362">
        <v>0</v>
      </c>
      <c r="J362">
        <v>0</v>
      </c>
      <c r="K362">
        <v>1</v>
      </c>
      <c r="L362">
        <v>1</v>
      </c>
      <c r="M362">
        <v>90</v>
      </c>
      <c r="N362" t="str">
        <f t="shared" si="5"/>
        <v>No Final</v>
      </c>
    </row>
    <row r="363" spans="1:14" hidden="1" x14ac:dyDescent="0.2">
      <c r="A363" t="s">
        <v>3140</v>
      </c>
      <c r="B363">
        <v>2367107</v>
      </c>
      <c r="C363">
        <v>66521</v>
      </c>
      <c r="D363">
        <v>2410</v>
      </c>
      <c r="E363">
        <v>499</v>
      </c>
      <c r="F363" s="1">
        <v>41549</v>
      </c>
      <c r="G363" t="s">
        <v>452</v>
      </c>
      <c r="H363" t="s">
        <v>949</v>
      </c>
      <c r="I363">
        <v>0</v>
      </c>
      <c r="J363">
        <v>0</v>
      </c>
      <c r="K363">
        <v>1</v>
      </c>
      <c r="L363">
        <v>0</v>
      </c>
      <c r="M363">
        <v>90</v>
      </c>
      <c r="N363" t="str">
        <f t="shared" si="5"/>
        <v>No Final</v>
      </c>
    </row>
    <row r="364" spans="1:14" hidden="1" x14ac:dyDescent="0.2">
      <c r="A364" t="s">
        <v>3141</v>
      </c>
      <c r="B364">
        <v>2367108</v>
      </c>
      <c r="C364">
        <v>18644</v>
      </c>
      <c r="D364">
        <v>281</v>
      </c>
      <c r="E364">
        <v>2687</v>
      </c>
      <c r="F364" s="1">
        <v>41549</v>
      </c>
      <c r="G364" t="s">
        <v>182</v>
      </c>
      <c r="H364" t="s">
        <v>949</v>
      </c>
      <c r="I364">
        <v>0</v>
      </c>
      <c r="J364">
        <v>0</v>
      </c>
      <c r="K364">
        <v>1</v>
      </c>
      <c r="L364">
        <v>0</v>
      </c>
      <c r="M364">
        <v>33</v>
      </c>
      <c r="N364" t="str">
        <f t="shared" si="5"/>
        <v>No Final</v>
      </c>
    </row>
    <row r="365" spans="1:14" hidden="1" x14ac:dyDescent="0.2">
      <c r="A365" t="s">
        <v>3142</v>
      </c>
      <c r="B365">
        <v>2367108</v>
      </c>
      <c r="C365">
        <v>22068</v>
      </c>
      <c r="D365">
        <v>27</v>
      </c>
      <c r="E365">
        <v>380</v>
      </c>
      <c r="F365" s="1">
        <v>41549</v>
      </c>
      <c r="G365" t="s">
        <v>204</v>
      </c>
      <c r="H365" t="s">
        <v>949</v>
      </c>
      <c r="I365">
        <v>0</v>
      </c>
      <c r="J365">
        <v>0</v>
      </c>
      <c r="K365">
        <v>1</v>
      </c>
      <c r="L365">
        <v>0</v>
      </c>
      <c r="M365">
        <v>82</v>
      </c>
      <c r="N365" t="str">
        <f t="shared" si="5"/>
        <v>No Final</v>
      </c>
    </row>
    <row r="366" spans="1:14" hidden="1" x14ac:dyDescent="0.2">
      <c r="A366" t="s">
        <v>3143</v>
      </c>
      <c r="B366">
        <v>2367108</v>
      </c>
      <c r="C366">
        <v>4360</v>
      </c>
      <c r="D366">
        <v>27</v>
      </c>
      <c r="E366">
        <v>202</v>
      </c>
      <c r="F366" s="1">
        <v>41549</v>
      </c>
      <c r="G366" t="s">
        <v>78</v>
      </c>
      <c r="H366" t="s">
        <v>949</v>
      </c>
      <c r="I366">
        <v>0</v>
      </c>
      <c r="J366">
        <v>0</v>
      </c>
      <c r="K366">
        <v>1</v>
      </c>
      <c r="L366">
        <v>0</v>
      </c>
      <c r="M366">
        <v>78</v>
      </c>
      <c r="N366" t="str">
        <f t="shared" si="5"/>
        <v>No Final</v>
      </c>
    </row>
    <row r="367" spans="1:14" hidden="1" x14ac:dyDescent="0.2">
      <c r="A367" t="s">
        <v>3144</v>
      </c>
      <c r="B367">
        <v>2367108</v>
      </c>
      <c r="C367">
        <v>58358</v>
      </c>
      <c r="D367">
        <v>27</v>
      </c>
      <c r="E367">
        <v>27</v>
      </c>
      <c r="F367" s="1">
        <v>41549</v>
      </c>
      <c r="G367" t="s">
        <v>422</v>
      </c>
      <c r="H367" t="s">
        <v>949</v>
      </c>
      <c r="I367">
        <v>0</v>
      </c>
      <c r="J367">
        <v>0</v>
      </c>
      <c r="K367">
        <v>1</v>
      </c>
      <c r="L367">
        <v>0</v>
      </c>
      <c r="M367">
        <v>90</v>
      </c>
      <c r="N367" t="str">
        <f t="shared" si="5"/>
        <v>No Final</v>
      </c>
    </row>
    <row r="368" spans="1:14" hidden="1" x14ac:dyDescent="0.2">
      <c r="A368" t="s">
        <v>3145</v>
      </c>
      <c r="B368">
        <v>2367109</v>
      </c>
      <c r="C368">
        <v>67063</v>
      </c>
      <c r="D368">
        <v>985</v>
      </c>
      <c r="E368">
        <v>1237</v>
      </c>
      <c r="F368" s="1">
        <v>41549</v>
      </c>
      <c r="G368" t="s">
        <v>453</v>
      </c>
      <c r="H368" t="s">
        <v>949</v>
      </c>
      <c r="I368">
        <v>0</v>
      </c>
      <c r="J368">
        <v>0</v>
      </c>
      <c r="K368">
        <v>1</v>
      </c>
      <c r="L368">
        <v>0</v>
      </c>
      <c r="M368">
        <v>90</v>
      </c>
      <c r="N368" t="str">
        <f t="shared" si="5"/>
        <v>No Final</v>
      </c>
    </row>
    <row r="369" spans="1:14" hidden="1" x14ac:dyDescent="0.2">
      <c r="A369" t="s">
        <v>3146</v>
      </c>
      <c r="B369">
        <v>2367109</v>
      </c>
      <c r="C369">
        <v>76028</v>
      </c>
      <c r="D369">
        <v>660</v>
      </c>
      <c r="E369">
        <v>1091</v>
      </c>
      <c r="F369" s="1">
        <v>41549</v>
      </c>
      <c r="G369" t="s">
        <v>484</v>
      </c>
      <c r="H369" t="s">
        <v>949</v>
      </c>
      <c r="I369">
        <v>0</v>
      </c>
      <c r="J369">
        <v>0</v>
      </c>
      <c r="K369">
        <v>1</v>
      </c>
      <c r="L369">
        <v>0</v>
      </c>
      <c r="M369">
        <v>90</v>
      </c>
      <c r="N369" t="str">
        <f t="shared" si="5"/>
        <v>No Final</v>
      </c>
    </row>
    <row r="370" spans="1:14" hidden="1" x14ac:dyDescent="0.2">
      <c r="A370" t="s">
        <v>3147</v>
      </c>
      <c r="B370">
        <v>2367110</v>
      </c>
      <c r="C370">
        <v>35773</v>
      </c>
      <c r="D370">
        <v>681</v>
      </c>
      <c r="E370">
        <v>681</v>
      </c>
      <c r="F370" s="1">
        <v>41549</v>
      </c>
      <c r="G370" t="s">
        <v>280</v>
      </c>
      <c r="H370" t="s">
        <v>949</v>
      </c>
      <c r="I370">
        <v>1</v>
      </c>
      <c r="J370">
        <v>0</v>
      </c>
      <c r="K370">
        <v>1</v>
      </c>
      <c r="L370">
        <v>0</v>
      </c>
      <c r="M370">
        <v>90</v>
      </c>
      <c r="N370" t="str">
        <f t="shared" si="5"/>
        <v>No Final</v>
      </c>
    </row>
    <row r="371" spans="1:14" hidden="1" x14ac:dyDescent="0.2">
      <c r="A371" t="s">
        <v>3148</v>
      </c>
      <c r="B371">
        <v>2367110</v>
      </c>
      <c r="C371">
        <v>51168</v>
      </c>
      <c r="D371">
        <v>15</v>
      </c>
      <c r="E371">
        <v>44</v>
      </c>
      <c r="F371" s="1">
        <v>41549</v>
      </c>
      <c r="G371" t="s">
        <v>387</v>
      </c>
      <c r="H371" t="s">
        <v>949</v>
      </c>
      <c r="I371">
        <v>0</v>
      </c>
      <c r="J371">
        <v>0</v>
      </c>
      <c r="K371">
        <v>1</v>
      </c>
      <c r="L371">
        <v>0</v>
      </c>
      <c r="M371">
        <v>5</v>
      </c>
      <c r="N371" t="str">
        <f t="shared" si="5"/>
        <v>No Final</v>
      </c>
    </row>
    <row r="372" spans="1:14" hidden="1" x14ac:dyDescent="0.2">
      <c r="A372" t="s">
        <v>3149</v>
      </c>
      <c r="B372">
        <v>2367110</v>
      </c>
      <c r="C372">
        <v>691</v>
      </c>
      <c r="D372">
        <v>15</v>
      </c>
      <c r="E372">
        <v>15</v>
      </c>
      <c r="F372" s="1">
        <v>41549</v>
      </c>
      <c r="G372" t="s">
        <v>17</v>
      </c>
      <c r="H372" t="s">
        <v>949</v>
      </c>
      <c r="I372">
        <v>0</v>
      </c>
      <c r="J372">
        <v>0</v>
      </c>
      <c r="K372">
        <v>1</v>
      </c>
      <c r="L372">
        <v>0</v>
      </c>
      <c r="M372">
        <v>90</v>
      </c>
      <c r="N372" t="str">
        <f t="shared" si="5"/>
        <v>No Final</v>
      </c>
    </row>
    <row r="373" spans="1:14" hidden="1" x14ac:dyDescent="0.2">
      <c r="A373" t="s">
        <v>3150</v>
      </c>
      <c r="B373">
        <v>2367111</v>
      </c>
      <c r="C373">
        <v>10143</v>
      </c>
      <c r="D373">
        <v>141</v>
      </c>
      <c r="E373">
        <v>19789</v>
      </c>
      <c r="F373" s="1">
        <v>41549</v>
      </c>
      <c r="G373" t="s">
        <v>137</v>
      </c>
      <c r="H373" t="s">
        <v>949</v>
      </c>
      <c r="I373">
        <v>0</v>
      </c>
      <c r="J373">
        <v>0</v>
      </c>
      <c r="K373">
        <v>1</v>
      </c>
      <c r="L373">
        <v>0</v>
      </c>
      <c r="M373">
        <v>16</v>
      </c>
      <c r="N373" t="str">
        <f t="shared" si="5"/>
        <v>No Final</v>
      </c>
    </row>
    <row r="374" spans="1:14" hidden="1" x14ac:dyDescent="0.2">
      <c r="A374" t="s">
        <v>3151</v>
      </c>
      <c r="B374">
        <v>2367111</v>
      </c>
      <c r="C374">
        <v>22328</v>
      </c>
      <c r="D374">
        <v>506</v>
      </c>
      <c r="E374">
        <v>1038</v>
      </c>
      <c r="F374" s="1">
        <v>41549</v>
      </c>
      <c r="G374" t="s">
        <v>205</v>
      </c>
      <c r="H374" t="s">
        <v>949</v>
      </c>
      <c r="I374">
        <v>0</v>
      </c>
      <c r="J374">
        <v>0</v>
      </c>
      <c r="K374">
        <v>1</v>
      </c>
      <c r="L374">
        <v>1</v>
      </c>
      <c r="M374">
        <v>64</v>
      </c>
      <c r="N374" t="str">
        <f t="shared" si="5"/>
        <v>No Final</v>
      </c>
    </row>
    <row r="375" spans="1:14" hidden="1" x14ac:dyDescent="0.2">
      <c r="A375" t="s">
        <v>3152</v>
      </c>
      <c r="B375">
        <v>2367111</v>
      </c>
      <c r="C375">
        <v>37666</v>
      </c>
      <c r="D375">
        <v>506</v>
      </c>
      <c r="E375">
        <v>46</v>
      </c>
      <c r="F375" s="1">
        <v>41549</v>
      </c>
      <c r="G375" t="s">
        <v>287</v>
      </c>
      <c r="H375" t="s">
        <v>949</v>
      </c>
      <c r="I375">
        <v>0</v>
      </c>
      <c r="J375">
        <v>0</v>
      </c>
      <c r="K375">
        <v>1</v>
      </c>
      <c r="L375">
        <v>0</v>
      </c>
      <c r="M375">
        <v>90</v>
      </c>
      <c r="N375" t="str">
        <f t="shared" si="5"/>
        <v>No Final</v>
      </c>
    </row>
    <row r="376" spans="1:14" hidden="1" x14ac:dyDescent="0.2">
      <c r="A376" t="s">
        <v>3153</v>
      </c>
      <c r="B376">
        <v>2367111</v>
      </c>
      <c r="C376">
        <v>3924</v>
      </c>
      <c r="D376">
        <v>141</v>
      </c>
      <c r="E376">
        <v>631</v>
      </c>
      <c r="F376" s="1">
        <v>41549</v>
      </c>
      <c r="G376" t="s">
        <v>69</v>
      </c>
      <c r="H376" t="s">
        <v>949</v>
      </c>
      <c r="I376">
        <v>0</v>
      </c>
      <c r="J376">
        <v>0</v>
      </c>
      <c r="K376">
        <v>1</v>
      </c>
      <c r="L376">
        <v>1</v>
      </c>
      <c r="M376">
        <v>90</v>
      </c>
      <c r="N376" t="str">
        <f t="shared" si="5"/>
        <v>No Final</v>
      </c>
    </row>
    <row r="377" spans="1:14" hidden="1" x14ac:dyDescent="0.2">
      <c r="A377" t="s">
        <v>3154</v>
      </c>
      <c r="B377">
        <v>2367112</v>
      </c>
      <c r="C377">
        <v>45320</v>
      </c>
      <c r="D377">
        <v>418</v>
      </c>
      <c r="E377">
        <v>294</v>
      </c>
      <c r="F377" s="1">
        <v>41549</v>
      </c>
      <c r="G377" t="s">
        <v>351</v>
      </c>
      <c r="H377" t="s">
        <v>949</v>
      </c>
      <c r="I377">
        <v>0</v>
      </c>
      <c r="J377">
        <v>0</v>
      </c>
      <c r="K377">
        <v>2</v>
      </c>
      <c r="L377">
        <v>1</v>
      </c>
      <c r="M377">
        <v>90</v>
      </c>
      <c r="N377" t="str">
        <f t="shared" si="5"/>
        <v>No Final</v>
      </c>
    </row>
    <row r="378" spans="1:14" hidden="1" x14ac:dyDescent="0.2">
      <c r="A378" t="s">
        <v>3155</v>
      </c>
      <c r="B378">
        <v>2367112</v>
      </c>
      <c r="C378">
        <v>8198</v>
      </c>
      <c r="D378">
        <v>418</v>
      </c>
      <c r="E378">
        <v>985</v>
      </c>
      <c r="F378" s="1">
        <v>41549</v>
      </c>
      <c r="G378" t="s">
        <v>124</v>
      </c>
      <c r="H378" t="s">
        <v>949</v>
      </c>
      <c r="I378">
        <v>0</v>
      </c>
      <c r="J378">
        <v>0</v>
      </c>
      <c r="K378">
        <v>2</v>
      </c>
      <c r="L378">
        <v>0</v>
      </c>
      <c r="M378">
        <v>90</v>
      </c>
      <c r="N378" t="str">
        <f t="shared" si="5"/>
        <v>No Final</v>
      </c>
    </row>
    <row r="379" spans="1:14" hidden="1" x14ac:dyDescent="0.2">
      <c r="A379" t="s">
        <v>3156</v>
      </c>
      <c r="B379">
        <v>2367113</v>
      </c>
      <c r="C379">
        <v>181767</v>
      </c>
      <c r="D379">
        <v>583</v>
      </c>
      <c r="E379">
        <v>583</v>
      </c>
      <c r="F379" s="1">
        <v>41549</v>
      </c>
      <c r="G379" t="s">
        <v>663</v>
      </c>
      <c r="H379" t="s">
        <v>949</v>
      </c>
      <c r="I379">
        <v>0</v>
      </c>
      <c r="J379">
        <v>0</v>
      </c>
      <c r="K379">
        <v>1</v>
      </c>
      <c r="L379">
        <v>0</v>
      </c>
      <c r="M379">
        <v>90</v>
      </c>
      <c r="N379" t="str">
        <f t="shared" si="5"/>
        <v>No Final</v>
      </c>
    </row>
    <row r="380" spans="1:14" hidden="1" x14ac:dyDescent="0.2">
      <c r="A380" t="s">
        <v>3157</v>
      </c>
      <c r="B380">
        <v>2367113</v>
      </c>
      <c r="C380">
        <v>3455</v>
      </c>
      <c r="D380">
        <v>583</v>
      </c>
      <c r="E380">
        <v>5</v>
      </c>
      <c r="F380" s="1">
        <v>41549</v>
      </c>
      <c r="G380" t="s">
        <v>56</v>
      </c>
      <c r="H380" t="s">
        <v>949</v>
      </c>
      <c r="I380">
        <v>0</v>
      </c>
      <c r="J380">
        <v>0</v>
      </c>
      <c r="K380">
        <v>2</v>
      </c>
      <c r="L380">
        <v>0</v>
      </c>
      <c r="M380">
        <v>90</v>
      </c>
      <c r="N380" t="str">
        <f t="shared" si="5"/>
        <v>No Final</v>
      </c>
    </row>
    <row r="381" spans="1:14" hidden="1" x14ac:dyDescent="0.2">
      <c r="A381" t="s">
        <v>3158</v>
      </c>
      <c r="B381">
        <v>2367114</v>
      </c>
      <c r="C381">
        <v>34944</v>
      </c>
      <c r="D381">
        <v>683</v>
      </c>
      <c r="E381">
        <v>605</v>
      </c>
      <c r="F381" s="1">
        <v>41549</v>
      </c>
      <c r="G381" t="s">
        <v>269</v>
      </c>
      <c r="H381" t="s">
        <v>949</v>
      </c>
      <c r="I381">
        <v>0</v>
      </c>
      <c r="J381">
        <v>0</v>
      </c>
      <c r="K381">
        <v>3</v>
      </c>
      <c r="L381">
        <v>0</v>
      </c>
      <c r="M381">
        <v>90</v>
      </c>
      <c r="N381" t="str">
        <f t="shared" si="5"/>
        <v>No Final</v>
      </c>
    </row>
    <row r="382" spans="1:14" hidden="1" x14ac:dyDescent="0.2">
      <c r="A382" t="s">
        <v>3159</v>
      </c>
      <c r="B382">
        <v>2367039</v>
      </c>
      <c r="C382">
        <v>34601</v>
      </c>
      <c r="D382">
        <v>13</v>
      </c>
      <c r="E382">
        <v>621</v>
      </c>
      <c r="F382" s="1">
        <v>41569</v>
      </c>
      <c r="G382" t="s">
        <v>266</v>
      </c>
      <c r="H382" t="s">
        <v>949</v>
      </c>
      <c r="I382">
        <v>1</v>
      </c>
      <c r="J382">
        <v>0</v>
      </c>
      <c r="K382">
        <v>1</v>
      </c>
      <c r="L382">
        <v>0</v>
      </c>
      <c r="M382">
        <v>80</v>
      </c>
      <c r="N382" t="str">
        <f t="shared" si="5"/>
        <v>No Final</v>
      </c>
    </row>
    <row r="383" spans="1:14" hidden="1" x14ac:dyDescent="0.2">
      <c r="A383" t="s">
        <v>3160</v>
      </c>
      <c r="B383">
        <v>2367039</v>
      </c>
      <c r="C383">
        <v>44779</v>
      </c>
      <c r="D383">
        <v>13</v>
      </c>
      <c r="E383">
        <v>543</v>
      </c>
      <c r="F383" s="1">
        <v>41569</v>
      </c>
      <c r="G383" t="s">
        <v>344</v>
      </c>
      <c r="H383" t="s">
        <v>949</v>
      </c>
      <c r="I383">
        <v>0</v>
      </c>
      <c r="J383">
        <v>0</v>
      </c>
      <c r="K383">
        <v>2</v>
      </c>
      <c r="L383">
        <v>0</v>
      </c>
      <c r="M383">
        <v>60</v>
      </c>
      <c r="N383" t="str">
        <f t="shared" si="5"/>
        <v>No Final</v>
      </c>
    </row>
    <row r="384" spans="1:14" hidden="1" x14ac:dyDescent="0.2">
      <c r="A384" t="s">
        <v>3161</v>
      </c>
      <c r="B384">
        <v>2368431</v>
      </c>
      <c r="C384">
        <v>50202</v>
      </c>
      <c r="D384">
        <v>631</v>
      </c>
      <c r="E384">
        <v>418</v>
      </c>
      <c r="F384" s="1">
        <v>41569</v>
      </c>
      <c r="G384" t="s">
        <v>381</v>
      </c>
      <c r="H384" t="s">
        <v>949</v>
      </c>
      <c r="I384">
        <v>0</v>
      </c>
      <c r="J384">
        <v>0</v>
      </c>
      <c r="K384">
        <v>1</v>
      </c>
      <c r="L384">
        <v>0</v>
      </c>
      <c r="M384">
        <v>88</v>
      </c>
      <c r="N384" t="str">
        <f t="shared" si="5"/>
        <v>No Final</v>
      </c>
    </row>
    <row r="385" spans="1:14" hidden="1" x14ac:dyDescent="0.2">
      <c r="A385" t="s">
        <v>3162</v>
      </c>
      <c r="B385">
        <v>2368431</v>
      </c>
      <c r="C385">
        <v>7767</v>
      </c>
      <c r="D385">
        <v>631</v>
      </c>
      <c r="E385">
        <v>13</v>
      </c>
      <c r="F385" s="1">
        <v>41569</v>
      </c>
      <c r="G385" t="s">
        <v>117</v>
      </c>
      <c r="H385" t="s">
        <v>949</v>
      </c>
      <c r="I385">
        <v>0</v>
      </c>
      <c r="J385">
        <v>0</v>
      </c>
      <c r="K385">
        <v>2</v>
      </c>
      <c r="L385">
        <v>0</v>
      </c>
      <c r="M385">
        <v>90</v>
      </c>
      <c r="N385" t="str">
        <f t="shared" si="5"/>
        <v>No Final</v>
      </c>
    </row>
    <row r="386" spans="1:14" hidden="1" x14ac:dyDescent="0.2">
      <c r="A386" t="s">
        <v>3163</v>
      </c>
      <c r="B386">
        <v>2368433</v>
      </c>
      <c r="C386">
        <v>38253</v>
      </c>
      <c r="D386">
        <v>16</v>
      </c>
      <c r="E386">
        <v>131</v>
      </c>
      <c r="F386" s="1">
        <v>41569</v>
      </c>
      <c r="G386" t="s">
        <v>290</v>
      </c>
      <c r="H386" t="s">
        <v>949</v>
      </c>
      <c r="I386">
        <v>1</v>
      </c>
      <c r="J386">
        <v>0</v>
      </c>
      <c r="K386">
        <v>1</v>
      </c>
      <c r="L386">
        <v>1</v>
      </c>
      <c r="M386">
        <v>90</v>
      </c>
      <c r="N386" t="str">
        <f t="shared" si="5"/>
        <v>No Final</v>
      </c>
    </row>
    <row r="387" spans="1:14" hidden="1" x14ac:dyDescent="0.2">
      <c r="A387" t="s">
        <v>3164</v>
      </c>
      <c r="B387">
        <v>2368433</v>
      </c>
      <c r="C387">
        <v>55735</v>
      </c>
      <c r="D387">
        <v>16</v>
      </c>
      <c r="E387">
        <v>46</v>
      </c>
      <c r="F387" s="1">
        <v>41569</v>
      </c>
      <c r="G387" t="s">
        <v>410</v>
      </c>
      <c r="H387" t="s">
        <v>949</v>
      </c>
      <c r="I387">
        <v>0</v>
      </c>
      <c r="J387">
        <v>0</v>
      </c>
      <c r="K387">
        <v>1</v>
      </c>
      <c r="L387">
        <v>0</v>
      </c>
      <c r="M387">
        <v>67</v>
      </c>
      <c r="N387" t="str">
        <f t="shared" ref="N387:N450" si="6">IF(B387=$Z$2, "Final", IF(B387=$Z$3, "Final", IF(B387=$Z$4, "Final", IF(B387=$Z$5, "Final", IF(B387=$Z$6, "Final", IF(B387=$Z$7, "Final", IF(B387=$Z$8, "Final", IF(B387=$Z$9, "Final", IF(B387=$Z$10, "Final", IF(B387=$Z$11, "Final", IF(B387=$Z$12, "Final", IF(B387=$Z$13, "Final", "No Final"))))))))))))</f>
        <v>No Final</v>
      </c>
    </row>
    <row r="388" spans="1:14" hidden="1" x14ac:dyDescent="0.2">
      <c r="A388" t="s">
        <v>3165</v>
      </c>
      <c r="B388">
        <v>2368433</v>
      </c>
      <c r="C388">
        <v>82442</v>
      </c>
      <c r="D388">
        <v>11</v>
      </c>
      <c r="E388">
        <v>5</v>
      </c>
      <c r="F388" s="1">
        <v>41569</v>
      </c>
      <c r="G388" t="s">
        <v>504</v>
      </c>
      <c r="H388" t="s">
        <v>949</v>
      </c>
      <c r="I388">
        <v>0</v>
      </c>
      <c r="J388">
        <v>0</v>
      </c>
      <c r="K388">
        <v>1</v>
      </c>
      <c r="L388">
        <v>0</v>
      </c>
      <c r="M388">
        <v>90</v>
      </c>
      <c r="N388" t="str">
        <f t="shared" si="6"/>
        <v>No Final</v>
      </c>
    </row>
    <row r="389" spans="1:14" hidden="1" x14ac:dyDescent="0.2">
      <c r="A389" t="s">
        <v>3166</v>
      </c>
      <c r="B389">
        <v>2368434</v>
      </c>
      <c r="C389">
        <v>45403</v>
      </c>
      <c r="D389">
        <v>244</v>
      </c>
      <c r="E389">
        <v>738</v>
      </c>
      <c r="F389" s="1">
        <v>41569</v>
      </c>
      <c r="G389" t="s">
        <v>352</v>
      </c>
      <c r="H389" t="s">
        <v>949</v>
      </c>
      <c r="I389">
        <v>0</v>
      </c>
      <c r="J389">
        <v>0</v>
      </c>
      <c r="K389">
        <v>1</v>
      </c>
      <c r="L389">
        <v>0</v>
      </c>
      <c r="M389">
        <v>90</v>
      </c>
      <c r="N389" t="str">
        <f t="shared" si="6"/>
        <v>No Final</v>
      </c>
    </row>
    <row r="390" spans="1:14" hidden="1" x14ac:dyDescent="0.2">
      <c r="A390" t="s">
        <v>3167</v>
      </c>
      <c r="B390">
        <v>2368434</v>
      </c>
      <c r="C390">
        <v>61253</v>
      </c>
      <c r="D390">
        <v>6195</v>
      </c>
      <c r="E390">
        <v>16795</v>
      </c>
      <c r="F390" s="1">
        <v>41569</v>
      </c>
      <c r="G390" t="s">
        <v>439</v>
      </c>
      <c r="H390" t="s">
        <v>949</v>
      </c>
      <c r="I390">
        <v>0</v>
      </c>
      <c r="J390">
        <v>0</v>
      </c>
      <c r="K390">
        <v>1</v>
      </c>
      <c r="L390">
        <v>0</v>
      </c>
      <c r="M390">
        <v>90</v>
      </c>
      <c r="N390" t="str">
        <f t="shared" si="6"/>
        <v>No Final</v>
      </c>
    </row>
    <row r="391" spans="1:14" hidden="1" x14ac:dyDescent="0.2">
      <c r="A391" t="s">
        <v>3168</v>
      </c>
      <c r="B391">
        <v>2368434</v>
      </c>
      <c r="C391">
        <v>73794</v>
      </c>
      <c r="D391">
        <v>6195</v>
      </c>
      <c r="E391">
        <v>416</v>
      </c>
      <c r="F391" s="1">
        <v>41569</v>
      </c>
      <c r="G391" t="s">
        <v>474</v>
      </c>
      <c r="H391" t="s">
        <v>949</v>
      </c>
      <c r="I391">
        <v>0</v>
      </c>
      <c r="J391">
        <v>0</v>
      </c>
      <c r="K391">
        <v>1</v>
      </c>
      <c r="L391">
        <v>0</v>
      </c>
      <c r="M391">
        <v>32</v>
      </c>
      <c r="N391" t="str">
        <f t="shared" si="6"/>
        <v>No Final</v>
      </c>
    </row>
    <row r="392" spans="1:14" hidden="1" x14ac:dyDescent="0.2">
      <c r="A392" t="s">
        <v>3169</v>
      </c>
      <c r="B392">
        <v>2368435</v>
      </c>
      <c r="C392">
        <v>15381</v>
      </c>
      <c r="D392">
        <v>964</v>
      </c>
      <c r="E392">
        <v>964</v>
      </c>
      <c r="F392" s="1">
        <v>41569</v>
      </c>
      <c r="G392" t="s">
        <v>163</v>
      </c>
      <c r="H392" t="s">
        <v>949</v>
      </c>
      <c r="I392">
        <v>0</v>
      </c>
      <c r="J392">
        <v>0</v>
      </c>
      <c r="K392">
        <v>1</v>
      </c>
      <c r="L392">
        <v>0</v>
      </c>
      <c r="M392">
        <v>17</v>
      </c>
      <c r="N392" t="str">
        <f t="shared" si="6"/>
        <v>No Final</v>
      </c>
    </row>
    <row r="393" spans="1:14" hidden="1" x14ac:dyDescent="0.2">
      <c r="A393" t="s">
        <v>3170</v>
      </c>
      <c r="B393">
        <v>2368436</v>
      </c>
      <c r="C393">
        <v>34784</v>
      </c>
      <c r="D393">
        <v>610</v>
      </c>
      <c r="E393">
        <v>467</v>
      </c>
      <c r="F393" s="1">
        <v>41569</v>
      </c>
      <c r="G393" t="s">
        <v>267</v>
      </c>
      <c r="H393" t="s">
        <v>949</v>
      </c>
      <c r="I393">
        <v>0</v>
      </c>
      <c r="J393">
        <v>0</v>
      </c>
      <c r="K393">
        <v>1</v>
      </c>
      <c r="L393">
        <v>0</v>
      </c>
      <c r="M393">
        <v>10</v>
      </c>
      <c r="N393" t="str">
        <f t="shared" si="6"/>
        <v>No Final</v>
      </c>
    </row>
    <row r="394" spans="1:14" hidden="1" x14ac:dyDescent="0.2">
      <c r="A394" t="s">
        <v>3171</v>
      </c>
      <c r="B394">
        <v>2368436</v>
      </c>
      <c r="C394">
        <v>44741</v>
      </c>
      <c r="D394">
        <v>371</v>
      </c>
      <c r="E394">
        <v>1237</v>
      </c>
      <c r="F394" s="1">
        <v>41569</v>
      </c>
      <c r="G394" t="s">
        <v>343</v>
      </c>
      <c r="H394" t="s">
        <v>949</v>
      </c>
      <c r="I394">
        <v>0</v>
      </c>
      <c r="J394">
        <v>0</v>
      </c>
      <c r="K394">
        <v>1</v>
      </c>
      <c r="L394">
        <v>0</v>
      </c>
      <c r="M394">
        <v>71</v>
      </c>
      <c r="N394" t="str">
        <f t="shared" si="6"/>
        <v>No Final</v>
      </c>
    </row>
    <row r="395" spans="1:14" hidden="1" x14ac:dyDescent="0.2">
      <c r="A395" t="s">
        <v>3172</v>
      </c>
      <c r="B395">
        <v>2368436</v>
      </c>
      <c r="C395">
        <v>84992</v>
      </c>
      <c r="D395">
        <v>371</v>
      </c>
      <c r="E395">
        <v>371</v>
      </c>
      <c r="F395" s="1">
        <v>41569</v>
      </c>
      <c r="G395" t="s">
        <v>507</v>
      </c>
      <c r="H395" t="s">
        <v>949</v>
      </c>
      <c r="I395">
        <v>0</v>
      </c>
      <c r="J395">
        <v>0</v>
      </c>
      <c r="K395">
        <v>1</v>
      </c>
      <c r="L395">
        <v>0</v>
      </c>
      <c r="M395">
        <v>90</v>
      </c>
      <c r="N395" t="str">
        <f t="shared" si="6"/>
        <v>No Final</v>
      </c>
    </row>
    <row r="396" spans="1:14" hidden="1" x14ac:dyDescent="0.2">
      <c r="A396" t="s">
        <v>3173</v>
      </c>
      <c r="B396">
        <v>2368437</v>
      </c>
      <c r="C396">
        <v>15511</v>
      </c>
      <c r="D396">
        <v>5</v>
      </c>
      <c r="E396">
        <v>6890</v>
      </c>
      <c r="F396" s="1">
        <v>41569</v>
      </c>
      <c r="G396" t="s">
        <v>164</v>
      </c>
      <c r="H396" t="s">
        <v>949</v>
      </c>
      <c r="I396">
        <v>0</v>
      </c>
      <c r="J396">
        <v>0</v>
      </c>
      <c r="K396">
        <v>1</v>
      </c>
      <c r="L396">
        <v>0</v>
      </c>
      <c r="M396">
        <v>64</v>
      </c>
      <c r="N396" t="str">
        <f t="shared" si="6"/>
        <v>No Final</v>
      </c>
    </row>
    <row r="397" spans="1:14" hidden="1" x14ac:dyDescent="0.2">
      <c r="A397" t="s">
        <v>3174</v>
      </c>
      <c r="B397">
        <v>2368437</v>
      </c>
      <c r="C397">
        <v>28003</v>
      </c>
      <c r="D397">
        <v>131</v>
      </c>
      <c r="E397">
        <v>583</v>
      </c>
      <c r="F397" s="1">
        <v>41569</v>
      </c>
      <c r="G397" t="s">
        <v>226</v>
      </c>
      <c r="H397" t="s">
        <v>949</v>
      </c>
      <c r="I397">
        <v>0</v>
      </c>
      <c r="J397">
        <v>0</v>
      </c>
      <c r="K397">
        <v>1</v>
      </c>
      <c r="L397">
        <v>0</v>
      </c>
      <c r="M397">
        <v>90</v>
      </c>
      <c r="N397" t="str">
        <f t="shared" si="6"/>
        <v>No Final</v>
      </c>
    </row>
    <row r="398" spans="1:14" hidden="1" x14ac:dyDescent="0.2">
      <c r="A398" t="s">
        <v>3175</v>
      </c>
      <c r="B398">
        <v>2368438</v>
      </c>
      <c r="C398">
        <v>26399</v>
      </c>
      <c r="D398">
        <v>281</v>
      </c>
      <c r="E398">
        <v>131</v>
      </c>
      <c r="F398" s="1">
        <v>41570</v>
      </c>
      <c r="G398" t="s">
        <v>218</v>
      </c>
      <c r="H398" t="s">
        <v>949</v>
      </c>
      <c r="I398">
        <v>0</v>
      </c>
      <c r="J398">
        <v>0</v>
      </c>
      <c r="K398">
        <v>2</v>
      </c>
      <c r="L398">
        <v>0</v>
      </c>
      <c r="M398">
        <v>89</v>
      </c>
      <c r="N398" t="str">
        <f t="shared" si="6"/>
        <v>No Final</v>
      </c>
    </row>
    <row r="399" spans="1:14" hidden="1" x14ac:dyDescent="0.2">
      <c r="A399" t="s">
        <v>3176</v>
      </c>
      <c r="B399">
        <v>2368438</v>
      </c>
      <c r="C399">
        <v>46180</v>
      </c>
      <c r="D399">
        <v>2410</v>
      </c>
      <c r="E399">
        <v>3999</v>
      </c>
      <c r="F399" s="1">
        <v>41570</v>
      </c>
      <c r="G399" t="s">
        <v>365</v>
      </c>
      <c r="H399" t="s">
        <v>949</v>
      </c>
      <c r="I399">
        <v>0</v>
      </c>
      <c r="J399">
        <v>0</v>
      </c>
      <c r="K399">
        <v>1</v>
      </c>
      <c r="L399">
        <v>0</v>
      </c>
      <c r="M399">
        <v>90</v>
      </c>
      <c r="N399" t="str">
        <f t="shared" si="6"/>
        <v>No Final</v>
      </c>
    </row>
    <row r="400" spans="1:14" hidden="1" x14ac:dyDescent="0.2">
      <c r="A400" t="s">
        <v>3177</v>
      </c>
      <c r="B400">
        <v>2368439</v>
      </c>
      <c r="C400">
        <v>39102</v>
      </c>
      <c r="D400">
        <v>15</v>
      </c>
      <c r="E400">
        <v>589</v>
      </c>
      <c r="F400" s="1">
        <v>41570</v>
      </c>
      <c r="G400" t="s">
        <v>297</v>
      </c>
      <c r="H400" t="s">
        <v>949</v>
      </c>
      <c r="I400">
        <v>0</v>
      </c>
      <c r="J400">
        <v>0</v>
      </c>
      <c r="K400">
        <v>1</v>
      </c>
      <c r="L400">
        <v>0</v>
      </c>
      <c r="M400">
        <v>90</v>
      </c>
      <c r="N400" t="str">
        <f t="shared" si="6"/>
        <v>No Final</v>
      </c>
    </row>
    <row r="401" spans="1:14" hidden="1" x14ac:dyDescent="0.2">
      <c r="A401" t="s">
        <v>3178</v>
      </c>
      <c r="B401">
        <v>2368439</v>
      </c>
      <c r="C401">
        <v>6237</v>
      </c>
      <c r="D401">
        <v>15</v>
      </c>
      <c r="E401">
        <v>15</v>
      </c>
      <c r="F401" s="1">
        <v>41570</v>
      </c>
      <c r="G401" t="s">
        <v>95</v>
      </c>
      <c r="H401" t="s">
        <v>949</v>
      </c>
      <c r="I401">
        <v>1</v>
      </c>
      <c r="J401">
        <v>0</v>
      </c>
      <c r="K401">
        <v>2</v>
      </c>
      <c r="L401">
        <v>1</v>
      </c>
      <c r="M401">
        <v>76</v>
      </c>
      <c r="N401" t="str">
        <f t="shared" si="6"/>
        <v>No Final</v>
      </c>
    </row>
    <row r="402" spans="1:14" hidden="1" x14ac:dyDescent="0.2">
      <c r="A402" t="s">
        <v>3179</v>
      </c>
      <c r="B402">
        <v>2368439</v>
      </c>
      <c r="C402">
        <v>691</v>
      </c>
      <c r="D402">
        <v>15</v>
      </c>
      <c r="E402">
        <v>15</v>
      </c>
      <c r="F402" s="1">
        <v>41570</v>
      </c>
      <c r="G402" t="s">
        <v>17</v>
      </c>
      <c r="H402" t="s">
        <v>949</v>
      </c>
      <c r="I402">
        <v>0</v>
      </c>
      <c r="J402">
        <v>0</v>
      </c>
      <c r="K402">
        <v>1</v>
      </c>
      <c r="L402">
        <v>0</v>
      </c>
      <c r="M402">
        <v>90</v>
      </c>
      <c r="N402" t="str">
        <f t="shared" si="6"/>
        <v>No Final</v>
      </c>
    </row>
    <row r="403" spans="1:14" hidden="1" x14ac:dyDescent="0.2">
      <c r="A403" t="s">
        <v>3180</v>
      </c>
      <c r="B403">
        <v>2368441</v>
      </c>
      <c r="C403">
        <v>35564</v>
      </c>
      <c r="D403">
        <v>506</v>
      </c>
      <c r="E403">
        <v>410</v>
      </c>
      <c r="F403" s="1">
        <v>41570</v>
      </c>
      <c r="G403" t="s">
        <v>278</v>
      </c>
      <c r="H403" t="s">
        <v>949</v>
      </c>
      <c r="I403">
        <v>0</v>
      </c>
      <c r="J403">
        <v>0</v>
      </c>
      <c r="K403">
        <v>1</v>
      </c>
      <c r="L403">
        <v>0</v>
      </c>
      <c r="M403">
        <v>50</v>
      </c>
      <c r="N403" t="str">
        <f t="shared" si="6"/>
        <v>No Final</v>
      </c>
    </row>
    <row r="404" spans="1:14" hidden="1" x14ac:dyDescent="0.2">
      <c r="A404" t="s">
        <v>3181</v>
      </c>
      <c r="B404">
        <v>2368441</v>
      </c>
      <c r="C404">
        <v>8198</v>
      </c>
      <c r="D404">
        <v>418</v>
      </c>
      <c r="E404">
        <v>985</v>
      </c>
      <c r="F404" s="1">
        <v>41570</v>
      </c>
      <c r="G404" t="s">
        <v>124</v>
      </c>
      <c r="H404" t="s">
        <v>949</v>
      </c>
      <c r="I404">
        <v>0</v>
      </c>
      <c r="J404">
        <v>0</v>
      </c>
      <c r="K404">
        <v>2</v>
      </c>
      <c r="L404">
        <v>0</v>
      </c>
      <c r="M404">
        <v>90</v>
      </c>
      <c r="N404" t="str">
        <f t="shared" si="6"/>
        <v>No Final</v>
      </c>
    </row>
    <row r="405" spans="1:14" hidden="1" x14ac:dyDescent="0.2">
      <c r="A405" t="s">
        <v>3182</v>
      </c>
      <c r="B405">
        <v>2368442</v>
      </c>
      <c r="C405">
        <v>35537</v>
      </c>
      <c r="D405">
        <v>141</v>
      </c>
      <c r="E405">
        <v>46</v>
      </c>
      <c r="F405" s="1">
        <v>41570</v>
      </c>
      <c r="G405" t="s">
        <v>277</v>
      </c>
      <c r="H405" t="s">
        <v>949</v>
      </c>
      <c r="I405">
        <v>0</v>
      </c>
      <c r="J405">
        <v>0</v>
      </c>
      <c r="K405">
        <v>1</v>
      </c>
      <c r="L405">
        <v>0</v>
      </c>
      <c r="M405">
        <v>76</v>
      </c>
      <c r="N405" t="str">
        <f t="shared" si="6"/>
        <v>No Final</v>
      </c>
    </row>
    <row r="406" spans="1:14" hidden="1" x14ac:dyDescent="0.2">
      <c r="A406" t="s">
        <v>3183</v>
      </c>
      <c r="B406">
        <v>2368442</v>
      </c>
      <c r="C406">
        <v>3924</v>
      </c>
      <c r="D406">
        <v>141</v>
      </c>
      <c r="E406">
        <v>631</v>
      </c>
      <c r="F406" s="1">
        <v>41570</v>
      </c>
      <c r="G406" t="s">
        <v>69</v>
      </c>
      <c r="H406" t="s">
        <v>949</v>
      </c>
      <c r="I406">
        <v>0</v>
      </c>
      <c r="J406">
        <v>0</v>
      </c>
      <c r="K406">
        <v>1</v>
      </c>
      <c r="L406">
        <v>0</v>
      </c>
      <c r="M406">
        <v>86</v>
      </c>
      <c r="N406" t="str">
        <f t="shared" si="6"/>
        <v>No Final</v>
      </c>
    </row>
    <row r="407" spans="1:14" hidden="1" x14ac:dyDescent="0.2">
      <c r="A407" t="s">
        <v>3184</v>
      </c>
      <c r="B407">
        <v>2368442</v>
      </c>
      <c r="C407">
        <v>4673</v>
      </c>
      <c r="D407">
        <v>141</v>
      </c>
      <c r="E407">
        <v>417</v>
      </c>
      <c r="F407" s="1">
        <v>41570</v>
      </c>
      <c r="G407" t="s">
        <v>81</v>
      </c>
      <c r="H407" t="s">
        <v>949</v>
      </c>
      <c r="I407">
        <v>0</v>
      </c>
      <c r="J407">
        <v>0</v>
      </c>
      <c r="K407">
        <v>1</v>
      </c>
      <c r="L407">
        <v>0</v>
      </c>
      <c r="M407">
        <v>80</v>
      </c>
      <c r="N407" t="str">
        <f t="shared" si="6"/>
        <v>No Final</v>
      </c>
    </row>
    <row r="408" spans="1:14" hidden="1" x14ac:dyDescent="0.2">
      <c r="A408" t="s">
        <v>3185</v>
      </c>
      <c r="B408">
        <v>2368442</v>
      </c>
      <c r="C408">
        <v>68275</v>
      </c>
      <c r="D408">
        <v>190</v>
      </c>
      <c r="E408">
        <v>6912</v>
      </c>
      <c r="F408" s="1">
        <v>41570</v>
      </c>
      <c r="G408" t="s">
        <v>457</v>
      </c>
      <c r="H408" t="s">
        <v>949</v>
      </c>
      <c r="I408">
        <v>0</v>
      </c>
      <c r="J408">
        <v>0</v>
      </c>
      <c r="K408">
        <v>1</v>
      </c>
      <c r="L408">
        <v>0</v>
      </c>
      <c r="M408">
        <v>90</v>
      </c>
      <c r="N408" t="str">
        <f t="shared" si="6"/>
        <v>No Final</v>
      </c>
    </row>
    <row r="409" spans="1:14" hidden="1" x14ac:dyDescent="0.2">
      <c r="A409" t="s">
        <v>3186</v>
      </c>
      <c r="B409">
        <v>2368443</v>
      </c>
      <c r="C409">
        <v>3455</v>
      </c>
      <c r="D409">
        <v>583</v>
      </c>
      <c r="E409">
        <v>5</v>
      </c>
      <c r="F409" s="1">
        <v>41570</v>
      </c>
      <c r="G409" t="s">
        <v>56</v>
      </c>
      <c r="H409" t="s">
        <v>949</v>
      </c>
      <c r="I409">
        <v>0</v>
      </c>
      <c r="J409">
        <v>0</v>
      </c>
      <c r="K409">
        <v>4</v>
      </c>
      <c r="L409">
        <v>0</v>
      </c>
      <c r="M409">
        <v>90</v>
      </c>
      <c r="N409" t="str">
        <f t="shared" si="6"/>
        <v>No Final</v>
      </c>
    </row>
    <row r="410" spans="1:14" hidden="1" x14ac:dyDescent="0.2">
      <c r="A410" t="s">
        <v>3187</v>
      </c>
      <c r="B410">
        <v>2368443</v>
      </c>
      <c r="C410">
        <v>48280</v>
      </c>
      <c r="D410">
        <v>583</v>
      </c>
      <c r="E410">
        <v>1049</v>
      </c>
      <c r="F410" s="1">
        <v>41570</v>
      </c>
      <c r="G410" t="s">
        <v>372</v>
      </c>
      <c r="H410" t="s">
        <v>949</v>
      </c>
      <c r="I410">
        <v>0</v>
      </c>
      <c r="J410">
        <v>0</v>
      </c>
      <c r="K410">
        <v>1</v>
      </c>
      <c r="L410">
        <v>0</v>
      </c>
      <c r="M410">
        <v>90</v>
      </c>
      <c r="N410" t="str">
        <f t="shared" si="6"/>
        <v>No Final</v>
      </c>
    </row>
    <row r="411" spans="1:14" hidden="1" x14ac:dyDescent="0.2">
      <c r="A411" t="s">
        <v>3188</v>
      </c>
      <c r="B411">
        <v>2368444</v>
      </c>
      <c r="C411">
        <v>18958</v>
      </c>
      <c r="D411">
        <v>683</v>
      </c>
      <c r="E411">
        <v>683</v>
      </c>
      <c r="F411" s="1">
        <v>41570</v>
      </c>
      <c r="G411" t="s">
        <v>189</v>
      </c>
      <c r="H411" t="s">
        <v>949</v>
      </c>
      <c r="I411">
        <v>0</v>
      </c>
      <c r="J411">
        <v>0</v>
      </c>
      <c r="K411">
        <v>1</v>
      </c>
      <c r="L411">
        <v>0</v>
      </c>
      <c r="M411">
        <v>88</v>
      </c>
      <c r="N411" t="str">
        <f t="shared" si="6"/>
        <v>No Final</v>
      </c>
    </row>
    <row r="412" spans="1:14" hidden="1" x14ac:dyDescent="0.2">
      <c r="A412" t="s">
        <v>3189</v>
      </c>
      <c r="B412">
        <v>2368444</v>
      </c>
      <c r="C412">
        <v>45865</v>
      </c>
      <c r="D412">
        <v>294</v>
      </c>
      <c r="E412">
        <v>683</v>
      </c>
      <c r="F412" s="1">
        <v>41570</v>
      </c>
      <c r="G412" t="s">
        <v>362</v>
      </c>
      <c r="H412" t="s">
        <v>949</v>
      </c>
      <c r="I412">
        <v>0</v>
      </c>
      <c r="J412">
        <v>0</v>
      </c>
      <c r="K412">
        <v>1</v>
      </c>
      <c r="L412">
        <v>0</v>
      </c>
      <c r="M412">
        <v>90</v>
      </c>
      <c r="N412" t="str">
        <f t="shared" si="6"/>
        <v>No Final</v>
      </c>
    </row>
    <row r="413" spans="1:14" hidden="1" x14ac:dyDescent="0.2">
      <c r="A413" t="s">
        <v>3190</v>
      </c>
      <c r="B413">
        <v>2368445</v>
      </c>
      <c r="C413">
        <v>22068</v>
      </c>
      <c r="D413">
        <v>27</v>
      </c>
      <c r="E413">
        <v>380</v>
      </c>
      <c r="F413" s="1">
        <v>41570</v>
      </c>
      <c r="G413" t="s">
        <v>204</v>
      </c>
      <c r="H413" t="s">
        <v>949</v>
      </c>
      <c r="I413">
        <v>0</v>
      </c>
      <c r="J413">
        <v>0</v>
      </c>
      <c r="K413">
        <v>2</v>
      </c>
      <c r="L413">
        <v>0</v>
      </c>
      <c r="M413">
        <v>67</v>
      </c>
      <c r="N413" t="str">
        <f t="shared" si="6"/>
        <v>No Final</v>
      </c>
    </row>
    <row r="414" spans="1:14" hidden="1" x14ac:dyDescent="0.2">
      <c r="A414" t="s">
        <v>3191</v>
      </c>
      <c r="B414">
        <v>2368445</v>
      </c>
      <c r="C414">
        <v>2514</v>
      </c>
      <c r="D414">
        <v>27</v>
      </c>
      <c r="E414">
        <v>985</v>
      </c>
      <c r="F414" s="1">
        <v>41570</v>
      </c>
      <c r="G414" t="s">
        <v>30</v>
      </c>
      <c r="H414" t="s">
        <v>949</v>
      </c>
      <c r="I414">
        <v>0</v>
      </c>
      <c r="J414">
        <v>0</v>
      </c>
      <c r="K414">
        <v>1</v>
      </c>
      <c r="L414">
        <v>0</v>
      </c>
      <c r="M414">
        <v>90</v>
      </c>
      <c r="N414" t="str">
        <f t="shared" si="6"/>
        <v>No Final</v>
      </c>
    </row>
    <row r="415" spans="1:14" hidden="1" x14ac:dyDescent="0.2">
      <c r="A415" t="s">
        <v>3192</v>
      </c>
      <c r="B415">
        <v>2368445</v>
      </c>
      <c r="C415">
        <v>59016</v>
      </c>
      <c r="D415">
        <v>27</v>
      </c>
      <c r="E415">
        <v>418</v>
      </c>
      <c r="F415" s="1">
        <v>41570</v>
      </c>
      <c r="G415" t="s">
        <v>428</v>
      </c>
      <c r="H415" t="s">
        <v>949</v>
      </c>
      <c r="I415">
        <v>0</v>
      </c>
      <c r="J415">
        <v>0</v>
      </c>
      <c r="K415">
        <v>1</v>
      </c>
      <c r="L415">
        <v>0</v>
      </c>
      <c r="M415">
        <v>90</v>
      </c>
      <c r="N415" t="str">
        <f t="shared" si="6"/>
        <v>No Final</v>
      </c>
    </row>
    <row r="416" spans="1:14" hidden="1" x14ac:dyDescent="0.2">
      <c r="A416" t="s">
        <v>3193</v>
      </c>
      <c r="B416">
        <v>2368445</v>
      </c>
      <c r="C416">
        <v>74842</v>
      </c>
      <c r="D416">
        <v>27</v>
      </c>
      <c r="E416">
        <v>24</v>
      </c>
      <c r="F416" s="1">
        <v>41570</v>
      </c>
      <c r="G416" t="s">
        <v>480</v>
      </c>
      <c r="H416" t="s">
        <v>949</v>
      </c>
      <c r="I416">
        <v>0</v>
      </c>
      <c r="J416">
        <v>0</v>
      </c>
      <c r="K416">
        <v>1</v>
      </c>
      <c r="L416">
        <v>1</v>
      </c>
      <c r="M416">
        <v>27</v>
      </c>
      <c r="N416" t="str">
        <f t="shared" si="6"/>
        <v>No Final</v>
      </c>
    </row>
    <row r="417" spans="1:14" hidden="1" x14ac:dyDescent="0.2">
      <c r="A417" t="s">
        <v>3194</v>
      </c>
      <c r="B417">
        <v>2368448</v>
      </c>
      <c r="C417">
        <v>35564</v>
      </c>
      <c r="D417">
        <v>506</v>
      </c>
      <c r="E417">
        <v>410</v>
      </c>
      <c r="F417" s="1">
        <v>41583</v>
      </c>
      <c r="G417" t="s">
        <v>278</v>
      </c>
      <c r="H417" t="s">
        <v>949</v>
      </c>
      <c r="I417">
        <v>0</v>
      </c>
      <c r="J417">
        <v>0</v>
      </c>
      <c r="K417">
        <v>1</v>
      </c>
      <c r="L417">
        <v>0</v>
      </c>
      <c r="M417">
        <v>88</v>
      </c>
      <c r="N417" t="str">
        <f t="shared" si="6"/>
        <v>No Final</v>
      </c>
    </row>
    <row r="418" spans="1:14" hidden="1" x14ac:dyDescent="0.2">
      <c r="A418" t="s">
        <v>3195</v>
      </c>
      <c r="B418">
        <v>2368448</v>
      </c>
      <c r="C418">
        <v>37666</v>
      </c>
      <c r="D418">
        <v>506</v>
      </c>
      <c r="E418">
        <v>46</v>
      </c>
      <c r="F418" s="1">
        <v>41583</v>
      </c>
      <c r="G418" t="s">
        <v>287</v>
      </c>
      <c r="H418" t="s">
        <v>949</v>
      </c>
      <c r="I418">
        <v>0</v>
      </c>
      <c r="J418">
        <v>0</v>
      </c>
      <c r="K418">
        <v>1</v>
      </c>
      <c r="L418">
        <v>0</v>
      </c>
      <c r="M418">
        <v>90</v>
      </c>
      <c r="N418" t="str">
        <f t="shared" si="6"/>
        <v>No Final</v>
      </c>
    </row>
    <row r="419" spans="1:14" hidden="1" x14ac:dyDescent="0.2">
      <c r="A419" t="s">
        <v>3196</v>
      </c>
      <c r="B419">
        <v>2368448</v>
      </c>
      <c r="C419">
        <v>39381</v>
      </c>
      <c r="D419">
        <v>418</v>
      </c>
      <c r="E419">
        <v>418</v>
      </c>
      <c r="F419" s="1">
        <v>41583</v>
      </c>
      <c r="G419" t="s">
        <v>300</v>
      </c>
      <c r="H419" t="s">
        <v>949</v>
      </c>
      <c r="I419">
        <v>0</v>
      </c>
      <c r="J419">
        <v>0</v>
      </c>
      <c r="K419">
        <v>1</v>
      </c>
      <c r="L419">
        <v>0</v>
      </c>
      <c r="M419">
        <v>75</v>
      </c>
      <c r="N419" t="str">
        <f t="shared" si="6"/>
        <v>No Final</v>
      </c>
    </row>
    <row r="420" spans="1:14" hidden="1" x14ac:dyDescent="0.2">
      <c r="A420" t="s">
        <v>3197</v>
      </c>
      <c r="B420">
        <v>2368448</v>
      </c>
      <c r="C420">
        <v>8198</v>
      </c>
      <c r="D420">
        <v>418</v>
      </c>
      <c r="E420">
        <v>985</v>
      </c>
      <c r="F420" s="1">
        <v>41583</v>
      </c>
      <c r="G420" t="s">
        <v>124</v>
      </c>
      <c r="H420" t="s">
        <v>949</v>
      </c>
      <c r="I420">
        <v>0</v>
      </c>
      <c r="J420">
        <v>0</v>
      </c>
      <c r="K420">
        <v>1</v>
      </c>
      <c r="L420">
        <v>1</v>
      </c>
      <c r="M420">
        <v>90</v>
      </c>
      <c r="N420" t="str">
        <f t="shared" si="6"/>
        <v>No Final</v>
      </c>
    </row>
    <row r="421" spans="1:14" hidden="1" x14ac:dyDescent="0.2">
      <c r="A421" t="s">
        <v>3198</v>
      </c>
      <c r="B421">
        <v>2368449</v>
      </c>
      <c r="C421">
        <v>26407</v>
      </c>
      <c r="D421">
        <v>190</v>
      </c>
      <c r="E421">
        <v>190</v>
      </c>
      <c r="F421" s="1">
        <v>41583</v>
      </c>
      <c r="G421" t="s">
        <v>219</v>
      </c>
      <c r="H421" t="s">
        <v>949</v>
      </c>
      <c r="I421">
        <v>0</v>
      </c>
      <c r="J421">
        <v>0</v>
      </c>
      <c r="K421">
        <v>1</v>
      </c>
      <c r="L421">
        <v>0</v>
      </c>
      <c r="M421">
        <v>90</v>
      </c>
      <c r="N421" t="str">
        <f t="shared" si="6"/>
        <v>No Final</v>
      </c>
    </row>
    <row r="422" spans="1:14" hidden="1" x14ac:dyDescent="0.2">
      <c r="A422" t="s">
        <v>3199</v>
      </c>
      <c r="B422">
        <v>2368450</v>
      </c>
      <c r="C422">
        <v>104752</v>
      </c>
      <c r="D422">
        <v>683</v>
      </c>
      <c r="E422">
        <v>380</v>
      </c>
      <c r="F422" s="1">
        <v>41583</v>
      </c>
      <c r="G422" t="s">
        <v>548</v>
      </c>
      <c r="H422" t="s">
        <v>949</v>
      </c>
      <c r="I422">
        <v>0</v>
      </c>
      <c r="J422">
        <v>0</v>
      </c>
      <c r="K422">
        <v>1</v>
      </c>
      <c r="L422">
        <v>0</v>
      </c>
      <c r="M422">
        <v>90</v>
      </c>
      <c r="N422" t="str">
        <f t="shared" si="6"/>
        <v>No Final</v>
      </c>
    </row>
    <row r="423" spans="1:14" hidden="1" x14ac:dyDescent="0.2">
      <c r="A423" t="s">
        <v>3200</v>
      </c>
      <c r="B423">
        <v>2368451</v>
      </c>
      <c r="C423">
        <v>19087</v>
      </c>
      <c r="D423">
        <v>58</v>
      </c>
      <c r="E423">
        <v>132</v>
      </c>
      <c r="F423" s="1">
        <v>41583</v>
      </c>
      <c r="G423" t="s">
        <v>192</v>
      </c>
      <c r="H423" t="s">
        <v>949</v>
      </c>
      <c r="I423">
        <v>0</v>
      </c>
      <c r="J423">
        <v>0</v>
      </c>
      <c r="K423">
        <v>1</v>
      </c>
      <c r="L423">
        <v>0</v>
      </c>
      <c r="M423">
        <v>90</v>
      </c>
      <c r="N423" t="str">
        <f t="shared" si="6"/>
        <v>No Final</v>
      </c>
    </row>
    <row r="424" spans="1:14" hidden="1" x14ac:dyDescent="0.2">
      <c r="A424" t="s">
        <v>3201</v>
      </c>
      <c r="B424">
        <v>2368451</v>
      </c>
      <c r="C424">
        <v>3455</v>
      </c>
      <c r="D424">
        <v>583</v>
      </c>
      <c r="E424">
        <v>5</v>
      </c>
      <c r="F424" s="1">
        <v>41583</v>
      </c>
      <c r="G424" t="s">
        <v>56</v>
      </c>
      <c r="H424" t="s">
        <v>949</v>
      </c>
      <c r="I424">
        <v>0</v>
      </c>
      <c r="J424">
        <v>0</v>
      </c>
      <c r="K424">
        <v>1</v>
      </c>
      <c r="L424">
        <v>0</v>
      </c>
      <c r="M424">
        <v>90</v>
      </c>
      <c r="N424" t="str">
        <f t="shared" si="6"/>
        <v>No Final</v>
      </c>
    </row>
    <row r="425" spans="1:14" hidden="1" x14ac:dyDescent="0.2">
      <c r="A425" t="s">
        <v>3202</v>
      </c>
      <c r="B425">
        <v>2368452</v>
      </c>
      <c r="C425">
        <v>34572</v>
      </c>
      <c r="D425">
        <v>27</v>
      </c>
      <c r="E425">
        <v>5</v>
      </c>
      <c r="F425" s="1">
        <v>41583</v>
      </c>
      <c r="G425" t="s">
        <v>265</v>
      </c>
      <c r="H425" t="s">
        <v>949</v>
      </c>
      <c r="I425">
        <v>0</v>
      </c>
      <c r="J425">
        <v>0</v>
      </c>
      <c r="K425">
        <v>1</v>
      </c>
      <c r="L425">
        <v>0</v>
      </c>
      <c r="M425">
        <v>31</v>
      </c>
      <c r="N425" t="str">
        <f t="shared" si="6"/>
        <v>No Final</v>
      </c>
    </row>
    <row r="426" spans="1:14" hidden="1" x14ac:dyDescent="0.2">
      <c r="A426" t="s">
        <v>3203</v>
      </c>
      <c r="B426">
        <v>2368453</v>
      </c>
      <c r="C426">
        <v>18644</v>
      </c>
      <c r="D426">
        <v>281</v>
      </c>
      <c r="E426">
        <v>2687</v>
      </c>
      <c r="F426" s="1">
        <v>41583</v>
      </c>
      <c r="G426" t="s">
        <v>182</v>
      </c>
      <c r="H426" t="s">
        <v>949</v>
      </c>
      <c r="I426">
        <v>0</v>
      </c>
      <c r="J426">
        <v>0</v>
      </c>
      <c r="K426">
        <v>3</v>
      </c>
      <c r="L426">
        <v>0</v>
      </c>
      <c r="M426">
        <v>90</v>
      </c>
      <c r="N426" t="str">
        <f t="shared" si="6"/>
        <v>No Final</v>
      </c>
    </row>
    <row r="427" spans="1:14" hidden="1" x14ac:dyDescent="0.2">
      <c r="A427" t="s">
        <v>3204</v>
      </c>
      <c r="B427">
        <v>2368453</v>
      </c>
      <c r="C427">
        <v>26399</v>
      </c>
      <c r="D427">
        <v>281</v>
      </c>
      <c r="E427">
        <v>131</v>
      </c>
      <c r="F427" s="1">
        <v>41583</v>
      </c>
      <c r="G427" t="s">
        <v>218</v>
      </c>
      <c r="H427" t="s">
        <v>949</v>
      </c>
      <c r="I427">
        <v>0</v>
      </c>
      <c r="J427">
        <v>0</v>
      </c>
      <c r="K427">
        <v>2</v>
      </c>
      <c r="L427">
        <v>1</v>
      </c>
      <c r="M427">
        <v>90</v>
      </c>
      <c r="N427" t="str">
        <f t="shared" si="6"/>
        <v>No Final</v>
      </c>
    </row>
    <row r="428" spans="1:14" hidden="1" x14ac:dyDescent="0.2">
      <c r="A428" t="s">
        <v>3205</v>
      </c>
      <c r="B428">
        <v>2368453</v>
      </c>
      <c r="C428">
        <v>75287</v>
      </c>
      <c r="D428">
        <v>2410</v>
      </c>
      <c r="E428">
        <v>12321</v>
      </c>
      <c r="F428" s="1">
        <v>41583</v>
      </c>
      <c r="G428" t="s">
        <v>481</v>
      </c>
      <c r="H428" t="s">
        <v>949</v>
      </c>
      <c r="I428">
        <v>0</v>
      </c>
      <c r="J428">
        <v>0</v>
      </c>
      <c r="K428">
        <v>2</v>
      </c>
      <c r="L428">
        <v>0</v>
      </c>
      <c r="M428">
        <v>90</v>
      </c>
      <c r="N428" t="str">
        <f t="shared" si="6"/>
        <v>No Final</v>
      </c>
    </row>
    <row r="429" spans="1:14" hidden="1" x14ac:dyDescent="0.2">
      <c r="A429" t="s">
        <v>3206</v>
      </c>
      <c r="B429">
        <v>2367040</v>
      </c>
      <c r="C429">
        <v>21725</v>
      </c>
      <c r="D429">
        <v>13</v>
      </c>
      <c r="E429">
        <v>13</v>
      </c>
      <c r="F429" s="1">
        <v>41584</v>
      </c>
      <c r="G429" t="s">
        <v>202</v>
      </c>
      <c r="H429" t="s">
        <v>949</v>
      </c>
      <c r="I429">
        <v>0</v>
      </c>
      <c r="J429">
        <v>0</v>
      </c>
      <c r="K429">
        <v>1</v>
      </c>
      <c r="L429">
        <v>0</v>
      </c>
      <c r="M429">
        <v>90</v>
      </c>
      <c r="N429" t="str">
        <f t="shared" si="6"/>
        <v>No Final</v>
      </c>
    </row>
    <row r="430" spans="1:14" hidden="1" x14ac:dyDescent="0.2">
      <c r="A430" t="s">
        <v>3207</v>
      </c>
      <c r="B430">
        <v>2367040</v>
      </c>
      <c r="C430">
        <v>33357</v>
      </c>
      <c r="D430">
        <v>13</v>
      </c>
      <c r="E430">
        <v>46</v>
      </c>
      <c r="F430" s="1">
        <v>41584</v>
      </c>
      <c r="G430" t="s">
        <v>251</v>
      </c>
      <c r="H430" t="s">
        <v>949</v>
      </c>
      <c r="I430">
        <v>0</v>
      </c>
      <c r="J430">
        <v>0</v>
      </c>
      <c r="K430">
        <v>1</v>
      </c>
      <c r="L430">
        <v>0</v>
      </c>
      <c r="M430">
        <v>90</v>
      </c>
      <c r="N430" t="str">
        <f t="shared" si="6"/>
        <v>No Final</v>
      </c>
    </row>
    <row r="431" spans="1:14" hidden="1" x14ac:dyDescent="0.2">
      <c r="A431" t="s">
        <v>3208</v>
      </c>
      <c r="B431">
        <v>2367040</v>
      </c>
      <c r="C431">
        <v>34601</v>
      </c>
      <c r="D431">
        <v>13</v>
      </c>
      <c r="E431">
        <v>621</v>
      </c>
      <c r="F431" s="1">
        <v>41584</v>
      </c>
      <c r="G431" t="s">
        <v>266</v>
      </c>
      <c r="H431" t="s">
        <v>949</v>
      </c>
      <c r="I431">
        <v>0</v>
      </c>
      <c r="J431">
        <v>0</v>
      </c>
      <c r="K431">
        <v>1</v>
      </c>
      <c r="L431">
        <v>1</v>
      </c>
      <c r="M431">
        <v>90</v>
      </c>
      <c r="N431" t="str">
        <f t="shared" si="6"/>
        <v>No Final</v>
      </c>
    </row>
    <row r="432" spans="1:14" hidden="1" x14ac:dyDescent="0.2">
      <c r="A432" t="s">
        <v>3209</v>
      </c>
      <c r="B432">
        <v>2367040</v>
      </c>
      <c r="C432">
        <v>44779</v>
      </c>
      <c r="D432">
        <v>13</v>
      </c>
      <c r="E432">
        <v>543</v>
      </c>
      <c r="F432" s="1">
        <v>41584</v>
      </c>
      <c r="G432" t="s">
        <v>344</v>
      </c>
      <c r="H432" t="s">
        <v>949</v>
      </c>
      <c r="I432">
        <v>0</v>
      </c>
      <c r="J432">
        <v>0</v>
      </c>
      <c r="K432">
        <v>1</v>
      </c>
      <c r="L432">
        <v>1</v>
      </c>
      <c r="M432">
        <v>90</v>
      </c>
      <c r="N432" t="str">
        <f t="shared" si="6"/>
        <v>No Final</v>
      </c>
    </row>
    <row r="433" spans="1:14" hidden="1" x14ac:dyDescent="0.2">
      <c r="A433" t="s">
        <v>3210</v>
      </c>
      <c r="B433">
        <v>2368454</v>
      </c>
      <c r="C433">
        <v>26244</v>
      </c>
      <c r="D433">
        <v>720</v>
      </c>
      <c r="E433">
        <v>720</v>
      </c>
      <c r="F433" s="1">
        <v>41584</v>
      </c>
      <c r="G433" t="s">
        <v>216</v>
      </c>
      <c r="H433" t="s">
        <v>949</v>
      </c>
      <c r="I433">
        <v>0</v>
      </c>
      <c r="J433">
        <v>0</v>
      </c>
      <c r="K433">
        <v>1</v>
      </c>
      <c r="L433">
        <v>0</v>
      </c>
      <c r="M433">
        <v>87</v>
      </c>
      <c r="N433" t="str">
        <f t="shared" si="6"/>
        <v>No Final</v>
      </c>
    </row>
    <row r="434" spans="1:14" hidden="1" x14ac:dyDescent="0.2">
      <c r="A434" t="s">
        <v>3211</v>
      </c>
      <c r="B434">
        <v>2368454</v>
      </c>
      <c r="C434">
        <v>80562</v>
      </c>
      <c r="D434">
        <v>964</v>
      </c>
      <c r="E434">
        <v>964</v>
      </c>
      <c r="F434" s="1">
        <v>41584</v>
      </c>
      <c r="G434" t="s">
        <v>497</v>
      </c>
      <c r="H434" t="s">
        <v>949</v>
      </c>
      <c r="I434">
        <v>0</v>
      </c>
      <c r="J434">
        <v>0</v>
      </c>
      <c r="K434">
        <v>1</v>
      </c>
      <c r="L434">
        <v>0</v>
      </c>
      <c r="M434">
        <v>90</v>
      </c>
      <c r="N434" t="str">
        <f t="shared" si="6"/>
        <v>No Final</v>
      </c>
    </row>
    <row r="435" spans="1:14" hidden="1" x14ac:dyDescent="0.2">
      <c r="A435" t="s">
        <v>3212</v>
      </c>
      <c r="B435">
        <v>2368455</v>
      </c>
      <c r="C435">
        <v>40205</v>
      </c>
      <c r="D435">
        <v>631</v>
      </c>
      <c r="E435">
        <v>6890</v>
      </c>
      <c r="F435" s="1">
        <v>41584</v>
      </c>
      <c r="G435" t="s">
        <v>308</v>
      </c>
      <c r="H435" t="s">
        <v>949</v>
      </c>
      <c r="I435">
        <v>0</v>
      </c>
      <c r="J435">
        <v>0</v>
      </c>
      <c r="K435">
        <v>1</v>
      </c>
      <c r="L435">
        <v>0</v>
      </c>
      <c r="M435">
        <v>13</v>
      </c>
      <c r="N435" t="str">
        <f t="shared" si="6"/>
        <v>No Final</v>
      </c>
    </row>
    <row r="436" spans="1:14" hidden="1" x14ac:dyDescent="0.2">
      <c r="A436" t="s">
        <v>3213</v>
      </c>
      <c r="B436">
        <v>2368455</v>
      </c>
      <c r="C436">
        <v>4257</v>
      </c>
      <c r="D436">
        <v>631</v>
      </c>
      <c r="E436">
        <v>2293</v>
      </c>
      <c r="F436" s="1">
        <v>41584</v>
      </c>
      <c r="G436" t="s">
        <v>74</v>
      </c>
      <c r="H436" t="s">
        <v>949</v>
      </c>
      <c r="I436">
        <v>0</v>
      </c>
      <c r="J436">
        <v>0</v>
      </c>
      <c r="K436">
        <v>2</v>
      </c>
      <c r="L436">
        <v>0</v>
      </c>
      <c r="M436">
        <v>77</v>
      </c>
      <c r="N436" t="str">
        <f t="shared" si="6"/>
        <v>No Final</v>
      </c>
    </row>
    <row r="437" spans="1:14" hidden="1" x14ac:dyDescent="0.2">
      <c r="A437" t="s">
        <v>3214</v>
      </c>
      <c r="B437">
        <v>2368456</v>
      </c>
      <c r="C437">
        <v>44514</v>
      </c>
      <c r="D437">
        <v>301</v>
      </c>
      <c r="E437">
        <v>1533</v>
      </c>
      <c r="F437" s="1">
        <v>41584</v>
      </c>
      <c r="G437" t="s">
        <v>339</v>
      </c>
      <c r="H437" t="s">
        <v>949</v>
      </c>
      <c r="I437">
        <v>1</v>
      </c>
      <c r="J437">
        <v>0</v>
      </c>
      <c r="K437">
        <v>1</v>
      </c>
      <c r="L437">
        <v>0</v>
      </c>
      <c r="M437">
        <v>76</v>
      </c>
      <c r="N437" t="str">
        <f t="shared" si="6"/>
        <v>No Final</v>
      </c>
    </row>
    <row r="438" spans="1:14" hidden="1" x14ac:dyDescent="0.2">
      <c r="A438" t="s">
        <v>3215</v>
      </c>
      <c r="B438">
        <v>2368456</v>
      </c>
      <c r="C438">
        <v>76293</v>
      </c>
      <c r="D438">
        <v>26</v>
      </c>
      <c r="E438">
        <v>820</v>
      </c>
      <c r="F438" s="1">
        <v>41584</v>
      </c>
      <c r="G438" t="s">
        <v>486</v>
      </c>
      <c r="H438" t="s">
        <v>949</v>
      </c>
      <c r="I438">
        <v>0</v>
      </c>
      <c r="J438">
        <v>0</v>
      </c>
      <c r="K438">
        <v>1</v>
      </c>
      <c r="L438">
        <v>0</v>
      </c>
      <c r="M438">
        <v>24</v>
      </c>
      <c r="N438" t="str">
        <f t="shared" si="6"/>
        <v>No Final</v>
      </c>
    </row>
    <row r="439" spans="1:14" hidden="1" x14ac:dyDescent="0.2">
      <c r="A439" t="s">
        <v>3216</v>
      </c>
      <c r="B439">
        <v>2368457</v>
      </c>
      <c r="C439">
        <v>50057</v>
      </c>
      <c r="D439">
        <v>11</v>
      </c>
      <c r="E439">
        <v>417</v>
      </c>
      <c r="F439" s="1">
        <v>41584</v>
      </c>
      <c r="G439" t="s">
        <v>380</v>
      </c>
      <c r="H439" t="s">
        <v>949</v>
      </c>
      <c r="I439">
        <v>0</v>
      </c>
      <c r="J439">
        <v>0</v>
      </c>
      <c r="K439">
        <v>1</v>
      </c>
      <c r="L439">
        <v>0</v>
      </c>
      <c r="M439">
        <v>90</v>
      </c>
      <c r="N439" t="str">
        <f t="shared" si="6"/>
        <v>No Final</v>
      </c>
    </row>
    <row r="440" spans="1:14" hidden="1" x14ac:dyDescent="0.2">
      <c r="A440" t="s">
        <v>3217</v>
      </c>
      <c r="B440">
        <v>2368458</v>
      </c>
      <c r="C440">
        <v>184892</v>
      </c>
      <c r="D440">
        <v>244</v>
      </c>
      <c r="E440">
        <v>410</v>
      </c>
      <c r="F440" s="1">
        <v>41584</v>
      </c>
      <c r="G440" t="s">
        <v>676</v>
      </c>
      <c r="H440" t="s">
        <v>949</v>
      </c>
      <c r="I440">
        <v>0</v>
      </c>
      <c r="J440">
        <v>0</v>
      </c>
      <c r="K440">
        <v>1</v>
      </c>
      <c r="L440">
        <v>1</v>
      </c>
      <c r="M440">
        <v>90</v>
      </c>
      <c r="N440" t="str">
        <f t="shared" si="6"/>
        <v>No Final</v>
      </c>
    </row>
    <row r="441" spans="1:14" hidden="1" x14ac:dyDescent="0.2">
      <c r="A441" t="s">
        <v>3218</v>
      </c>
      <c r="B441">
        <v>2368458</v>
      </c>
      <c r="C441">
        <v>19041</v>
      </c>
      <c r="D441">
        <v>6195</v>
      </c>
      <c r="E441">
        <v>114</v>
      </c>
      <c r="F441" s="1">
        <v>41584</v>
      </c>
      <c r="G441" t="s">
        <v>190</v>
      </c>
      <c r="H441" t="s">
        <v>949</v>
      </c>
      <c r="I441">
        <v>0</v>
      </c>
      <c r="J441">
        <v>0</v>
      </c>
      <c r="K441">
        <v>1</v>
      </c>
      <c r="L441">
        <v>0</v>
      </c>
      <c r="M441">
        <v>90</v>
      </c>
      <c r="N441" t="str">
        <f t="shared" si="6"/>
        <v>No Final</v>
      </c>
    </row>
    <row r="442" spans="1:14" hidden="1" x14ac:dyDescent="0.2">
      <c r="A442" t="s">
        <v>3219</v>
      </c>
      <c r="B442">
        <v>2368458</v>
      </c>
      <c r="C442">
        <v>39153</v>
      </c>
      <c r="D442">
        <v>6195</v>
      </c>
      <c r="E442">
        <v>506</v>
      </c>
      <c r="F442" s="1">
        <v>41584</v>
      </c>
      <c r="G442" t="s">
        <v>299</v>
      </c>
      <c r="H442" t="s">
        <v>949</v>
      </c>
      <c r="I442">
        <v>0</v>
      </c>
      <c r="J442">
        <v>0</v>
      </c>
      <c r="K442">
        <v>2</v>
      </c>
      <c r="L442">
        <v>0</v>
      </c>
      <c r="M442">
        <v>90</v>
      </c>
      <c r="N442" t="str">
        <f t="shared" si="6"/>
        <v>No Final</v>
      </c>
    </row>
    <row r="443" spans="1:14" hidden="1" x14ac:dyDescent="0.2">
      <c r="A443" t="s">
        <v>3220</v>
      </c>
      <c r="B443">
        <v>2368458</v>
      </c>
      <c r="C443">
        <v>45403</v>
      </c>
      <c r="D443">
        <v>244</v>
      </c>
      <c r="E443">
        <v>738</v>
      </c>
      <c r="F443" s="1">
        <v>41584</v>
      </c>
      <c r="G443" t="s">
        <v>352</v>
      </c>
      <c r="H443" t="s">
        <v>949</v>
      </c>
      <c r="I443">
        <v>0</v>
      </c>
      <c r="J443">
        <v>0</v>
      </c>
      <c r="K443">
        <v>1</v>
      </c>
      <c r="L443">
        <v>0</v>
      </c>
      <c r="M443">
        <v>90</v>
      </c>
      <c r="N443" t="str">
        <f t="shared" si="6"/>
        <v>No Final</v>
      </c>
    </row>
    <row r="444" spans="1:14" hidden="1" x14ac:dyDescent="0.2">
      <c r="A444" t="s">
        <v>3221</v>
      </c>
      <c r="B444">
        <v>2368459</v>
      </c>
      <c r="C444">
        <v>28003</v>
      </c>
      <c r="D444">
        <v>131</v>
      </c>
      <c r="E444">
        <v>583</v>
      </c>
      <c r="F444" s="1">
        <v>41584</v>
      </c>
      <c r="G444" t="s">
        <v>226</v>
      </c>
      <c r="H444" t="s">
        <v>949</v>
      </c>
      <c r="I444">
        <v>0</v>
      </c>
      <c r="J444">
        <v>0</v>
      </c>
      <c r="K444">
        <v>2</v>
      </c>
      <c r="L444">
        <v>0</v>
      </c>
      <c r="M444">
        <v>90</v>
      </c>
      <c r="N444" t="str">
        <f t="shared" si="6"/>
        <v>No Final</v>
      </c>
    </row>
    <row r="445" spans="1:14" hidden="1" x14ac:dyDescent="0.2">
      <c r="A445" t="s">
        <v>3222</v>
      </c>
      <c r="B445">
        <v>2368459</v>
      </c>
      <c r="C445">
        <v>65230</v>
      </c>
      <c r="D445">
        <v>131</v>
      </c>
      <c r="E445">
        <v>131</v>
      </c>
      <c r="F445" s="1">
        <v>41584</v>
      </c>
      <c r="G445" t="s">
        <v>448</v>
      </c>
      <c r="H445" t="s">
        <v>949</v>
      </c>
      <c r="I445">
        <v>0</v>
      </c>
      <c r="J445">
        <v>0</v>
      </c>
      <c r="K445">
        <v>1</v>
      </c>
      <c r="L445">
        <v>0</v>
      </c>
      <c r="M445">
        <v>90</v>
      </c>
      <c r="N445" t="str">
        <f t="shared" si="6"/>
        <v>No Final</v>
      </c>
    </row>
    <row r="446" spans="1:14" hidden="1" x14ac:dyDescent="0.2">
      <c r="A446" t="s">
        <v>3223</v>
      </c>
      <c r="B446">
        <v>2368460</v>
      </c>
      <c r="C446">
        <v>34784</v>
      </c>
      <c r="D446">
        <v>610</v>
      </c>
      <c r="E446">
        <v>467</v>
      </c>
      <c r="F446" s="1">
        <v>41584</v>
      </c>
      <c r="G446" t="s">
        <v>267</v>
      </c>
      <c r="H446" t="s">
        <v>949</v>
      </c>
      <c r="I446">
        <v>0</v>
      </c>
      <c r="J446">
        <v>0</v>
      </c>
      <c r="K446">
        <v>1</v>
      </c>
      <c r="L446">
        <v>0</v>
      </c>
      <c r="M446">
        <v>90</v>
      </c>
      <c r="N446" t="str">
        <f t="shared" si="6"/>
        <v>No Final</v>
      </c>
    </row>
    <row r="447" spans="1:14" hidden="1" x14ac:dyDescent="0.2">
      <c r="A447" t="s">
        <v>3224</v>
      </c>
      <c r="B447">
        <v>2367041</v>
      </c>
      <c r="C447">
        <v>74418</v>
      </c>
      <c r="D447">
        <v>720</v>
      </c>
      <c r="E447">
        <v>7378</v>
      </c>
      <c r="F447" s="1">
        <v>41604</v>
      </c>
      <c r="G447" t="s">
        <v>478</v>
      </c>
      <c r="H447" t="s">
        <v>949</v>
      </c>
      <c r="I447">
        <v>0</v>
      </c>
      <c r="J447">
        <v>0</v>
      </c>
      <c r="K447">
        <v>1</v>
      </c>
      <c r="L447">
        <v>0</v>
      </c>
      <c r="M447">
        <v>90</v>
      </c>
      <c r="N447" t="str">
        <f t="shared" si="6"/>
        <v>No Final</v>
      </c>
    </row>
    <row r="448" spans="1:14" hidden="1" x14ac:dyDescent="0.2">
      <c r="A448" t="s">
        <v>3225</v>
      </c>
      <c r="B448">
        <v>2368461</v>
      </c>
      <c r="C448">
        <v>45383</v>
      </c>
      <c r="D448">
        <v>13</v>
      </c>
      <c r="E448">
        <v>331</v>
      </c>
      <c r="F448" s="1">
        <v>41604</v>
      </c>
      <c r="G448" t="s">
        <v>346</v>
      </c>
      <c r="H448" t="s">
        <v>949</v>
      </c>
      <c r="I448">
        <v>0</v>
      </c>
      <c r="J448">
        <v>0</v>
      </c>
      <c r="K448">
        <v>1</v>
      </c>
      <c r="L448">
        <v>0</v>
      </c>
      <c r="M448">
        <v>90</v>
      </c>
      <c r="N448" t="str">
        <f t="shared" si="6"/>
        <v>No Final</v>
      </c>
    </row>
    <row r="449" spans="1:14" hidden="1" x14ac:dyDescent="0.2">
      <c r="A449" t="s">
        <v>3226</v>
      </c>
      <c r="B449">
        <v>2368462</v>
      </c>
      <c r="C449">
        <v>148455</v>
      </c>
      <c r="D449">
        <v>26</v>
      </c>
      <c r="E449">
        <v>31</v>
      </c>
      <c r="F449" s="1">
        <v>41604</v>
      </c>
      <c r="G449" t="s">
        <v>629</v>
      </c>
      <c r="H449" t="s">
        <v>949</v>
      </c>
      <c r="I449">
        <v>0</v>
      </c>
      <c r="J449">
        <v>0</v>
      </c>
      <c r="K449">
        <v>1</v>
      </c>
      <c r="L449">
        <v>0</v>
      </c>
      <c r="M449">
        <v>90</v>
      </c>
      <c r="N449" t="str">
        <f t="shared" si="6"/>
        <v>No Final</v>
      </c>
    </row>
    <row r="450" spans="1:14" hidden="1" x14ac:dyDescent="0.2">
      <c r="A450" t="s">
        <v>3227</v>
      </c>
      <c r="B450">
        <v>2368464</v>
      </c>
      <c r="C450">
        <v>74223</v>
      </c>
      <c r="D450">
        <v>11</v>
      </c>
      <c r="E450">
        <v>678</v>
      </c>
      <c r="F450" s="1">
        <v>41604</v>
      </c>
      <c r="G450" t="s">
        <v>475</v>
      </c>
      <c r="H450" t="s">
        <v>949</v>
      </c>
      <c r="I450">
        <v>0</v>
      </c>
      <c r="J450">
        <v>0</v>
      </c>
      <c r="K450">
        <v>2</v>
      </c>
      <c r="L450">
        <v>0</v>
      </c>
      <c r="M450">
        <v>75</v>
      </c>
      <c r="N450" t="str">
        <f t="shared" si="6"/>
        <v>No Final</v>
      </c>
    </row>
    <row r="451" spans="1:14" hidden="1" x14ac:dyDescent="0.2">
      <c r="A451" t="s">
        <v>3228</v>
      </c>
      <c r="B451">
        <v>2368465</v>
      </c>
      <c r="C451">
        <v>133964</v>
      </c>
      <c r="D451">
        <v>6195</v>
      </c>
      <c r="E451">
        <v>6195</v>
      </c>
      <c r="F451" s="1">
        <v>41604</v>
      </c>
      <c r="G451" t="s">
        <v>605</v>
      </c>
      <c r="H451" t="s">
        <v>949</v>
      </c>
      <c r="I451">
        <v>0</v>
      </c>
      <c r="J451">
        <v>0</v>
      </c>
      <c r="K451">
        <v>1</v>
      </c>
      <c r="L451">
        <v>0</v>
      </c>
      <c r="M451">
        <v>24</v>
      </c>
      <c r="N451" t="str">
        <f t="shared" ref="N451:N514" si="7">IF(B451=$Z$2, "Final", IF(B451=$Z$3, "Final", IF(B451=$Z$4, "Final", IF(B451=$Z$5, "Final", IF(B451=$Z$6, "Final", IF(B451=$Z$7, "Final", IF(B451=$Z$8, "Final", IF(B451=$Z$9, "Final", IF(B451=$Z$10, "Final", IF(B451=$Z$11, "Final", IF(B451=$Z$12, "Final", IF(B451=$Z$13, "Final", "No Final"))))))))))))</f>
        <v>No Final</v>
      </c>
    </row>
    <row r="452" spans="1:14" hidden="1" x14ac:dyDescent="0.2">
      <c r="A452" t="s">
        <v>3229</v>
      </c>
      <c r="B452">
        <v>2368465</v>
      </c>
      <c r="C452">
        <v>29835</v>
      </c>
      <c r="D452">
        <v>16</v>
      </c>
      <c r="E452">
        <v>82</v>
      </c>
      <c r="F452" s="1">
        <v>41604</v>
      </c>
      <c r="G452" t="s">
        <v>238</v>
      </c>
      <c r="H452" t="s">
        <v>949</v>
      </c>
      <c r="I452">
        <v>0</v>
      </c>
      <c r="J452">
        <v>0</v>
      </c>
      <c r="K452">
        <v>1</v>
      </c>
      <c r="L452">
        <v>0</v>
      </c>
      <c r="M452">
        <v>69</v>
      </c>
      <c r="N452" t="str">
        <f t="shared" si="7"/>
        <v>No Final</v>
      </c>
    </row>
    <row r="453" spans="1:14" hidden="1" x14ac:dyDescent="0.2">
      <c r="A453" t="s">
        <v>3230</v>
      </c>
      <c r="B453">
        <v>2368465</v>
      </c>
      <c r="C453">
        <v>35207</v>
      </c>
      <c r="D453">
        <v>16</v>
      </c>
      <c r="E453">
        <v>16</v>
      </c>
      <c r="F453" s="1">
        <v>41604</v>
      </c>
      <c r="G453" t="s">
        <v>273</v>
      </c>
      <c r="H453" t="s">
        <v>949</v>
      </c>
      <c r="I453">
        <v>0</v>
      </c>
      <c r="J453">
        <v>0</v>
      </c>
      <c r="K453">
        <v>1</v>
      </c>
      <c r="L453">
        <v>1</v>
      </c>
      <c r="M453">
        <v>81</v>
      </c>
      <c r="N453" t="str">
        <f t="shared" si="7"/>
        <v>No Final</v>
      </c>
    </row>
    <row r="454" spans="1:14" hidden="1" x14ac:dyDescent="0.2">
      <c r="A454" t="s">
        <v>3231</v>
      </c>
      <c r="B454">
        <v>2368465</v>
      </c>
      <c r="C454">
        <v>58864</v>
      </c>
      <c r="D454">
        <v>16</v>
      </c>
      <c r="E454">
        <v>244</v>
      </c>
      <c r="F454" s="1">
        <v>41604</v>
      </c>
      <c r="G454" t="s">
        <v>425</v>
      </c>
      <c r="H454" t="s">
        <v>949</v>
      </c>
      <c r="I454">
        <v>0</v>
      </c>
      <c r="J454">
        <v>0</v>
      </c>
      <c r="K454">
        <v>1</v>
      </c>
      <c r="L454">
        <v>0</v>
      </c>
      <c r="M454">
        <v>21</v>
      </c>
      <c r="N454" t="str">
        <f t="shared" si="7"/>
        <v>No Final</v>
      </c>
    </row>
    <row r="455" spans="1:14" hidden="1" x14ac:dyDescent="0.2">
      <c r="A455" t="s">
        <v>3232</v>
      </c>
      <c r="B455">
        <v>2368466</v>
      </c>
      <c r="C455">
        <v>3366</v>
      </c>
      <c r="D455">
        <v>5</v>
      </c>
      <c r="E455">
        <v>5</v>
      </c>
      <c r="F455" s="1">
        <v>41604</v>
      </c>
      <c r="G455" t="s">
        <v>51</v>
      </c>
      <c r="H455" t="s">
        <v>949</v>
      </c>
      <c r="I455">
        <v>0</v>
      </c>
      <c r="J455">
        <v>0</v>
      </c>
      <c r="K455">
        <v>1</v>
      </c>
      <c r="L455">
        <v>0</v>
      </c>
      <c r="M455">
        <v>80</v>
      </c>
      <c r="N455" t="str">
        <f t="shared" si="7"/>
        <v>No Final</v>
      </c>
    </row>
    <row r="456" spans="1:14" hidden="1" x14ac:dyDescent="0.2">
      <c r="A456" t="s">
        <v>3233</v>
      </c>
      <c r="B456">
        <v>2368466</v>
      </c>
      <c r="C456">
        <v>34344</v>
      </c>
      <c r="D456">
        <v>5</v>
      </c>
      <c r="E456">
        <v>252</v>
      </c>
      <c r="F456" s="1">
        <v>41604</v>
      </c>
      <c r="G456" t="s">
        <v>262</v>
      </c>
      <c r="H456" t="s">
        <v>949</v>
      </c>
      <c r="I456">
        <v>0</v>
      </c>
      <c r="J456">
        <v>0</v>
      </c>
      <c r="K456">
        <v>1</v>
      </c>
      <c r="L456">
        <v>0</v>
      </c>
      <c r="M456">
        <v>90</v>
      </c>
      <c r="N456" t="str">
        <f t="shared" si="7"/>
        <v>No Final</v>
      </c>
    </row>
    <row r="457" spans="1:14" hidden="1" x14ac:dyDescent="0.2">
      <c r="A457" t="s">
        <v>3234</v>
      </c>
      <c r="B457">
        <v>2368466</v>
      </c>
      <c r="C457">
        <v>45146</v>
      </c>
      <c r="D457">
        <v>5</v>
      </c>
      <c r="E457">
        <v>3840</v>
      </c>
      <c r="F457" s="1">
        <v>41604</v>
      </c>
      <c r="G457" t="s">
        <v>349</v>
      </c>
      <c r="H457" t="s">
        <v>949</v>
      </c>
      <c r="I457">
        <v>0</v>
      </c>
      <c r="J457">
        <v>0</v>
      </c>
      <c r="K457">
        <v>1</v>
      </c>
      <c r="L457">
        <v>0</v>
      </c>
      <c r="M457">
        <v>90</v>
      </c>
      <c r="N457" t="str">
        <f t="shared" si="7"/>
        <v>No Final</v>
      </c>
    </row>
    <row r="458" spans="1:14" hidden="1" x14ac:dyDescent="0.2">
      <c r="A458" t="s">
        <v>3235</v>
      </c>
      <c r="B458">
        <v>2368467</v>
      </c>
      <c r="C458">
        <v>109881</v>
      </c>
      <c r="D458">
        <v>610</v>
      </c>
      <c r="E458">
        <v>499</v>
      </c>
      <c r="F458" s="1">
        <v>41604</v>
      </c>
      <c r="G458" t="s">
        <v>556</v>
      </c>
      <c r="H458" t="s">
        <v>949</v>
      </c>
      <c r="I458">
        <v>0</v>
      </c>
      <c r="J458">
        <v>0</v>
      </c>
      <c r="K458">
        <v>1</v>
      </c>
      <c r="L458">
        <v>0</v>
      </c>
      <c r="M458">
        <v>90</v>
      </c>
      <c r="N458" t="str">
        <f t="shared" si="7"/>
        <v>No Final</v>
      </c>
    </row>
    <row r="459" spans="1:14" hidden="1" x14ac:dyDescent="0.2">
      <c r="A459" t="s">
        <v>3236</v>
      </c>
      <c r="B459">
        <v>2368467</v>
      </c>
      <c r="C459">
        <v>7607</v>
      </c>
      <c r="D459">
        <v>131</v>
      </c>
      <c r="E459">
        <v>131</v>
      </c>
      <c r="F459" s="1">
        <v>41604</v>
      </c>
      <c r="G459" t="s">
        <v>111</v>
      </c>
      <c r="H459" t="s">
        <v>949</v>
      </c>
      <c r="I459">
        <v>0</v>
      </c>
      <c r="J459">
        <v>0</v>
      </c>
      <c r="K459">
        <v>1</v>
      </c>
      <c r="L459">
        <v>0</v>
      </c>
      <c r="M459">
        <v>74</v>
      </c>
      <c r="N459" t="str">
        <f t="shared" si="7"/>
        <v>No Final</v>
      </c>
    </row>
    <row r="460" spans="1:14" hidden="1" x14ac:dyDescent="0.2">
      <c r="A460" t="s">
        <v>3237</v>
      </c>
      <c r="B460">
        <v>2368467</v>
      </c>
      <c r="C460">
        <v>81163</v>
      </c>
      <c r="D460">
        <v>610</v>
      </c>
      <c r="E460">
        <v>1283</v>
      </c>
      <c r="F460" s="1">
        <v>41604</v>
      </c>
      <c r="G460" t="s">
        <v>498</v>
      </c>
      <c r="H460" t="s">
        <v>949</v>
      </c>
      <c r="I460">
        <v>0</v>
      </c>
      <c r="J460">
        <v>0</v>
      </c>
      <c r="K460">
        <v>1</v>
      </c>
      <c r="L460">
        <v>0</v>
      </c>
      <c r="M460">
        <v>84</v>
      </c>
      <c r="N460" t="str">
        <f t="shared" si="7"/>
        <v>No Final</v>
      </c>
    </row>
    <row r="461" spans="1:14" hidden="1" x14ac:dyDescent="0.2">
      <c r="A461" t="s">
        <v>3238</v>
      </c>
      <c r="B461">
        <v>2368468</v>
      </c>
      <c r="C461">
        <v>4360</v>
      </c>
      <c r="D461">
        <v>27</v>
      </c>
      <c r="E461">
        <v>202</v>
      </c>
      <c r="F461" s="1">
        <v>41605</v>
      </c>
      <c r="G461" t="s">
        <v>78</v>
      </c>
      <c r="H461" t="s">
        <v>949</v>
      </c>
      <c r="I461">
        <v>0</v>
      </c>
      <c r="J461">
        <v>0</v>
      </c>
      <c r="K461">
        <v>1</v>
      </c>
      <c r="L461">
        <v>1</v>
      </c>
      <c r="M461">
        <v>90</v>
      </c>
      <c r="N461" t="str">
        <f t="shared" si="7"/>
        <v>No Final</v>
      </c>
    </row>
    <row r="462" spans="1:14" hidden="1" x14ac:dyDescent="0.2">
      <c r="A462" t="s">
        <v>3239</v>
      </c>
      <c r="B462">
        <v>2368468</v>
      </c>
      <c r="C462">
        <v>58358</v>
      </c>
      <c r="D462">
        <v>27</v>
      </c>
      <c r="E462">
        <v>27</v>
      </c>
      <c r="F462" s="1">
        <v>41605</v>
      </c>
      <c r="G462" t="s">
        <v>422</v>
      </c>
      <c r="H462" t="s">
        <v>949</v>
      </c>
      <c r="I462">
        <v>0</v>
      </c>
      <c r="J462">
        <v>0</v>
      </c>
      <c r="K462">
        <v>1</v>
      </c>
      <c r="L462">
        <v>1</v>
      </c>
      <c r="M462">
        <v>90</v>
      </c>
      <c r="N462" t="str">
        <f t="shared" si="7"/>
        <v>No Final</v>
      </c>
    </row>
    <row r="463" spans="1:14" hidden="1" x14ac:dyDescent="0.2">
      <c r="A463" t="s">
        <v>3240</v>
      </c>
      <c r="B463">
        <v>2368468</v>
      </c>
      <c r="C463">
        <v>66521</v>
      </c>
      <c r="D463">
        <v>2410</v>
      </c>
      <c r="E463">
        <v>499</v>
      </c>
      <c r="F463" s="1">
        <v>41605</v>
      </c>
      <c r="G463" t="s">
        <v>452</v>
      </c>
      <c r="H463" t="s">
        <v>949</v>
      </c>
      <c r="I463">
        <v>0</v>
      </c>
      <c r="J463">
        <v>0</v>
      </c>
      <c r="K463">
        <v>1</v>
      </c>
      <c r="L463">
        <v>0</v>
      </c>
      <c r="M463">
        <v>90</v>
      </c>
      <c r="N463" t="str">
        <f t="shared" si="7"/>
        <v>No Final</v>
      </c>
    </row>
    <row r="464" spans="1:14" hidden="1" x14ac:dyDescent="0.2">
      <c r="A464" t="s">
        <v>3241</v>
      </c>
      <c r="B464">
        <v>2368468</v>
      </c>
      <c r="C464">
        <v>74842</v>
      </c>
      <c r="D464">
        <v>27</v>
      </c>
      <c r="E464">
        <v>24</v>
      </c>
      <c r="F464" s="1">
        <v>41605</v>
      </c>
      <c r="G464" t="s">
        <v>480</v>
      </c>
      <c r="H464" t="s">
        <v>949</v>
      </c>
      <c r="I464">
        <v>0</v>
      </c>
      <c r="J464">
        <v>0</v>
      </c>
      <c r="K464">
        <v>1</v>
      </c>
      <c r="L464">
        <v>0</v>
      </c>
      <c r="M464">
        <v>88</v>
      </c>
      <c r="N464" t="str">
        <f t="shared" si="7"/>
        <v>No Final</v>
      </c>
    </row>
    <row r="465" spans="1:14" hidden="1" x14ac:dyDescent="0.2">
      <c r="A465" t="s">
        <v>3242</v>
      </c>
      <c r="B465">
        <v>2368469</v>
      </c>
      <c r="C465">
        <v>103427</v>
      </c>
      <c r="D465">
        <v>985</v>
      </c>
      <c r="E465">
        <v>12</v>
      </c>
      <c r="F465" s="1">
        <v>41605</v>
      </c>
      <c r="G465" t="s">
        <v>546</v>
      </c>
      <c r="H465" t="s">
        <v>949</v>
      </c>
      <c r="I465">
        <v>0</v>
      </c>
      <c r="J465">
        <v>0</v>
      </c>
      <c r="K465">
        <v>1</v>
      </c>
      <c r="L465">
        <v>0</v>
      </c>
      <c r="M465">
        <v>90</v>
      </c>
      <c r="N465" t="str">
        <f t="shared" si="7"/>
        <v>No Final</v>
      </c>
    </row>
    <row r="466" spans="1:14" hidden="1" x14ac:dyDescent="0.2">
      <c r="A466" t="s">
        <v>3243</v>
      </c>
      <c r="B466">
        <v>2368469</v>
      </c>
      <c r="C466">
        <v>33544</v>
      </c>
      <c r="D466">
        <v>985</v>
      </c>
      <c r="E466">
        <v>985</v>
      </c>
      <c r="F466" s="1">
        <v>41605</v>
      </c>
      <c r="G466" t="s">
        <v>253</v>
      </c>
      <c r="H466" t="s">
        <v>949</v>
      </c>
      <c r="I466">
        <v>0</v>
      </c>
      <c r="J466">
        <v>0</v>
      </c>
      <c r="K466">
        <v>1</v>
      </c>
      <c r="L466">
        <v>0</v>
      </c>
      <c r="M466">
        <v>80</v>
      </c>
      <c r="N466" t="str">
        <f t="shared" si="7"/>
        <v>No Final</v>
      </c>
    </row>
    <row r="467" spans="1:14" hidden="1" x14ac:dyDescent="0.2">
      <c r="A467" t="s">
        <v>3244</v>
      </c>
      <c r="B467">
        <v>2368469</v>
      </c>
      <c r="C467">
        <v>33706</v>
      </c>
      <c r="D467">
        <v>985</v>
      </c>
      <c r="E467">
        <v>607</v>
      </c>
      <c r="F467" s="1">
        <v>41605</v>
      </c>
      <c r="G467" t="s">
        <v>254</v>
      </c>
      <c r="H467" t="s">
        <v>949</v>
      </c>
      <c r="I467">
        <v>0</v>
      </c>
      <c r="J467">
        <v>0</v>
      </c>
      <c r="K467">
        <v>1</v>
      </c>
      <c r="L467">
        <v>0</v>
      </c>
      <c r="M467">
        <v>90</v>
      </c>
      <c r="N467" t="str">
        <f t="shared" si="7"/>
        <v>No Final</v>
      </c>
    </row>
    <row r="468" spans="1:14" hidden="1" x14ac:dyDescent="0.2">
      <c r="A468" t="s">
        <v>3245</v>
      </c>
      <c r="B468">
        <v>2368469</v>
      </c>
      <c r="C468">
        <v>42412</v>
      </c>
      <c r="D468">
        <v>985</v>
      </c>
      <c r="E468">
        <v>985</v>
      </c>
      <c r="F468" s="1">
        <v>41605</v>
      </c>
      <c r="G468" t="s">
        <v>320</v>
      </c>
      <c r="H468" t="s">
        <v>949</v>
      </c>
      <c r="I468">
        <v>0</v>
      </c>
      <c r="J468">
        <v>0</v>
      </c>
      <c r="K468">
        <v>1</v>
      </c>
      <c r="L468">
        <v>0</v>
      </c>
      <c r="M468">
        <v>90</v>
      </c>
      <c r="N468" t="str">
        <f t="shared" si="7"/>
        <v>No Final</v>
      </c>
    </row>
    <row r="469" spans="1:14" hidden="1" x14ac:dyDescent="0.2">
      <c r="A469" t="s">
        <v>3246</v>
      </c>
      <c r="B469">
        <v>2368470</v>
      </c>
      <c r="C469">
        <v>48974</v>
      </c>
      <c r="D469">
        <v>660</v>
      </c>
      <c r="E469">
        <v>589</v>
      </c>
      <c r="F469" s="1">
        <v>41605</v>
      </c>
      <c r="G469" t="s">
        <v>376</v>
      </c>
      <c r="H469" t="s">
        <v>949</v>
      </c>
      <c r="I469">
        <v>0</v>
      </c>
      <c r="J469">
        <v>0</v>
      </c>
      <c r="K469">
        <v>1</v>
      </c>
      <c r="L469">
        <v>0</v>
      </c>
      <c r="M469">
        <v>72</v>
      </c>
      <c r="N469" t="str">
        <f t="shared" si="7"/>
        <v>No Final</v>
      </c>
    </row>
    <row r="470" spans="1:14" hidden="1" x14ac:dyDescent="0.2">
      <c r="A470" t="s">
        <v>3247</v>
      </c>
      <c r="B470">
        <v>2368470</v>
      </c>
      <c r="C470">
        <v>66515</v>
      </c>
      <c r="D470">
        <v>660</v>
      </c>
      <c r="E470">
        <v>114</v>
      </c>
      <c r="F470" s="1">
        <v>41605</v>
      </c>
      <c r="G470" t="s">
        <v>451</v>
      </c>
      <c r="H470" t="s">
        <v>949</v>
      </c>
      <c r="I470">
        <v>0</v>
      </c>
      <c r="J470">
        <v>0</v>
      </c>
      <c r="K470">
        <v>1</v>
      </c>
      <c r="L470">
        <v>1</v>
      </c>
      <c r="M470">
        <v>75</v>
      </c>
      <c r="N470" t="str">
        <f t="shared" si="7"/>
        <v>No Final</v>
      </c>
    </row>
    <row r="471" spans="1:14" hidden="1" x14ac:dyDescent="0.2">
      <c r="A471" t="s">
        <v>3248</v>
      </c>
      <c r="B471">
        <v>2368470</v>
      </c>
      <c r="C471">
        <v>75615</v>
      </c>
      <c r="D471">
        <v>660</v>
      </c>
      <c r="E471">
        <v>506</v>
      </c>
      <c r="F471" s="1">
        <v>41605</v>
      </c>
      <c r="G471" t="s">
        <v>483</v>
      </c>
      <c r="H471" t="s">
        <v>949</v>
      </c>
      <c r="I471">
        <v>0</v>
      </c>
      <c r="J471">
        <v>0</v>
      </c>
      <c r="K471">
        <v>2</v>
      </c>
      <c r="L471">
        <v>1</v>
      </c>
      <c r="M471">
        <v>90</v>
      </c>
      <c r="N471" t="str">
        <f t="shared" si="7"/>
        <v>No Final</v>
      </c>
    </row>
    <row r="472" spans="1:14" hidden="1" x14ac:dyDescent="0.2">
      <c r="A472" t="s">
        <v>3249</v>
      </c>
      <c r="B472">
        <v>2368471</v>
      </c>
      <c r="C472">
        <v>10143</v>
      </c>
      <c r="D472">
        <v>141</v>
      </c>
      <c r="E472">
        <v>19789</v>
      </c>
      <c r="F472" s="1">
        <v>41605</v>
      </c>
      <c r="G472" t="s">
        <v>137</v>
      </c>
      <c r="H472" t="s">
        <v>949</v>
      </c>
      <c r="I472">
        <v>0</v>
      </c>
      <c r="J472">
        <v>0</v>
      </c>
      <c r="K472">
        <v>1</v>
      </c>
      <c r="L472">
        <v>0</v>
      </c>
      <c r="M472">
        <v>90</v>
      </c>
      <c r="N472" t="str">
        <f t="shared" si="7"/>
        <v>No Final</v>
      </c>
    </row>
    <row r="473" spans="1:14" hidden="1" x14ac:dyDescent="0.2">
      <c r="A473" t="s">
        <v>3250</v>
      </c>
      <c r="B473">
        <v>2368471</v>
      </c>
      <c r="C473">
        <v>28260</v>
      </c>
      <c r="D473">
        <v>418</v>
      </c>
      <c r="E473">
        <v>379</v>
      </c>
      <c r="F473" s="1">
        <v>41605</v>
      </c>
      <c r="G473" t="s">
        <v>227</v>
      </c>
      <c r="H473" t="s">
        <v>949</v>
      </c>
      <c r="I473">
        <v>1</v>
      </c>
      <c r="J473">
        <v>0</v>
      </c>
      <c r="K473">
        <v>1</v>
      </c>
      <c r="L473">
        <v>1</v>
      </c>
      <c r="M473">
        <v>90</v>
      </c>
      <c r="N473" t="str">
        <f t="shared" si="7"/>
        <v>No Final</v>
      </c>
    </row>
    <row r="474" spans="1:14" hidden="1" x14ac:dyDescent="0.2">
      <c r="A474" t="s">
        <v>3251</v>
      </c>
      <c r="B474">
        <v>2368471</v>
      </c>
      <c r="C474">
        <v>39381</v>
      </c>
      <c r="D474">
        <v>418</v>
      </c>
      <c r="E474">
        <v>418</v>
      </c>
      <c r="F474" s="1">
        <v>41605</v>
      </c>
      <c r="G474" t="s">
        <v>300</v>
      </c>
      <c r="H474" t="s">
        <v>949</v>
      </c>
      <c r="I474">
        <v>0</v>
      </c>
      <c r="J474">
        <v>0</v>
      </c>
      <c r="K474">
        <v>1</v>
      </c>
      <c r="L474">
        <v>0</v>
      </c>
      <c r="M474">
        <v>90</v>
      </c>
      <c r="N474" t="str">
        <f t="shared" si="7"/>
        <v>No Final</v>
      </c>
    </row>
    <row r="475" spans="1:14" hidden="1" x14ac:dyDescent="0.2">
      <c r="A475" t="s">
        <v>3252</v>
      </c>
      <c r="B475">
        <v>2368471</v>
      </c>
      <c r="C475">
        <v>45320</v>
      </c>
      <c r="D475">
        <v>418</v>
      </c>
      <c r="E475">
        <v>294</v>
      </c>
      <c r="F475" s="1">
        <v>41605</v>
      </c>
      <c r="G475" t="s">
        <v>351</v>
      </c>
      <c r="H475" t="s">
        <v>949</v>
      </c>
      <c r="I475">
        <v>0</v>
      </c>
      <c r="J475">
        <v>0</v>
      </c>
      <c r="K475">
        <v>1</v>
      </c>
      <c r="L475">
        <v>1</v>
      </c>
      <c r="M475">
        <v>90</v>
      </c>
      <c r="N475" t="str">
        <f t="shared" si="7"/>
        <v>No Final</v>
      </c>
    </row>
    <row r="476" spans="1:14" hidden="1" x14ac:dyDescent="0.2">
      <c r="A476" t="s">
        <v>3253</v>
      </c>
      <c r="B476">
        <v>2368471</v>
      </c>
      <c r="C476">
        <v>85288</v>
      </c>
      <c r="D476">
        <v>418</v>
      </c>
      <c r="E476">
        <v>150</v>
      </c>
      <c r="F476" s="1">
        <v>41605</v>
      </c>
      <c r="G476" t="s">
        <v>509</v>
      </c>
      <c r="H476" t="s">
        <v>949</v>
      </c>
      <c r="I476">
        <v>0</v>
      </c>
      <c r="J476">
        <v>0</v>
      </c>
      <c r="K476">
        <v>1</v>
      </c>
      <c r="L476">
        <v>0</v>
      </c>
      <c r="M476">
        <v>90</v>
      </c>
      <c r="N476" t="str">
        <f t="shared" si="7"/>
        <v>No Final</v>
      </c>
    </row>
    <row r="477" spans="1:14" hidden="1" x14ac:dyDescent="0.2">
      <c r="A477" t="s">
        <v>3254</v>
      </c>
      <c r="B477">
        <v>2368472</v>
      </c>
      <c r="C477">
        <v>3098</v>
      </c>
      <c r="D477">
        <v>190</v>
      </c>
      <c r="E477">
        <v>190</v>
      </c>
      <c r="F477" s="1">
        <v>41605</v>
      </c>
      <c r="G477" t="s">
        <v>36</v>
      </c>
      <c r="H477" t="s">
        <v>949</v>
      </c>
      <c r="I477">
        <v>1</v>
      </c>
      <c r="J477">
        <v>0</v>
      </c>
      <c r="K477">
        <v>1</v>
      </c>
      <c r="L477">
        <v>0</v>
      </c>
      <c r="M477">
        <v>90</v>
      </c>
      <c r="N477" t="str">
        <f t="shared" si="7"/>
        <v>No Final</v>
      </c>
    </row>
    <row r="478" spans="1:14" hidden="1" x14ac:dyDescent="0.2">
      <c r="A478" t="s">
        <v>3255</v>
      </c>
      <c r="B478">
        <v>2368472</v>
      </c>
      <c r="C478">
        <v>37666</v>
      </c>
      <c r="D478">
        <v>506</v>
      </c>
      <c r="E478">
        <v>46</v>
      </c>
      <c r="F478" s="1">
        <v>41605</v>
      </c>
      <c r="G478" t="s">
        <v>287</v>
      </c>
      <c r="H478" t="s">
        <v>949</v>
      </c>
      <c r="I478">
        <v>0</v>
      </c>
      <c r="J478">
        <v>0</v>
      </c>
      <c r="K478">
        <v>3</v>
      </c>
      <c r="L478">
        <v>0</v>
      </c>
      <c r="M478">
        <v>83</v>
      </c>
      <c r="N478" t="str">
        <f t="shared" si="7"/>
        <v>No Final</v>
      </c>
    </row>
    <row r="479" spans="1:14" hidden="1" x14ac:dyDescent="0.2">
      <c r="A479" t="s">
        <v>3256</v>
      </c>
      <c r="B479">
        <v>2368473</v>
      </c>
      <c r="C479">
        <v>111376</v>
      </c>
      <c r="D479">
        <v>58</v>
      </c>
      <c r="E479">
        <v>601</v>
      </c>
      <c r="F479" s="1">
        <v>41605</v>
      </c>
      <c r="G479" t="s">
        <v>560</v>
      </c>
      <c r="H479" t="s">
        <v>949</v>
      </c>
      <c r="I479">
        <v>1</v>
      </c>
      <c r="J479">
        <v>0</v>
      </c>
      <c r="K479">
        <v>1</v>
      </c>
      <c r="L479">
        <v>0</v>
      </c>
      <c r="M479">
        <v>90</v>
      </c>
      <c r="N479" t="str">
        <f t="shared" si="7"/>
        <v>No Final</v>
      </c>
    </row>
    <row r="480" spans="1:14" hidden="1" x14ac:dyDescent="0.2">
      <c r="A480" t="s">
        <v>3257</v>
      </c>
      <c r="B480">
        <v>2368473</v>
      </c>
      <c r="C480">
        <v>131505</v>
      </c>
      <c r="D480">
        <v>294</v>
      </c>
      <c r="E480">
        <v>399</v>
      </c>
      <c r="F480" s="1">
        <v>41605</v>
      </c>
      <c r="G480" t="s">
        <v>54</v>
      </c>
      <c r="H480" t="s">
        <v>949</v>
      </c>
      <c r="I480">
        <v>0</v>
      </c>
      <c r="J480">
        <v>0</v>
      </c>
      <c r="K480">
        <v>1</v>
      </c>
      <c r="L480">
        <v>0</v>
      </c>
      <c r="M480">
        <v>3</v>
      </c>
      <c r="N480" t="str">
        <f t="shared" si="7"/>
        <v>No Final</v>
      </c>
    </row>
    <row r="481" spans="1:14" hidden="1" x14ac:dyDescent="0.2">
      <c r="A481" t="s">
        <v>3258</v>
      </c>
      <c r="B481">
        <v>2368473</v>
      </c>
      <c r="C481">
        <v>203348</v>
      </c>
      <c r="D481">
        <v>58</v>
      </c>
      <c r="E481">
        <v>244</v>
      </c>
      <c r="F481" s="1">
        <v>41605</v>
      </c>
      <c r="G481" t="s">
        <v>695</v>
      </c>
      <c r="H481" t="s">
        <v>949</v>
      </c>
      <c r="I481">
        <v>0</v>
      </c>
      <c r="J481">
        <v>0</v>
      </c>
      <c r="K481">
        <v>1</v>
      </c>
      <c r="L481">
        <v>0</v>
      </c>
      <c r="M481">
        <v>90</v>
      </c>
      <c r="N481" t="str">
        <f t="shared" si="7"/>
        <v>No Final</v>
      </c>
    </row>
    <row r="482" spans="1:14" hidden="1" x14ac:dyDescent="0.2">
      <c r="A482" t="s">
        <v>3259</v>
      </c>
      <c r="B482">
        <v>2368473</v>
      </c>
      <c r="C482">
        <v>74683</v>
      </c>
      <c r="D482">
        <v>294</v>
      </c>
      <c r="E482">
        <v>1041</v>
      </c>
      <c r="F482" s="1">
        <v>41605</v>
      </c>
      <c r="G482" t="s">
        <v>479</v>
      </c>
      <c r="H482" t="s">
        <v>949</v>
      </c>
      <c r="I482">
        <v>0</v>
      </c>
      <c r="J482">
        <v>0</v>
      </c>
      <c r="K482">
        <v>1</v>
      </c>
      <c r="L482">
        <v>0</v>
      </c>
      <c r="M482">
        <v>90</v>
      </c>
      <c r="N482" t="str">
        <f t="shared" si="7"/>
        <v>No Final</v>
      </c>
    </row>
    <row r="483" spans="1:14" hidden="1" x14ac:dyDescent="0.2">
      <c r="A483" t="s">
        <v>3260</v>
      </c>
      <c r="B483">
        <v>2368474</v>
      </c>
      <c r="C483">
        <v>104752</v>
      </c>
      <c r="D483">
        <v>683</v>
      </c>
      <c r="E483">
        <v>380</v>
      </c>
      <c r="F483" s="1">
        <v>41605</v>
      </c>
      <c r="G483" t="s">
        <v>548</v>
      </c>
      <c r="H483" t="s">
        <v>949</v>
      </c>
      <c r="I483">
        <v>1</v>
      </c>
      <c r="J483">
        <v>0</v>
      </c>
      <c r="K483">
        <v>1</v>
      </c>
      <c r="L483">
        <v>0</v>
      </c>
      <c r="M483">
        <v>90</v>
      </c>
      <c r="N483" t="str">
        <f t="shared" si="7"/>
        <v>No Final</v>
      </c>
    </row>
    <row r="484" spans="1:14" hidden="1" x14ac:dyDescent="0.2">
      <c r="A484" t="s">
        <v>3261</v>
      </c>
      <c r="B484">
        <v>2368474</v>
      </c>
      <c r="C484">
        <v>3455</v>
      </c>
      <c r="D484">
        <v>583</v>
      </c>
      <c r="E484">
        <v>5</v>
      </c>
      <c r="F484" s="1">
        <v>41605</v>
      </c>
      <c r="G484" t="s">
        <v>56</v>
      </c>
      <c r="H484" t="s">
        <v>949</v>
      </c>
      <c r="I484">
        <v>0</v>
      </c>
      <c r="J484">
        <v>0</v>
      </c>
      <c r="K484">
        <v>1</v>
      </c>
      <c r="L484">
        <v>0</v>
      </c>
      <c r="M484">
        <v>78</v>
      </c>
      <c r="N484" t="str">
        <f t="shared" si="7"/>
        <v>No Final</v>
      </c>
    </row>
    <row r="485" spans="1:14" hidden="1" x14ac:dyDescent="0.2">
      <c r="A485" t="s">
        <v>3262</v>
      </c>
      <c r="B485">
        <v>2368474</v>
      </c>
      <c r="C485">
        <v>48280</v>
      </c>
      <c r="D485">
        <v>583</v>
      </c>
      <c r="E485">
        <v>1049</v>
      </c>
      <c r="F485" s="1">
        <v>41605</v>
      </c>
      <c r="G485" t="s">
        <v>372</v>
      </c>
      <c r="H485" t="s">
        <v>949</v>
      </c>
      <c r="I485">
        <v>1</v>
      </c>
      <c r="J485">
        <v>0</v>
      </c>
      <c r="K485">
        <v>1</v>
      </c>
      <c r="L485">
        <v>0</v>
      </c>
      <c r="M485">
        <v>90</v>
      </c>
      <c r="N485" t="str">
        <f t="shared" si="7"/>
        <v>No Final</v>
      </c>
    </row>
    <row r="486" spans="1:14" hidden="1" x14ac:dyDescent="0.2">
      <c r="A486" t="s">
        <v>3263</v>
      </c>
      <c r="B486">
        <v>2368475</v>
      </c>
      <c r="C486">
        <v>18644</v>
      </c>
      <c r="D486">
        <v>281</v>
      </c>
      <c r="E486">
        <v>2687</v>
      </c>
      <c r="F486" s="1">
        <v>41605</v>
      </c>
      <c r="G486" t="s">
        <v>182</v>
      </c>
      <c r="H486" t="s">
        <v>949</v>
      </c>
      <c r="I486">
        <v>0</v>
      </c>
      <c r="J486">
        <v>0</v>
      </c>
      <c r="K486">
        <v>1</v>
      </c>
      <c r="L486">
        <v>0</v>
      </c>
      <c r="M486">
        <v>15</v>
      </c>
      <c r="N486" t="str">
        <f t="shared" si="7"/>
        <v>No Final</v>
      </c>
    </row>
    <row r="487" spans="1:14" hidden="1" x14ac:dyDescent="0.2">
      <c r="A487" t="s">
        <v>3264</v>
      </c>
      <c r="B487">
        <v>2368475</v>
      </c>
      <c r="C487">
        <v>18935</v>
      </c>
      <c r="D487">
        <v>281</v>
      </c>
      <c r="E487">
        <v>58</v>
      </c>
      <c r="F487" s="1">
        <v>41605</v>
      </c>
      <c r="G487" t="s">
        <v>187</v>
      </c>
      <c r="H487" t="s">
        <v>949</v>
      </c>
      <c r="I487">
        <v>0</v>
      </c>
      <c r="J487">
        <v>0</v>
      </c>
      <c r="K487">
        <v>1</v>
      </c>
      <c r="L487">
        <v>0</v>
      </c>
      <c r="M487">
        <v>75</v>
      </c>
      <c r="N487" t="str">
        <f t="shared" si="7"/>
        <v>No Final</v>
      </c>
    </row>
    <row r="488" spans="1:14" hidden="1" x14ac:dyDescent="0.2">
      <c r="A488" t="s">
        <v>3265</v>
      </c>
      <c r="B488">
        <v>2368475</v>
      </c>
      <c r="C488">
        <v>26399</v>
      </c>
      <c r="D488">
        <v>281</v>
      </c>
      <c r="E488">
        <v>131</v>
      </c>
      <c r="F488" s="1">
        <v>41605</v>
      </c>
      <c r="G488" t="s">
        <v>218</v>
      </c>
      <c r="H488" t="s">
        <v>949</v>
      </c>
      <c r="I488">
        <v>0</v>
      </c>
      <c r="J488">
        <v>0</v>
      </c>
      <c r="K488">
        <v>1</v>
      </c>
      <c r="L488">
        <v>0</v>
      </c>
      <c r="M488">
        <v>45</v>
      </c>
      <c r="N488" t="str">
        <f t="shared" si="7"/>
        <v>No Final</v>
      </c>
    </row>
    <row r="489" spans="1:14" hidden="1" x14ac:dyDescent="0.2">
      <c r="A489" t="s">
        <v>3266</v>
      </c>
      <c r="B489">
        <v>2368475</v>
      </c>
      <c r="C489">
        <v>28396</v>
      </c>
      <c r="D489">
        <v>281</v>
      </c>
      <c r="E489">
        <v>36</v>
      </c>
      <c r="F489" s="1">
        <v>41605</v>
      </c>
      <c r="G489" t="s">
        <v>229</v>
      </c>
      <c r="H489" t="s">
        <v>949</v>
      </c>
      <c r="I489">
        <v>0</v>
      </c>
      <c r="J489">
        <v>0</v>
      </c>
      <c r="K489">
        <v>1</v>
      </c>
      <c r="L489">
        <v>0</v>
      </c>
      <c r="M489">
        <v>90</v>
      </c>
      <c r="N489" t="str">
        <f t="shared" si="7"/>
        <v>No Final</v>
      </c>
    </row>
    <row r="490" spans="1:14" hidden="1" x14ac:dyDescent="0.2">
      <c r="A490" t="s">
        <v>3267</v>
      </c>
      <c r="B490">
        <v>2368476</v>
      </c>
      <c r="C490">
        <v>117996</v>
      </c>
      <c r="D490">
        <v>985</v>
      </c>
      <c r="E490">
        <v>985</v>
      </c>
      <c r="F490" s="1">
        <v>41618</v>
      </c>
      <c r="G490" t="s">
        <v>568</v>
      </c>
      <c r="H490" t="s">
        <v>949</v>
      </c>
      <c r="I490">
        <v>0</v>
      </c>
      <c r="J490">
        <v>0</v>
      </c>
      <c r="K490">
        <v>1</v>
      </c>
      <c r="L490">
        <v>0</v>
      </c>
      <c r="M490">
        <v>90</v>
      </c>
      <c r="N490" t="str">
        <f t="shared" si="7"/>
        <v>No Final</v>
      </c>
    </row>
    <row r="491" spans="1:14" hidden="1" x14ac:dyDescent="0.2">
      <c r="A491" t="s">
        <v>3268</v>
      </c>
      <c r="B491">
        <v>2368477</v>
      </c>
      <c r="C491">
        <v>43512</v>
      </c>
      <c r="D491">
        <v>15</v>
      </c>
      <c r="E491">
        <v>589</v>
      </c>
      <c r="F491" s="1">
        <v>41618</v>
      </c>
      <c r="G491" t="s">
        <v>330</v>
      </c>
      <c r="H491" t="s">
        <v>949</v>
      </c>
      <c r="I491">
        <v>0</v>
      </c>
      <c r="J491">
        <v>0</v>
      </c>
      <c r="K491">
        <v>1</v>
      </c>
      <c r="L491">
        <v>0</v>
      </c>
      <c r="M491">
        <v>90</v>
      </c>
      <c r="N491" t="str">
        <f t="shared" si="7"/>
        <v>No Final</v>
      </c>
    </row>
    <row r="492" spans="1:14" hidden="1" x14ac:dyDescent="0.2">
      <c r="A492" t="s">
        <v>3269</v>
      </c>
      <c r="B492">
        <v>2368478</v>
      </c>
      <c r="C492">
        <v>27992</v>
      </c>
      <c r="D492">
        <v>418</v>
      </c>
      <c r="E492">
        <v>418</v>
      </c>
      <c r="F492" s="1">
        <v>41618</v>
      </c>
      <c r="G492" t="s">
        <v>225</v>
      </c>
      <c r="H492" t="s">
        <v>949</v>
      </c>
      <c r="I492">
        <v>0</v>
      </c>
      <c r="J492">
        <v>0</v>
      </c>
      <c r="K492">
        <v>1</v>
      </c>
      <c r="L492">
        <v>0</v>
      </c>
      <c r="M492">
        <v>82</v>
      </c>
      <c r="N492" t="str">
        <f t="shared" si="7"/>
        <v>No Final</v>
      </c>
    </row>
    <row r="493" spans="1:14" hidden="1" x14ac:dyDescent="0.2">
      <c r="A493" t="s">
        <v>3270</v>
      </c>
      <c r="B493">
        <v>2368478</v>
      </c>
      <c r="C493">
        <v>8198</v>
      </c>
      <c r="D493">
        <v>418</v>
      </c>
      <c r="E493">
        <v>985</v>
      </c>
      <c r="F493" s="1">
        <v>41618</v>
      </c>
      <c r="G493" t="s">
        <v>124</v>
      </c>
      <c r="H493" t="s">
        <v>949</v>
      </c>
      <c r="I493">
        <v>0</v>
      </c>
      <c r="J493">
        <v>0</v>
      </c>
      <c r="K493">
        <v>1</v>
      </c>
      <c r="L493">
        <v>0</v>
      </c>
      <c r="M493">
        <v>90</v>
      </c>
      <c r="N493" t="str">
        <f t="shared" si="7"/>
        <v>No Final</v>
      </c>
    </row>
    <row r="494" spans="1:14" hidden="1" x14ac:dyDescent="0.2">
      <c r="A494" t="s">
        <v>3271</v>
      </c>
      <c r="B494">
        <v>2368480</v>
      </c>
      <c r="C494">
        <v>48280</v>
      </c>
      <c r="D494">
        <v>583</v>
      </c>
      <c r="E494">
        <v>1049</v>
      </c>
      <c r="F494" s="1">
        <v>41618</v>
      </c>
      <c r="G494" t="s">
        <v>372</v>
      </c>
      <c r="H494" t="s">
        <v>949</v>
      </c>
      <c r="I494">
        <v>0</v>
      </c>
      <c r="J494">
        <v>0</v>
      </c>
      <c r="K494">
        <v>1</v>
      </c>
      <c r="L494">
        <v>0</v>
      </c>
      <c r="M494">
        <v>61</v>
      </c>
      <c r="N494" t="str">
        <f t="shared" si="7"/>
        <v>No Final</v>
      </c>
    </row>
    <row r="495" spans="1:14" hidden="1" x14ac:dyDescent="0.2">
      <c r="A495" t="s">
        <v>3272</v>
      </c>
      <c r="B495">
        <v>2368480</v>
      </c>
      <c r="C495">
        <v>54470</v>
      </c>
      <c r="D495">
        <v>294</v>
      </c>
      <c r="E495">
        <v>294</v>
      </c>
      <c r="F495" s="1">
        <v>41618</v>
      </c>
      <c r="G495" t="s">
        <v>174</v>
      </c>
      <c r="H495" t="s">
        <v>949</v>
      </c>
      <c r="I495">
        <v>0</v>
      </c>
      <c r="J495">
        <v>0</v>
      </c>
      <c r="K495">
        <v>1</v>
      </c>
      <c r="L495">
        <v>0</v>
      </c>
      <c r="M495">
        <v>90</v>
      </c>
      <c r="N495" t="str">
        <f t="shared" si="7"/>
        <v>No Final</v>
      </c>
    </row>
    <row r="496" spans="1:14" hidden="1" x14ac:dyDescent="0.2">
      <c r="A496" t="s">
        <v>3273</v>
      </c>
      <c r="B496">
        <v>2368480</v>
      </c>
      <c r="C496">
        <v>75442</v>
      </c>
      <c r="D496">
        <v>294</v>
      </c>
      <c r="E496">
        <v>2995</v>
      </c>
      <c r="F496" s="1">
        <v>41618</v>
      </c>
      <c r="G496" t="s">
        <v>482</v>
      </c>
      <c r="H496" t="s">
        <v>949</v>
      </c>
      <c r="I496">
        <v>0</v>
      </c>
      <c r="J496">
        <v>0</v>
      </c>
      <c r="K496">
        <v>1</v>
      </c>
      <c r="L496">
        <v>0</v>
      </c>
      <c r="M496">
        <v>77</v>
      </c>
      <c r="N496" t="str">
        <f t="shared" si="7"/>
        <v>No Final</v>
      </c>
    </row>
    <row r="497" spans="1:14" hidden="1" x14ac:dyDescent="0.2">
      <c r="A497" t="s">
        <v>3274</v>
      </c>
      <c r="B497">
        <v>2368481</v>
      </c>
      <c r="C497">
        <v>18958</v>
      </c>
      <c r="D497">
        <v>683</v>
      </c>
      <c r="E497">
        <v>683</v>
      </c>
      <c r="F497" s="1">
        <v>41618</v>
      </c>
      <c r="G497" t="s">
        <v>189</v>
      </c>
      <c r="H497" t="s">
        <v>949</v>
      </c>
      <c r="I497">
        <v>0</v>
      </c>
      <c r="J497">
        <v>0</v>
      </c>
      <c r="K497">
        <v>1</v>
      </c>
      <c r="L497">
        <v>0</v>
      </c>
      <c r="M497">
        <v>29</v>
      </c>
      <c r="N497" t="str">
        <f t="shared" si="7"/>
        <v>No Final</v>
      </c>
    </row>
    <row r="498" spans="1:14" hidden="1" x14ac:dyDescent="0.2">
      <c r="A498" t="s">
        <v>3275</v>
      </c>
      <c r="B498">
        <v>2368481</v>
      </c>
      <c r="C498">
        <v>39475</v>
      </c>
      <c r="D498">
        <v>58</v>
      </c>
      <c r="E498">
        <v>58</v>
      </c>
      <c r="F498" s="1">
        <v>41618</v>
      </c>
      <c r="G498" t="s">
        <v>301</v>
      </c>
      <c r="H498" t="s">
        <v>949</v>
      </c>
      <c r="I498">
        <v>1</v>
      </c>
      <c r="J498">
        <v>0</v>
      </c>
      <c r="K498">
        <v>1</v>
      </c>
      <c r="L498">
        <v>0</v>
      </c>
      <c r="M498">
        <v>90</v>
      </c>
      <c r="N498" t="str">
        <f t="shared" si="7"/>
        <v>No Final</v>
      </c>
    </row>
    <row r="499" spans="1:14" hidden="1" x14ac:dyDescent="0.2">
      <c r="A499" t="s">
        <v>3276</v>
      </c>
      <c r="B499">
        <v>2368481</v>
      </c>
      <c r="C499">
        <v>7611</v>
      </c>
      <c r="D499">
        <v>683</v>
      </c>
      <c r="E499">
        <v>276</v>
      </c>
      <c r="F499" s="1">
        <v>41618</v>
      </c>
      <c r="G499" t="s">
        <v>112</v>
      </c>
      <c r="H499" t="s">
        <v>949</v>
      </c>
      <c r="I499">
        <v>0</v>
      </c>
      <c r="J499">
        <v>0</v>
      </c>
      <c r="K499">
        <v>2</v>
      </c>
      <c r="L499">
        <v>0</v>
      </c>
      <c r="M499">
        <v>61</v>
      </c>
      <c r="N499" t="str">
        <f t="shared" si="7"/>
        <v>No Final</v>
      </c>
    </row>
    <row r="500" spans="1:14" hidden="1" x14ac:dyDescent="0.2">
      <c r="A500" t="s">
        <v>3277</v>
      </c>
      <c r="B500">
        <v>2368482</v>
      </c>
      <c r="C500">
        <v>168337</v>
      </c>
      <c r="D500">
        <v>2410</v>
      </c>
      <c r="E500">
        <v>2381</v>
      </c>
      <c r="F500" s="1">
        <v>41618</v>
      </c>
      <c r="G500" t="s">
        <v>649</v>
      </c>
      <c r="H500" t="s">
        <v>949</v>
      </c>
      <c r="I500">
        <v>0</v>
      </c>
      <c r="J500">
        <v>0</v>
      </c>
      <c r="K500">
        <v>1</v>
      </c>
      <c r="L500">
        <v>0</v>
      </c>
      <c r="M500">
        <v>90</v>
      </c>
      <c r="N500" t="str">
        <f t="shared" si="7"/>
        <v>No Final</v>
      </c>
    </row>
    <row r="501" spans="1:14" hidden="1" x14ac:dyDescent="0.2">
      <c r="A501" t="s">
        <v>3278</v>
      </c>
      <c r="B501">
        <v>2368483</v>
      </c>
      <c r="C501">
        <v>3333</v>
      </c>
      <c r="D501">
        <v>281</v>
      </c>
      <c r="E501">
        <v>1237</v>
      </c>
      <c r="F501" s="1">
        <v>41618</v>
      </c>
      <c r="G501" t="s">
        <v>50</v>
      </c>
      <c r="H501" t="s">
        <v>949</v>
      </c>
      <c r="I501">
        <v>1</v>
      </c>
      <c r="J501">
        <v>0</v>
      </c>
      <c r="K501">
        <v>1</v>
      </c>
      <c r="L501">
        <v>1</v>
      </c>
      <c r="M501">
        <v>90</v>
      </c>
      <c r="N501" t="str">
        <f t="shared" si="7"/>
        <v>No Final</v>
      </c>
    </row>
    <row r="502" spans="1:14" hidden="1" x14ac:dyDescent="0.2">
      <c r="A502" t="s">
        <v>3279</v>
      </c>
      <c r="B502">
        <v>2368483</v>
      </c>
      <c r="C502">
        <v>35518</v>
      </c>
      <c r="D502">
        <v>281</v>
      </c>
      <c r="E502">
        <v>681</v>
      </c>
      <c r="F502" s="1">
        <v>41618</v>
      </c>
      <c r="G502" t="s">
        <v>276</v>
      </c>
      <c r="H502" t="s">
        <v>949</v>
      </c>
      <c r="I502">
        <v>0</v>
      </c>
      <c r="J502">
        <v>0</v>
      </c>
      <c r="K502">
        <v>1</v>
      </c>
      <c r="L502">
        <v>0</v>
      </c>
      <c r="M502">
        <v>73</v>
      </c>
      <c r="N502" t="str">
        <f t="shared" si="7"/>
        <v>No Final</v>
      </c>
    </row>
    <row r="503" spans="1:14" hidden="1" x14ac:dyDescent="0.2">
      <c r="A503" t="s">
        <v>3280</v>
      </c>
      <c r="B503">
        <v>2368483</v>
      </c>
      <c r="C503">
        <v>46156</v>
      </c>
      <c r="D503">
        <v>281</v>
      </c>
      <c r="E503">
        <v>46</v>
      </c>
      <c r="F503" s="1">
        <v>41618</v>
      </c>
      <c r="G503" t="s">
        <v>364</v>
      </c>
      <c r="H503" t="s">
        <v>949</v>
      </c>
      <c r="I503">
        <v>0</v>
      </c>
      <c r="J503">
        <v>0</v>
      </c>
      <c r="K503">
        <v>1</v>
      </c>
      <c r="L503">
        <v>0</v>
      </c>
      <c r="M503">
        <v>90</v>
      </c>
      <c r="N503" t="str">
        <f t="shared" si="7"/>
        <v>No Final</v>
      </c>
    </row>
    <row r="504" spans="1:14" hidden="1" x14ac:dyDescent="0.2">
      <c r="A504" t="s">
        <v>3281</v>
      </c>
      <c r="B504">
        <v>2368483</v>
      </c>
      <c r="C504">
        <v>58358</v>
      </c>
      <c r="D504">
        <v>27</v>
      </c>
      <c r="E504">
        <v>27</v>
      </c>
      <c r="F504" s="1">
        <v>41618</v>
      </c>
      <c r="G504" t="s">
        <v>422</v>
      </c>
      <c r="H504" t="s">
        <v>949</v>
      </c>
      <c r="I504">
        <v>0</v>
      </c>
      <c r="J504">
        <v>0</v>
      </c>
      <c r="K504">
        <v>1</v>
      </c>
      <c r="L504">
        <v>0</v>
      </c>
      <c r="M504">
        <v>90</v>
      </c>
      <c r="N504" t="str">
        <f t="shared" si="7"/>
        <v>No Final</v>
      </c>
    </row>
    <row r="505" spans="1:14" hidden="1" x14ac:dyDescent="0.2">
      <c r="A505" t="s">
        <v>3282</v>
      </c>
      <c r="B505">
        <v>2368483</v>
      </c>
      <c r="C505">
        <v>74842</v>
      </c>
      <c r="D505">
        <v>27</v>
      </c>
      <c r="E505">
        <v>24</v>
      </c>
      <c r="F505" s="1">
        <v>41618</v>
      </c>
      <c r="G505" t="s">
        <v>480</v>
      </c>
      <c r="H505" t="s">
        <v>949</v>
      </c>
      <c r="I505">
        <v>0</v>
      </c>
      <c r="J505">
        <v>0</v>
      </c>
      <c r="K505">
        <v>1</v>
      </c>
      <c r="L505">
        <v>0</v>
      </c>
      <c r="M505">
        <v>55</v>
      </c>
      <c r="N505" t="str">
        <f t="shared" si="7"/>
        <v>No Final</v>
      </c>
    </row>
    <row r="506" spans="1:14" hidden="1" x14ac:dyDescent="0.2">
      <c r="A506" t="s">
        <v>3283</v>
      </c>
      <c r="B506">
        <v>2367042</v>
      </c>
      <c r="C506">
        <v>15381</v>
      </c>
      <c r="D506">
        <v>964</v>
      </c>
      <c r="E506">
        <v>964</v>
      </c>
      <c r="F506" s="1">
        <v>41619</v>
      </c>
      <c r="G506" t="s">
        <v>163</v>
      </c>
      <c r="H506" t="s">
        <v>949</v>
      </c>
      <c r="I506">
        <v>0</v>
      </c>
      <c r="J506">
        <v>0</v>
      </c>
      <c r="K506">
        <v>1</v>
      </c>
      <c r="L506">
        <v>0</v>
      </c>
      <c r="M506">
        <v>90</v>
      </c>
      <c r="N506" t="str">
        <f t="shared" si="7"/>
        <v>No Final</v>
      </c>
    </row>
    <row r="507" spans="1:14" hidden="1" x14ac:dyDescent="0.2">
      <c r="A507" t="s">
        <v>3284</v>
      </c>
      <c r="B507">
        <v>2368484</v>
      </c>
      <c r="C507">
        <v>82105</v>
      </c>
      <c r="D507">
        <v>33</v>
      </c>
      <c r="E507">
        <v>31</v>
      </c>
      <c r="F507" s="1">
        <v>41619</v>
      </c>
      <c r="G507" t="s">
        <v>503</v>
      </c>
      <c r="H507" t="s">
        <v>949</v>
      </c>
      <c r="I507">
        <v>1</v>
      </c>
      <c r="J507">
        <v>0</v>
      </c>
      <c r="K507">
        <v>1</v>
      </c>
      <c r="L507">
        <v>0</v>
      </c>
      <c r="M507">
        <v>90</v>
      </c>
      <c r="N507" t="str">
        <f t="shared" si="7"/>
        <v>No Final</v>
      </c>
    </row>
    <row r="508" spans="1:14" hidden="1" x14ac:dyDescent="0.2">
      <c r="A508" t="s">
        <v>3285</v>
      </c>
      <c r="B508">
        <v>2368484</v>
      </c>
      <c r="C508">
        <v>85148</v>
      </c>
      <c r="D508">
        <v>33</v>
      </c>
      <c r="E508">
        <v>294</v>
      </c>
      <c r="F508" s="1">
        <v>41619</v>
      </c>
      <c r="G508" t="s">
        <v>508</v>
      </c>
      <c r="H508" t="s">
        <v>949</v>
      </c>
      <c r="I508">
        <v>0</v>
      </c>
      <c r="J508">
        <v>0</v>
      </c>
      <c r="K508">
        <v>1</v>
      </c>
      <c r="L508">
        <v>0</v>
      </c>
      <c r="M508">
        <v>66</v>
      </c>
      <c r="N508" t="str">
        <f t="shared" si="7"/>
        <v>No Final</v>
      </c>
    </row>
    <row r="509" spans="1:14" hidden="1" x14ac:dyDescent="0.2">
      <c r="A509" t="s">
        <v>3286</v>
      </c>
      <c r="B509">
        <v>2368485</v>
      </c>
      <c r="C509">
        <v>40205</v>
      </c>
      <c r="D509">
        <v>631</v>
      </c>
      <c r="E509">
        <v>6890</v>
      </c>
      <c r="F509" s="1">
        <v>41619</v>
      </c>
      <c r="G509" t="s">
        <v>308</v>
      </c>
      <c r="H509" t="s">
        <v>949</v>
      </c>
      <c r="I509">
        <v>0</v>
      </c>
      <c r="J509">
        <v>0</v>
      </c>
      <c r="K509">
        <v>1</v>
      </c>
      <c r="L509">
        <v>0</v>
      </c>
      <c r="M509">
        <v>90</v>
      </c>
      <c r="N509" t="str">
        <f t="shared" si="7"/>
        <v>No Final</v>
      </c>
    </row>
    <row r="510" spans="1:14" hidden="1" x14ac:dyDescent="0.2">
      <c r="A510" t="s">
        <v>3287</v>
      </c>
      <c r="B510">
        <v>2368486</v>
      </c>
      <c r="C510">
        <v>39153</v>
      </c>
      <c r="D510">
        <v>6195</v>
      </c>
      <c r="E510">
        <v>506</v>
      </c>
      <c r="F510" s="1">
        <v>41619</v>
      </c>
      <c r="G510" t="s">
        <v>299</v>
      </c>
      <c r="H510" t="s">
        <v>949</v>
      </c>
      <c r="I510">
        <v>0</v>
      </c>
      <c r="J510">
        <v>0</v>
      </c>
      <c r="K510">
        <v>1</v>
      </c>
      <c r="L510">
        <v>0</v>
      </c>
      <c r="M510">
        <v>90</v>
      </c>
      <c r="N510" t="str">
        <f t="shared" si="7"/>
        <v>No Final</v>
      </c>
    </row>
    <row r="511" spans="1:14" hidden="1" x14ac:dyDescent="0.2">
      <c r="A511" t="s">
        <v>3288</v>
      </c>
      <c r="B511">
        <v>2368486</v>
      </c>
      <c r="C511">
        <v>61253</v>
      </c>
      <c r="D511">
        <v>6195</v>
      </c>
      <c r="E511">
        <v>16795</v>
      </c>
      <c r="F511" s="1">
        <v>41619</v>
      </c>
      <c r="G511" t="s">
        <v>439</v>
      </c>
      <c r="H511" t="s">
        <v>949</v>
      </c>
      <c r="I511">
        <v>0</v>
      </c>
      <c r="J511">
        <v>0</v>
      </c>
      <c r="K511">
        <v>1</v>
      </c>
      <c r="L511">
        <v>1</v>
      </c>
      <c r="M511">
        <v>90</v>
      </c>
      <c r="N511" t="str">
        <f t="shared" si="7"/>
        <v>No Final</v>
      </c>
    </row>
    <row r="512" spans="1:14" hidden="1" x14ac:dyDescent="0.2">
      <c r="A512" t="s">
        <v>3289</v>
      </c>
      <c r="B512">
        <v>2368487</v>
      </c>
      <c r="C512">
        <v>12503</v>
      </c>
      <c r="D512">
        <v>244</v>
      </c>
      <c r="E512">
        <v>417</v>
      </c>
      <c r="F512" s="1">
        <v>41619</v>
      </c>
      <c r="G512" t="s">
        <v>145</v>
      </c>
      <c r="H512" t="s">
        <v>949</v>
      </c>
      <c r="I512">
        <v>0</v>
      </c>
      <c r="J512">
        <v>0</v>
      </c>
      <c r="K512">
        <v>1</v>
      </c>
      <c r="L512">
        <v>0</v>
      </c>
      <c r="M512">
        <v>90</v>
      </c>
      <c r="N512" t="str">
        <f t="shared" si="7"/>
        <v>No Final</v>
      </c>
    </row>
    <row r="513" spans="1:14" hidden="1" x14ac:dyDescent="0.2">
      <c r="A513" t="s">
        <v>3290</v>
      </c>
      <c r="B513">
        <v>2368487</v>
      </c>
      <c r="C513">
        <v>38253</v>
      </c>
      <c r="D513">
        <v>16</v>
      </c>
      <c r="E513">
        <v>131</v>
      </c>
      <c r="F513" s="1">
        <v>41619</v>
      </c>
      <c r="G513" t="s">
        <v>290</v>
      </c>
      <c r="H513" t="s">
        <v>949</v>
      </c>
      <c r="I513">
        <v>0</v>
      </c>
      <c r="J513">
        <v>0</v>
      </c>
      <c r="K513">
        <v>1</v>
      </c>
      <c r="L513">
        <v>0</v>
      </c>
      <c r="M513">
        <v>90</v>
      </c>
      <c r="N513" t="str">
        <f t="shared" si="7"/>
        <v>No Final</v>
      </c>
    </row>
    <row r="514" spans="1:14" hidden="1" x14ac:dyDescent="0.2">
      <c r="A514" t="s">
        <v>3291</v>
      </c>
      <c r="B514">
        <v>2368487</v>
      </c>
      <c r="C514">
        <v>44521</v>
      </c>
      <c r="D514">
        <v>16</v>
      </c>
      <c r="E514">
        <v>79</v>
      </c>
      <c r="F514" s="1">
        <v>41619</v>
      </c>
      <c r="G514" t="s">
        <v>340</v>
      </c>
      <c r="H514" t="s">
        <v>949</v>
      </c>
      <c r="I514">
        <v>0</v>
      </c>
      <c r="J514">
        <v>0</v>
      </c>
      <c r="K514">
        <v>1</v>
      </c>
      <c r="L514">
        <v>0</v>
      </c>
      <c r="M514">
        <v>90</v>
      </c>
      <c r="N514" t="str">
        <f t="shared" si="7"/>
        <v>No Final</v>
      </c>
    </row>
    <row r="515" spans="1:14" hidden="1" x14ac:dyDescent="0.2">
      <c r="A515" t="s">
        <v>3292</v>
      </c>
      <c r="B515">
        <v>2368488</v>
      </c>
      <c r="C515">
        <v>34601</v>
      </c>
      <c r="D515">
        <v>13</v>
      </c>
      <c r="E515">
        <v>621</v>
      </c>
      <c r="F515" s="1">
        <v>41619</v>
      </c>
      <c r="G515" t="s">
        <v>266</v>
      </c>
      <c r="H515" t="s">
        <v>949</v>
      </c>
      <c r="I515">
        <v>0</v>
      </c>
      <c r="J515">
        <v>0</v>
      </c>
      <c r="K515">
        <v>1</v>
      </c>
      <c r="L515">
        <v>0</v>
      </c>
      <c r="M515">
        <v>90</v>
      </c>
      <c r="N515" t="str">
        <f t="shared" ref="N515:N578" si="8">IF(B515=$Z$2, "Final", IF(B515=$Z$3, "Final", IF(B515=$Z$4, "Final", IF(B515=$Z$5, "Final", IF(B515=$Z$6, "Final", IF(B515=$Z$7, "Final", IF(B515=$Z$8, "Final", IF(B515=$Z$9, "Final", IF(B515=$Z$10, "Final", IF(B515=$Z$11, "Final", IF(B515=$Z$12, "Final", IF(B515=$Z$13, "Final", "No Final"))))))))))))</f>
        <v>No Final</v>
      </c>
    </row>
    <row r="516" spans="1:14" hidden="1" x14ac:dyDescent="0.2">
      <c r="A516" t="s">
        <v>3293</v>
      </c>
      <c r="B516">
        <v>2368488</v>
      </c>
      <c r="C516">
        <v>44779</v>
      </c>
      <c r="D516">
        <v>13</v>
      </c>
      <c r="E516">
        <v>543</v>
      </c>
      <c r="F516" s="1">
        <v>41619</v>
      </c>
      <c r="G516" t="s">
        <v>344</v>
      </c>
      <c r="H516" t="s">
        <v>949</v>
      </c>
      <c r="I516">
        <v>0</v>
      </c>
      <c r="J516">
        <v>0</v>
      </c>
      <c r="K516">
        <v>1</v>
      </c>
      <c r="L516">
        <v>0</v>
      </c>
      <c r="M516">
        <v>45</v>
      </c>
      <c r="N516" t="str">
        <f t="shared" si="8"/>
        <v>No Final</v>
      </c>
    </row>
    <row r="517" spans="1:14" hidden="1" x14ac:dyDescent="0.2">
      <c r="A517" t="s">
        <v>3294</v>
      </c>
      <c r="B517">
        <v>2368490</v>
      </c>
      <c r="C517">
        <v>141834</v>
      </c>
      <c r="D517">
        <v>131</v>
      </c>
      <c r="E517">
        <v>150</v>
      </c>
      <c r="F517" s="1">
        <v>41619</v>
      </c>
      <c r="G517" t="s">
        <v>616</v>
      </c>
      <c r="H517" t="s">
        <v>949</v>
      </c>
      <c r="I517">
        <v>0</v>
      </c>
      <c r="J517">
        <v>0</v>
      </c>
      <c r="K517">
        <v>1</v>
      </c>
      <c r="L517">
        <v>0</v>
      </c>
      <c r="M517">
        <v>27</v>
      </c>
      <c r="N517" t="str">
        <f t="shared" si="8"/>
        <v>No Final</v>
      </c>
    </row>
    <row r="518" spans="1:14" hidden="1" x14ac:dyDescent="0.2">
      <c r="A518" t="s">
        <v>3295</v>
      </c>
      <c r="B518">
        <v>2368490</v>
      </c>
      <c r="C518">
        <v>18944</v>
      </c>
      <c r="D518">
        <v>131</v>
      </c>
      <c r="E518">
        <v>131</v>
      </c>
      <c r="F518" s="1">
        <v>41619</v>
      </c>
      <c r="G518" t="s">
        <v>188</v>
      </c>
      <c r="H518" t="s">
        <v>949</v>
      </c>
      <c r="I518">
        <v>0</v>
      </c>
      <c r="J518">
        <v>0</v>
      </c>
      <c r="K518">
        <v>1</v>
      </c>
      <c r="L518">
        <v>0</v>
      </c>
      <c r="M518">
        <v>90</v>
      </c>
      <c r="N518" t="str">
        <f t="shared" si="8"/>
        <v>No Final</v>
      </c>
    </row>
    <row r="519" spans="1:14" hidden="1" x14ac:dyDescent="0.2">
      <c r="A519" t="s">
        <v>3296</v>
      </c>
      <c r="B519">
        <v>2368490</v>
      </c>
      <c r="C519">
        <v>65278</v>
      </c>
      <c r="D519">
        <v>131</v>
      </c>
      <c r="E519">
        <v>398</v>
      </c>
      <c r="F519" s="1">
        <v>41619</v>
      </c>
      <c r="G519" t="s">
        <v>153</v>
      </c>
      <c r="H519" t="s">
        <v>949</v>
      </c>
      <c r="I519">
        <v>0</v>
      </c>
      <c r="J519">
        <v>0</v>
      </c>
      <c r="K519">
        <v>1</v>
      </c>
      <c r="L519">
        <v>0</v>
      </c>
      <c r="M519">
        <v>90</v>
      </c>
      <c r="N519" t="str">
        <f t="shared" si="8"/>
        <v>No Final</v>
      </c>
    </row>
    <row r="520" spans="1:14" hidden="1" x14ac:dyDescent="0.2">
      <c r="A520" t="s">
        <v>3297</v>
      </c>
      <c r="B520">
        <v>2368490</v>
      </c>
      <c r="C520">
        <v>68290</v>
      </c>
      <c r="D520">
        <v>131</v>
      </c>
      <c r="E520">
        <v>583</v>
      </c>
      <c r="F520" s="1">
        <v>41619</v>
      </c>
      <c r="G520" t="s">
        <v>458</v>
      </c>
      <c r="H520" t="s">
        <v>949</v>
      </c>
      <c r="I520">
        <v>0</v>
      </c>
      <c r="J520">
        <v>0</v>
      </c>
      <c r="K520">
        <v>3</v>
      </c>
      <c r="L520">
        <v>1</v>
      </c>
      <c r="M520">
        <v>80</v>
      </c>
      <c r="N520" t="str">
        <f t="shared" si="8"/>
        <v>No Final</v>
      </c>
    </row>
    <row r="521" spans="1:14" hidden="1" x14ac:dyDescent="0.2">
      <c r="A521" t="s">
        <v>3298</v>
      </c>
      <c r="B521">
        <v>2368490</v>
      </c>
      <c r="C521">
        <v>6855</v>
      </c>
      <c r="D521">
        <v>371</v>
      </c>
      <c r="E521">
        <v>984</v>
      </c>
      <c r="F521" s="1">
        <v>41619</v>
      </c>
      <c r="G521" t="s">
        <v>99</v>
      </c>
      <c r="H521" t="s">
        <v>949</v>
      </c>
      <c r="I521">
        <v>0</v>
      </c>
      <c r="J521">
        <v>0</v>
      </c>
      <c r="K521">
        <v>1</v>
      </c>
      <c r="L521">
        <v>0</v>
      </c>
      <c r="M521">
        <v>90</v>
      </c>
      <c r="N521" t="str">
        <f t="shared" si="8"/>
        <v>No Final</v>
      </c>
    </row>
    <row r="522" spans="1:14" hidden="1" x14ac:dyDescent="0.2">
      <c r="A522" t="s">
        <v>3299</v>
      </c>
      <c r="B522">
        <v>2384520</v>
      </c>
      <c r="C522">
        <v>4673</v>
      </c>
      <c r="D522">
        <v>141</v>
      </c>
      <c r="E522">
        <v>417</v>
      </c>
      <c r="F522" s="1">
        <v>41619</v>
      </c>
      <c r="G522" t="s">
        <v>81</v>
      </c>
      <c r="H522" t="s">
        <v>949</v>
      </c>
      <c r="I522">
        <v>1</v>
      </c>
      <c r="J522">
        <v>0</v>
      </c>
      <c r="K522">
        <v>1</v>
      </c>
      <c r="L522">
        <v>0</v>
      </c>
      <c r="M522">
        <v>90</v>
      </c>
      <c r="N522" t="str">
        <f t="shared" si="8"/>
        <v>No Final</v>
      </c>
    </row>
    <row r="523" spans="1:14" hidden="1" x14ac:dyDescent="0.2">
      <c r="A523" t="s">
        <v>3300</v>
      </c>
      <c r="B523">
        <v>2385037</v>
      </c>
      <c r="C523">
        <v>15951</v>
      </c>
      <c r="D523">
        <v>131</v>
      </c>
      <c r="E523">
        <v>131</v>
      </c>
      <c r="F523" s="1">
        <v>41688</v>
      </c>
      <c r="G523" t="s">
        <v>169</v>
      </c>
      <c r="H523" t="s">
        <v>949</v>
      </c>
      <c r="I523">
        <v>1</v>
      </c>
      <c r="J523">
        <v>0</v>
      </c>
      <c r="K523">
        <v>1</v>
      </c>
      <c r="L523">
        <v>0</v>
      </c>
      <c r="M523">
        <v>90</v>
      </c>
      <c r="N523" t="str">
        <f t="shared" si="8"/>
        <v>No Final</v>
      </c>
    </row>
    <row r="524" spans="1:14" hidden="1" x14ac:dyDescent="0.2">
      <c r="A524" t="s">
        <v>3301</v>
      </c>
      <c r="B524">
        <v>2385037</v>
      </c>
      <c r="C524">
        <v>28003</v>
      </c>
      <c r="D524">
        <v>131</v>
      </c>
      <c r="E524">
        <v>583</v>
      </c>
      <c r="F524" s="1">
        <v>41688</v>
      </c>
      <c r="G524" t="s">
        <v>226</v>
      </c>
      <c r="H524" t="s">
        <v>949</v>
      </c>
      <c r="I524">
        <v>0</v>
      </c>
      <c r="J524">
        <v>0</v>
      </c>
      <c r="K524">
        <v>1</v>
      </c>
      <c r="L524">
        <v>0</v>
      </c>
      <c r="M524">
        <v>90</v>
      </c>
      <c r="N524" t="str">
        <f t="shared" si="8"/>
        <v>No Final</v>
      </c>
    </row>
    <row r="525" spans="1:14" hidden="1" x14ac:dyDescent="0.2">
      <c r="A525" t="s">
        <v>3302</v>
      </c>
      <c r="B525">
        <v>2385040</v>
      </c>
      <c r="C525">
        <v>29434</v>
      </c>
      <c r="D525">
        <v>583</v>
      </c>
      <c r="E525">
        <v>618</v>
      </c>
      <c r="F525" s="1">
        <v>41688</v>
      </c>
      <c r="G525" t="s">
        <v>236</v>
      </c>
      <c r="H525" t="s">
        <v>949</v>
      </c>
      <c r="I525">
        <v>0</v>
      </c>
      <c r="J525">
        <v>0</v>
      </c>
      <c r="K525">
        <v>1</v>
      </c>
      <c r="L525">
        <v>0</v>
      </c>
      <c r="M525">
        <v>23</v>
      </c>
      <c r="N525" t="str">
        <f t="shared" si="8"/>
        <v>No Final</v>
      </c>
    </row>
    <row r="526" spans="1:14" hidden="1" x14ac:dyDescent="0.2">
      <c r="A526" t="s">
        <v>3303</v>
      </c>
      <c r="B526">
        <v>2385040</v>
      </c>
      <c r="C526">
        <v>33923</v>
      </c>
      <c r="D526">
        <v>583</v>
      </c>
      <c r="E526">
        <v>506</v>
      </c>
      <c r="F526" s="1">
        <v>41688</v>
      </c>
      <c r="G526" t="s">
        <v>258</v>
      </c>
      <c r="H526" t="s">
        <v>949</v>
      </c>
      <c r="I526">
        <v>1</v>
      </c>
      <c r="J526">
        <v>0</v>
      </c>
      <c r="K526">
        <v>1</v>
      </c>
      <c r="L526">
        <v>1</v>
      </c>
      <c r="M526">
        <v>67</v>
      </c>
      <c r="N526" t="str">
        <f t="shared" si="8"/>
        <v>No Final</v>
      </c>
    </row>
    <row r="527" spans="1:14" hidden="1" x14ac:dyDescent="0.2">
      <c r="A527" t="s">
        <v>3304</v>
      </c>
      <c r="B527">
        <v>2385040</v>
      </c>
      <c r="C527">
        <v>3455</v>
      </c>
      <c r="D527">
        <v>583</v>
      </c>
      <c r="E527">
        <v>5</v>
      </c>
      <c r="F527" s="1">
        <v>41688</v>
      </c>
      <c r="G527" t="s">
        <v>56</v>
      </c>
      <c r="H527" t="s">
        <v>949</v>
      </c>
      <c r="I527">
        <v>0</v>
      </c>
      <c r="J527">
        <v>0</v>
      </c>
      <c r="K527">
        <v>2</v>
      </c>
      <c r="L527">
        <v>0</v>
      </c>
      <c r="M527">
        <v>90</v>
      </c>
      <c r="N527" t="str">
        <f t="shared" si="8"/>
        <v>No Final</v>
      </c>
    </row>
    <row r="528" spans="1:14" hidden="1" x14ac:dyDescent="0.2">
      <c r="A528" t="s">
        <v>3305</v>
      </c>
      <c r="B528">
        <v>2385039</v>
      </c>
      <c r="C528">
        <v>44779</v>
      </c>
      <c r="D528">
        <v>13</v>
      </c>
      <c r="E528">
        <v>543</v>
      </c>
      <c r="F528" s="1">
        <v>41689</v>
      </c>
      <c r="G528" t="s">
        <v>344</v>
      </c>
      <c r="H528" t="s">
        <v>949</v>
      </c>
      <c r="I528">
        <v>1</v>
      </c>
      <c r="J528">
        <v>0</v>
      </c>
      <c r="K528">
        <v>1</v>
      </c>
      <c r="L528">
        <v>0</v>
      </c>
      <c r="M528">
        <v>90</v>
      </c>
      <c r="N528" t="str">
        <f t="shared" si="8"/>
        <v>No Final</v>
      </c>
    </row>
    <row r="529" spans="1:14" hidden="1" x14ac:dyDescent="0.2">
      <c r="A529" t="s">
        <v>3306</v>
      </c>
      <c r="B529">
        <v>2385044</v>
      </c>
      <c r="C529">
        <v>31909</v>
      </c>
      <c r="D529">
        <v>27</v>
      </c>
      <c r="E529">
        <v>418</v>
      </c>
      <c r="F529" s="1">
        <v>41689</v>
      </c>
      <c r="G529" t="s">
        <v>247</v>
      </c>
      <c r="H529" t="s">
        <v>949</v>
      </c>
      <c r="I529">
        <v>0</v>
      </c>
      <c r="J529">
        <v>0</v>
      </c>
      <c r="K529">
        <v>1</v>
      </c>
      <c r="L529">
        <v>0</v>
      </c>
      <c r="M529">
        <v>90</v>
      </c>
      <c r="N529" t="str">
        <f t="shared" si="8"/>
        <v>No Final</v>
      </c>
    </row>
    <row r="530" spans="1:14" hidden="1" x14ac:dyDescent="0.2">
      <c r="A530" t="s">
        <v>3307</v>
      </c>
      <c r="B530">
        <v>2385044</v>
      </c>
      <c r="C530">
        <v>58358</v>
      </c>
      <c r="D530">
        <v>27</v>
      </c>
      <c r="E530">
        <v>27</v>
      </c>
      <c r="F530" s="1">
        <v>41689</v>
      </c>
      <c r="G530" t="s">
        <v>422</v>
      </c>
      <c r="H530" t="s">
        <v>949</v>
      </c>
      <c r="I530">
        <v>0</v>
      </c>
      <c r="J530">
        <v>0</v>
      </c>
      <c r="K530">
        <v>1</v>
      </c>
      <c r="L530">
        <v>0</v>
      </c>
      <c r="M530">
        <v>26</v>
      </c>
      <c r="N530" t="str">
        <f t="shared" si="8"/>
        <v>No Final</v>
      </c>
    </row>
    <row r="531" spans="1:14" hidden="1" x14ac:dyDescent="0.2">
      <c r="A531" t="s">
        <v>3308</v>
      </c>
      <c r="B531">
        <v>2385038</v>
      </c>
      <c r="C531">
        <v>131248</v>
      </c>
      <c r="D531">
        <v>683</v>
      </c>
      <c r="E531">
        <v>8970</v>
      </c>
      <c r="F531" s="1">
        <v>41695</v>
      </c>
      <c r="G531" t="s">
        <v>600</v>
      </c>
      <c r="H531" t="s">
        <v>949</v>
      </c>
      <c r="I531">
        <v>0</v>
      </c>
      <c r="J531">
        <v>0</v>
      </c>
      <c r="K531">
        <v>1</v>
      </c>
      <c r="L531">
        <v>0</v>
      </c>
      <c r="M531">
        <v>67</v>
      </c>
      <c r="N531" t="str">
        <f t="shared" si="8"/>
        <v>No Final</v>
      </c>
    </row>
    <row r="532" spans="1:14" hidden="1" x14ac:dyDescent="0.2">
      <c r="A532" t="s">
        <v>3309</v>
      </c>
      <c r="B532">
        <v>2385038</v>
      </c>
      <c r="C532">
        <v>18958</v>
      </c>
      <c r="D532">
        <v>683</v>
      </c>
      <c r="E532">
        <v>683</v>
      </c>
      <c r="F532" s="1">
        <v>41695</v>
      </c>
      <c r="G532" t="s">
        <v>189</v>
      </c>
      <c r="H532" t="s">
        <v>949</v>
      </c>
      <c r="I532">
        <v>0</v>
      </c>
      <c r="J532">
        <v>0</v>
      </c>
      <c r="K532">
        <v>1</v>
      </c>
      <c r="L532">
        <v>0</v>
      </c>
      <c r="M532">
        <v>76</v>
      </c>
      <c r="N532" t="str">
        <f t="shared" si="8"/>
        <v>No Final</v>
      </c>
    </row>
    <row r="533" spans="1:14" hidden="1" x14ac:dyDescent="0.2">
      <c r="A533" t="s">
        <v>3310</v>
      </c>
      <c r="B533">
        <v>2385043</v>
      </c>
      <c r="C533">
        <v>35207</v>
      </c>
      <c r="D533">
        <v>16</v>
      </c>
      <c r="E533">
        <v>16</v>
      </c>
      <c r="F533" s="1">
        <v>41695</v>
      </c>
      <c r="G533" t="s">
        <v>273</v>
      </c>
      <c r="H533" t="s">
        <v>949</v>
      </c>
      <c r="I533">
        <v>0</v>
      </c>
      <c r="J533">
        <v>0</v>
      </c>
      <c r="K533">
        <v>1</v>
      </c>
      <c r="L533">
        <v>2</v>
      </c>
      <c r="M533">
        <v>85</v>
      </c>
      <c r="N533" t="str">
        <f t="shared" si="8"/>
        <v>No Final</v>
      </c>
    </row>
    <row r="534" spans="1:14" hidden="1" x14ac:dyDescent="0.2">
      <c r="A534" t="s">
        <v>3311</v>
      </c>
      <c r="B534">
        <v>2385043</v>
      </c>
      <c r="C534">
        <v>38253</v>
      </c>
      <c r="D534">
        <v>16</v>
      </c>
      <c r="E534">
        <v>131</v>
      </c>
      <c r="F534" s="1">
        <v>41695</v>
      </c>
      <c r="G534" t="s">
        <v>290</v>
      </c>
      <c r="H534" t="s">
        <v>949</v>
      </c>
      <c r="I534">
        <v>0</v>
      </c>
      <c r="J534">
        <v>0</v>
      </c>
      <c r="K534">
        <v>2</v>
      </c>
      <c r="L534">
        <v>0</v>
      </c>
      <c r="M534">
        <v>90</v>
      </c>
      <c r="N534" t="str">
        <f t="shared" si="8"/>
        <v>No Final</v>
      </c>
    </row>
    <row r="535" spans="1:14" hidden="1" x14ac:dyDescent="0.2">
      <c r="A535" t="s">
        <v>3312</v>
      </c>
      <c r="B535">
        <v>2385043</v>
      </c>
      <c r="C535">
        <v>55735</v>
      </c>
      <c r="D535">
        <v>16</v>
      </c>
      <c r="E535">
        <v>46</v>
      </c>
      <c r="F535" s="1">
        <v>41695</v>
      </c>
      <c r="G535" t="s">
        <v>410</v>
      </c>
      <c r="H535" t="s">
        <v>949</v>
      </c>
      <c r="I535">
        <v>0</v>
      </c>
      <c r="J535">
        <v>0</v>
      </c>
      <c r="K535">
        <v>1</v>
      </c>
      <c r="L535">
        <v>0</v>
      </c>
      <c r="M535">
        <v>70</v>
      </c>
      <c r="N535" t="str">
        <f t="shared" si="8"/>
        <v>No Final</v>
      </c>
    </row>
    <row r="536" spans="1:14" hidden="1" x14ac:dyDescent="0.2">
      <c r="A536" t="s">
        <v>3313</v>
      </c>
      <c r="B536">
        <v>2385043</v>
      </c>
      <c r="C536">
        <v>59187</v>
      </c>
      <c r="D536">
        <v>964</v>
      </c>
      <c r="E536">
        <v>11127</v>
      </c>
      <c r="F536" s="1">
        <v>41695</v>
      </c>
      <c r="G536" t="s">
        <v>430</v>
      </c>
      <c r="H536" t="s">
        <v>949</v>
      </c>
      <c r="I536">
        <v>0</v>
      </c>
      <c r="J536">
        <v>0</v>
      </c>
      <c r="K536">
        <v>1</v>
      </c>
      <c r="L536">
        <v>0</v>
      </c>
      <c r="M536">
        <v>90</v>
      </c>
      <c r="N536" t="str">
        <f t="shared" si="8"/>
        <v>No Final</v>
      </c>
    </row>
    <row r="537" spans="1:14" hidden="1" x14ac:dyDescent="0.2">
      <c r="A537" t="s">
        <v>3314</v>
      </c>
      <c r="B537">
        <v>2385043</v>
      </c>
      <c r="C537">
        <v>80562</v>
      </c>
      <c r="D537">
        <v>964</v>
      </c>
      <c r="E537">
        <v>964</v>
      </c>
      <c r="F537" s="1">
        <v>41695</v>
      </c>
      <c r="G537" t="s">
        <v>497</v>
      </c>
      <c r="H537" t="s">
        <v>949</v>
      </c>
      <c r="I537">
        <v>0</v>
      </c>
      <c r="J537">
        <v>0</v>
      </c>
      <c r="K537">
        <v>1</v>
      </c>
      <c r="L537">
        <v>0</v>
      </c>
      <c r="M537">
        <v>90</v>
      </c>
      <c r="N537" t="str">
        <f t="shared" si="8"/>
        <v>No Final</v>
      </c>
    </row>
    <row r="538" spans="1:14" hidden="1" x14ac:dyDescent="0.2">
      <c r="A538" t="s">
        <v>3315</v>
      </c>
      <c r="B538">
        <v>2385041</v>
      </c>
      <c r="C538">
        <v>45624</v>
      </c>
      <c r="D538">
        <v>141</v>
      </c>
      <c r="E538">
        <v>6890</v>
      </c>
      <c r="F538" s="1">
        <v>41696</v>
      </c>
      <c r="G538" t="s">
        <v>356</v>
      </c>
      <c r="H538" t="s">
        <v>949</v>
      </c>
      <c r="I538">
        <v>0</v>
      </c>
      <c r="J538">
        <v>0</v>
      </c>
      <c r="K538">
        <v>1</v>
      </c>
      <c r="L538">
        <v>0</v>
      </c>
      <c r="M538">
        <v>90</v>
      </c>
      <c r="N538" t="str">
        <f t="shared" si="8"/>
        <v>No Final</v>
      </c>
    </row>
    <row r="539" spans="1:14" hidden="1" x14ac:dyDescent="0.2">
      <c r="A539" t="s">
        <v>3316</v>
      </c>
      <c r="B539">
        <v>2385041</v>
      </c>
      <c r="C539">
        <v>7767</v>
      </c>
      <c r="D539">
        <v>631</v>
      </c>
      <c r="E539">
        <v>13</v>
      </c>
      <c r="F539" s="1">
        <v>41696</v>
      </c>
      <c r="G539" t="s">
        <v>117</v>
      </c>
      <c r="H539" t="s">
        <v>949</v>
      </c>
      <c r="I539">
        <v>0</v>
      </c>
      <c r="J539">
        <v>0</v>
      </c>
      <c r="K539">
        <v>1</v>
      </c>
      <c r="L539">
        <v>0</v>
      </c>
      <c r="M539">
        <v>68</v>
      </c>
      <c r="N539" t="str">
        <f t="shared" si="8"/>
        <v>No Final</v>
      </c>
    </row>
    <row r="540" spans="1:14" hidden="1" x14ac:dyDescent="0.2">
      <c r="A540" t="s">
        <v>3317</v>
      </c>
      <c r="B540">
        <v>2385042</v>
      </c>
      <c r="C540">
        <v>18922</v>
      </c>
      <c r="D540">
        <v>418</v>
      </c>
      <c r="E540">
        <v>418</v>
      </c>
      <c r="F540" s="1">
        <v>41696</v>
      </c>
      <c r="G540" t="s">
        <v>185</v>
      </c>
      <c r="H540" t="s">
        <v>949</v>
      </c>
      <c r="I540">
        <v>0</v>
      </c>
      <c r="J540">
        <v>0</v>
      </c>
      <c r="K540">
        <v>2</v>
      </c>
      <c r="L540">
        <v>2</v>
      </c>
      <c r="M540">
        <v>90</v>
      </c>
      <c r="N540" t="str">
        <f t="shared" si="8"/>
        <v>No Final</v>
      </c>
    </row>
    <row r="541" spans="1:14" hidden="1" x14ac:dyDescent="0.2">
      <c r="A541" t="s">
        <v>3318</v>
      </c>
      <c r="B541">
        <v>2385042</v>
      </c>
      <c r="C541">
        <v>39381</v>
      </c>
      <c r="D541">
        <v>418</v>
      </c>
      <c r="E541">
        <v>418</v>
      </c>
      <c r="F541" s="1">
        <v>41696</v>
      </c>
      <c r="G541" t="s">
        <v>300</v>
      </c>
      <c r="H541" t="s">
        <v>949</v>
      </c>
      <c r="I541">
        <v>0</v>
      </c>
      <c r="J541">
        <v>0</v>
      </c>
      <c r="K541">
        <v>2</v>
      </c>
      <c r="L541">
        <v>1</v>
      </c>
      <c r="M541">
        <v>80</v>
      </c>
      <c r="N541" t="str">
        <f t="shared" si="8"/>
        <v>No Final</v>
      </c>
    </row>
    <row r="542" spans="1:14" hidden="1" x14ac:dyDescent="0.2">
      <c r="A542" t="s">
        <v>3319</v>
      </c>
      <c r="B542">
        <v>2385042</v>
      </c>
      <c r="C542">
        <v>4357</v>
      </c>
      <c r="D542">
        <v>33</v>
      </c>
      <c r="E542">
        <v>610</v>
      </c>
      <c r="F542" s="1">
        <v>41696</v>
      </c>
      <c r="G542" t="s">
        <v>77</v>
      </c>
      <c r="H542" t="s">
        <v>949</v>
      </c>
      <c r="I542">
        <v>1</v>
      </c>
      <c r="J542">
        <v>0</v>
      </c>
      <c r="K542">
        <v>1</v>
      </c>
      <c r="L542">
        <v>0</v>
      </c>
      <c r="M542">
        <v>90</v>
      </c>
      <c r="N542" t="str">
        <f t="shared" si="8"/>
        <v>No Final</v>
      </c>
    </row>
    <row r="543" spans="1:14" hidden="1" x14ac:dyDescent="0.2">
      <c r="A543" t="s">
        <v>3320</v>
      </c>
      <c r="B543">
        <v>2385042</v>
      </c>
      <c r="C543">
        <v>8198</v>
      </c>
      <c r="D543">
        <v>418</v>
      </c>
      <c r="E543">
        <v>985</v>
      </c>
      <c r="F543" s="1">
        <v>41696</v>
      </c>
      <c r="G543" t="s">
        <v>124</v>
      </c>
      <c r="H543" t="s">
        <v>949</v>
      </c>
      <c r="I543">
        <v>0</v>
      </c>
      <c r="J543">
        <v>0</v>
      </c>
      <c r="K543">
        <v>2</v>
      </c>
      <c r="L543">
        <v>2</v>
      </c>
      <c r="M543">
        <v>90</v>
      </c>
      <c r="N543" t="str">
        <f t="shared" si="8"/>
        <v>No Final</v>
      </c>
    </row>
    <row r="544" spans="1:14" hidden="1" x14ac:dyDescent="0.2">
      <c r="A544" t="s">
        <v>3321</v>
      </c>
      <c r="B544">
        <v>2385047</v>
      </c>
      <c r="C544">
        <v>21369</v>
      </c>
      <c r="D544">
        <v>13</v>
      </c>
      <c r="E544">
        <v>141</v>
      </c>
      <c r="F544" s="1">
        <v>41709</v>
      </c>
      <c r="G544" t="s">
        <v>201</v>
      </c>
      <c r="H544" t="s">
        <v>949</v>
      </c>
      <c r="I544">
        <v>0</v>
      </c>
      <c r="J544">
        <v>0</v>
      </c>
      <c r="K544">
        <v>1</v>
      </c>
      <c r="L544">
        <v>0</v>
      </c>
      <c r="M544">
        <v>78</v>
      </c>
      <c r="N544" t="str">
        <f t="shared" si="8"/>
        <v>No Final</v>
      </c>
    </row>
    <row r="545" spans="1:14" hidden="1" x14ac:dyDescent="0.2">
      <c r="A545" t="s">
        <v>3322</v>
      </c>
      <c r="B545">
        <v>2385047</v>
      </c>
      <c r="C545">
        <v>3366</v>
      </c>
      <c r="D545">
        <v>5</v>
      </c>
      <c r="E545">
        <v>5</v>
      </c>
      <c r="F545" s="1">
        <v>41709</v>
      </c>
      <c r="G545" t="s">
        <v>51</v>
      </c>
      <c r="H545" t="s">
        <v>949</v>
      </c>
      <c r="I545">
        <v>0</v>
      </c>
      <c r="J545">
        <v>0</v>
      </c>
      <c r="K545">
        <v>1</v>
      </c>
      <c r="L545">
        <v>0</v>
      </c>
      <c r="M545">
        <v>90</v>
      </c>
      <c r="N545" t="str">
        <f t="shared" si="8"/>
        <v>No Final</v>
      </c>
    </row>
    <row r="546" spans="1:14" hidden="1" x14ac:dyDescent="0.2">
      <c r="A546" t="s">
        <v>3323</v>
      </c>
      <c r="B546">
        <v>2385047</v>
      </c>
      <c r="C546">
        <v>34601</v>
      </c>
      <c r="D546">
        <v>13</v>
      </c>
      <c r="E546">
        <v>621</v>
      </c>
      <c r="F546" s="1">
        <v>41709</v>
      </c>
      <c r="G546" t="s">
        <v>266</v>
      </c>
      <c r="H546" t="s">
        <v>949</v>
      </c>
      <c r="I546">
        <v>1</v>
      </c>
      <c r="J546">
        <v>0</v>
      </c>
      <c r="K546">
        <v>1</v>
      </c>
      <c r="L546">
        <v>1</v>
      </c>
      <c r="M546">
        <v>72</v>
      </c>
      <c r="N546" t="str">
        <f t="shared" si="8"/>
        <v>No Final</v>
      </c>
    </row>
    <row r="547" spans="1:14" hidden="1" x14ac:dyDescent="0.2">
      <c r="A547" t="s">
        <v>3324</v>
      </c>
      <c r="B547">
        <v>2385047</v>
      </c>
      <c r="C547">
        <v>44779</v>
      </c>
      <c r="D547">
        <v>13</v>
      </c>
      <c r="E547">
        <v>543</v>
      </c>
      <c r="F547" s="1">
        <v>41709</v>
      </c>
      <c r="G547" t="s">
        <v>344</v>
      </c>
      <c r="H547" t="s">
        <v>949</v>
      </c>
      <c r="I547">
        <v>0</v>
      </c>
      <c r="J547">
        <v>0</v>
      </c>
      <c r="K547">
        <v>2</v>
      </c>
      <c r="L547">
        <v>0</v>
      </c>
      <c r="M547">
        <v>90</v>
      </c>
      <c r="N547" t="str">
        <f t="shared" si="8"/>
        <v>No Final</v>
      </c>
    </row>
    <row r="548" spans="1:14" hidden="1" x14ac:dyDescent="0.2">
      <c r="A548" t="s">
        <v>3325</v>
      </c>
      <c r="B548">
        <v>2385052</v>
      </c>
      <c r="C548">
        <v>15185</v>
      </c>
      <c r="D548">
        <v>11</v>
      </c>
      <c r="E548">
        <v>589</v>
      </c>
      <c r="F548" s="1">
        <v>41709</v>
      </c>
      <c r="G548" t="s">
        <v>160</v>
      </c>
      <c r="H548" t="s">
        <v>949</v>
      </c>
      <c r="I548">
        <v>1</v>
      </c>
      <c r="J548">
        <v>0</v>
      </c>
      <c r="K548">
        <v>1</v>
      </c>
      <c r="L548">
        <v>0</v>
      </c>
      <c r="M548">
        <v>90</v>
      </c>
      <c r="N548" t="str">
        <f t="shared" si="8"/>
        <v>No Final</v>
      </c>
    </row>
    <row r="549" spans="1:14" hidden="1" x14ac:dyDescent="0.2">
      <c r="A549" t="s">
        <v>3326</v>
      </c>
      <c r="B549">
        <v>2385052</v>
      </c>
      <c r="C549">
        <v>2514</v>
      </c>
      <c r="D549">
        <v>27</v>
      </c>
      <c r="E549">
        <v>985</v>
      </c>
      <c r="F549" s="1">
        <v>41709</v>
      </c>
      <c r="G549" t="s">
        <v>30</v>
      </c>
      <c r="H549" t="s">
        <v>949</v>
      </c>
      <c r="I549">
        <v>0</v>
      </c>
      <c r="J549">
        <v>0</v>
      </c>
      <c r="K549">
        <v>1</v>
      </c>
      <c r="L549">
        <v>0</v>
      </c>
      <c r="M549">
        <v>90</v>
      </c>
      <c r="N549" t="str">
        <f t="shared" si="8"/>
        <v>No Final</v>
      </c>
    </row>
    <row r="550" spans="1:14" hidden="1" x14ac:dyDescent="0.2">
      <c r="A550" t="s">
        <v>3327</v>
      </c>
      <c r="B550">
        <v>2385045</v>
      </c>
      <c r="C550">
        <v>15951</v>
      </c>
      <c r="D550">
        <v>131</v>
      </c>
      <c r="E550">
        <v>131</v>
      </c>
      <c r="F550" s="1">
        <v>41710</v>
      </c>
      <c r="G550" t="s">
        <v>169</v>
      </c>
      <c r="H550" t="s">
        <v>949</v>
      </c>
      <c r="I550">
        <v>0</v>
      </c>
      <c r="J550">
        <v>0</v>
      </c>
      <c r="K550">
        <v>1</v>
      </c>
      <c r="L550">
        <v>0</v>
      </c>
      <c r="M550">
        <v>90</v>
      </c>
      <c r="N550" t="str">
        <f t="shared" si="8"/>
        <v>No Final</v>
      </c>
    </row>
    <row r="551" spans="1:14" hidden="1" x14ac:dyDescent="0.2">
      <c r="A551" t="s">
        <v>3328</v>
      </c>
      <c r="B551">
        <v>2385045</v>
      </c>
      <c r="C551">
        <v>28003</v>
      </c>
      <c r="D551">
        <v>131</v>
      </c>
      <c r="E551">
        <v>583</v>
      </c>
      <c r="F551" s="1">
        <v>41710</v>
      </c>
      <c r="G551" t="s">
        <v>226</v>
      </c>
      <c r="H551" t="s">
        <v>949</v>
      </c>
      <c r="I551">
        <v>0</v>
      </c>
      <c r="J551">
        <v>0</v>
      </c>
      <c r="K551">
        <v>1</v>
      </c>
      <c r="L551">
        <v>0</v>
      </c>
      <c r="M551">
        <v>90</v>
      </c>
      <c r="N551" t="str">
        <f t="shared" si="8"/>
        <v>No Final</v>
      </c>
    </row>
    <row r="552" spans="1:14" hidden="1" x14ac:dyDescent="0.2">
      <c r="A552" t="s">
        <v>3329</v>
      </c>
      <c r="B552">
        <v>2385045</v>
      </c>
      <c r="C552">
        <v>9594</v>
      </c>
      <c r="D552">
        <v>281</v>
      </c>
      <c r="E552">
        <v>58</v>
      </c>
      <c r="F552" s="1">
        <v>41710</v>
      </c>
      <c r="G552" t="s">
        <v>127</v>
      </c>
      <c r="H552" t="s">
        <v>949</v>
      </c>
      <c r="I552">
        <v>1</v>
      </c>
      <c r="J552">
        <v>0</v>
      </c>
      <c r="K552">
        <v>1</v>
      </c>
      <c r="L552">
        <v>0</v>
      </c>
      <c r="M552">
        <v>90</v>
      </c>
      <c r="N552" t="str">
        <f t="shared" si="8"/>
        <v>No Final</v>
      </c>
    </row>
    <row r="553" spans="1:14" hidden="1" x14ac:dyDescent="0.2">
      <c r="A553" t="s">
        <v>3330</v>
      </c>
      <c r="B553">
        <v>2385048</v>
      </c>
      <c r="C553">
        <v>181767</v>
      </c>
      <c r="D553">
        <v>583</v>
      </c>
      <c r="E553">
        <v>583</v>
      </c>
      <c r="F553" s="1">
        <v>41710</v>
      </c>
      <c r="G553" t="s">
        <v>663</v>
      </c>
      <c r="H553" t="s">
        <v>949</v>
      </c>
      <c r="I553">
        <v>0</v>
      </c>
      <c r="J553">
        <v>0</v>
      </c>
      <c r="K553">
        <v>1</v>
      </c>
      <c r="L553">
        <v>0</v>
      </c>
      <c r="M553">
        <v>90</v>
      </c>
      <c r="N553" t="str">
        <f t="shared" si="8"/>
        <v>No Final</v>
      </c>
    </row>
    <row r="554" spans="1:14" hidden="1" x14ac:dyDescent="0.2">
      <c r="A554" t="s">
        <v>3331</v>
      </c>
      <c r="B554">
        <v>2385048</v>
      </c>
      <c r="C554">
        <v>39102</v>
      </c>
      <c r="D554">
        <v>15</v>
      </c>
      <c r="E554">
        <v>589</v>
      </c>
      <c r="F554" s="1">
        <v>41710</v>
      </c>
      <c r="G554" t="s">
        <v>297</v>
      </c>
      <c r="H554" t="s">
        <v>949</v>
      </c>
      <c r="I554">
        <v>0</v>
      </c>
      <c r="J554">
        <v>0</v>
      </c>
      <c r="K554">
        <v>1</v>
      </c>
      <c r="L554">
        <v>0</v>
      </c>
      <c r="M554">
        <v>67</v>
      </c>
      <c r="N554" t="str">
        <f t="shared" si="8"/>
        <v>No Final</v>
      </c>
    </row>
    <row r="555" spans="1:14" hidden="1" x14ac:dyDescent="0.2">
      <c r="A555" t="s">
        <v>3332</v>
      </c>
      <c r="B555">
        <v>2385048</v>
      </c>
      <c r="C555">
        <v>50570</v>
      </c>
      <c r="D555">
        <v>583</v>
      </c>
      <c r="E555">
        <v>583</v>
      </c>
      <c r="F555" s="1">
        <v>41710</v>
      </c>
      <c r="G555" t="s">
        <v>382</v>
      </c>
      <c r="H555" t="s">
        <v>949</v>
      </c>
      <c r="I555">
        <v>0</v>
      </c>
      <c r="J555">
        <v>0</v>
      </c>
      <c r="K555">
        <v>1</v>
      </c>
      <c r="L555">
        <v>0</v>
      </c>
      <c r="M555">
        <v>61</v>
      </c>
      <c r="N555" t="str">
        <f t="shared" si="8"/>
        <v>No Final</v>
      </c>
    </row>
    <row r="556" spans="1:14" hidden="1" x14ac:dyDescent="0.2">
      <c r="A556" t="s">
        <v>3333</v>
      </c>
      <c r="B556">
        <v>2385049</v>
      </c>
      <c r="C556">
        <v>27511</v>
      </c>
      <c r="D556">
        <v>631</v>
      </c>
      <c r="E556">
        <v>873</v>
      </c>
      <c r="F556" s="1">
        <v>41716</v>
      </c>
      <c r="G556" t="s">
        <v>222</v>
      </c>
      <c r="H556" t="s">
        <v>949</v>
      </c>
      <c r="I556">
        <v>0</v>
      </c>
      <c r="J556">
        <v>0</v>
      </c>
      <c r="K556">
        <v>1</v>
      </c>
      <c r="L556">
        <v>0</v>
      </c>
      <c r="M556">
        <v>90</v>
      </c>
      <c r="N556" t="str">
        <f t="shared" si="8"/>
        <v>No Final</v>
      </c>
    </row>
    <row r="557" spans="1:14" hidden="1" x14ac:dyDescent="0.2">
      <c r="A557" t="s">
        <v>3334</v>
      </c>
      <c r="B557">
        <v>2385049</v>
      </c>
      <c r="C557">
        <v>4257</v>
      </c>
      <c r="D557">
        <v>631</v>
      </c>
      <c r="E557">
        <v>2293</v>
      </c>
      <c r="F557" s="1">
        <v>41716</v>
      </c>
      <c r="G557" t="s">
        <v>74</v>
      </c>
      <c r="H557" t="s">
        <v>949</v>
      </c>
      <c r="I557">
        <v>0</v>
      </c>
      <c r="J557">
        <v>0</v>
      </c>
      <c r="K557">
        <v>1</v>
      </c>
      <c r="L557">
        <v>0</v>
      </c>
      <c r="M557">
        <v>85</v>
      </c>
      <c r="N557" t="str">
        <f t="shared" si="8"/>
        <v>No Final</v>
      </c>
    </row>
    <row r="558" spans="1:14" hidden="1" x14ac:dyDescent="0.2">
      <c r="A558" t="s">
        <v>3335</v>
      </c>
      <c r="B558">
        <v>2385050</v>
      </c>
      <c r="C558">
        <v>128223</v>
      </c>
      <c r="D558">
        <v>418</v>
      </c>
      <c r="E558">
        <v>13</v>
      </c>
      <c r="F558" s="1">
        <v>41716</v>
      </c>
      <c r="G558" t="s">
        <v>594</v>
      </c>
      <c r="H558" t="s">
        <v>949</v>
      </c>
      <c r="I558">
        <v>0</v>
      </c>
      <c r="J558">
        <v>0</v>
      </c>
      <c r="K558">
        <v>1</v>
      </c>
      <c r="L558">
        <v>0</v>
      </c>
      <c r="M558">
        <v>90</v>
      </c>
      <c r="N558" t="str">
        <f t="shared" si="8"/>
        <v>No Final</v>
      </c>
    </row>
    <row r="559" spans="1:14" hidden="1" x14ac:dyDescent="0.2">
      <c r="A559" t="s">
        <v>3336</v>
      </c>
      <c r="B559">
        <v>2385050</v>
      </c>
      <c r="C559">
        <v>18833</v>
      </c>
      <c r="D559">
        <v>33</v>
      </c>
      <c r="E559">
        <v>33</v>
      </c>
      <c r="F559" s="1">
        <v>41716</v>
      </c>
      <c r="G559" t="s">
        <v>184</v>
      </c>
      <c r="H559" t="s">
        <v>949</v>
      </c>
      <c r="I559">
        <v>0</v>
      </c>
      <c r="J559">
        <v>0</v>
      </c>
      <c r="K559">
        <v>1</v>
      </c>
      <c r="L559">
        <v>0</v>
      </c>
      <c r="M559">
        <v>90</v>
      </c>
      <c r="N559" t="str">
        <f t="shared" si="8"/>
        <v>No Final</v>
      </c>
    </row>
    <row r="560" spans="1:14" hidden="1" x14ac:dyDescent="0.2">
      <c r="A560" t="s">
        <v>3337</v>
      </c>
      <c r="B560">
        <v>2385050</v>
      </c>
      <c r="C560">
        <v>8198</v>
      </c>
      <c r="D560">
        <v>418</v>
      </c>
      <c r="E560">
        <v>985</v>
      </c>
      <c r="F560" s="1">
        <v>41716</v>
      </c>
      <c r="G560" t="s">
        <v>124</v>
      </c>
      <c r="H560" t="s">
        <v>949</v>
      </c>
      <c r="I560">
        <v>0</v>
      </c>
      <c r="J560">
        <v>0</v>
      </c>
      <c r="K560">
        <v>2</v>
      </c>
      <c r="L560">
        <v>0</v>
      </c>
      <c r="M560">
        <v>90</v>
      </c>
      <c r="N560" t="str">
        <f t="shared" si="8"/>
        <v>No Final</v>
      </c>
    </row>
    <row r="561" spans="1:14" hidden="1" x14ac:dyDescent="0.2">
      <c r="A561" t="s">
        <v>3338</v>
      </c>
      <c r="B561">
        <v>2385046</v>
      </c>
      <c r="C561">
        <v>4380</v>
      </c>
      <c r="D561">
        <v>985</v>
      </c>
      <c r="E561">
        <v>234</v>
      </c>
      <c r="F561" s="1">
        <v>41717</v>
      </c>
      <c r="G561" t="s">
        <v>79</v>
      </c>
      <c r="H561" t="s">
        <v>949</v>
      </c>
      <c r="I561">
        <v>0</v>
      </c>
      <c r="J561">
        <v>0</v>
      </c>
      <c r="K561">
        <v>3</v>
      </c>
      <c r="L561">
        <v>0</v>
      </c>
      <c r="M561">
        <v>90</v>
      </c>
      <c r="N561" t="str">
        <f t="shared" si="8"/>
        <v>No Final</v>
      </c>
    </row>
    <row r="562" spans="1:14" hidden="1" x14ac:dyDescent="0.2">
      <c r="A562" t="s">
        <v>3339</v>
      </c>
      <c r="B562">
        <v>2385051</v>
      </c>
      <c r="C562">
        <v>410</v>
      </c>
      <c r="D562">
        <v>16</v>
      </c>
      <c r="E562">
        <v>16</v>
      </c>
      <c r="F562" s="1">
        <v>41717</v>
      </c>
      <c r="G562" t="s">
        <v>14</v>
      </c>
      <c r="H562" t="s">
        <v>949</v>
      </c>
      <c r="I562">
        <v>1</v>
      </c>
      <c r="J562">
        <v>0</v>
      </c>
      <c r="K562">
        <v>1</v>
      </c>
      <c r="L562">
        <v>0</v>
      </c>
      <c r="M562">
        <v>90</v>
      </c>
      <c r="N562" t="str">
        <f t="shared" si="8"/>
        <v>No Final</v>
      </c>
    </row>
    <row r="563" spans="1:14" hidden="1" x14ac:dyDescent="0.2">
      <c r="A563" t="s">
        <v>3340</v>
      </c>
      <c r="B563">
        <v>2385051</v>
      </c>
      <c r="C563">
        <v>80197</v>
      </c>
      <c r="D563">
        <v>964</v>
      </c>
      <c r="E563">
        <v>29</v>
      </c>
      <c r="F563" s="1">
        <v>41717</v>
      </c>
      <c r="G563" t="s">
        <v>494</v>
      </c>
      <c r="H563" t="s">
        <v>949</v>
      </c>
      <c r="I563">
        <v>0</v>
      </c>
      <c r="J563">
        <v>0</v>
      </c>
      <c r="K563">
        <v>1</v>
      </c>
      <c r="L563">
        <v>0</v>
      </c>
      <c r="M563">
        <v>28</v>
      </c>
      <c r="N563" t="str">
        <f t="shared" si="8"/>
        <v>No Final</v>
      </c>
    </row>
    <row r="564" spans="1:14" hidden="1" x14ac:dyDescent="0.2">
      <c r="A564" t="s">
        <v>3341</v>
      </c>
      <c r="B564">
        <v>2385051</v>
      </c>
      <c r="C564">
        <v>80562</v>
      </c>
      <c r="D564">
        <v>964</v>
      </c>
      <c r="E564">
        <v>964</v>
      </c>
      <c r="F564" s="1">
        <v>41717</v>
      </c>
      <c r="G564" t="s">
        <v>497</v>
      </c>
      <c r="H564" t="s">
        <v>949</v>
      </c>
      <c r="I564">
        <v>0</v>
      </c>
      <c r="J564">
        <v>0</v>
      </c>
      <c r="K564">
        <v>1</v>
      </c>
      <c r="L564">
        <v>0</v>
      </c>
      <c r="M564">
        <v>90</v>
      </c>
      <c r="N564" t="str">
        <f t="shared" si="8"/>
        <v>No Final</v>
      </c>
    </row>
    <row r="565" spans="1:14" hidden="1" x14ac:dyDescent="0.2">
      <c r="A565" t="s">
        <v>3342</v>
      </c>
      <c r="B565">
        <v>2449278</v>
      </c>
      <c r="C565">
        <v>4248</v>
      </c>
      <c r="D565">
        <v>13</v>
      </c>
      <c r="E565">
        <v>36</v>
      </c>
      <c r="F565" s="1">
        <v>41730</v>
      </c>
      <c r="G565" t="s">
        <v>25</v>
      </c>
      <c r="H565" t="s">
        <v>949</v>
      </c>
      <c r="I565">
        <v>1</v>
      </c>
      <c r="J565">
        <v>0</v>
      </c>
      <c r="K565">
        <v>1</v>
      </c>
      <c r="L565">
        <v>0</v>
      </c>
      <c r="M565">
        <v>61</v>
      </c>
      <c r="N565" t="str">
        <f t="shared" si="8"/>
        <v>No Final</v>
      </c>
    </row>
    <row r="566" spans="1:14" hidden="1" x14ac:dyDescent="0.2">
      <c r="A566" t="s">
        <v>3343</v>
      </c>
      <c r="B566">
        <v>2449278</v>
      </c>
      <c r="C566">
        <v>68290</v>
      </c>
      <c r="D566">
        <v>131</v>
      </c>
      <c r="E566">
        <v>583</v>
      </c>
      <c r="F566" s="1">
        <v>41730</v>
      </c>
      <c r="G566" t="s">
        <v>458</v>
      </c>
      <c r="H566" t="s">
        <v>949</v>
      </c>
      <c r="I566">
        <v>0</v>
      </c>
      <c r="J566">
        <v>0</v>
      </c>
      <c r="K566">
        <v>1</v>
      </c>
      <c r="L566">
        <v>0</v>
      </c>
      <c r="M566">
        <v>90</v>
      </c>
      <c r="N566" t="str">
        <f t="shared" si="8"/>
        <v>No Final</v>
      </c>
    </row>
    <row r="567" spans="1:14" hidden="1" x14ac:dyDescent="0.2">
      <c r="A567" t="s">
        <v>3344</v>
      </c>
      <c r="B567">
        <v>2449281</v>
      </c>
      <c r="C567">
        <v>19726</v>
      </c>
      <c r="D567">
        <v>985</v>
      </c>
      <c r="E567">
        <v>46</v>
      </c>
      <c r="F567" s="1">
        <v>41730</v>
      </c>
      <c r="G567" t="s">
        <v>195</v>
      </c>
      <c r="H567" t="s">
        <v>949</v>
      </c>
      <c r="I567">
        <v>0</v>
      </c>
      <c r="J567">
        <v>0</v>
      </c>
      <c r="K567">
        <v>1</v>
      </c>
      <c r="L567">
        <v>0</v>
      </c>
      <c r="M567">
        <v>90</v>
      </c>
      <c r="N567" t="str">
        <f t="shared" si="8"/>
        <v>No Final</v>
      </c>
    </row>
    <row r="568" spans="1:14" hidden="1" x14ac:dyDescent="0.2">
      <c r="A568" t="s">
        <v>3345</v>
      </c>
      <c r="B568">
        <v>2449281</v>
      </c>
      <c r="C568">
        <v>2514</v>
      </c>
      <c r="D568">
        <v>27</v>
      </c>
      <c r="E568">
        <v>985</v>
      </c>
      <c r="F568" s="1">
        <v>41730</v>
      </c>
      <c r="G568" t="s">
        <v>30</v>
      </c>
      <c r="H568" t="s">
        <v>949</v>
      </c>
      <c r="I568">
        <v>2</v>
      </c>
      <c r="J568">
        <v>0</v>
      </c>
      <c r="K568">
        <v>1</v>
      </c>
      <c r="L568">
        <v>0</v>
      </c>
      <c r="M568">
        <v>90</v>
      </c>
      <c r="N568" t="str">
        <f t="shared" si="8"/>
        <v>No Final</v>
      </c>
    </row>
    <row r="569" spans="1:14" hidden="1" x14ac:dyDescent="0.2">
      <c r="A569" t="s">
        <v>3346</v>
      </c>
      <c r="B569">
        <v>2449279</v>
      </c>
      <c r="C569">
        <v>39381</v>
      </c>
      <c r="D569">
        <v>418</v>
      </c>
      <c r="E569">
        <v>418</v>
      </c>
      <c r="F569" s="1">
        <v>41731</v>
      </c>
      <c r="G569" t="s">
        <v>300</v>
      </c>
      <c r="H569" t="s">
        <v>949</v>
      </c>
      <c r="I569">
        <v>0</v>
      </c>
      <c r="J569">
        <v>0</v>
      </c>
      <c r="K569">
        <v>1</v>
      </c>
      <c r="L569">
        <v>0</v>
      </c>
      <c r="M569">
        <v>90</v>
      </c>
      <c r="N569" t="str">
        <f t="shared" si="8"/>
        <v>No Final</v>
      </c>
    </row>
    <row r="570" spans="1:14" hidden="1" x14ac:dyDescent="0.2">
      <c r="A570" t="s">
        <v>3347</v>
      </c>
      <c r="B570">
        <v>2449279</v>
      </c>
      <c r="C570">
        <v>8198</v>
      </c>
      <c r="D570">
        <v>418</v>
      </c>
      <c r="E570">
        <v>985</v>
      </c>
      <c r="F570" s="1">
        <v>41731</v>
      </c>
      <c r="G570" t="s">
        <v>124</v>
      </c>
      <c r="H570" t="s">
        <v>949</v>
      </c>
      <c r="I570">
        <v>0</v>
      </c>
      <c r="J570">
        <v>0</v>
      </c>
      <c r="K570">
        <v>1</v>
      </c>
      <c r="L570">
        <v>0</v>
      </c>
      <c r="M570">
        <v>80</v>
      </c>
      <c r="N570" t="str">
        <f t="shared" si="8"/>
        <v>No Final</v>
      </c>
    </row>
    <row r="571" spans="1:14" hidden="1" x14ac:dyDescent="0.2">
      <c r="A571" t="s">
        <v>3348</v>
      </c>
      <c r="B571">
        <v>2449279</v>
      </c>
      <c r="C571">
        <v>85288</v>
      </c>
      <c r="D571">
        <v>418</v>
      </c>
      <c r="E571">
        <v>150</v>
      </c>
      <c r="F571" s="1">
        <v>41731</v>
      </c>
      <c r="G571" t="s">
        <v>509</v>
      </c>
      <c r="H571" t="s">
        <v>949</v>
      </c>
      <c r="I571">
        <v>0</v>
      </c>
      <c r="J571">
        <v>0</v>
      </c>
      <c r="K571">
        <v>1</v>
      </c>
      <c r="L571">
        <v>0</v>
      </c>
      <c r="M571">
        <v>71</v>
      </c>
      <c r="N571" t="str">
        <f t="shared" si="8"/>
        <v>No Final</v>
      </c>
    </row>
    <row r="572" spans="1:14" hidden="1" x14ac:dyDescent="0.2">
      <c r="A572" t="s">
        <v>3349</v>
      </c>
      <c r="B572">
        <v>2449280</v>
      </c>
      <c r="C572">
        <v>50202</v>
      </c>
      <c r="D572">
        <v>631</v>
      </c>
      <c r="E572">
        <v>418</v>
      </c>
      <c r="F572" s="1">
        <v>41731</v>
      </c>
      <c r="G572" t="s">
        <v>381</v>
      </c>
      <c r="H572" t="s">
        <v>949</v>
      </c>
      <c r="I572">
        <v>0</v>
      </c>
      <c r="J572">
        <v>0</v>
      </c>
      <c r="K572">
        <v>1</v>
      </c>
      <c r="L572">
        <v>0</v>
      </c>
      <c r="M572">
        <v>90</v>
      </c>
      <c r="N572" t="str">
        <f t="shared" si="8"/>
        <v>No Final</v>
      </c>
    </row>
    <row r="573" spans="1:14" hidden="1" x14ac:dyDescent="0.2">
      <c r="A573" t="s">
        <v>3350</v>
      </c>
      <c r="B573">
        <v>2449280</v>
      </c>
      <c r="C573">
        <v>50570</v>
      </c>
      <c r="D573">
        <v>583</v>
      </c>
      <c r="E573">
        <v>583</v>
      </c>
      <c r="F573" s="1">
        <v>41731</v>
      </c>
      <c r="G573" t="s">
        <v>382</v>
      </c>
      <c r="H573" t="s">
        <v>949</v>
      </c>
      <c r="I573">
        <v>0</v>
      </c>
      <c r="J573">
        <v>0</v>
      </c>
      <c r="K573">
        <v>1</v>
      </c>
      <c r="L573">
        <v>1</v>
      </c>
      <c r="M573">
        <v>85</v>
      </c>
      <c r="N573" t="str">
        <f t="shared" si="8"/>
        <v>No Final</v>
      </c>
    </row>
    <row r="574" spans="1:14" hidden="1" x14ac:dyDescent="0.2">
      <c r="A574" t="s">
        <v>3351</v>
      </c>
      <c r="B574">
        <v>2449280</v>
      </c>
      <c r="C574">
        <v>55215</v>
      </c>
      <c r="D574">
        <v>583</v>
      </c>
      <c r="E574">
        <v>1531</v>
      </c>
      <c r="F574" s="1">
        <v>41731</v>
      </c>
      <c r="G574" t="s">
        <v>408</v>
      </c>
      <c r="H574" t="s">
        <v>949</v>
      </c>
      <c r="I574">
        <v>0</v>
      </c>
      <c r="J574">
        <v>0</v>
      </c>
      <c r="K574">
        <v>1</v>
      </c>
      <c r="L574">
        <v>0</v>
      </c>
      <c r="M574">
        <v>5</v>
      </c>
      <c r="N574" t="str">
        <f t="shared" si="8"/>
        <v>No Final</v>
      </c>
    </row>
    <row r="575" spans="1:14" hidden="1" x14ac:dyDescent="0.2">
      <c r="A575" t="s">
        <v>3352</v>
      </c>
      <c r="B575">
        <v>2449283</v>
      </c>
      <c r="C575">
        <v>35207</v>
      </c>
      <c r="D575">
        <v>16</v>
      </c>
      <c r="E575">
        <v>16</v>
      </c>
      <c r="F575" s="1">
        <v>41737</v>
      </c>
      <c r="G575" t="s">
        <v>273</v>
      </c>
      <c r="H575" t="s">
        <v>949</v>
      </c>
      <c r="I575">
        <v>1</v>
      </c>
      <c r="J575">
        <v>0</v>
      </c>
      <c r="K575">
        <v>2</v>
      </c>
      <c r="L575">
        <v>0</v>
      </c>
      <c r="M575">
        <v>90</v>
      </c>
      <c r="N575" t="str">
        <f t="shared" si="8"/>
        <v>No Final</v>
      </c>
    </row>
    <row r="576" spans="1:14" hidden="1" x14ac:dyDescent="0.2">
      <c r="A576" t="s">
        <v>3353</v>
      </c>
      <c r="B576">
        <v>2449284</v>
      </c>
      <c r="C576">
        <v>40205</v>
      </c>
      <c r="D576">
        <v>631</v>
      </c>
      <c r="E576">
        <v>6890</v>
      </c>
      <c r="F576" s="1">
        <v>41737</v>
      </c>
      <c r="G576" t="s">
        <v>308</v>
      </c>
      <c r="H576" t="s">
        <v>949</v>
      </c>
      <c r="I576">
        <v>0</v>
      </c>
      <c r="J576">
        <v>0</v>
      </c>
      <c r="K576">
        <v>1</v>
      </c>
      <c r="L576">
        <v>0</v>
      </c>
      <c r="M576">
        <v>24</v>
      </c>
      <c r="N576" t="str">
        <f t="shared" si="8"/>
        <v>No Final</v>
      </c>
    </row>
    <row r="577" spans="1:16" hidden="1" x14ac:dyDescent="0.2">
      <c r="A577" t="s">
        <v>3354</v>
      </c>
      <c r="B577">
        <v>2449284</v>
      </c>
      <c r="C577">
        <v>58205</v>
      </c>
      <c r="D577">
        <v>631</v>
      </c>
      <c r="E577">
        <v>232</v>
      </c>
      <c r="F577" s="1">
        <v>41737</v>
      </c>
      <c r="G577" t="s">
        <v>421</v>
      </c>
      <c r="H577" t="s">
        <v>949</v>
      </c>
      <c r="I577">
        <v>0</v>
      </c>
      <c r="J577">
        <v>0</v>
      </c>
      <c r="K577">
        <v>1</v>
      </c>
      <c r="L577">
        <v>0</v>
      </c>
      <c r="M577">
        <v>72</v>
      </c>
      <c r="N577" t="str">
        <f t="shared" si="8"/>
        <v>No Final</v>
      </c>
    </row>
    <row r="578" spans="1:16" hidden="1" x14ac:dyDescent="0.2">
      <c r="A578" t="s">
        <v>3355</v>
      </c>
      <c r="B578">
        <v>2449282</v>
      </c>
      <c r="C578">
        <v>74229</v>
      </c>
      <c r="D578">
        <v>13</v>
      </c>
      <c r="E578">
        <v>13</v>
      </c>
      <c r="F578" s="1">
        <v>41738</v>
      </c>
      <c r="G578" t="s">
        <v>476</v>
      </c>
      <c r="H578" t="s">
        <v>949</v>
      </c>
      <c r="I578">
        <v>1</v>
      </c>
      <c r="J578">
        <v>0</v>
      </c>
      <c r="K578">
        <v>1</v>
      </c>
      <c r="L578">
        <v>0</v>
      </c>
      <c r="M578">
        <v>90</v>
      </c>
      <c r="N578" t="str">
        <f t="shared" si="8"/>
        <v>No Final</v>
      </c>
    </row>
    <row r="579" spans="1:16" hidden="1" x14ac:dyDescent="0.2">
      <c r="A579" t="s">
        <v>3356</v>
      </c>
      <c r="B579">
        <v>2449285</v>
      </c>
      <c r="C579">
        <v>34572</v>
      </c>
      <c r="D579">
        <v>27</v>
      </c>
      <c r="E579">
        <v>5</v>
      </c>
      <c r="F579" s="1">
        <v>41738</v>
      </c>
      <c r="G579" t="s">
        <v>265</v>
      </c>
      <c r="H579" t="s">
        <v>949</v>
      </c>
      <c r="I579">
        <v>0</v>
      </c>
      <c r="J579">
        <v>0</v>
      </c>
      <c r="K579">
        <v>1</v>
      </c>
      <c r="L579">
        <v>0</v>
      </c>
      <c r="M579">
        <v>90</v>
      </c>
      <c r="N579" t="str">
        <f t="shared" ref="N579:N642" si="9">IF(B579=$Z$2, "Final", IF(B579=$Z$3, "Final", IF(B579=$Z$4, "Final", IF(B579=$Z$5, "Final", IF(B579=$Z$6, "Final", IF(B579=$Z$7, "Final", IF(B579=$Z$8, "Final", IF(B579=$Z$9, "Final", IF(B579=$Z$10, "Final", IF(B579=$Z$11, "Final", IF(B579=$Z$12, "Final", IF(B579=$Z$13, "Final", "No Final"))))))))))))</f>
        <v>No Final</v>
      </c>
    </row>
    <row r="580" spans="1:16" hidden="1" x14ac:dyDescent="0.2">
      <c r="A580" t="s">
        <v>3357</v>
      </c>
      <c r="B580">
        <v>2449285</v>
      </c>
      <c r="C580">
        <v>4360</v>
      </c>
      <c r="D580">
        <v>27</v>
      </c>
      <c r="E580">
        <v>202</v>
      </c>
      <c r="F580" s="1">
        <v>41738</v>
      </c>
      <c r="G580" t="s">
        <v>78</v>
      </c>
      <c r="H580" t="s">
        <v>949</v>
      </c>
      <c r="I580">
        <v>0</v>
      </c>
      <c r="J580">
        <v>0</v>
      </c>
      <c r="K580">
        <v>1</v>
      </c>
      <c r="L580">
        <v>1</v>
      </c>
      <c r="M580">
        <v>90</v>
      </c>
      <c r="N580" t="str">
        <f t="shared" si="9"/>
        <v>No Final</v>
      </c>
    </row>
    <row r="581" spans="1:16" hidden="1" x14ac:dyDescent="0.2">
      <c r="A581" t="s">
        <v>3358</v>
      </c>
      <c r="B581">
        <v>2449285</v>
      </c>
      <c r="C581">
        <v>5285</v>
      </c>
      <c r="D581">
        <v>985</v>
      </c>
      <c r="E581">
        <v>244</v>
      </c>
      <c r="F581" s="1">
        <v>41738</v>
      </c>
      <c r="G581" t="s">
        <v>84</v>
      </c>
      <c r="H581" t="s">
        <v>949</v>
      </c>
      <c r="I581">
        <v>1</v>
      </c>
      <c r="J581">
        <v>0</v>
      </c>
      <c r="K581">
        <v>1</v>
      </c>
      <c r="L581">
        <v>0</v>
      </c>
      <c r="M581">
        <v>90</v>
      </c>
      <c r="N581" t="str">
        <f t="shared" si="9"/>
        <v>No Final</v>
      </c>
    </row>
    <row r="582" spans="1:16" hidden="1" x14ac:dyDescent="0.2">
      <c r="A582" t="s">
        <v>3359</v>
      </c>
      <c r="B582">
        <v>2449285</v>
      </c>
      <c r="C582">
        <v>58358</v>
      </c>
      <c r="D582">
        <v>27</v>
      </c>
      <c r="E582">
        <v>27</v>
      </c>
      <c r="F582" s="1">
        <v>41738</v>
      </c>
      <c r="G582" t="s">
        <v>422</v>
      </c>
      <c r="H582" t="s">
        <v>949</v>
      </c>
      <c r="I582">
        <v>0</v>
      </c>
      <c r="J582">
        <v>0</v>
      </c>
      <c r="K582">
        <v>1</v>
      </c>
      <c r="L582">
        <v>0</v>
      </c>
      <c r="M582">
        <v>84</v>
      </c>
      <c r="N582" t="str">
        <f t="shared" si="9"/>
        <v>No Final</v>
      </c>
    </row>
    <row r="583" spans="1:16" hidden="1" x14ac:dyDescent="0.2">
      <c r="A583" t="s">
        <v>3360</v>
      </c>
      <c r="B583">
        <v>2452862</v>
      </c>
      <c r="C583">
        <v>18922</v>
      </c>
      <c r="D583">
        <v>418</v>
      </c>
      <c r="E583">
        <v>418</v>
      </c>
      <c r="F583" s="1">
        <v>41752</v>
      </c>
      <c r="G583" t="s">
        <v>185</v>
      </c>
      <c r="H583" t="s">
        <v>949</v>
      </c>
      <c r="I583">
        <v>0</v>
      </c>
      <c r="J583">
        <v>0</v>
      </c>
      <c r="K583">
        <v>1</v>
      </c>
      <c r="L583">
        <v>0</v>
      </c>
      <c r="M583">
        <v>90</v>
      </c>
      <c r="N583" t="str">
        <f t="shared" si="9"/>
        <v>No Final</v>
      </c>
    </row>
    <row r="584" spans="1:16" hidden="1" x14ac:dyDescent="0.2">
      <c r="A584" t="s">
        <v>3361</v>
      </c>
      <c r="B584">
        <v>2452864</v>
      </c>
      <c r="C584">
        <v>25557</v>
      </c>
      <c r="D584">
        <v>418</v>
      </c>
      <c r="E584">
        <v>368</v>
      </c>
      <c r="F584" s="1">
        <v>41758</v>
      </c>
      <c r="G584" t="s">
        <v>214</v>
      </c>
      <c r="H584" t="s">
        <v>949</v>
      </c>
      <c r="I584">
        <v>0</v>
      </c>
      <c r="J584">
        <v>0</v>
      </c>
      <c r="K584">
        <v>2</v>
      </c>
      <c r="L584">
        <v>0</v>
      </c>
      <c r="M584">
        <v>75</v>
      </c>
      <c r="N584" t="str">
        <f t="shared" si="9"/>
        <v>No Final</v>
      </c>
    </row>
    <row r="585" spans="1:16" hidden="1" x14ac:dyDescent="0.2">
      <c r="A585" t="s">
        <v>3362</v>
      </c>
      <c r="B585">
        <v>2452864</v>
      </c>
      <c r="C585">
        <v>8198</v>
      </c>
      <c r="D585">
        <v>418</v>
      </c>
      <c r="E585">
        <v>985</v>
      </c>
      <c r="F585" s="1">
        <v>41758</v>
      </c>
      <c r="G585" t="s">
        <v>124</v>
      </c>
      <c r="H585" t="s">
        <v>949</v>
      </c>
      <c r="I585">
        <v>0</v>
      </c>
      <c r="J585">
        <v>0</v>
      </c>
      <c r="K585">
        <v>2</v>
      </c>
      <c r="L585">
        <v>0</v>
      </c>
      <c r="M585">
        <v>90</v>
      </c>
      <c r="N585" t="str">
        <f t="shared" si="9"/>
        <v>No Final</v>
      </c>
    </row>
    <row r="586" spans="1:16" hidden="1" x14ac:dyDescent="0.2">
      <c r="A586" t="s">
        <v>3363</v>
      </c>
      <c r="B586">
        <v>2452865</v>
      </c>
      <c r="C586">
        <v>21369</v>
      </c>
      <c r="D586">
        <v>13</v>
      </c>
      <c r="E586">
        <v>141</v>
      </c>
      <c r="F586" s="1">
        <v>41759</v>
      </c>
      <c r="G586" t="s">
        <v>201</v>
      </c>
      <c r="H586" t="s">
        <v>949</v>
      </c>
      <c r="I586">
        <v>0</v>
      </c>
      <c r="J586">
        <v>0</v>
      </c>
      <c r="K586">
        <v>1</v>
      </c>
      <c r="L586">
        <v>0</v>
      </c>
      <c r="M586">
        <v>83</v>
      </c>
      <c r="N586" t="str">
        <f t="shared" si="9"/>
        <v>No Final</v>
      </c>
    </row>
    <row r="587" spans="1:16" hidden="1" x14ac:dyDescent="0.2">
      <c r="A587" t="s">
        <v>3364</v>
      </c>
      <c r="B587">
        <v>2452865</v>
      </c>
      <c r="C587">
        <v>44779</v>
      </c>
      <c r="D587">
        <v>13</v>
      </c>
      <c r="E587">
        <v>543</v>
      </c>
      <c r="F587" s="1">
        <v>41759</v>
      </c>
      <c r="G587" t="s">
        <v>344</v>
      </c>
      <c r="H587" t="s">
        <v>949</v>
      </c>
      <c r="I587">
        <v>1</v>
      </c>
      <c r="J587">
        <v>0</v>
      </c>
      <c r="K587">
        <v>1</v>
      </c>
      <c r="L587">
        <v>0</v>
      </c>
      <c r="M587">
        <v>76</v>
      </c>
      <c r="N587" t="str">
        <f t="shared" si="9"/>
        <v>No Final</v>
      </c>
    </row>
    <row r="588" spans="1:16" hidden="1" x14ac:dyDescent="0.2">
      <c r="A588" t="s">
        <v>3365</v>
      </c>
      <c r="B588">
        <v>2452865</v>
      </c>
      <c r="C588">
        <v>45383</v>
      </c>
      <c r="D588">
        <v>13</v>
      </c>
      <c r="E588">
        <v>331</v>
      </c>
      <c r="F588" s="1">
        <v>41759</v>
      </c>
      <c r="G588" t="s">
        <v>346</v>
      </c>
      <c r="H588" t="s">
        <v>949</v>
      </c>
      <c r="I588">
        <v>1</v>
      </c>
      <c r="J588">
        <v>0</v>
      </c>
      <c r="K588">
        <v>1</v>
      </c>
      <c r="L588">
        <v>0</v>
      </c>
      <c r="M588">
        <v>66</v>
      </c>
      <c r="N588" t="str">
        <f t="shared" si="9"/>
        <v>No Final</v>
      </c>
    </row>
    <row r="589" spans="1:16" hidden="1" x14ac:dyDescent="0.2">
      <c r="A589" t="s">
        <v>3366</v>
      </c>
      <c r="B589">
        <v>2452865</v>
      </c>
      <c r="C589">
        <v>7767</v>
      </c>
      <c r="D589">
        <v>631</v>
      </c>
      <c r="E589">
        <v>13</v>
      </c>
      <c r="F589" s="1">
        <v>41759</v>
      </c>
      <c r="G589" t="s">
        <v>117</v>
      </c>
      <c r="H589" t="s">
        <v>949</v>
      </c>
      <c r="I589">
        <v>0</v>
      </c>
      <c r="J589">
        <v>0</v>
      </c>
      <c r="K589">
        <v>1</v>
      </c>
      <c r="L589">
        <v>0</v>
      </c>
      <c r="M589">
        <v>67</v>
      </c>
      <c r="N589" t="str">
        <f t="shared" si="9"/>
        <v>No Final</v>
      </c>
    </row>
    <row r="590" spans="1:16" x14ac:dyDescent="0.2">
      <c r="A590" t="s">
        <v>3367</v>
      </c>
      <c r="B590">
        <v>2456475</v>
      </c>
      <c r="C590">
        <v>25557</v>
      </c>
      <c r="D590">
        <v>418</v>
      </c>
      <c r="E590">
        <v>368</v>
      </c>
      <c r="F590" s="1">
        <v>41783</v>
      </c>
      <c r="G590" t="s">
        <v>214</v>
      </c>
      <c r="H590" t="s">
        <v>949</v>
      </c>
      <c r="I590">
        <v>1</v>
      </c>
      <c r="J590">
        <v>0</v>
      </c>
      <c r="K590">
        <v>1</v>
      </c>
      <c r="L590">
        <v>0</v>
      </c>
      <c r="M590">
        <v>120</v>
      </c>
      <c r="N590" t="str">
        <f t="shared" si="9"/>
        <v>Final</v>
      </c>
      <c r="O590" s="7" t="e">
        <f>VLOOKUP(C590,#REF!,3,FALSE)</f>
        <v>#REF!</v>
      </c>
      <c r="P590">
        <v>2013</v>
      </c>
    </row>
    <row r="591" spans="1:16" x14ac:dyDescent="0.2">
      <c r="A591" t="s">
        <v>3368</v>
      </c>
      <c r="B591">
        <v>2456475</v>
      </c>
      <c r="C591">
        <v>39381</v>
      </c>
      <c r="D591">
        <v>418</v>
      </c>
      <c r="E591">
        <v>418</v>
      </c>
      <c r="F591" s="1">
        <v>41783</v>
      </c>
      <c r="G591" t="s">
        <v>300</v>
      </c>
      <c r="H591" t="s">
        <v>949</v>
      </c>
      <c r="I591">
        <v>0</v>
      </c>
      <c r="J591">
        <v>0</v>
      </c>
      <c r="K591">
        <v>1</v>
      </c>
      <c r="L591">
        <v>0</v>
      </c>
      <c r="M591">
        <v>120</v>
      </c>
      <c r="N591" t="str">
        <f t="shared" si="9"/>
        <v>Final</v>
      </c>
      <c r="O591" s="7" t="e">
        <f>VLOOKUP(C591,#REF!,3,FALSE)</f>
        <v>#REF!</v>
      </c>
      <c r="P591">
        <v>2013</v>
      </c>
    </row>
    <row r="592" spans="1:16" x14ac:dyDescent="0.2">
      <c r="A592" t="s">
        <v>3369</v>
      </c>
      <c r="B592">
        <v>2456475</v>
      </c>
      <c r="C592">
        <v>44501</v>
      </c>
      <c r="D592">
        <v>418</v>
      </c>
      <c r="E592">
        <v>683</v>
      </c>
      <c r="F592" s="1">
        <v>41783</v>
      </c>
      <c r="G592" t="s">
        <v>155</v>
      </c>
      <c r="H592" t="s">
        <v>949</v>
      </c>
      <c r="I592">
        <v>1</v>
      </c>
      <c r="J592">
        <v>0</v>
      </c>
      <c r="K592">
        <v>1</v>
      </c>
      <c r="L592">
        <v>0</v>
      </c>
      <c r="M592">
        <v>61</v>
      </c>
      <c r="N592" t="str">
        <f t="shared" si="9"/>
        <v>Final</v>
      </c>
      <c r="O592" s="7" t="e">
        <f>VLOOKUP(C592,#REF!,3,FALSE)</f>
        <v>#REF!</v>
      </c>
      <c r="P592">
        <v>2013</v>
      </c>
    </row>
    <row r="593" spans="1:16" x14ac:dyDescent="0.2">
      <c r="A593" t="s">
        <v>3370</v>
      </c>
      <c r="B593">
        <v>2456475</v>
      </c>
      <c r="C593">
        <v>54928</v>
      </c>
      <c r="D593">
        <v>13</v>
      </c>
      <c r="E593">
        <v>1390</v>
      </c>
      <c r="F593" s="1">
        <v>41783</v>
      </c>
      <c r="G593" t="s">
        <v>406</v>
      </c>
      <c r="H593" t="s">
        <v>949</v>
      </c>
      <c r="I593">
        <v>1</v>
      </c>
      <c r="J593">
        <v>0</v>
      </c>
      <c r="K593">
        <v>1</v>
      </c>
      <c r="L593">
        <v>0</v>
      </c>
      <c r="M593">
        <v>120</v>
      </c>
      <c r="N593" t="str">
        <f t="shared" si="9"/>
        <v>Final</v>
      </c>
      <c r="O593" s="7" t="e">
        <f>VLOOKUP(C593,#REF!,3,FALSE)</f>
        <v>#REF!</v>
      </c>
      <c r="P593">
        <v>2013</v>
      </c>
    </row>
    <row r="594" spans="1:16" x14ac:dyDescent="0.2">
      <c r="A594" t="s">
        <v>3371</v>
      </c>
      <c r="B594">
        <v>2456475</v>
      </c>
      <c r="C594">
        <v>8198</v>
      </c>
      <c r="D594">
        <v>418</v>
      </c>
      <c r="E594">
        <v>985</v>
      </c>
      <c r="F594" s="1">
        <v>41783</v>
      </c>
      <c r="G594" t="s">
        <v>124</v>
      </c>
      <c r="H594" t="s">
        <v>949</v>
      </c>
      <c r="I594">
        <v>1</v>
      </c>
      <c r="J594">
        <v>0</v>
      </c>
      <c r="K594">
        <v>1</v>
      </c>
      <c r="L594">
        <v>1</v>
      </c>
      <c r="M594">
        <v>120</v>
      </c>
      <c r="N594" t="str">
        <f t="shared" si="9"/>
        <v>Final</v>
      </c>
      <c r="O594" s="7" t="e">
        <f>VLOOKUP(C594,#REF!,3,FALSE)</f>
        <v>#REF!</v>
      </c>
      <c r="P594">
        <v>2013</v>
      </c>
    </row>
    <row r="595" spans="1:16" hidden="1" x14ac:dyDescent="0.2">
      <c r="A595" t="s">
        <v>3372</v>
      </c>
      <c r="B595">
        <v>2490842</v>
      </c>
      <c r="C595">
        <v>15760</v>
      </c>
      <c r="D595">
        <v>683</v>
      </c>
      <c r="E595">
        <v>383</v>
      </c>
      <c r="F595" s="1">
        <v>41898</v>
      </c>
      <c r="G595" t="s">
        <v>166</v>
      </c>
      <c r="H595" t="s">
        <v>949</v>
      </c>
      <c r="I595">
        <v>0</v>
      </c>
      <c r="J595">
        <v>0</v>
      </c>
      <c r="K595">
        <v>1</v>
      </c>
      <c r="L595">
        <v>1</v>
      </c>
      <c r="M595">
        <v>69</v>
      </c>
      <c r="N595" t="str">
        <f t="shared" si="9"/>
        <v>No Final</v>
      </c>
    </row>
    <row r="596" spans="1:16" hidden="1" x14ac:dyDescent="0.2">
      <c r="A596" t="s">
        <v>3373</v>
      </c>
      <c r="B596">
        <v>2490842</v>
      </c>
      <c r="C596">
        <v>181380</v>
      </c>
      <c r="D596">
        <v>683</v>
      </c>
      <c r="E596">
        <v>114</v>
      </c>
      <c r="F596" s="1">
        <v>41898</v>
      </c>
      <c r="G596" t="s">
        <v>662</v>
      </c>
      <c r="H596" t="s">
        <v>949</v>
      </c>
      <c r="I596">
        <v>0</v>
      </c>
      <c r="J596">
        <v>0</v>
      </c>
      <c r="K596">
        <v>1</v>
      </c>
      <c r="L596">
        <v>0</v>
      </c>
      <c r="M596">
        <v>90</v>
      </c>
      <c r="N596" t="str">
        <f t="shared" si="9"/>
        <v>No Final</v>
      </c>
    </row>
    <row r="597" spans="1:16" hidden="1" x14ac:dyDescent="0.2">
      <c r="A597" t="s">
        <v>3374</v>
      </c>
      <c r="B597">
        <v>2490842</v>
      </c>
      <c r="C597">
        <v>34944</v>
      </c>
      <c r="D597">
        <v>683</v>
      </c>
      <c r="E597">
        <v>605</v>
      </c>
      <c r="F597" s="1">
        <v>41898</v>
      </c>
      <c r="G597" t="s">
        <v>269</v>
      </c>
      <c r="H597" t="s">
        <v>949</v>
      </c>
      <c r="I597">
        <v>0</v>
      </c>
      <c r="J597">
        <v>0</v>
      </c>
      <c r="K597">
        <v>1</v>
      </c>
      <c r="L597">
        <v>0</v>
      </c>
      <c r="M597">
        <v>90</v>
      </c>
      <c r="N597" t="str">
        <f t="shared" si="9"/>
        <v>No Final</v>
      </c>
    </row>
    <row r="598" spans="1:16" hidden="1" x14ac:dyDescent="0.2">
      <c r="A598" t="s">
        <v>3375</v>
      </c>
      <c r="B598">
        <v>2490843</v>
      </c>
      <c r="C598">
        <v>4276</v>
      </c>
      <c r="D598">
        <v>506</v>
      </c>
      <c r="E598">
        <v>506</v>
      </c>
      <c r="F598" s="1">
        <v>41898</v>
      </c>
      <c r="G598" t="s">
        <v>75</v>
      </c>
      <c r="H598" t="s">
        <v>949</v>
      </c>
      <c r="I598">
        <v>0</v>
      </c>
      <c r="J598">
        <v>0</v>
      </c>
      <c r="K598">
        <v>2</v>
      </c>
      <c r="L598">
        <v>0</v>
      </c>
      <c r="M598">
        <v>90</v>
      </c>
      <c r="N598" t="str">
        <f t="shared" si="9"/>
        <v>No Final</v>
      </c>
    </row>
    <row r="599" spans="1:16" hidden="1" x14ac:dyDescent="0.2">
      <c r="A599" t="s">
        <v>3376</v>
      </c>
      <c r="B599">
        <v>2490844</v>
      </c>
      <c r="C599">
        <v>3109</v>
      </c>
      <c r="D599">
        <v>31</v>
      </c>
      <c r="E599">
        <v>31</v>
      </c>
      <c r="F599" s="1">
        <v>41898</v>
      </c>
      <c r="G599" t="s">
        <v>37</v>
      </c>
      <c r="H599" t="s">
        <v>949</v>
      </c>
      <c r="I599">
        <v>0</v>
      </c>
      <c r="J599">
        <v>0</v>
      </c>
      <c r="K599">
        <v>1</v>
      </c>
      <c r="L599">
        <v>0</v>
      </c>
      <c r="M599">
        <v>90</v>
      </c>
      <c r="N599" t="str">
        <f t="shared" si="9"/>
        <v>No Final</v>
      </c>
    </row>
    <row r="600" spans="1:16" hidden="1" x14ac:dyDescent="0.2">
      <c r="A600" t="s">
        <v>3377</v>
      </c>
      <c r="B600">
        <v>2490844</v>
      </c>
      <c r="C600">
        <v>45146</v>
      </c>
      <c r="D600">
        <v>31</v>
      </c>
      <c r="E600">
        <v>3840</v>
      </c>
      <c r="F600" s="1">
        <v>41898</v>
      </c>
      <c r="G600" t="s">
        <v>349</v>
      </c>
      <c r="H600" t="s">
        <v>949</v>
      </c>
      <c r="I600">
        <v>0</v>
      </c>
      <c r="J600">
        <v>0</v>
      </c>
      <c r="K600">
        <v>1</v>
      </c>
      <c r="L600">
        <v>0</v>
      </c>
      <c r="M600">
        <v>90</v>
      </c>
      <c r="N600" t="str">
        <f t="shared" si="9"/>
        <v>No Final</v>
      </c>
    </row>
    <row r="601" spans="1:16" hidden="1" x14ac:dyDescent="0.2">
      <c r="A601" t="s">
        <v>3378</v>
      </c>
      <c r="B601">
        <v>2490845</v>
      </c>
      <c r="C601">
        <v>18922</v>
      </c>
      <c r="D601">
        <v>418</v>
      </c>
      <c r="E601">
        <v>418</v>
      </c>
      <c r="F601" s="1">
        <v>41898</v>
      </c>
      <c r="G601" t="s">
        <v>185</v>
      </c>
      <c r="H601" t="s">
        <v>949</v>
      </c>
      <c r="I601">
        <v>0</v>
      </c>
      <c r="J601">
        <v>0</v>
      </c>
      <c r="K601">
        <v>1</v>
      </c>
      <c r="L601">
        <v>1</v>
      </c>
      <c r="M601">
        <v>82</v>
      </c>
      <c r="N601" t="str">
        <f t="shared" si="9"/>
        <v>No Final</v>
      </c>
    </row>
    <row r="602" spans="1:16" hidden="1" x14ac:dyDescent="0.2">
      <c r="A602" t="s">
        <v>3379</v>
      </c>
      <c r="B602">
        <v>2490845</v>
      </c>
      <c r="C602">
        <v>39381</v>
      </c>
      <c r="D602">
        <v>418</v>
      </c>
      <c r="E602">
        <v>418</v>
      </c>
      <c r="F602" s="1">
        <v>41898</v>
      </c>
      <c r="G602" t="s">
        <v>300</v>
      </c>
      <c r="H602" t="s">
        <v>949</v>
      </c>
      <c r="I602">
        <v>0</v>
      </c>
      <c r="J602">
        <v>0</v>
      </c>
      <c r="K602">
        <v>1</v>
      </c>
      <c r="L602">
        <v>1</v>
      </c>
      <c r="M602">
        <v>90</v>
      </c>
      <c r="N602" t="str">
        <f t="shared" si="9"/>
        <v>No Final</v>
      </c>
    </row>
    <row r="603" spans="1:16" hidden="1" x14ac:dyDescent="0.2">
      <c r="A603" t="s">
        <v>3380</v>
      </c>
      <c r="B603">
        <v>2490845</v>
      </c>
      <c r="C603">
        <v>8198</v>
      </c>
      <c r="D603">
        <v>418</v>
      </c>
      <c r="E603">
        <v>985</v>
      </c>
      <c r="F603" s="1">
        <v>41898</v>
      </c>
      <c r="G603" t="s">
        <v>124</v>
      </c>
      <c r="H603" t="s">
        <v>949</v>
      </c>
      <c r="I603">
        <v>0</v>
      </c>
      <c r="J603">
        <v>0</v>
      </c>
      <c r="K603">
        <v>1</v>
      </c>
      <c r="L603">
        <v>1</v>
      </c>
      <c r="M603">
        <v>90</v>
      </c>
      <c r="N603" t="str">
        <f t="shared" si="9"/>
        <v>No Final</v>
      </c>
    </row>
    <row r="604" spans="1:16" hidden="1" x14ac:dyDescent="0.2">
      <c r="A604" t="s">
        <v>3381</v>
      </c>
      <c r="B604">
        <v>2490845</v>
      </c>
      <c r="C604">
        <v>88103</v>
      </c>
      <c r="D604">
        <v>418</v>
      </c>
      <c r="E604">
        <v>683</v>
      </c>
      <c r="F604" s="1">
        <v>41898</v>
      </c>
      <c r="G604" t="s">
        <v>513</v>
      </c>
      <c r="H604" t="s">
        <v>949</v>
      </c>
      <c r="I604">
        <v>0</v>
      </c>
      <c r="J604">
        <v>0</v>
      </c>
      <c r="K604">
        <v>1</v>
      </c>
      <c r="L604">
        <v>0</v>
      </c>
      <c r="M604">
        <v>90</v>
      </c>
      <c r="N604" t="str">
        <f t="shared" si="9"/>
        <v>No Final</v>
      </c>
    </row>
    <row r="605" spans="1:16" hidden="1" x14ac:dyDescent="0.2">
      <c r="A605" t="s">
        <v>3382</v>
      </c>
      <c r="B605">
        <v>2490846</v>
      </c>
      <c r="C605">
        <v>29364</v>
      </c>
      <c r="D605">
        <v>162</v>
      </c>
      <c r="E605">
        <v>1075</v>
      </c>
      <c r="F605" s="1">
        <v>41898</v>
      </c>
      <c r="G605" t="s">
        <v>235</v>
      </c>
      <c r="H605" t="s">
        <v>949</v>
      </c>
      <c r="I605">
        <v>0</v>
      </c>
      <c r="J605">
        <v>0</v>
      </c>
      <c r="K605">
        <v>1</v>
      </c>
      <c r="L605">
        <v>0</v>
      </c>
      <c r="M605">
        <v>90</v>
      </c>
      <c r="N605" t="str">
        <f t="shared" si="9"/>
        <v>No Final</v>
      </c>
    </row>
    <row r="606" spans="1:16" hidden="1" x14ac:dyDescent="0.2">
      <c r="A606" t="s">
        <v>3383</v>
      </c>
      <c r="B606">
        <v>2490847</v>
      </c>
      <c r="C606">
        <v>35047</v>
      </c>
      <c r="D606">
        <v>964</v>
      </c>
      <c r="E606">
        <v>13</v>
      </c>
      <c r="F606" s="1">
        <v>41898</v>
      </c>
      <c r="G606" t="s">
        <v>272</v>
      </c>
      <c r="H606" t="s">
        <v>949</v>
      </c>
      <c r="I606">
        <v>0</v>
      </c>
      <c r="J606">
        <v>0</v>
      </c>
      <c r="K606">
        <v>1</v>
      </c>
      <c r="L606">
        <v>0</v>
      </c>
      <c r="M606">
        <v>90</v>
      </c>
      <c r="N606" t="str">
        <f t="shared" si="9"/>
        <v>No Final</v>
      </c>
    </row>
    <row r="607" spans="1:16" hidden="1" x14ac:dyDescent="0.2">
      <c r="A607" t="s">
        <v>3384</v>
      </c>
      <c r="B607">
        <v>2490847</v>
      </c>
      <c r="C607">
        <v>80562</v>
      </c>
      <c r="D607">
        <v>964</v>
      </c>
      <c r="E607">
        <v>964</v>
      </c>
      <c r="F607" s="1">
        <v>41898</v>
      </c>
      <c r="G607" t="s">
        <v>497</v>
      </c>
      <c r="H607" t="s">
        <v>949</v>
      </c>
      <c r="I607">
        <v>0</v>
      </c>
      <c r="J607">
        <v>0</v>
      </c>
      <c r="K607">
        <v>1</v>
      </c>
      <c r="L607">
        <v>0</v>
      </c>
      <c r="M607">
        <v>85</v>
      </c>
      <c r="N607" t="str">
        <f t="shared" si="9"/>
        <v>No Final</v>
      </c>
    </row>
    <row r="608" spans="1:16" hidden="1" x14ac:dyDescent="0.2">
      <c r="A608" t="s">
        <v>3385</v>
      </c>
      <c r="B608">
        <v>2490848</v>
      </c>
      <c r="C608">
        <v>129588</v>
      </c>
      <c r="D608">
        <v>58</v>
      </c>
      <c r="E608">
        <v>1003</v>
      </c>
      <c r="F608" s="1">
        <v>41898</v>
      </c>
      <c r="G608" t="s">
        <v>596</v>
      </c>
      <c r="H608" t="s">
        <v>949</v>
      </c>
      <c r="I608">
        <v>0</v>
      </c>
      <c r="J608">
        <v>0</v>
      </c>
      <c r="K608">
        <v>1</v>
      </c>
      <c r="L608">
        <v>0</v>
      </c>
      <c r="M608">
        <v>78</v>
      </c>
      <c r="N608" t="str">
        <f t="shared" si="9"/>
        <v>No Final</v>
      </c>
    </row>
    <row r="609" spans="1:14" hidden="1" x14ac:dyDescent="0.2">
      <c r="A609" t="s">
        <v>3386</v>
      </c>
      <c r="B609">
        <v>2490848</v>
      </c>
      <c r="C609">
        <v>34987</v>
      </c>
      <c r="D609">
        <v>141</v>
      </c>
      <c r="E609">
        <v>385</v>
      </c>
      <c r="F609" s="1">
        <v>41898</v>
      </c>
      <c r="G609" t="s">
        <v>270</v>
      </c>
      <c r="H609" t="s">
        <v>949</v>
      </c>
      <c r="I609">
        <v>0</v>
      </c>
      <c r="J609">
        <v>0</v>
      </c>
      <c r="K609">
        <v>1</v>
      </c>
      <c r="L609">
        <v>0</v>
      </c>
      <c r="M609">
        <v>90</v>
      </c>
      <c r="N609" t="str">
        <f t="shared" si="9"/>
        <v>No Final</v>
      </c>
    </row>
    <row r="610" spans="1:14" hidden="1" x14ac:dyDescent="0.2">
      <c r="A610" t="s">
        <v>3387</v>
      </c>
      <c r="B610">
        <v>2490849</v>
      </c>
      <c r="C610">
        <v>105521</v>
      </c>
      <c r="D610">
        <v>16</v>
      </c>
      <c r="E610">
        <v>398</v>
      </c>
      <c r="F610" s="1">
        <v>41898</v>
      </c>
      <c r="G610" t="s">
        <v>549</v>
      </c>
      <c r="H610" t="s">
        <v>949</v>
      </c>
      <c r="I610">
        <v>0</v>
      </c>
      <c r="J610">
        <v>0</v>
      </c>
      <c r="K610">
        <v>1</v>
      </c>
      <c r="L610">
        <v>0</v>
      </c>
      <c r="M610">
        <v>86</v>
      </c>
      <c r="N610" t="str">
        <f t="shared" si="9"/>
        <v>No Final</v>
      </c>
    </row>
    <row r="611" spans="1:14" hidden="1" x14ac:dyDescent="0.2">
      <c r="A611" t="s">
        <v>3388</v>
      </c>
      <c r="B611">
        <v>2490849</v>
      </c>
      <c r="C611">
        <v>58864</v>
      </c>
      <c r="D611">
        <v>16</v>
      </c>
      <c r="E611">
        <v>244</v>
      </c>
      <c r="F611" s="1">
        <v>41898</v>
      </c>
      <c r="G611" t="s">
        <v>425</v>
      </c>
      <c r="H611" t="s">
        <v>949</v>
      </c>
      <c r="I611">
        <v>0</v>
      </c>
      <c r="J611">
        <v>0</v>
      </c>
      <c r="K611">
        <v>1</v>
      </c>
      <c r="L611">
        <v>0</v>
      </c>
      <c r="M611">
        <v>90</v>
      </c>
      <c r="N611" t="str">
        <f t="shared" si="9"/>
        <v>No Final</v>
      </c>
    </row>
    <row r="612" spans="1:14" hidden="1" x14ac:dyDescent="0.2">
      <c r="A612" t="s">
        <v>3389</v>
      </c>
      <c r="B612">
        <v>2490850</v>
      </c>
      <c r="C612">
        <v>168337</v>
      </c>
      <c r="D612">
        <v>2410</v>
      </c>
      <c r="E612">
        <v>2381</v>
      </c>
      <c r="F612" s="1">
        <v>41899</v>
      </c>
      <c r="G612" t="s">
        <v>649</v>
      </c>
      <c r="H612" t="s">
        <v>949</v>
      </c>
      <c r="I612">
        <v>0</v>
      </c>
      <c r="J612">
        <v>0</v>
      </c>
      <c r="K612">
        <v>1</v>
      </c>
      <c r="L612">
        <v>0</v>
      </c>
      <c r="M612">
        <v>90</v>
      </c>
      <c r="N612" t="str">
        <f t="shared" si="9"/>
        <v>No Final</v>
      </c>
    </row>
    <row r="613" spans="1:14" hidden="1" x14ac:dyDescent="0.2">
      <c r="A613" t="s">
        <v>3390</v>
      </c>
      <c r="B613">
        <v>2490850</v>
      </c>
      <c r="C613">
        <v>18301</v>
      </c>
      <c r="D613">
        <v>12</v>
      </c>
      <c r="E613">
        <v>12</v>
      </c>
      <c r="F613" s="1">
        <v>41899</v>
      </c>
      <c r="G613" t="s">
        <v>181</v>
      </c>
      <c r="H613" t="s">
        <v>949</v>
      </c>
      <c r="I613">
        <v>0</v>
      </c>
      <c r="J613">
        <v>0</v>
      </c>
      <c r="K613">
        <v>1</v>
      </c>
      <c r="L613">
        <v>0</v>
      </c>
      <c r="M613">
        <v>90</v>
      </c>
      <c r="N613" t="str">
        <f t="shared" si="9"/>
        <v>No Final</v>
      </c>
    </row>
    <row r="614" spans="1:14" hidden="1" x14ac:dyDescent="0.2">
      <c r="A614" t="s">
        <v>3391</v>
      </c>
      <c r="B614">
        <v>2490850</v>
      </c>
      <c r="C614">
        <v>33481</v>
      </c>
      <c r="D614">
        <v>12</v>
      </c>
      <c r="E614">
        <v>605</v>
      </c>
      <c r="F614" s="1">
        <v>41899</v>
      </c>
      <c r="G614" t="s">
        <v>252</v>
      </c>
      <c r="H614" t="s">
        <v>949</v>
      </c>
      <c r="I614">
        <v>0</v>
      </c>
      <c r="J614">
        <v>0</v>
      </c>
      <c r="K614">
        <v>2</v>
      </c>
      <c r="L614">
        <v>1</v>
      </c>
      <c r="M614">
        <v>71</v>
      </c>
      <c r="N614" t="str">
        <f t="shared" si="9"/>
        <v>No Final</v>
      </c>
    </row>
    <row r="615" spans="1:14" hidden="1" x14ac:dyDescent="0.2">
      <c r="A615" t="s">
        <v>3392</v>
      </c>
      <c r="B615">
        <v>2490851</v>
      </c>
      <c r="C615">
        <v>26485</v>
      </c>
      <c r="D615">
        <v>27</v>
      </c>
      <c r="E615">
        <v>380</v>
      </c>
      <c r="F615" s="1">
        <v>41899</v>
      </c>
      <c r="G615" t="s">
        <v>220</v>
      </c>
      <c r="H615" t="s">
        <v>949</v>
      </c>
      <c r="I615">
        <v>0</v>
      </c>
      <c r="J615">
        <v>0</v>
      </c>
      <c r="K615">
        <v>1</v>
      </c>
      <c r="L615">
        <v>0</v>
      </c>
      <c r="M615">
        <v>90</v>
      </c>
      <c r="N615" t="str">
        <f t="shared" si="9"/>
        <v>No Final</v>
      </c>
    </row>
    <row r="616" spans="1:14" hidden="1" x14ac:dyDescent="0.2">
      <c r="A616" t="s">
        <v>3393</v>
      </c>
      <c r="B616">
        <v>2490852</v>
      </c>
      <c r="C616">
        <v>18944</v>
      </c>
      <c r="D616">
        <v>131</v>
      </c>
      <c r="E616">
        <v>131</v>
      </c>
      <c r="F616" s="1">
        <v>41899</v>
      </c>
      <c r="G616" t="s">
        <v>188</v>
      </c>
      <c r="H616" t="s">
        <v>949</v>
      </c>
      <c r="I616">
        <v>0</v>
      </c>
      <c r="J616">
        <v>0</v>
      </c>
      <c r="K616">
        <v>1</v>
      </c>
      <c r="L616">
        <v>0</v>
      </c>
      <c r="M616">
        <v>90</v>
      </c>
      <c r="N616" t="str">
        <f t="shared" si="9"/>
        <v>No Final</v>
      </c>
    </row>
    <row r="617" spans="1:14" hidden="1" x14ac:dyDescent="0.2">
      <c r="A617" t="s">
        <v>3394</v>
      </c>
      <c r="B617">
        <v>2490853</v>
      </c>
      <c r="C617">
        <v>34784</v>
      </c>
      <c r="D617">
        <v>610</v>
      </c>
      <c r="E617">
        <v>467</v>
      </c>
      <c r="F617" s="1">
        <v>41899</v>
      </c>
      <c r="G617" t="s">
        <v>267</v>
      </c>
      <c r="H617" t="s">
        <v>949</v>
      </c>
      <c r="I617">
        <v>0</v>
      </c>
      <c r="J617">
        <v>0</v>
      </c>
      <c r="K617">
        <v>1</v>
      </c>
      <c r="L617">
        <v>0</v>
      </c>
      <c r="M617">
        <v>82</v>
      </c>
      <c r="N617" t="str">
        <f t="shared" si="9"/>
        <v>No Final</v>
      </c>
    </row>
    <row r="618" spans="1:14" hidden="1" x14ac:dyDescent="0.2">
      <c r="A618" t="s">
        <v>3395</v>
      </c>
      <c r="B618">
        <v>2490853</v>
      </c>
      <c r="C618">
        <v>48280</v>
      </c>
      <c r="D618">
        <v>583</v>
      </c>
      <c r="E618">
        <v>1049</v>
      </c>
      <c r="F618" s="1">
        <v>41899</v>
      </c>
      <c r="G618" t="s">
        <v>372</v>
      </c>
      <c r="H618" t="s">
        <v>949</v>
      </c>
      <c r="I618">
        <v>0</v>
      </c>
      <c r="J618">
        <v>0</v>
      </c>
      <c r="K618">
        <v>1</v>
      </c>
      <c r="L618">
        <v>0</v>
      </c>
      <c r="M618">
        <v>90</v>
      </c>
      <c r="N618" t="str">
        <f t="shared" si="9"/>
        <v>No Final</v>
      </c>
    </row>
    <row r="619" spans="1:14" hidden="1" x14ac:dyDescent="0.2">
      <c r="A619" t="s">
        <v>3396</v>
      </c>
      <c r="B619">
        <v>2490854</v>
      </c>
      <c r="C619">
        <v>4357</v>
      </c>
      <c r="D619">
        <v>33</v>
      </c>
      <c r="E619">
        <v>610</v>
      </c>
      <c r="F619" s="1">
        <v>41899</v>
      </c>
      <c r="G619" t="s">
        <v>77</v>
      </c>
      <c r="H619" t="s">
        <v>949</v>
      </c>
      <c r="I619">
        <v>1</v>
      </c>
      <c r="J619">
        <v>0</v>
      </c>
      <c r="K619">
        <v>1</v>
      </c>
      <c r="L619">
        <v>0</v>
      </c>
      <c r="M619">
        <v>90</v>
      </c>
      <c r="N619" t="str">
        <f t="shared" si="9"/>
        <v>No Final</v>
      </c>
    </row>
    <row r="620" spans="1:14" hidden="1" x14ac:dyDescent="0.2">
      <c r="A620" t="s">
        <v>3397</v>
      </c>
      <c r="B620">
        <v>2490854</v>
      </c>
      <c r="C620">
        <v>8806</v>
      </c>
      <c r="D620">
        <v>631</v>
      </c>
      <c r="E620">
        <v>162</v>
      </c>
      <c r="F620" s="1">
        <v>41899</v>
      </c>
      <c r="G620" t="s">
        <v>126</v>
      </c>
      <c r="H620" t="s">
        <v>949</v>
      </c>
      <c r="I620">
        <v>0</v>
      </c>
      <c r="J620">
        <v>0</v>
      </c>
      <c r="K620">
        <v>1</v>
      </c>
      <c r="L620">
        <v>0</v>
      </c>
      <c r="M620">
        <v>90</v>
      </c>
      <c r="N620" t="str">
        <f t="shared" si="9"/>
        <v>No Final</v>
      </c>
    </row>
    <row r="621" spans="1:14" hidden="1" x14ac:dyDescent="0.2">
      <c r="A621" t="s">
        <v>3398</v>
      </c>
      <c r="B621">
        <v>2490855</v>
      </c>
      <c r="C621">
        <v>33706</v>
      </c>
      <c r="D621">
        <v>336</v>
      </c>
      <c r="E621">
        <v>607</v>
      </c>
      <c r="F621" s="1">
        <v>41899</v>
      </c>
      <c r="G621" t="s">
        <v>254</v>
      </c>
      <c r="H621" t="s">
        <v>949</v>
      </c>
      <c r="I621">
        <v>0</v>
      </c>
      <c r="J621">
        <v>0</v>
      </c>
      <c r="K621">
        <v>1</v>
      </c>
      <c r="L621">
        <v>0</v>
      </c>
      <c r="M621">
        <v>90</v>
      </c>
      <c r="N621" t="str">
        <f t="shared" si="9"/>
        <v>No Final</v>
      </c>
    </row>
    <row r="622" spans="1:14" hidden="1" x14ac:dyDescent="0.2">
      <c r="A622" t="s">
        <v>3399</v>
      </c>
      <c r="B622">
        <v>2490856</v>
      </c>
      <c r="C622">
        <v>147487</v>
      </c>
      <c r="D622">
        <v>720</v>
      </c>
      <c r="E622">
        <v>114</v>
      </c>
      <c r="F622" s="1">
        <v>41899</v>
      </c>
      <c r="G622" t="s">
        <v>625</v>
      </c>
      <c r="H622" t="s">
        <v>949</v>
      </c>
      <c r="I622">
        <v>0</v>
      </c>
      <c r="J622">
        <v>0</v>
      </c>
      <c r="K622">
        <v>1</v>
      </c>
      <c r="L622">
        <v>0</v>
      </c>
      <c r="M622">
        <v>26</v>
      </c>
      <c r="N622" t="str">
        <f t="shared" si="9"/>
        <v>No Final</v>
      </c>
    </row>
    <row r="623" spans="1:14" hidden="1" x14ac:dyDescent="0.2">
      <c r="A623" t="s">
        <v>3400</v>
      </c>
      <c r="B623">
        <v>2495295</v>
      </c>
      <c r="C623">
        <v>26399</v>
      </c>
      <c r="D623">
        <v>281</v>
      </c>
      <c r="E623">
        <v>131</v>
      </c>
      <c r="F623" s="1">
        <v>41912</v>
      </c>
      <c r="G623" t="s">
        <v>218</v>
      </c>
      <c r="H623" t="s">
        <v>949</v>
      </c>
      <c r="I623">
        <v>0</v>
      </c>
      <c r="J623">
        <v>0</v>
      </c>
      <c r="K623">
        <v>1</v>
      </c>
      <c r="L623">
        <v>0</v>
      </c>
      <c r="M623">
        <v>84</v>
      </c>
      <c r="N623" t="str">
        <f t="shared" si="9"/>
        <v>No Final</v>
      </c>
    </row>
    <row r="624" spans="1:14" hidden="1" x14ac:dyDescent="0.2">
      <c r="A624" t="s">
        <v>3401</v>
      </c>
      <c r="B624">
        <v>2495295</v>
      </c>
      <c r="C624">
        <v>5958</v>
      </c>
      <c r="D624">
        <v>12</v>
      </c>
      <c r="E624">
        <v>12</v>
      </c>
      <c r="F624" s="1">
        <v>41912</v>
      </c>
      <c r="G624" t="s">
        <v>93</v>
      </c>
      <c r="H624" t="s">
        <v>949</v>
      </c>
      <c r="I624">
        <v>0</v>
      </c>
      <c r="J624">
        <v>0</v>
      </c>
      <c r="K624">
        <v>1</v>
      </c>
      <c r="L624">
        <v>0</v>
      </c>
      <c r="M624">
        <v>72</v>
      </c>
      <c r="N624" t="str">
        <f t="shared" si="9"/>
        <v>No Final</v>
      </c>
    </row>
    <row r="625" spans="1:14" hidden="1" x14ac:dyDescent="0.2">
      <c r="A625" t="s">
        <v>3402</v>
      </c>
      <c r="B625">
        <v>2495296</v>
      </c>
      <c r="C625">
        <v>102558</v>
      </c>
      <c r="D625">
        <v>583</v>
      </c>
      <c r="E625">
        <v>583</v>
      </c>
      <c r="F625" s="1">
        <v>41912</v>
      </c>
      <c r="G625" t="s">
        <v>544</v>
      </c>
      <c r="H625" t="s">
        <v>949</v>
      </c>
      <c r="I625">
        <v>1</v>
      </c>
      <c r="J625">
        <v>0</v>
      </c>
      <c r="K625">
        <v>1</v>
      </c>
      <c r="L625">
        <v>0</v>
      </c>
      <c r="M625">
        <v>71</v>
      </c>
      <c r="N625" t="str">
        <f t="shared" si="9"/>
        <v>No Final</v>
      </c>
    </row>
    <row r="626" spans="1:14" hidden="1" x14ac:dyDescent="0.2">
      <c r="A626" t="s">
        <v>3403</v>
      </c>
      <c r="B626">
        <v>2495296</v>
      </c>
      <c r="C626">
        <v>28003</v>
      </c>
      <c r="D626">
        <v>131</v>
      </c>
      <c r="E626">
        <v>583</v>
      </c>
      <c r="F626" s="1">
        <v>41912</v>
      </c>
      <c r="G626" t="s">
        <v>226</v>
      </c>
      <c r="H626" t="s">
        <v>949</v>
      </c>
      <c r="I626">
        <v>0</v>
      </c>
      <c r="J626">
        <v>0</v>
      </c>
      <c r="K626">
        <v>1</v>
      </c>
      <c r="L626">
        <v>0</v>
      </c>
      <c r="M626">
        <v>90</v>
      </c>
      <c r="N626" t="str">
        <f t="shared" si="9"/>
        <v>No Final</v>
      </c>
    </row>
    <row r="627" spans="1:14" hidden="1" x14ac:dyDescent="0.2">
      <c r="A627" t="s">
        <v>3404</v>
      </c>
      <c r="B627">
        <v>2495296</v>
      </c>
      <c r="C627">
        <v>33923</v>
      </c>
      <c r="D627">
        <v>583</v>
      </c>
      <c r="E627">
        <v>506</v>
      </c>
      <c r="F627" s="1">
        <v>41912</v>
      </c>
      <c r="G627" t="s">
        <v>258</v>
      </c>
      <c r="H627" t="s">
        <v>949</v>
      </c>
      <c r="I627">
        <v>1</v>
      </c>
      <c r="J627">
        <v>0</v>
      </c>
      <c r="K627">
        <v>1</v>
      </c>
      <c r="L627">
        <v>0</v>
      </c>
      <c r="M627">
        <v>90</v>
      </c>
      <c r="N627" t="str">
        <f t="shared" si="9"/>
        <v>No Final</v>
      </c>
    </row>
    <row r="628" spans="1:14" hidden="1" x14ac:dyDescent="0.2">
      <c r="A628" t="s">
        <v>3405</v>
      </c>
      <c r="B628">
        <v>2495296</v>
      </c>
      <c r="C628">
        <v>46741</v>
      </c>
      <c r="D628">
        <v>583</v>
      </c>
      <c r="E628">
        <v>11</v>
      </c>
      <c r="F628" s="1">
        <v>41912</v>
      </c>
      <c r="G628" t="s">
        <v>368</v>
      </c>
      <c r="H628" t="s">
        <v>949</v>
      </c>
      <c r="I628">
        <v>0</v>
      </c>
      <c r="J628">
        <v>0</v>
      </c>
      <c r="K628">
        <v>1</v>
      </c>
      <c r="L628">
        <v>0</v>
      </c>
      <c r="M628">
        <v>90</v>
      </c>
      <c r="N628" t="str">
        <f t="shared" si="9"/>
        <v>No Final</v>
      </c>
    </row>
    <row r="629" spans="1:14" hidden="1" x14ac:dyDescent="0.2">
      <c r="A629" t="s">
        <v>3406</v>
      </c>
      <c r="B629">
        <v>2495296</v>
      </c>
      <c r="C629">
        <v>68290</v>
      </c>
      <c r="D629">
        <v>131</v>
      </c>
      <c r="E629">
        <v>583</v>
      </c>
      <c r="F629" s="1">
        <v>41912</v>
      </c>
      <c r="G629" t="s">
        <v>458</v>
      </c>
      <c r="H629" t="s">
        <v>949</v>
      </c>
      <c r="I629">
        <v>0</v>
      </c>
      <c r="J629">
        <v>0</v>
      </c>
      <c r="K629">
        <v>1</v>
      </c>
      <c r="L629">
        <v>0</v>
      </c>
      <c r="M629">
        <v>90</v>
      </c>
      <c r="N629" t="str">
        <f t="shared" si="9"/>
        <v>No Final</v>
      </c>
    </row>
    <row r="630" spans="1:14" hidden="1" x14ac:dyDescent="0.2">
      <c r="A630" t="s">
        <v>3407</v>
      </c>
      <c r="B630">
        <v>2495297</v>
      </c>
      <c r="C630">
        <v>148344</v>
      </c>
      <c r="D630">
        <v>610</v>
      </c>
      <c r="E630">
        <v>1053</v>
      </c>
      <c r="F630" s="1">
        <v>41912</v>
      </c>
      <c r="G630" t="s">
        <v>627</v>
      </c>
      <c r="H630" t="s">
        <v>949</v>
      </c>
      <c r="I630">
        <v>0</v>
      </c>
      <c r="J630">
        <v>0</v>
      </c>
      <c r="K630">
        <v>1</v>
      </c>
      <c r="L630">
        <v>0</v>
      </c>
      <c r="M630">
        <v>74</v>
      </c>
      <c r="N630" t="str">
        <f t="shared" si="9"/>
        <v>No Final</v>
      </c>
    </row>
    <row r="631" spans="1:14" hidden="1" x14ac:dyDescent="0.2">
      <c r="A631" t="s">
        <v>3408</v>
      </c>
      <c r="B631">
        <v>2495298</v>
      </c>
      <c r="C631">
        <v>74683</v>
      </c>
      <c r="D631">
        <v>631</v>
      </c>
      <c r="E631">
        <v>1041</v>
      </c>
      <c r="F631" s="1">
        <v>41912</v>
      </c>
      <c r="G631" t="s">
        <v>479</v>
      </c>
      <c r="H631" t="s">
        <v>949</v>
      </c>
      <c r="I631">
        <v>0</v>
      </c>
      <c r="J631">
        <v>0</v>
      </c>
      <c r="K631">
        <v>1</v>
      </c>
      <c r="L631">
        <v>0</v>
      </c>
      <c r="M631">
        <v>90</v>
      </c>
      <c r="N631" t="str">
        <f t="shared" si="9"/>
        <v>No Final</v>
      </c>
    </row>
    <row r="632" spans="1:14" hidden="1" x14ac:dyDescent="0.2">
      <c r="A632" t="s">
        <v>3409</v>
      </c>
      <c r="B632">
        <v>2495299</v>
      </c>
      <c r="C632">
        <v>4357</v>
      </c>
      <c r="D632">
        <v>33</v>
      </c>
      <c r="E632">
        <v>610</v>
      </c>
      <c r="F632" s="1">
        <v>41912</v>
      </c>
      <c r="G632" t="s">
        <v>77</v>
      </c>
      <c r="H632" t="s">
        <v>949</v>
      </c>
      <c r="I632">
        <v>0</v>
      </c>
      <c r="J632">
        <v>0</v>
      </c>
      <c r="K632">
        <v>1</v>
      </c>
      <c r="L632">
        <v>0</v>
      </c>
      <c r="M632">
        <v>90</v>
      </c>
      <c r="N632" t="str">
        <f t="shared" si="9"/>
        <v>No Final</v>
      </c>
    </row>
    <row r="633" spans="1:14" hidden="1" x14ac:dyDescent="0.2">
      <c r="A633" t="s">
        <v>3410</v>
      </c>
      <c r="B633">
        <v>2495300</v>
      </c>
      <c r="C633">
        <v>48974</v>
      </c>
      <c r="D633">
        <v>660</v>
      </c>
      <c r="E633">
        <v>589</v>
      </c>
      <c r="F633" s="1">
        <v>41912</v>
      </c>
      <c r="G633" t="s">
        <v>376</v>
      </c>
      <c r="H633" t="s">
        <v>949</v>
      </c>
      <c r="I633">
        <v>0</v>
      </c>
      <c r="J633">
        <v>0</v>
      </c>
      <c r="K633">
        <v>1</v>
      </c>
      <c r="L633">
        <v>0</v>
      </c>
      <c r="M633">
        <v>90</v>
      </c>
      <c r="N633" t="str">
        <f t="shared" si="9"/>
        <v>No Final</v>
      </c>
    </row>
    <row r="634" spans="1:14" hidden="1" x14ac:dyDescent="0.2">
      <c r="A634" t="s">
        <v>3411</v>
      </c>
      <c r="B634">
        <v>2495300</v>
      </c>
      <c r="C634">
        <v>66515</v>
      </c>
      <c r="D634">
        <v>660</v>
      </c>
      <c r="E634">
        <v>114</v>
      </c>
      <c r="F634" s="1">
        <v>41912</v>
      </c>
      <c r="G634" t="s">
        <v>451</v>
      </c>
      <c r="H634" t="s">
        <v>949</v>
      </c>
      <c r="I634">
        <v>0</v>
      </c>
      <c r="J634">
        <v>0</v>
      </c>
      <c r="K634">
        <v>1</v>
      </c>
      <c r="L634">
        <v>0</v>
      </c>
      <c r="M634">
        <v>90</v>
      </c>
      <c r="N634" t="str">
        <f t="shared" si="9"/>
        <v>No Final</v>
      </c>
    </row>
    <row r="635" spans="1:14" hidden="1" x14ac:dyDescent="0.2">
      <c r="A635" t="s">
        <v>3412</v>
      </c>
      <c r="B635">
        <v>2495301</v>
      </c>
      <c r="C635">
        <v>29124</v>
      </c>
      <c r="D635">
        <v>621</v>
      </c>
      <c r="E635">
        <v>621</v>
      </c>
      <c r="F635" s="1">
        <v>41912</v>
      </c>
      <c r="G635" t="s">
        <v>232</v>
      </c>
      <c r="H635" t="s">
        <v>949</v>
      </c>
      <c r="I635">
        <v>0</v>
      </c>
      <c r="J635">
        <v>0</v>
      </c>
      <c r="K635">
        <v>1</v>
      </c>
      <c r="L635">
        <v>0</v>
      </c>
      <c r="M635">
        <v>90</v>
      </c>
      <c r="N635" t="str">
        <f t="shared" si="9"/>
        <v>No Final</v>
      </c>
    </row>
    <row r="636" spans="1:14" hidden="1" x14ac:dyDescent="0.2">
      <c r="A636" t="s">
        <v>3413</v>
      </c>
      <c r="B636">
        <v>2495305</v>
      </c>
      <c r="C636">
        <v>18922</v>
      </c>
      <c r="D636">
        <v>418</v>
      </c>
      <c r="E636">
        <v>418</v>
      </c>
      <c r="F636" s="1">
        <v>41913</v>
      </c>
      <c r="G636" t="s">
        <v>185</v>
      </c>
      <c r="H636" t="s">
        <v>949</v>
      </c>
      <c r="I636">
        <v>0</v>
      </c>
      <c r="J636">
        <v>0</v>
      </c>
      <c r="K636">
        <v>1</v>
      </c>
      <c r="L636">
        <v>0</v>
      </c>
      <c r="M636">
        <v>23</v>
      </c>
      <c r="N636" t="str">
        <f t="shared" si="9"/>
        <v>No Final</v>
      </c>
    </row>
    <row r="637" spans="1:14" hidden="1" x14ac:dyDescent="0.2">
      <c r="A637" t="s">
        <v>3414</v>
      </c>
      <c r="B637">
        <v>2495305</v>
      </c>
      <c r="C637">
        <v>8198</v>
      </c>
      <c r="D637">
        <v>418</v>
      </c>
      <c r="E637">
        <v>985</v>
      </c>
      <c r="F637" s="1">
        <v>41913</v>
      </c>
      <c r="G637" t="s">
        <v>124</v>
      </c>
      <c r="H637" t="s">
        <v>949</v>
      </c>
      <c r="I637">
        <v>0</v>
      </c>
      <c r="J637">
        <v>0</v>
      </c>
      <c r="K637">
        <v>1</v>
      </c>
      <c r="L637">
        <v>0</v>
      </c>
      <c r="M637">
        <v>90</v>
      </c>
      <c r="N637" t="str">
        <f t="shared" si="9"/>
        <v>No Final</v>
      </c>
    </row>
    <row r="638" spans="1:14" hidden="1" x14ac:dyDescent="0.2">
      <c r="A638" t="s">
        <v>3415</v>
      </c>
      <c r="B638">
        <v>2495307</v>
      </c>
      <c r="C638">
        <v>126414</v>
      </c>
      <c r="D638">
        <v>15</v>
      </c>
      <c r="E638">
        <v>46</v>
      </c>
      <c r="F638" s="1">
        <v>41913</v>
      </c>
      <c r="G638" t="s">
        <v>585</v>
      </c>
      <c r="H638" t="s">
        <v>949</v>
      </c>
      <c r="I638">
        <v>0</v>
      </c>
      <c r="J638">
        <v>0</v>
      </c>
      <c r="K638">
        <v>1</v>
      </c>
      <c r="L638">
        <v>0</v>
      </c>
      <c r="M638">
        <v>90</v>
      </c>
      <c r="N638" t="str">
        <f t="shared" si="9"/>
        <v>No Final</v>
      </c>
    </row>
    <row r="639" spans="1:14" hidden="1" x14ac:dyDescent="0.2">
      <c r="A639" t="s">
        <v>3416</v>
      </c>
      <c r="B639">
        <v>2495307</v>
      </c>
      <c r="C639">
        <v>6237</v>
      </c>
      <c r="D639">
        <v>15</v>
      </c>
      <c r="E639">
        <v>15</v>
      </c>
      <c r="F639" s="1">
        <v>41913</v>
      </c>
      <c r="G639" t="s">
        <v>95</v>
      </c>
      <c r="H639" t="s">
        <v>949</v>
      </c>
      <c r="I639">
        <v>0</v>
      </c>
      <c r="J639">
        <v>0</v>
      </c>
      <c r="K639">
        <v>1</v>
      </c>
      <c r="L639">
        <v>1</v>
      </c>
      <c r="M639">
        <v>76</v>
      </c>
      <c r="N639" t="str">
        <f t="shared" si="9"/>
        <v>No Final</v>
      </c>
    </row>
    <row r="640" spans="1:14" hidden="1" x14ac:dyDescent="0.2">
      <c r="A640" t="s">
        <v>3417</v>
      </c>
      <c r="B640">
        <v>2495307</v>
      </c>
      <c r="C640">
        <v>84535</v>
      </c>
      <c r="D640">
        <v>294</v>
      </c>
      <c r="E640">
        <v>294</v>
      </c>
      <c r="F640" s="1">
        <v>41913</v>
      </c>
      <c r="G640" t="s">
        <v>506</v>
      </c>
      <c r="H640" t="s">
        <v>949</v>
      </c>
      <c r="I640">
        <v>1</v>
      </c>
      <c r="J640">
        <v>0</v>
      </c>
      <c r="K640">
        <v>1</v>
      </c>
      <c r="L640">
        <v>0</v>
      </c>
      <c r="M640">
        <v>90</v>
      </c>
      <c r="N640" t="str">
        <f t="shared" si="9"/>
        <v>No Final</v>
      </c>
    </row>
    <row r="641" spans="1:14" hidden="1" x14ac:dyDescent="0.2">
      <c r="A641" t="s">
        <v>3418</v>
      </c>
      <c r="B641">
        <v>2495307</v>
      </c>
      <c r="C641">
        <v>91845</v>
      </c>
      <c r="D641">
        <v>15</v>
      </c>
      <c r="E641">
        <v>148</v>
      </c>
      <c r="F641" s="1">
        <v>41913</v>
      </c>
      <c r="G641" t="s">
        <v>520</v>
      </c>
      <c r="H641" t="s">
        <v>949</v>
      </c>
      <c r="I641">
        <v>0</v>
      </c>
      <c r="J641">
        <v>0</v>
      </c>
      <c r="K641">
        <v>1</v>
      </c>
      <c r="L641">
        <v>1</v>
      </c>
      <c r="M641">
        <v>90</v>
      </c>
      <c r="N641" t="str">
        <f t="shared" si="9"/>
        <v>No Final</v>
      </c>
    </row>
    <row r="642" spans="1:14" hidden="1" x14ac:dyDescent="0.2">
      <c r="A642" t="s">
        <v>3419</v>
      </c>
      <c r="B642">
        <v>2495308</v>
      </c>
      <c r="C642">
        <v>105521</v>
      </c>
      <c r="D642">
        <v>16</v>
      </c>
      <c r="E642">
        <v>398</v>
      </c>
      <c r="F642" s="1">
        <v>41913</v>
      </c>
      <c r="G642" t="s">
        <v>549</v>
      </c>
      <c r="H642" t="s">
        <v>949</v>
      </c>
      <c r="I642">
        <v>0</v>
      </c>
      <c r="J642">
        <v>0</v>
      </c>
      <c r="K642">
        <v>1</v>
      </c>
      <c r="L642">
        <v>0</v>
      </c>
      <c r="M642">
        <v>72</v>
      </c>
      <c r="N642" t="str">
        <f t="shared" si="9"/>
        <v>No Final</v>
      </c>
    </row>
    <row r="643" spans="1:14" hidden="1" x14ac:dyDescent="0.2">
      <c r="A643" t="s">
        <v>3420</v>
      </c>
      <c r="B643">
        <v>2495308</v>
      </c>
      <c r="C643">
        <v>73782</v>
      </c>
      <c r="D643">
        <v>16</v>
      </c>
      <c r="E643">
        <v>16795</v>
      </c>
      <c r="F643" s="1">
        <v>41913</v>
      </c>
      <c r="G643" t="s">
        <v>473</v>
      </c>
      <c r="H643" t="s">
        <v>949</v>
      </c>
      <c r="I643">
        <v>0</v>
      </c>
      <c r="J643">
        <v>0</v>
      </c>
      <c r="K643">
        <v>2</v>
      </c>
      <c r="L643">
        <v>0</v>
      </c>
      <c r="M643">
        <v>25</v>
      </c>
      <c r="N643" t="str">
        <f t="shared" ref="N643:N706" si="10">IF(B643=$Z$2, "Final", IF(B643=$Z$3, "Final", IF(B643=$Z$4, "Final", IF(B643=$Z$5, "Final", IF(B643=$Z$6, "Final", IF(B643=$Z$7, "Final", IF(B643=$Z$8, "Final", IF(B643=$Z$9, "Final", IF(B643=$Z$10, "Final", IF(B643=$Z$11, "Final", IF(B643=$Z$12, "Final", IF(B643=$Z$13, "Final", "No Final"))))))))))))</f>
        <v>No Final</v>
      </c>
    </row>
    <row r="644" spans="1:14" hidden="1" x14ac:dyDescent="0.2">
      <c r="A644" t="s">
        <v>3421</v>
      </c>
      <c r="B644">
        <v>2495309</v>
      </c>
      <c r="C644">
        <v>34987</v>
      </c>
      <c r="D644">
        <v>141</v>
      </c>
      <c r="E644">
        <v>385</v>
      </c>
      <c r="F644" s="1">
        <v>41913</v>
      </c>
      <c r="G644" t="s">
        <v>270</v>
      </c>
      <c r="H644" t="s">
        <v>949</v>
      </c>
      <c r="I644">
        <v>0</v>
      </c>
      <c r="J644">
        <v>0</v>
      </c>
      <c r="K644">
        <v>1</v>
      </c>
      <c r="L644">
        <v>0</v>
      </c>
      <c r="M644">
        <v>90</v>
      </c>
      <c r="N644" t="str">
        <f t="shared" si="10"/>
        <v>No Final</v>
      </c>
    </row>
    <row r="645" spans="1:14" hidden="1" x14ac:dyDescent="0.2">
      <c r="A645" t="s">
        <v>3422</v>
      </c>
      <c r="B645">
        <v>2495309</v>
      </c>
      <c r="C645">
        <v>40433</v>
      </c>
      <c r="D645">
        <v>11</v>
      </c>
      <c r="E645">
        <v>46</v>
      </c>
      <c r="F645" s="1">
        <v>41913</v>
      </c>
      <c r="G645" t="s">
        <v>310</v>
      </c>
      <c r="H645" t="s">
        <v>949</v>
      </c>
      <c r="I645">
        <v>0</v>
      </c>
      <c r="J645">
        <v>0</v>
      </c>
      <c r="K645">
        <v>1</v>
      </c>
      <c r="L645">
        <v>1</v>
      </c>
      <c r="M645">
        <v>62</v>
      </c>
      <c r="N645" t="str">
        <f t="shared" si="10"/>
        <v>No Final</v>
      </c>
    </row>
    <row r="646" spans="1:14" hidden="1" x14ac:dyDescent="0.2">
      <c r="A646" t="s">
        <v>3423</v>
      </c>
      <c r="B646">
        <v>2495309</v>
      </c>
      <c r="C646">
        <v>67063</v>
      </c>
      <c r="D646">
        <v>11</v>
      </c>
      <c r="E646">
        <v>1237</v>
      </c>
      <c r="F646" s="1">
        <v>41913</v>
      </c>
      <c r="G646" t="s">
        <v>453</v>
      </c>
      <c r="H646" t="s">
        <v>949</v>
      </c>
      <c r="I646">
        <v>0</v>
      </c>
      <c r="J646">
        <v>0</v>
      </c>
      <c r="K646">
        <v>3</v>
      </c>
      <c r="L646">
        <v>0</v>
      </c>
      <c r="M646">
        <v>90</v>
      </c>
      <c r="N646" t="str">
        <f t="shared" si="10"/>
        <v>No Final</v>
      </c>
    </row>
    <row r="647" spans="1:14" hidden="1" x14ac:dyDescent="0.2">
      <c r="A647" t="s">
        <v>3424</v>
      </c>
      <c r="B647">
        <v>2495310</v>
      </c>
      <c r="C647">
        <v>26399</v>
      </c>
      <c r="D647">
        <v>281</v>
      </c>
      <c r="E647">
        <v>131</v>
      </c>
      <c r="F647" s="1">
        <v>41933</v>
      </c>
      <c r="G647" t="s">
        <v>218</v>
      </c>
      <c r="H647" t="s">
        <v>949</v>
      </c>
      <c r="I647">
        <v>0</v>
      </c>
      <c r="J647">
        <v>0</v>
      </c>
      <c r="K647">
        <v>1</v>
      </c>
      <c r="L647">
        <v>1</v>
      </c>
      <c r="M647">
        <v>90</v>
      </c>
      <c r="N647" t="str">
        <f t="shared" si="10"/>
        <v>No Final</v>
      </c>
    </row>
    <row r="648" spans="1:14" hidden="1" x14ac:dyDescent="0.2">
      <c r="A648" t="s">
        <v>3425</v>
      </c>
      <c r="B648">
        <v>2495310</v>
      </c>
      <c r="C648">
        <v>3333</v>
      </c>
      <c r="D648">
        <v>281</v>
      </c>
      <c r="E648">
        <v>1237</v>
      </c>
      <c r="F648" s="1">
        <v>41933</v>
      </c>
      <c r="G648" t="s">
        <v>50</v>
      </c>
      <c r="H648" t="s">
        <v>949</v>
      </c>
      <c r="I648">
        <v>0</v>
      </c>
      <c r="J648">
        <v>0</v>
      </c>
      <c r="K648">
        <v>1</v>
      </c>
      <c r="L648">
        <v>0</v>
      </c>
      <c r="M648">
        <v>90</v>
      </c>
      <c r="N648" t="str">
        <f t="shared" si="10"/>
        <v>No Final</v>
      </c>
    </row>
    <row r="649" spans="1:14" hidden="1" x14ac:dyDescent="0.2">
      <c r="A649" t="s">
        <v>3426</v>
      </c>
      <c r="B649">
        <v>2495310</v>
      </c>
      <c r="C649">
        <v>56976</v>
      </c>
      <c r="D649">
        <v>2410</v>
      </c>
      <c r="E649">
        <v>683</v>
      </c>
      <c r="F649" s="1">
        <v>41933</v>
      </c>
      <c r="G649" t="s">
        <v>414</v>
      </c>
      <c r="H649" t="s">
        <v>949</v>
      </c>
      <c r="I649">
        <v>0</v>
      </c>
      <c r="J649">
        <v>0</v>
      </c>
      <c r="K649">
        <v>1</v>
      </c>
      <c r="L649">
        <v>0</v>
      </c>
      <c r="M649">
        <v>90</v>
      </c>
      <c r="N649" t="str">
        <f t="shared" si="10"/>
        <v>No Final</v>
      </c>
    </row>
    <row r="650" spans="1:14" hidden="1" x14ac:dyDescent="0.2">
      <c r="A650" t="s">
        <v>3427</v>
      </c>
      <c r="B650">
        <v>2495310</v>
      </c>
      <c r="C650">
        <v>75287</v>
      </c>
      <c r="D650">
        <v>2410</v>
      </c>
      <c r="E650">
        <v>12321</v>
      </c>
      <c r="F650" s="1">
        <v>41933</v>
      </c>
      <c r="G650" t="s">
        <v>481</v>
      </c>
      <c r="H650" t="s">
        <v>949</v>
      </c>
      <c r="I650">
        <v>0</v>
      </c>
      <c r="J650">
        <v>0</v>
      </c>
      <c r="K650">
        <v>1</v>
      </c>
      <c r="L650">
        <v>1</v>
      </c>
      <c r="M650">
        <v>45</v>
      </c>
      <c r="N650" t="str">
        <f t="shared" si="10"/>
        <v>No Final</v>
      </c>
    </row>
    <row r="651" spans="1:14" hidden="1" x14ac:dyDescent="0.2">
      <c r="A651" t="s">
        <v>3428</v>
      </c>
      <c r="B651">
        <v>2495311</v>
      </c>
      <c r="C651">
        <v>22068</v>
      </c>
      <c r="D651">
        <v>27</v>
      </c>
      <c r="E651">
        <v>380</v>
      </c>
      <c r="F651" s="1">
        <v>41933</v>
      </c>
      <c r="G651" t="s">
        <v>204</v>
      </c>
      <c r="H651" t="s">
        <v>949</v>
      </c>
      <c r="I651">
        <v>0</v>
      </c>
      <c r="J651">
        <v>0</v>
      </c>
      <c r="K651">
        <v>1</v>
      </c>
      <c r="L651">
        <v>0</v>
      </c>
      <c r="M651">
        <v>22</v>
      </c>
      <c r="N651" t="str">
        <f t="shared" si="10"/>
        <v>No Final</v>
      </c>
    </row>
    <row r="652" spans="1:14" hidden="1" x14ac:dyDescent="0.2">
      <c r="A652" t="s">
        <v>3429</v>
      </c>
      <c r="B652">
        <v>2495311</v>
      </c>
      <c r="C652">
        <v>33481</v>
      </c>
      <c r="D652">
        <v>12</v>
      </c>
      <c r="E652">
        <v>605</v>
      </c>
      <c r="F652" s="1">
        <v>41933</v>
      </c>
      <c r="G652" t="s">
        <v>252</v>
      </c>
      <c r="H652" t="s">
        <v>949</v>
      </c>
      <c r="I652">
        <v>0</v>
      </c>
      <c r="J652">
        <v>0</v>
      </c>
      <c r="K652">
        <v>1</v>
      </c>
      <c r="L652">
        <v>0</v>
      </c>
      <c r="M652">
        <v>90</v>
      </c>
      <c r="N652" t="str">
        <f t="shared" si="10"/>
        <v>No Final</v>
      </c>
    </row>
    <row r="653" spans="1:14" hidden="1" x14ac:dyDescent="0.2">
      <c r="A653" t="s">
        <v>3430</v>
      </c>
      <c r="B653">
        <v>2495311</v>
      </c>
      <c r="C653">
        <v>38253</v>
      </c>
      <c r="D653">
        <v>27</v>
      </c>
      <c r="E653">
        <v>131</v>
      </c>
      <c r="F653" s="1">
        <v>41933</v>
      </c>
      <c r="G653" t="s">
        <v>290</v>
      </c>
      <c r="H653" t="s">
        <v>949</v>
      </c>
      <c r="I653">
        <v>0</v>
      </c>
      <c r="J653">
        <v>0</v>
      </c>
      <c r="K653">
        <v>1</v>
      </c>
      <c r="L653">
        <v>1</v>
      </c>
      <c r="M653">
        <v>68</v>
      </c>
      <c r="N653" t="str">
        <f t="shared" si="10"/>
        <v>No Final</v>
      </c>
    </row>
    <row r="654" spans="1:14" hidden="1" x14ac:dyDescent="0.2">
      <c r="A654" t="s">
        <v>3431</v>
      </c>
      <c r="B654">
        <v>2495311</v>
      </c>
      <c r="C654">
        <v>74842</v>
      </c>
      <c r="D654">
        <v>27</v>
      </c>
      <c r="E654">
        <v>24</v>
      </c>
      <c r="F654" s="1">
        <v>41933</v>
      </c>
      <c r="G654" t="s">
        <v>480</v>
      </c>
      <c r="H654" t="s">
        <v>949</v>
      </c>
      <c r="I654">
        <v>0</v>
      </c>
      <c r="J654">
        <v>0</v>
      </c>
      <c r="K654">
        <v>1</v>
      </c>
      <c r="L654">
        <v>0</v>
      </c>
      <c r="M654">
        <v>79</v>
      </c>
      <c r="N654" t="str">
        <f t="shared" si="10"/>
        <v>No Final</v>
      </c>
    </row>
    <row r="655" spans="1:14" hidden="1" x14ac:dyDescent="0.2">
      <c r="A655" t="s">
        <v>3432</v>
      </c>
      <c r="B655">
        <v>2495311</v>
      </c>
      <c r="C655">
        <v>86792</v>
      </c>
      <c r="D655">
        <v>27</v>
      </c>
      <c r="E655">
        <v>1041</v>
      </c>
      <c r="F655" s="1">
        <v>41933</v>
      </c>
      <c r="G655" t="s">
        <v>512</v>
      </c>
      <c r="H655" t="s">
        <v>949</v>
      </c>
      <c r="I655">
        <v>0</v>
      </c>
      <c r="J655">
        <v>0</v>
      </c>
      <c r="K655">
        <v>1</v>
      </c>
      <c r="L655">
        <v>0</v>
      </c>
      <c r="M655">
        <v>11</v>
      </c>
      <c r="N655" t="str">
        <f t="shared" si="10"/>
        <v>No Final</v>
      </c>
    </row>
    <row r="656" spans="1:14" hidden="1" x14ac:dyDescent="0.2">
      <c r="A656" t="s">
        <v>3433</v>
      </c>
      <c r="B656">
        <v>2495312</v>
      </c>
      <c r="C656">
        <v>48280</v>
      </c>
      <c r="D656">
        <v>583</v>
      </c>
      <c r="E656">
        <v>1049</v>
      </c>
      <c r="F656" s="1">
        <v>41933</v>
      </c>
      <c r="G656" t="s">
        <v>372</v>
      </c>
      <c r="H656" t="s">
        <v>949</v>
      </c>
      <c r="I656">
        <v>0</v>
      </c>
      <c r="J656">
        <v>0</v>
      </c>
      <c r="K656">
        <v>1</v>
      </c>
      <c r="L656">
        <v>0</v>
      </c>
      <c r="M656">
        <v>90</v>
      </c>
      <c r="N656" t="str">
        <f t="shared" si="10"/>
        <v>No Final</v>
      </c>
    </row>
    <row r="657" spans="1:14" hidden="1" x14ac:dyDescent="0.2">
      <c r="A657" t="s">
        <v>3434</v>
      </c>
      <c r="B657">
        <v>2495313</v>
      </c>
      <c r="C657">
        <v>183720</v>
      </c>
      <c r="D657">
        <v>610</v>
      </c>
      <c r="E657">
        <v>383</v>
      </c>
      <c r="F657" s="1">
        <v>41933</v>
      </c>
      <c r="G657" t="s">
        <v>675</v>
      </c>
      <c r="H657" t="s">
        <v>949</v>
      </c>
      <c r="I657">
        <v>0</v>
      </c>
      <c r="J657">
        <v>0</v>
      </c>
      <c r="K657">
        <v>1</v>
      </c>
      <c r="L657">
        <v>0</v>
      </c>
      <c r="M657">
        <v>17</v>
      </c>
      <c r="N657" t="str">
        <f t="shared" si="10"/>
        <v>No Final</v>
      </c>
    </row>
    <row r="658" spans="1:14" hidden="1" x14ac:dyDescent="0.2">
      <c r="A658" t="s">
        <v>3435</v>
      </c>
      <c r="B658">
        <v>2495313</v>
      </c>
      <c r="C658">
        <v>199369</v>
      </c>
      <c r="D658">
        <v>131</v>
      </c>
      <c r="E658">
        <v>472</v>
      </c>
      <c r="F658" s="1">
        <v>41933</v>
      </c>
      <c r="G658" t="s">
        <v>693</v>
      </c>
      <c r="H658" t="s">
        <v>949</v>
      </c>
      <c r="I658">
        <v>0</v>
      </c>
      <c r="J658">
        <v>0</v>
      </c>
      <c r="K658">
        <v>1</v>
      </c>
      <c r="L658">
        <v>0</v>
      </c>
      <c r="M658">
        <v>29</v>
      </c>
      <c r="N658" t="str">
        <f t="shared" si="10"/>
        <v>No Final</v>
      </c>
    </row>
    <row r="659" spans="1:14" hidden="1" x14ac:dyDescent="0.2">
      <c r="A659" t="s">
        <v>3436</v>
      </c>
      <c r="B659">
        <v>2495313</v>
      </c>
      <c r="C659">
        <v>28003</v>
      </c>
      <c r="D659">
        <v>131</v>
      </c>
      <c r="E659">
        <v>583</v>
      </c>
      <c r="F659" s="1">
        <v>41933</v>
      </c>
      <c r="G659" t="s">
        <v>226</v>
      </c>
      <c r="H659" t="s">
        <v>949</v>
      </c>
      <c r="I659">
        <v>0</v>
      </c>
      <c r="J659">
        <v>0</v>
      </c>
      <c r="K659">
        <v>1</v>
      </c>
      <c r="L659">
        <v>1</v>
      </c>
      <c r="M659">
        <v>66</v>
      </c>
      <c r="N659" t="str">
        <f t="shared" si="10"/>
        <v>No Final</v>
      </c>
    </row>
    <row r="660" spans="1:14" hidden="1" x14ac:dyDescent="0.2">
      <c r="A660" t="s">
        <v>3437</v>
      </c>
      <c r="B660">
        <v>2495313</v>
      </c>
      <c r="C660">
        <v>68290</v>
      </c>
      <c r="D660">
        <v>131</v>
      </c>
      <c r="E660">
        <v>583</v>
      </c>
      <c r="F660" s="1">
        <v>41933</v>
      </c>
      <c r="G660" t="s">
        <v>458</v>
      </c>
      <c r="H660" t="s">
        <v>949</v>
      </c>
      <c r="I660">
        <v>0</v>
      </c>
      <c r="J660">
        <v>0</v>
      </c>
      <c r="K660">
        <v>1</v>
      </c>
      <c r="L660">
        <v>0</v>
      </c>
      <c r="M660">
        <v>61</v>
      </c>
      <c r="N660" t="str">
        <f t="shared" si="10"/>
        <v>No Final</v>
      </c>
    </row>
    <row r="661" spans="1:14" hidden="1" x14ac:dyDescent="0.2">
      <c r="A661" t="s">
        <v>3438</v>
      </c>
      <c r="B661">
        <v>2495314</v>
      </c>
      <c r="C661">
        <v>33706</v>
      </c>
      <c r="D661">
        <v>336</v>
      </c>
      <c r="E661">
        <v>607</v>
      </c>
      <c r="F661" s="1">
        <v>41933</v>
      </c>
      <c r="G661" t="s">
        <v>254</v>
      </c>
      <c r="H661" t="s">
        <v>949</v>
      </c>
      <c r="I661">
        <v>1</v>
      </c>
      <c r="J661">
        <v>0</v>
      </c>
      <c r="K661">
        <v>1</v>
      </c>
      <c r="L661">
        <v>0</v>
      </c>
      <c r="M661">
        <v>90</v>
      </c>
      <c r="N661" t="str">
        <f t="shared" si="10"/>
        <v>No Final</v>
      </c>
    </row>
    <row r="662" spans="1:14" hidden="1" x14ac:dyDescent="0.2">
      <c r="A662" t="s">
        <v>3439</v>
      </c>
      <c r="B662">
        <v>2495314</v>
      </c>
      <c r="C662">
        <v>39020</v>
      </c>
      <c r="D662">
        <v>33</v>
      </c>
      <c r="E662">
        <v>932</v>
      </c>
      <c r="F662" s="1">
        <v>41933</v>
      </c>
      <c r="G662" t="s">
        <v>296</v>
      </c>
      <c r="H662" t="s">
        <v>949</v>
      </c>
      <c r="I662">
        <v>0</v>
      </c>
      <c r="J662">
        <v>0</v>
      </c>
      <c r="K662">
        <v>1</v>
      </c>
      <c r="L662">
        <v>0</v>
      </c>
      <c r="M662">
        <v>90</v>
      </c>
      <c r="N662" t="str">
        <f t="shared" si="10"/>
        <v>No Final</v>
      </c>
    </row>
    <row r="663" spans="1:14" hidden="1" x14ac:dyDescent="0.2">
      <c r="A663" t="s">
        <v>3440</v>
      </c>
      <c r="B663">
        <v>2495314</v>
      </c>
      <c r="C663">
        <v>41663</v>
      </c>
      <c r="D663">
        <v>33</v>
      </c>
      <c r="E663">
        <v>33</v>
      </c>
      <c r="F663" s="1">
        <v>41933</v>
      </c>
      <c r="G663" t="s">
        <v>316</v>
      </c>
      <c r="H663" t="s">
        <v>949</v>
      </c>
      <c r="I663">
        <v>0</v>
      </c>
      <c r="J663">
        <v>0</v>
      </c>
      <c r="K663">
        <v>1</v>
      </c>
      <c r="L663">
        <v>1</v>
      </c>
      <c r="M663">
        <v>64</v>
      </c>
      <c r="N663" t="str">
        <f t="shared" si="10"/>
        <v>No Final</v>
      </c>
    </row>
    <row r="664" spans="1:14" hidden="1" x14ac:dyDescent="0.2">
      <c r="A664" t="s">
        <v>3441</v>
      </c>
      <c r="B664">
        <v>2495314</v>
      </c>
      <c r="C664">
        <v>4357</v>
      </c>
      <c r="D664">
        <v>33</v>
      </c>
      <c r="E664">
        <v>610</v>
      </c>
      <c r="F664" s="1">
        <v>41933</v>
      </c>
      <c r="G664" t="s">
        <v>77</v>
      </c>
      <c r="H664" t="s">
        <v>949</v>
      </c>
      <c r="I664">
        <v>0</v>
      </c>
      <c r="J664">
        <v>0</v>
      </c>
      <c r="K664">
        <v>1</v>
      </c>
      <c r="L664">
        <v>0</v>
      </c>
      <c r="M664">
        <v>90</v>
      </c>
      <c r="N664" t="str">
        <f t="shared" si="10"/>
        <v>No Final</v>
      </c>
    </row>
    <row r="665" spans="1:14" hidden="1" x14ac:dyDescent="0.2">
      <c r="A665" t="s">
        <v>3442</v>
      </c>
      <c r="B665">
        <v>2495314</v>
      </c>
      <c r="C665">
        <v>45660</v>
      </c>
      <c r="D665">
        <v>33</v>
      </c>
      <c r="E665">
        <v>27</v>
      </c>
      <c r="F665" s="1">
        <v>41933</v>
      </c>
      <c r="G665" t="s">
        <v>358</v>
      </c>
      <c r="H665" t="s">
        <v>949</v>
      </c>
      <c r="I665">
        <v>0</v>
      </c>
      <c r="J665">
        <v>0</v>
      </c>
      <c r="K665">
        <v>1</v>
      </c>
      <c r="L665">
        <v>0</v>
      </c>
      <c r="M665">
        <v>45</v>
      </c>
      <c r="N665" t="str">
        <f t="shared" si="10"/>
        <v>No Final</v>
      </c>
    </row>
    <row r="666" spans="1:14" hidden="1" x14ac:dyDescent="0.2">
      <c r="A666" t="s">
        <v>3443</v>
      </c>
      <c r="B666">
        <v>2495314</v>
      </c>
      <c r="C666">
        <v>56810</v>
      </c>
      <c r="D666">
        <v>336</v>
      </c>
      <c r="E666">
        <v>2425</v>
      </c>
      <c r="F666" s="1">
        <v>41933</v>
      </c>
      <c r="G666" t="s">
        <v>413</v>
      </c>
      <c r="H666" t="s">
        <v>949</v>
      </c>
      <c r="I666">
        <v>0</v>
      </c>
      <c r="J666">
        <v>0</v>
      </c>
      <c r="K666">
        <v>2</v>
      </c>
      <c r="L666">
        <v>0</v>
      </c>
      <c r="M666">
        <v>90</v>
      </c>
      <c r="N666" t="str">
        <f t="shared" si="10"/>
        <v>No Final</v>
      </c>
    </row>
    <row r="667" spans="1:14" hidden="1" x14ac:dyDescent="0.2">
      <c r="A667" t="s">
        <v>3444</v>
      </c>
      <c r="B667">
        <v>2495315</v>
      </c>
      <c r="C667">
        <v>3160</v>
      </c>
      <c r="D667">
        <v>631</v>
      </c>
      <c r="E667">
        <v>631</v>
      </c>
      <c r="F667" s="1">
        <v>41933</v>
      </c>
      <c r="G667" t="s">
        <v>42</v>
      </c>
      <c r="H667" t="s">
        <v>949</v>
      </c>
      <c r="I667">
        <v>0</v>
      </c>
      <c r="J667">
        <v>0</v>
      </c>
      <c r="K667">
        <v>1</v>
      </c>
      <c r="L667">
        <v>1</v>
      </c>
      <c r="M667">
        <v>90</v>
      </c>
      <c r="N667" t="str">
        <f t="shared" si="10"/>
        <v>No Final</v>
      </c>
    </row>
    <row r="668" spans="1:14" hidden="1" x14ac:dyDescent="0.2">
      <c r="A668" t="s">
        <v>3445</v>
      </c>
      <c r="B668">
        <v>2495315</v>
      </c>
      <c r="C668">
        <v>3924</v>
      </c>
      <c r="D668">
        <v>631</v>
      </c>
      <c r="E668">
        <v>631</v>
      </c>
      <c r="F668" s="1">
        <v>41933</v>
      </c>
      <c r="G668" t="s">
        <v>69</v>
      </c>
      <c r="H668" t="s">
        <v>949</v>
      </c>
      <c r="I668">
        <v>0</v>
      </c>
      <c r="J668">
        <v>0</v>
      </c>
      <c r="K668">
        <v>1</v>
      </c>
      <c r="L668">
        <v>0</v>
      </c>
      <c r="M668">
        <v>74</v>
      </c>
      <c r="N668" t="str">
        <f t="shared" si="10"/>
        <v>No Final</v>
      </c>
    </row>
    <row r="669" spans="1:14" hidden="1" x14ac:dyDescent="0.2">
      <c r="A669" t="s">
        <v>3446</v>
      </c>
      <c r="B669">
        <v>2495315</v>
      </c>
      <c r="C669">
        <v>45121</v>
      </c>
      <c r="D669">
        <v>631</v>
      </c>
      <c r="E669">
        <v>3911</v>
      </c>
      <c r="F669" s="1">
        <v>41933</v>
      </c>
      <c r="G669" t="s">
        <v>347</v>
      </c>
      <c r="H669" t="s">
        <v>949</v>
      </c>
      <c r="I669">
        <v>0</v>
      </c>
      <c r="J669">
        <v>0</v>
      </c>
      <c r="K669">
        <v>1</v>
      </c>
      <c r="L669">
        <v>0</v>
      </c>
      <c r="M669">
        <v>16</v>
      </c>
      <c r="N669" t="str">
        <f t="shared" si="10"/>
        <v>No Final</v>
      </c>
    </row>
    <row r="670" spans="1:14" hidden="1" x14ac:dyDescent="0.2">
      <c r="A670" t="s">
        <v>3447</v>
      </c>
      <c r="B670">
        <v>2495315</v>
      </c>
      <c r="C670">
        <v>50202</v>
      </c>
      <c r="D670">
        <v>631</v>
      </c>
      <c r="E670">
        <v>418</v>
      </c>
      <c r="F670" s="1">
        <v>41933</v>
      </c>
      <c r="G670" t="s">
        <v>381</v>
      </c>
      <c r="H670" t="s">
        <v>949</v>
      </c>
      <c r="I670">
        <v>0</v>
      </c>
      <c r="J670">
        <v>0</v>
      </c>
      <c r="K670">
        <v>2</v>
      </c>
      <c r="L670">
        <v>1</v>
      </c>
      <c r="M670">
        <v>90</v>
      </c>
      <c r="N670" t="str">
        <f t="shared" si="10"/>
        <v>No Final</v>
      </c>
    </row>
    <row r="671" spans="1:14" hidden="1" x14ac:dyDescent="0.2">
      <c r="A671" t="s">
        <v>3448</v>
      </c>
      <c r="B671">
        <v>2495316</v>
      </c>
      <c r="C671">
        <v>48974</v>
      </c>
      <c r="D671">
        <v>660</v>
      </c>
      <c r="E671">
        <v>589</v>
      </c>
      <c r="F671" s="1">
        <v>41933</v>
      </c>
      <c r="G671" t="s">
        <v>376</v>
      </c>
      <c r="H671" t="s">
        <v>949</v>
      </c>
      <c r="I671">
        <v>1</v>
      </c>
      <c r="J671">
        <v>0</v>
      </c>
      <c r="K671">
        <v>5</v>
      </c>
      <c r="L671">
        <v>0</v>
      </c>
      <c r="M671">
        <v>90</v>
      </c>
      <c r="N671" t="str">
        <f t="shared" si="10"/>
        <v>No Final</v>
      </c>
    </row>
    <row r="672" spans="1:14" hidden="1" x14ac:dyDescent="0.2">
      <c r="A672" t="s">
        <v>3449</v>
      </c>
      <c r="B672">
        <v>2495316</v>
      </c>
      <c r="C672">
        <v>66515</v>
      </c>
      <c r="D672">
        <v>660</v>
      </c>
      <c r="E672">
        <v>114</v>
      </c>
      <c r="F672" s="1">
        <v>41933</v>
      </c>
      <c r="G672" t="s">
        <v>451</v>
      </c>
      <c r="H672" t="s">
        <v>949</v>
      </c>
      <c r="I672">
        <v>0</v>
      </c>
      <c r="J672">
        <v>0</v>
      </c>
      <c r="K672">
        <v>1</v>
      </c>
      <c r="L672">
        <v>1</v>
      </c>
      <c r="M672">
        <v>90</v>
      </c>
      <c r="N672" t="str">
        <f t="shared" si="10"/>
        <v>No Final</v>
      </c>
    </row>
    <row r="673" spans="1:14" hidden="1" x14ac:dyDescent="0.2">
      <c r="A673" t="s">
        <v>3450</v>
      </c>
      <c r="B673">
        <v>2495316</v>
      </c>
      <c r="C673">
        <v>75615</v>
      </c>
      <c r="D673">
        <v>660</v>
      </c>
      <c r="E673">
        <v>506</v>
      </c>
      <c r="F673" s="1">
        <v>41933</v>
      </c>
      <c r="G673" t="s">
        <v>483</v>
      </c>
      <c r="H673" t="s">
        <v>949</v>
      </c>
      <c r="I673">
        <v>0</v>
      </c>
      <c r="J673">
        <v>0</v>
      </c>
      <c r="K673">
        <v>1</v>
      </c>
      <c r="L673">
        <v>0</v>
      </c>
      <c r="M673">
        <v>45</v>
      </c>
      <c r="N673" t="str">
        <f t="shared" si="10"/>
        <v>No Final</v>
      </c>
    </row>
    <row r="674" spans="1:14" hidden="1" x14ac:dyDescent="0.2">
      <c r="A674" t="s">
        <v>3451</v>
      </c>
      <c r="B674">
        <v>2495317</v>
      </c>
      <c r="C674">
        <v>142023</v>
      </c>
      <c r="D674">
        <v>621</v>
      </c>
      <c r="E674">
        <v>621</v>
      </c>
      <c r="F674" s="1">
        <v>41933</v>
      </c>
      <c r="G674" t="s">
        <v>617</v>
      </c>
      <c r="H674" t="s">
        <v>949</v>
      </c>
      <c r="I674">
        <v>0</v>
      </c>
      <c r="J674">
        <v>0</v>
      </c>
      <c r="K674">
        <v>1</v>
      </c>
      <c r="L674">
        <v>0</v>
      </c>
      <c r="M674">
        <v>90</v>
      </c>
      <c r="N674" t="str">
        <f t="shared" si="10"/>
        <v>No Final</v>
      </c>
    </row>
    <row r="675" spans="1:14" hidden="1" x14ac:dyDescent="0.2">
      <c r="A675" t="s">
        <v>3452</v>
      </c>
      <c r="B675">
        <v>2495318</v>
      </c>
      <c r="C675">
        <v>130108</v>
      </c>
      <c r="D675">
        <v>683</v>
      </c>
      <c r="E675">
        <v>683</v>
      </c>
      <c r="F675" s="1">
        <v>41934</v>
      </c>
      <c r="G675" t="s">
        <v>597</v>
      </c>
      <c r="H675" t="s">
        <v>949</v>
      </c>
      <c r="I675">
        <v>0</v>
      </c>
      <c r="J675">
        <v>0</v>
      </c>
      <c r="K675">
        <v>1</v>
      </c>
      <c r="L675">
        <v>0</v>
      </c>
      <c r="M675">
        <v>90</v>
      </c>
      <c r="N675" t="str">
        <f t="shared" si="10"/>
        <v>No Final</v>
      </c>
    </row>
    <row r="676" spans="1:14" hidden="1" x14ac:dyDescent="0.2">
      <c r="A676" t="s">
        <v>3453</v>
      </c>
      <c r="B676">
        <v>2495319</v>
      </c>
      <c r="C676">
        <v>21748</v>
      </c>
      <c r="D676">
        <v>13</v>
      </c>
      <c r="E676">
        <v>868</v>
      </c>
      <c r="F676" s="1">
        <v>41934</v>
      </c>
      <c r="G676" t="s">
        <v>203</v>
      </c>
      <c r="H676" t="s">
        <v>949</v>
      </c>
      <c r="I676">
        <v>0</v>
      </c>
      <c r="J676">
        <v>0</v>
      </c>
      <c r="K676">
        <v>1</v>
      </c>
      <c r="L676">
        <v>0</v>
      </c>
      <c r="M676">
        <v>13</v>
      </c>
      <c r="N676" t="str">
        <f t="shared" si="10"/>
        <v>No Final</v>
      </c>
    </row>
    <row r="677" spans="1:14" hidden="1" x14ac:dyDescent="0.2">
      <c r="A677" t="s">
        <v>3454</v>
      </c>
      <c r="B677">
        <v>2495320</v>
      </c>
      <c r="C677">
        <v>18922</v>
      </c>
      <c r="D677">
        <v>418</v>
      </c>
      <c r="E677">
        <v>418</v>
      </c>
      <c r="F677" s="1">
        <v>41934</v>
      </c>
      <c r="G677" t="s">
        <v>185</v>
      </c>
      <c r="H677" t="s">
        <v>949</v>
      </c>
      <c r="I677">
        <v>0</v>
      </c>
      <c r="J677">
        <v>0</v>
      </c>
      <c r="K677">
        <v>2</v>
      </c>
      <c r="L677">
        <v>0</v>
      </c>
      <c r="M677">
        <v>90</v>
      </c>
      <c r="N677" t="str">
        <f t="shared" si="10"/>
        <v>No Final</v>
      </c>
    </row>
    <row r="678" spans="1:14" hidden="1" x14ac:dyDescent="0.2">
      <c r="A678" t="s">
        <v>3455</v>
      </c>
      <c r="B678">
        <v>2495320</v>
      </c>
      <c r="C678">
        <v>8198</v>
      </c>
      <c r="D678">
        <v>418</v>
      </c>
      <c r="E678">
        <v>985</v>
      </c>
      <c r="F678" s="1">
        <v>41934</v>
      </c>
      <c r="G678" t="s">
        <v>124</v>
      </c>
      <c r="H678" t="s">
        <v>949</v>
      </c>
      <c r="I678">
        <v>0</v>
      </c>
      <c r="J678">
        <v>0</v>
      </c>
      <c r="K678">
        <v>1</v>
      </c>
      <c r="L678">
        <v>0</v>
      </c>
      <c r="M678">
        <v>75</v>
      </c>
      <c r="N678" t="str">
        <f t="shared" si="10"/>
        <v>No Final</v>
      </c>
    </row>
    <row r="679" spans="1:14" hidden="1" x14ac:dyDescent="0.2">
      <c r="A679" t="s">
        <v>3456</v>
      </c>
      <c r="B679">
        <v>2495323</v>
      </c>
      <c r="C679">
        <v>58489</v>
      </c>
      <c r="D679">
        <v>15</v>
      </c>
      <c r="E679">
        <v>3999</v>
      </c>
      <c r="F679" s="1">
        <v>41934</v>
      </c>
      <c r="G679" t="s">
        <v>423</v>
      </c>
      <c r="H679" t="s">
        <v>949</v>
      </c>
      <c r="I679">
        <v>0</v>
      </c>
      <c r="J679">
        <v>0</v>
      </c>
      <c r="K679">
        <v>1</v>
      </c>
      <c r="L679">
        <v>0</v>
      </c>
      <c r="M679">
        <v>30</v>
      </c>
      <c r="N679" t="str">
        <f t="shared" si="10"/>
        <v>No Final</v>
      </c>
    </row>
    <row r="680" spans="1:14" hidden="1" x14ac:dyDescent="0.2">
      <c r="A680" t="s">
        <v>3457</v>
      </c>
      <c r="B680">
        <v>2495323</v>
      </c>
      <c r="C680">
        <v>88684</v>
      </c>
      <c r="D680">
        <v>15</v>
      </c>
      <c r="E680">
        <v>2919</v>
      </c>
      <c r="F680" s="1">
        <v>41934</v>
      </c>
      <c r="G680" t="s">
        <v>515</v>
      </c>
      <c r="H680" t="s">
        <v>949</v>
      </c>
      <c r="I680">
        <v>0</v>
      </c>
      <c r="J680">
        <v>0</v>
      </c>
      <c r="K680">
        <v>1</v>
      </c>
      <c r="L680">
        <v>0</v>
      </c>
      <c r="M680">
        <v>90</v>
      </c>
      <c r="N680" t="str">
        <f t="shared" si="10"/>
        <v>No Final</v>
      </c>
    </row>
    <row r="681" spans="1:14" hidden="1" x14ac:dyDescent="0.2">
      <c r="A681" t="s">
        <v>3458</v>
      </c>
      <c r="B681">
        <v>2495324</v>
      </c>
      <c r="C681">
        <v>145838</v>
      </c>
      <c r="D681">
        <v>58</v>
      </c>
      <c r="E681">
        <v>58</v>
      </c>
      <c r="F681" s="1">
        <v>41934</v>
      </c>
      <c r="G681" t="s">
        <v>621</v>
      </c>
      <c r="H681" t="s">
        <v>949</v>
      </c>
      <c r="I681">
        <v>0</v>
      </c>
      <c r="J681">
        <v>0</v>
      </c>
      <c r="K681">
        <v>1</v>
      </c>
      <c r="L681">
        <v>0</v>
      </c>
      <c r="M681">
        <v>90</v>
      </c>
      <c r="N681" t="str">
        <f t="shared" si="10"/>
        <v>No Final</v>
      </c>
    </row>
    <row r="682" spans="1:14" hidden="1" x14ac:dyDescent="0.2">
      <c r="A682" t="s">
        <v>3459</v>
      </c>
      <c r="B682">
        <v>2495324</v>
      </c>
      <c r="C682">
        <v>15185</v>
      </c>
      <c r="D682">
        <v>11</v>
      </c>
      <c r="E682">
        <v>589</v>
      </c>
      <c r="F682" s="1">
        <v>41934</v>
      </c>
      <c r="G682" t="s">
        <v>160</v>
      </c>
      <c r="H682" t="s">
        <v>949</v>
      </c>
      <c r="I682">
        <v>0</v>
      </c>
      <c r="J682">
        <v>0</v>
      </c>
      <c r="K682">
        <v>1</v>
      </c>
      <c r="L682">
        <v>0</v>
      </c>
      <c r="M682">
        <v>6</v>
      </c>
      <c r="N682" t="str">
        <f t="shared" si="10"/>
        <v>No Final</v>
      </c>
    </row>
    <row r="683" spans="1:14" hidden="1" x14ac:dyDescent="0.2">
      <c r="A683" t="s">
        <v>3460</v>
      </c>
      <c r="B683">
        <v>2495324</v>
      </c>
      <c r="C683">
        <v>44792</v>
      </c>
      <c r="D683">
        <v>11</v>
      </c>
      <c r="E683">
        <v>984</v>
      </c>
      <c r="F683" s="1">
        <v>41934</v>
      </c>
      <c r="G683" t="s">
        <v>345</v>
      </c>
      <c r="H683" t="s">
        <v>949</v>
      </c>
      <c r="I683">
        <v>0</v>
      </c>
      <c r="J683">
        <v>0</v>
      </c>
      <c r="K683">
        <v>1</v>
      </c>
      <c r="L683">
        <v>0</v>
      </c>
      <c r="M683">
        <v>90</v>
      </c>
      <c r="N683" t="str">
        <f t="shared" si="10"/>
        <v>No Final</v>
      </c>
    </row>
    <row r="684" spans="1:14" hidden="1" x14ac:dyDescent="0.2">
      <c r="A684" t="s">
        <v>3461</v>
      </c>
      <c r="B684">
        <v>2495325</v>
      </c>
      <c r="C684">
        <v>35207</v>
      </c>
      <c r="D684">
        <v>16</v>
      </c>
      <c r="E684">
        <v>16</v>
      </c>
      <c r="F684" s="1">
        <v>41934</v>
      </c>
      <c r="G684" t="s">
        <v>273</v>
      </c>
      <c r="H684" t="s">
        <v>949</v>
      </c>
      <c r="I684">
        <v>0</v>
      </c>
      <c r="J684">
        <v>0</v>
      </c>
      <c r="K684">
        <v>1</v>
      </c>
      <c r="L684">
        <v>1</v>
      </c>
      <c r="M684">
        <v>90</v>
      </c>
      <c r="N684" t="str">
        <f t="shared" si="10"/>
        <v>No Final</v>
      </c>
    </row>
    <row r="685" spans="1:14" hidden="1" x14ac:dyDescent="0.2">
      <c r="A685" t="s">
        <v>3462</v>
      </c>
      <c r="B685">
        <v>2495325</v>
      </c>
      <c r="C685">
        <v>58864</v>
      </c>
      <c r="D685">
        <v>16</v>
      </c>
      <c r="E685">
        <v>244</v>
      </c>
      <c r="F685" s="1">
        <v>41934</v>
      </c>
      <c r="G685" t="s">
        <v>425</v>
      </c>
      <c r="H685" t="s">
        <v>949</v>
      </c>
      <c r="I685">
        <v>0</v>
      </c>
      <c r="J685">
        <v>0</v>
      </c>
      <c r="K685">
        <v>2</v>
      </c>
      <c r="L685">
        <v>0</v>
      </c>
      <c r="M685">
        <v>90</v>
      </c>
      <c r="N685" t="str">
        <f t="shared" si="10"/>
        <v>No Final</v>
      </c>
    </row>
    <row r="686" spans="1:14" hidden="1" x14ac:dyDescent="0.2">
      <c r="A686" t="s">
        <v>3463</v>
      </c>
      <c r="B686">
        <v>2495325</v>
      </c>
      <c r="C686">
        <v>73782</v>
      </c>
      <c r="D686">
        <v>16</v>
      </c>
      <c r="E686">
        <v>16795</v>
      </c>
      <c r="F686" s="1">
        <v>41934</v>
      </c>
      <c r="G686" t="s">
        <v>473</v>
      </c>
      <c r="H686" t="s">
        <v>949</v>
      </c>
      <c r="I686">
        <v>0</v>
      </c>
      <c r="J686">
        <v>0</v>
      </c>
      <c r="K686">
        <v>1</v>
      </c>
      <c r="L686">
        <v>0</v>
      </c>
      <c r="M686">
        <v>8</v>
      </c>
      <c r="N686" t="str">
        <f t="shared" si="10"/>
        <v>No Final</v>
      </c>
    </row>
    <row r="687" spans="1:14" hidden="1" x14ac:dyDescent="0.2">
      <c r="A687" t="s">
        <v>3464</v>
      </c>
      <c r="B687">
        <v>2495326</v>
      </c>
      <c r="C687">
        <v>80197</v>
      </c>
      <c r="D687">
        <v>964</v>
      </c>
      <c r="E687">
        <v>29</v>
      </c>
      <c r="F687" s="1">
        <v>41947</v>
      </c>
      <c r="G687" t="s">
        <v>494</v>
      </c>
      <c r="H687" t="s">
        <v>949</v>
      </c>
      <c r="I687">
        <v>0</v>
      </c>
      <c r="J687">
        <v>0</v>
      </c>
      <c r="K687">
        <v>1</v>
      </c>
      <c r="L687">
        <v>0</v>
      </c>
      <c r="M687">
        <v>11</v>
      </c>
      <c r="N687" t="str">
        <f t="shared" si="10"/>
        <v>No Final</v>
      </c>
    </row>
    <row r="688" spans="1:14" hidden="1" x14ac:dyDescent="0.2">
      <c r="A688" t="s">
        <v>3465</v>
      </c>
      <c r="B688">
        <v>2495326</v>
      </c>
      <c r="C688">
        <v>91845</v>
      </c>
      <c r="D688">
        <v>15</v>
      </c>
      <c r="E688">
        <v>148</v>
      </c>
      <c r="F688" s="1">
        <v>41947</v>
      </c>
      <c r="G688" t="s">
        <v>520</v>
      </c>
      <c r="H688" t="s">
        <v>949</v>
      </c>
      <c r="I688">
        <v>0</v>
      </c>
      <c r="J688">
        <v>0</v>
      </c>
      <c r="K688">
        <v>2</v>
      </c>
      <c r="L688">
        <v>0</v>
      </c>
      <c r="M688">
        <v>90</v>
      </c>
      <c r="N688" t="str">
        <f t="shared" si="10"/>
        <v>No Final</v>
      </c>
    </row>
    <row r="689" spans="1:14" hidden="1" x14ac:dyDescent="0.2">
      <c r="A689" t="s">
        <v>3466</v>
      </c>
      <c r="B689">
        <v>2495328</v>
      </c>
      <c r="C689">
        <v>122153</v>
      </c>
      <c r="D689">
        <v>506</v>
      </c>
      <c r="E689">
        <v>506</v>
      </c>
      <c r="F689" s="1">
        <v>41947</v>
      </c>
      <c r="G689" t="s">
        <v>579</v>
      </c>
      <c r="H689" t="s">
        <v>949</v>
      </c>
      <c r="I689">
        <v>0</v>
      </c>
      <c r="J689">
        <v>0</v>
      </c>
      <c r="K689">
        <v>1</v>
      </c>
      <c r="L689">
        <v>0</v>
      </c>
      <c r="M689">
        <v>90</v>
      </c>
      <c r="N689" t="str">
        <f t="shared" si="10"/>
        <v>No Final</v>
      </c>
    </row>
    <row r="690" spans="1:14" hidden="1" x14ac:dyDescent="0.2">
      <c r="A690" t="s">
        <v>3467</v>
      </c>
      <c r="B690">
        <v>2495328</v>
      </c>
      <c r="C690">
        <v>53077</v>
      </c>
      <c r="D690">
        <v>683</v>
      </c>
      <c r="E690">
        <v>30120</v>
      </c>
      <c r="F690" s="1">
        <v>41947</v>
      </c>
      <c r="G690" t="s">
        <v>396</v>
      </c>
      <c r="H690" t="s">
        <v>949</v>
      </c>
      <c r="I690">
        <v>1</v>
      </c>
      <c r="J690">
        <v>0</v>
      </c>
      <c r="K690">
        <v>1</v>
      </c>
      <c r="L690">
        <v>0</v>
      </c>
      <c r="M690">
        <v>90</v>
      </c>
      <c r="N690" t="str">
        <f t="shared" si="10"/>
        <v>No Final</v>
      </c>
    </row>
    <row r="691" spans="1:14" hidden="1" x14ac:dyDescent="0.2">
      <c r="A691" t="s">
        <v>3468</v>
      </c>
      <c r="B691">
        <v>2495328</v>
      </c>
      <c r="C691">
        <v>5817</v>
      </c>
      <c r="D691">
        <v>506</v>
      </c>
      <c r="E691">
        <v>506</v>
      </c>
      <c r="F691" s="1">
        <v>41947</v>
      </c>
      <c r="G691" t="s">
        <v>90</v>
      </c>
      <c r="H691" t="s">
        <v>949</v>
      </c>
      <c r="I691">
        <v>0</v>
      </c>
      <c r="J691">
        <v>0</v>
      </c>
      <c r="K691">
        <v>1</v>
      </c>
      <c r="L691">
        <v>0</v>
      </c>
      <c r="M691">
        <v>90</v>
      </c>
      <c r="N691" t="str">
        <f t="shared" si="10"/>
        <v>No Final</v>
      </c>
    </row>
    <row r="692" spans="1:14" hidden="1" x14ac:dyDescent="0.2">
      <c r="A692" t="s">
        <v>3469</v>
      </c>
      <c r="B692">
        <v>2495328</v>
      </c>
      <c r="C692">
        <v>77835</v>
      </c>
      <c r="D692">
        <v>683</v>
      </c>
      <c r="E692">
        <v>6418</v>
      </c>
      <c r="F692" s="1">
        <v>41947</v>
      </c>
      <c r="G692" t="s">
        <v>491</v>
      </c>
      <c r="H692" t="s">
        <v>949</v>
      </c>
      <c r="I692">
        <v>0</v>
      </c>
      <c r="J692">
        <v>0</v>
      </c>
      <c r="K692">
        <v>1</v>
      </c>
      <c r="L692">
        <v>0</v>
      </c>
      <c r="M692">
        <v>77</v>
      </c>
      <c r="N692" t="str">
        <f t="shared" si="10"/>
        <v>No Final</v>
      </c>
    </row>
    <row r="693" spans="1:14" hidden="1" x14ac:dyDescent="0.2">
      <c r="A693" t="s">
        <v>3470</v>
      </c>
      <c r="B693">
        <v>2495329</v>
      </c>
      <c r="C693">
        <v>18922</v>
      </c>
      <c r="D693">
        <v>418</v>
      </c>
      <c r="E693">
        <v>418</v>
      </c>
      <c r="F693" s="1">
        <v>41947</v>
      </c>
      <c r="G693" t="s">
        <v>185</v>
      </c>
      <c r="H693" t="s">
        <v>949</v>
      </c>
      <c r="I693">
        <v>0</v>
      </c>
      <c r="J693">
        <v>0</v>
      </c>
      <c r="K693">
        <v>1</v>
      </c>
      <c r="L693">
        <v>0</v>
      </c>
      <c r="M693">
        <v>87</v>
      </c>
      <c r="N693" t="str">
        <f t="shared" si="10"/>
        <v>No Final</v>
      </c>
    </row>
    <row r="694" spans="1:14" hidden="1" x14ac:dyDescent="0.2">
      <c r="A694" t="s">
        <v>3471</v>
      </c>
      <c r="B694">
        <v>2495331</v>
      </c>
      <c r="C694">
        <v>258626</v>
      </c>
      <c r="D694">
        <v>294</v>
      </c>
      <c r="E694">
        <v>114</v>
      </c>
      <c r="F694" s="1">
        <v>41947</v>
      </c>
      <c r="G694" t="s">
        <v>746</v>
      </c>
      <c r="H694" t="s">
        <v>949</v>
      </c>
      <c r="I694">
        <v>0</v>
      </c>
      <c r="J694">
        <v>0</v>
      </c>
      <c r="K694">
        <v>1</v>
      </c>
      <c r="L694">
        <v>0</v>
      </c>
      <c r="M694">
        <v>90</v>
      </c>
      <c r="N694" t="str">
        <f t="shared" si="10"/>
        <v>No Final</v>
      </c>
    </row>
    <row r="695" spans="1:14" hidden="1" x14ac:dyDescent="0.2">
      <c r="A695" t="s">
        <v>3472</v>
      </c>
      <c r="B695">
        <v>2495332</v>
      </c>
      <c r="C695">
        <v>105521</v>
      </c>
      <c r="D695">
        <v>16</v>
      </c>
      <c r="E695">
        <v>398</v>
      </c>
      <c r="F695" s="1">
        <v>41947</v>
      </c>
      <c r="G695" t="s">
        <v>549</v>
      </c>
      <c r="H695" t="s">
        <v>949</v>
      </c>
      <c r="I695">
        <v>0</v>
      </c>
      <c r="J695">
        <v>0</v>
      </c>
      <c r="K695">
        <v>1</v>
      </c>
      <c r="L695">
        <v>0</v>
      </c>
      <c r="M695">
        <v>19</v>
      </c>
      <c r="N695" t="str">
        <f t="shared" si="10"/>
        <v>No Final</v>
      </c>
    </row>
    <row r="696" spans="1:14" hidden="1" x14ac:dyDescent="0.2">
      <c r="A696" t="s">
        <v>3473</v>
      </c>
      <c r="B696">
        <v>2495332</v>
      </c>
      <c r="C696">
        <v>29494</v>
      </c>
      <c r="D696">
        <v>141</v>
      </c>
      <c r="E696">
        <v>141</v>
      </c>
      <c r="F696" s="1">
        <v>41947</v>
      </c>
      <c r="G696" t="s">
        <v>237</v>
      </c>
      <c r="H696" t="s">
        <v>949</v>
      </c>
      <c r="I696">
        <v>1</v>
      </c>
      <c r="J696">
        <v>0</v>
      </c>
      <c r="K696">
        <v>1</v>
      </c>
      <c r="L696">
        <v>0</v>
      </c>
      <c r="M696">
        <v>90</v>
      </c>
      <c r="N696" t="str">
        <f t="shared" si="10"/>
        <v>No Final</v>
      </c>
    </row>
    <row r="697" spans="1:14" hidden="1" x14ac:dyDescent="0.2">
      <c r="A697" t="s">
        <v>3474</v>
      </c>
      <c r="B697">
        <v>2495332</v>
      </c>
      <c r="C697">
        <v>34322</v>
      </c>
      <c r="D697">
        <v>16</v>
      </c>
      <c r="E697">
        <v>150</v>
      </c>
      <c r="F697" s="1">
        <v>41947</v>
      </c>
      <c r="G697" t="s">
        <v>261</v>
      </c>
      <c r="H697" t="s">
        <v>949</v>
      </c>
      <c r="I697">
        <v>0</v>
      </c>
      <c r="J697">
        <v>0</v>
      </c>
      <c r="K697">
        <v>1</v>
      </c>
      <c r="L697">
        <v>0</v>
      </c>
      <c r="M697">
        <v>90</v>
      </c>
      <c r="N697" t="str">
        <f t="shared" si="10"/>
        <v>No Final</v>
      </c>
    </row>
    <row r="698" spans="1:14" hidden="1" x14ac:dyDescent="0.2">
      <c r="A698" t="s">
        <v>3475</v>
      </c>
      <c r="B698">
        <v>2495332</v>
      </c>
      <c r="C698">
        <v>35207</v>
      </c>
      <c r="D698">
        <v>16</v>
      </c>
      <c r="E698">
        <v>16</v>
      </c>
      <c r="F698" s="1">
        <v>41947</v>
      </c>
      <c r="G698" t="s">
        <v>273</v>
      </c>
      <c r="H698" t="s">
        <v>949</v>
      </c>
      <c r="I698">
        <v>0</v>
      </c>
      <c r="J698">
        <v>0</v>
      </c>
      <c r="K698">
        <v>1</v>
      </c>
      <c r="L698">
        <v>0</v>
      </c>
      <c r="M698">
        <v>71</v>
      </c>
      <c r="N698" t="str">
        <f t="shared" si="10"/>
        <v>No Final</v>
      </c>
    </row>
    <row r="699" spans="1:14" hidden="1" x14ac:dyDescent="0.2">
      <c r="A699" t="s">
        <v>3476</v>
      </c>
      <c r="B699">
        <v>2495333</v>
      </c>
      <c r="C699">
        <v>143424</v>
      </c>
      <c r="D699">
        <v>11</v>
      </c>
      <c r="E699">
        <v>114</v>
      </c>
      <c r="F699" s="1">
        <v>41947</v>
      </c>
      <c r="G699" t="s">
        <v>618</v>
      </c>
      <c r="H699" t="s">
        <v>949</v>
      </c>
      <c r="I699">
        <v>0</v>
      </c>
      <c r="J699">
        <v>0</v>
      </c>
      <c r="K699">
        <v>1</v>
      </c>
      <c r="L699">
        <v>0</v>
      </c>
      <c r="M699">
        <v>83</v>
      </c>
      <c r="N699" t="str">
        <f t="shared" si="10"/>
        <v>No Final</v>
      </c>
    </row>
    <row r="700" spans="1:14" hidden="1" x14ac:dyDescent="0.2">
      <c r="A700" t="s">
        <v>3477</v>
      </c>
      <c r="B700">
        <v>2495333</v>
      </c>
      <c r="C700">
        <v>15844</v>
      </c>
      <c r="D700">
        <v>58</v>
      </c>
      <c r="E700">
        <v>58</v>
      </c>
      <c r="F700" s="1">
        <v>41947</v>
      </c>
      <c r="G700" t="s">
        <v>168</v>
      </c>
      <c r="H700" t="s">
        <v>949</v>
      </c>
      <c r="I700">
        <v>1</v>
      </c>
      <c r="J700">
        <v>0</v>
      </c>
      <c r="K700">
        <v>2</v>
      </c>
      <c r="L700">
        <v>0</v>
      </c>
      <c r="M700">
        <v>90</v>
      </c>
      <c r="N700" t="str">
        <f t="shared" si="10"/>
        <v>No Final</v>
      </c>
    </row>
    <row r="701" spans="1:14" hidden="1" x14ac:dyDescent="0.2">
      <c r="A701" t="s">
        <v>3478</v>
      </c>
      <c r="B701">
        <v>2495333</v>
      </c>
      <c r="C701">
        <v>40433</v>
      </c>
      <c r="D701">
        <v>11</v>
      </c>
      <c r="E701">
        <v>46</v>
      </c>
      <c r="F701" s="1">
        <v>41947</v>
      </c>
      <c r="G701" t="s">
        <v>310</v>
      </c>
      <c r="H701" t="s">
        <v>949</v>
      </c>
      <c r="I701">
        <v>0</v>
      </c>
      <c r="J701">
        <v>0</v>
      </c>
      <c r="K701">
        <v>1</v>
      </c>
      <c r="L701">
        <v>0</v>
      </c>
      <c r="M701">
        <v>90</v>
      </c>
      <c r="N701" t="str">
        <f t="shared" si="10"/>
        <v>No Final</v>
      </c>
    </row>
    <row r="702" spans="1:14" hidden="1" x14ac:dyDescent="0.2">
      <c r="A702" t="s">
        <v>3479</v>
      </c>
      <c r="B702">
        <v>2495333</v>
      </c>
      <c r="C702">
        <v>51152</v>
      </c>
      <c r="D702">
        <v>58</v>
      </c>
      <c r="E702">
        <v>931</v>
      </c>
      <c r="F702" s="1">
        <v>41947</v>
      </c>
      <c r="G702" t="s">
        <v>386</v>
      </c>
      <c r="H702" t="s">
        <v>949</v>
      </c>
      <c r="I702">
        <v>1</v>
      </c>
      <c r="J702">
        <v>0</v>
      </c>
      <c r="K702">
        <v>1</v>
      </c>
      <c r="L702">
        <v>1</v>
      </c>
      <c r="M702">
        <v>28</v>
      </c>
      <c r="N702" t="str">
        <f t="shared" si="10"/>
        <v>No Final</v>
      </c>
    </row>
    <row r="703" spans="1:14" hidden="1" x14ac:dyDescent="0.2">
      <c r="A703" t="s">
        <v>3480</v>
      </c>
      <c r="B703">
        <v>2495333</v>
      </c>
      <c r="C703">
        <v>7451</v>
      </c>
      <c r="D703">
        <v>11</v>
      </c>
      <c r="E703">
        <v>11</v>
      </c>
      <c r="F703" s="1">
        <v>41947</v>
      </c>
      <c r="G703" t="s">
        <v>103</v>
      </c>
      <c r="H703" t="s">
        <v>949</v>
      </c>
      <c r="I703">
        <v>0</v>
      </c>
      <c r="J703">
        <v>0</v>
      </c>
      <c r="K703">
        <v>1</v>
      </c>
      <c r="L703">
        <v>0</v>
      </c>
      <c r="M703">
        <v>62</v>
      </c>
      <c r="N703" t="str">
        <f t="shared" si="10"/>
        <v>No Final</v>
      </c>
    </row>
    <row r="704" spans="1:14" hidden="1" x14ac:dyDescent="0.2">
      <c r="A704" t="s">
        <v>3481</v>
      </c>
      <c r="B704">
        <v>2495334</v>
      </c>
      <c r="C704">
        <v>13091</v>
      </c>
      <c r="D704">
        <v>281</v>
      </c>
      <c r="E704">
        <v>683</v>
      </c>
      <c r="F704" s="1">
        <v>41948</v>
      </c>
      <c r="G704" t="s">
        <v>149</v>
      </c>
      <c r="H704" t="s">
        <v>949</v>
      </c>
      <c r="I704">
        <v>1</v>
      </c>
      <c r="J704">
        <v>1</v>
      </c>
      <c r="K704">
        <v>1</v>
      </c>
      <c r="L704">
        <v>0</v>
      </c>
      <c r="M704">
        <v>82</v>
      </c>
      <c r="N704" t="str">
        <f t="shared" si="10"/>
        <v>No Final</v>
      </c>
    </row>
    <row r="705" spans="1:14" hidden="1" x14ac:dyDescent="0.2">
      <c r="A705" t="s">
        <v>3482</v>
      </c>
      <c r="B705">
        <v>2495334</v>
      </c>
      <c r="C705">
        <v>75287</v>
      </c>
      <c r="D705">
        <v>2410</v>
      </c>
      <c r="E705">
        <v>12321</v>
      </c>
      <c r="F705" s="1">
        <v>41948</v>
      </c>
      <c r="G705" t="s">
        <v>481</v>
      </c>
      <c r="H705" t="s">
        <v>949</v>
      </c>
      <c r="I705">
        <v>0</v>
      </c>
      <c r="J705">
        <v>0</v>
      </c>
      <c r="K705">
        <v>2</v>
      </c>
      <c r="L705">
        <v>0</v>
      </c>
      <c r="M705">
        <v>66</v>
      </c>
      <c r="N705" t="str">
        <f t="shared" si="10"/>
        <v>No Final</v>
      </c>
    </row>
    <row r="706" spans="1:14" hidden="1" x14ac:dyDescent="0.2">
      <c r="A706" t="s">
        <v>3483</v>
      </c>
      <c r="B706">
        <v>2495335</v>
      </c>
      <c r="C706">
        <v>22068</v>
      </c>
      <c r="D706">
        <v>27</v>
      </c>
      <c r="E706">
        <v>380</v>
      </c>
      <c r="F706" s="1">
        <v>41948</v>
      </c>
      <c r="G706" t="s">
        <v>204</v>
      </c>
      <c r="H706" t="s">
        <v>949</v>
      </c>
      <c r="I706">
        <v>0</v>
      </c>
      <c r="J706">
        <v>0</v>
      </c>
      <c r="K706">
        <v>1</v>
      </c>
      <c r="L706">
        <v>0</v>
      </c>
      <c r="M706">
        <v>90</v>
      </c>
      <c r="N706" t="str">
        <f t="shared" si="10"/>
        <v>No Final</v>
      </c>
    </row>
    <row r="707" spans="1:14" hidden="1" x14ac:dyDescent="0.2">
      <c r="A707" t="s">
        <v>3484</v>
      </c>
      <c r="B707">
        <v>2495335</v>
      </c>
      <c r="C707">
        <v>74842</v>
      </c>
      <c r="D707">
        <v>27</v>
      </c>
      <c r="E707">
        <v>24</v>
      </c>
      <c r="F707" s="1">
        <v>41948</v>
      </c>
      <c r="G707" t="s">
        <v>480</v>
      </c>
      <c r="H707" t="s">
        <v>949</v>
      </c>
      <c r="I707">
        <v>0</v>
      </c>
      <c r="J707">
        <v>0</v>
      </c>
      <c r="K707">
        <v>1</v>
      </c>
      <c r="L707">
        <v>0</v>
      </c>
      <c r="M707">
        <v>90</v>
      </c>
      <c r="N707" t="str">
        <f t="shared" ref="N707:N770" si="11">IF(B707=$Z$2, "Final", IF(B707=$Z$3, "Final", IF(B707=$Z$4, "Final", IF(B707=$Z$5, "Final", IF(B707=$Z$6, "Final", IF(B707=$Z$7, "Final", IF(B707=$Z$8, "Final", IF(B707=$Z$9, "Final", IF(B707=$Z$10, "Final", IF(B707=$Z$11, "Final", IF(B707=$Z$12, "Final", IF(B707=$Z$13, "Final", "No Final"))))))))))))</f>
        <v>No Final</v>
      </c>
    </row>
    <row r="708" spans="1:14" hidden="1" x14ac:dyDescent="0.2">
      <c r="A708" t="s">
        <v>3485</v>
      </c>
      <c r="B708">
        <v>2495336</v>
      </c>
      <c r="C708">
        <v>28003</v>
      </c>
      <c r="D708">
        <v>131</v>
      </c>
      <c r="E708">
        <v>583</v>
      </c>
      <c r="F708" s="1">
        <v>41948</v>
      </c>
      <c r="G708" t="s">
        <v>226</v>
      </c>
      <c r="H708" t="s">
        <v>949</v>
      </c>
      <c r="I708">
        <v>0</v>
      </c>
      <c r="J708">
        <v>0</v>
      </c>
      <c r="K708">
        <v>2</v>
      </c>
      <c r="L708">
        <v>0</v>
      </c>
      <c r="M708">
        <v>90</v>
      </c>
      <c r="N708" t="str">
        <f t="shared" si="11"/>
        <v>No Final</v>
      </c>
    </row>
    <row r="709" spans="1:14" hidden="1" x14ac:dyDescent="0.2">
      <c r="A709" t="s">
        <v>3486</v>
      </c>
      <c r="B709">
        <v>2495337</v>
      </c>
      <c r="C709">
        <v>48280</v>
      </c>
      <c r="D709">
        <v>583</v>
      </c>
      <c r="E709">
        <v>1049</v>
      </c>
      <c r="F709" s="1">
        <v>41948</v>
      </c>
      <c r="G709" t="s">
        <v>372</v>
      </c>
      <c r="H709" t="s">
        <v>949</v>
      </c>
      <c r="I709">
        <v>0</v>
      </c>
      <c r="J709">
        <v>0</v>
      </c>
      <c r="K709">
        <v>1</v>
      </c>
      <c r="L709">
        <v>0</v>
      </c>
      <c r="M709">
        <v>90</v>
      </c>
      <c r="N709" t="str">
        <f t="shared" si="11"/>
        <v>No Final</v>
      </c>
    </row>
    <row r="710" spans="1:14" hidden="1" x14ac:dyDescent="0.2">
      <c r="A710" t="s">
        <v>3487</v>
      </c>
      <c r="B710">
        <v>2495338</v>
      </c>
      <c r="C710">
        <v>74683</v>
      </c>
      <c r="D710">
        <v>631</v>
      </c>
      <c r="E710">
        <v>1041</v>
      </c>
      <c r="F710" s="1">
        <v>41948</v>
      </c>
      <c r="G710" t="s">
        <v>479</v>
      </c>
      <c r="H710" t="s">
        <v>949</v>
      </c>
      <c r="I710">
        <v>0</v>
      </c>
      <c r="J710">
        <v>0</v>
      </c>
      <c r="K710">
        <v>1</v>
      </c>
      <c r="L710">
        <v>0</v>
      </c>
      <c r="M710">
        <v>90</v>
      </c>
      <c r="N710" t="str">
        <f t="shared" si="11"/>
        <v>No Final</v>
      </c>
    </row>
    <row r="711" spans="1:14" hidden="1" x14ac:dyDescent="0.2">
      <c r="A711" t="s">
        <v>3488</v>
      </c>
      <c r="B711">
        <v>2495339</v>
      </c>
      <c r="C711">
        <v>174915</v>
      </c>
      <c r="D711">
        <v>336</v>
      </c>
      <c r="E711">
        <v>354</v>
      </c>
      <c r="F711" s="1">
        <v>41948</v>
      </c>
      <c r="G711" t="s">
        <v>657</v>
      </c>
      <c r="H711" t="s">
        <v>949</v>
      </c>
      <c r="I711">
        <v>0</v>
      </c>
      <c r="J711">
        <v>0</v>
      </c>
      <c r="K711">
        <v>1</v>
      </c>
      <c r="L711">
        <v>0</v>
      </c>
      <c r="M711">
        <v>90</v>
      </c>
      <c r="N711" t="str">
        <f t="shared" si="11"/>
        <v>No Final</v>
      </c>
    </row>
    <row r="712" spans="1:14" hidden="1" x14ac:dyDescent="0.2">
      <c r="A712" t="s">
        <v>3489</v>
      </c>
      <c r="B712">
        <v>2495339</v>
      </c>
      <c r="C712">
        <v>19354</v>
      </c>
      <c r="D712">
        <v>33</v>
      </c>
      <c r="E712">
        <v>79</v>
      </c>
      <c r="F712" s="1">
        <v>41948</v>
      </c>
      <c r="G712" t="s">
        <v>194</v>
      </c>
      <c r="H712" t="s">
        <v>949</v>
      </c>
      <c r="I712">
        <v>0</v>
      </c>
      <c r="J712">
        <v>0</v>
      </c>
      <c r="K712">
        <v>1</v>
      </c>
      <c r="L712">
        <v>1</v>
      </c>
      <c r="M712">
        <v>90</v>
      </c>
      <c r="N712" t="str">
        <f t="shared" si="11"/>
        <v>No Final</v>
      </c>
    </row>
    <row r="713" spans="1:14" hidden="1" x14ac:dyDescent="0.2">
      <c r="A713" t="s">
        <v>3490</v>
      </c>
      <c r="B713">
        <v>2495339</v>
      </c>
      <c r="C713">
        <v>203532</v>
      </c>
      <c r="D713">
        <v>336</v>
      </c>
      <c r="E713">
        <v>336</v>
      </c>
      <c r="F713" s="1">
        <v>41948</v>
      </c>
      <c r="G713" t="s">
        <v>698</v>
      </c>
      <c r="H713" t="s">
        <v>949</v>
      </c>
      <c r="I713">
        <v>1</v>
      </c>
      <c r="J713">
        <v>0</v>
      </c>
      <c r="K713">
        <v>1</v>
      </c>
      <c r="L713">
        <v>0</v>
      </c>
      <c r="M713">
        <v>90</v>
      </c>
      <c r="N713" t="str">
        <f t="shared" si="11"/>
        <v>No Final</v>
      </c>
    </row>
    <row r="714" spans="1:14" hidden="1" x14ac:dyDescent="0.2">
      <c r="A714" t="s">
        <v>3491</v>
      </c>
      <c r="B714">
        <v>2495339</v>
      </c>
      <c r="C714">
        <v>33706</v>
      </c>
      <c r="D714">
        <v>336</v>
      </c>
      <c r="E714">
        <v>607</v>
      </c>
      <c r="F714" s="1">
        <v>41948</v>
      </c>
      <c r="G714" t="s">
        <v>254</v>
      </c>
      <c r="H714" t="s">
        <v>949</v>
      </c>
      <c r="I714">
        <v>0</v>
      </c>
      <c r="J714">
        <v>0</v>
      </c>
      <c r="K714">
        <v>1</v>
      </c>
      <c r="L714">
        <v>1</v>
      </c>
      <c r="M714">
        <v>89</v>
      </c>
      <c r="N714" t="str">
        <f t="shared" si="11"/>
        <v>No Final</v>
      </c>
    </row>
    <row r="715" spans="1:14" hidden="1" x14ac:dyDescent="0.2">
      <c r="A715" t="s">
        <v>3492</v>
      </c>
      <c r="B715">
        <v>2495339</v>
      </c>
      <c r="C715">
        <v>74550</v>
      </c>
      <c r="D715">
        <v>336</v>
      </c>
      <c r="E715">
        <v>336</v>
      </c>
      <c r="F715" s="1">
        <v>41948</v>
      </c>
      <c r="G715" t="s">
        <v>172</v>
      </c>
      <c r="H715" t="s">
        <v>949</v>
      </c>
      <c r="I715">
        <v>0</v>
      </c>
      <c r="J715">
        <v>0</v>
      </c>
      <c r="K715">
        <v>1</v>
      </c>
      <c r="L715">
        <v>1</v>
      </c>
      <c r="M715">
        <v>90</v>
      </c>
      <c r="N715" t="str">
        <f t="shared" si="11"/>
        <v>No Final</v>
      </c>
    </row>
    <row r="716" spans="1:14" hidden="1" x14ac:dyDescent="0.2">
      <c r="A716" t="s">
        <v>3493</v>
      </c>
      <c r="B716">
        <v>2495341</v>
      </c>
      <c r="C716">
        <v>14942</v>
      </c>
      <c r="D716">
        <v>660</v>
      </c>
      <c r="E716">
        <v>1390</v>
      </c>
      <c r="F716" s="1">
        <v>41948</v>
      </c>
      <c r="G716" t="s">
        <v>157</v>
      </c>
      <c r="H716" t="s">
        <v>949</v>
      </c>
      <c r="I716">
        <v>0</v>
      </c>
      <c r="J716">
        <v>0</v>
      </c>
      <c r="K716">
        <v>1</v>
      </c>
      <c r="L716">
        <v>1</v>
      </c>
      <c r="M716">
        <v>90</v>
      </c>
      <c r="N716" t="str">
        <f t="shared" si="11"/>
        <v>No Final</v>
      </c>
    </row>
    <row r="717" spans="1:14" hidden="1" x14ac:dyDescent="0.2">
      <c r="A717" t="s">
        <v>3494</v>
      </c>
      <c r="B717">
        <v>2495341</v>
      </c>
      <c r="C717">
        <v>48974</v>
      </c>
      <c r="D717">
        <v>660</v>
      </c>
      <c r="E717">
        <v>589</v>
      </c>
      <c r="F717" s="1">
        <v>41948</v>
      </c>
      <c r="G717" t="s">
        <v>376</v>
      </c>
      <c r="H717" t="s">
        <v>949</v>
      </c>
      <c r="I717">
        <v>1</v>
      </c>
      <c r="J717">
        <v>0</v>
      </c>
      <c r="K717">
        <v>3</v>
      </c>
      <c r="L717">
        <v>1</v>
      </c>
      <c r="M717">
        <v>90</v>
      </c>
      <c r="N717" t="str">
        <f t="shared" si="11"/>
        <v>No Final</v>
      </c>
    </row>
    <row r="718" spans="1:14" hidden="1" x14ac:dyDescent="0.2">
      <c r="A718" t="s">
        <v>3495</v>
      </c>
      <c r="B718">
        <v>2495341</v>
      </c>
      <c r="C718">
        <v>66515</v>
      </c>
      <c r="D718">
        <v>660</v>
      </c>
      <c r="E718">
        <v>114</v>
      </c>
      <c r="F718" s="1">
        <v>41948</v>
      </c>
      <c r="G718" t="s">
        <v>451</v>
      </c>
      <c r="H718" t="s">
        <v>949</v>
      </c>
      <c r="I718">
        <v>0</v>
      </c>
      <c r="J718">
        <v>0</v>
      </c>
      <c r="K718">
        <v>1</v>
      </c>
      <c r="L718">
        <v>0</v>
      </c>
      <c r="M718">
        <v>90</v>
      </c>
      <c r="N718" t="str">
        <f t="shared" si="11"/>
        <v>No Final</v>
      </c>
    </row>
    <row r="719" spans="1:14" hidden="1" x14ac:dyDescent="0.2">
      <c r="A719" t="s">
        <v>3496</v>
      </c>
      <c r="B719">
        <v>2495342</v>
      </c>
      <c r="C719">
        <v>15362</v>
      </c>
      <c r="D719">
        <v>2410</v>
      </c>
      <c r="E719">
        <v>2410</v>
      </c>
      <c r="F719" s="1">
        <v>41968</v>
      </c>
      <c r="G719" t="s">
        <v>161</v>
      </c>
      <c r="H719" t="s">
        <v>949</v>
      </c>
      <c r="I719">
        <v>1</v>
      </c>
      <c r="J719">
        <v>0</v>
      </c>
      <c r="K719">
        <v>1</v>
      </c>
      <c r="L719">
        <v>0</v>
      </c>
      <c r="M719">
        <v>90</v>
      </c>
      <c r="N719" t="str">
        <f t="shared" si="11"/>
        <v>No Final</v>
      </c>
    </row>
    <row r="720" spans="1:14" hidden="1" x14ac:dyDescent="0.2">
      <c r="A720" t="s">
        <v>3497</v>
      </c>
      <c r="B720">
        <v>2495342</v>
      </c>
      <c r="C720">
        <v>5958</v>
      </c>
      <c r="D720">
        <v>12</v>
      </c>
      <c r="E720">
        <v>12</v>
      </c>
      <c r="F720" s="1">
        <v>41968</v>
      </c>
      <c r="G720" t="s">
        <v>93</v>
      </c>
      <c r="H720" t="s">
        <v>949</v>
      </c>
      <c r="I720">
        <v>0</v>
      </c>
      <c r="J720">
        <v>0</v>
      </c>
      <c r="K720">
        <v>1</v>
      </c>
      <c r="L720">
        <v>0</v>
      </c>
      <c r="M720">
        <v>90</v>
      </c>
      <c r="N720" t="str">
        <f t="shared" si="11"/>
        <v>No Final</v>
      </c>
    </row>
    <row r="721" spans="1:14" hidden="1" x14ac:dyDescent="0.2">
      <c r="A721" t="s">
        <v>3498</v>
      </c>
      <c r="B721">
        <v>2495344</v>
      </c>
      <c r="C721">
        <v>26399</v>
      </c>
      <c r="D721">
        <v>281</v>
      </c>
      <c r="E721">
        <v>131</v>
      </c>
      <c r="F721" s="1">
        <v>41968</v>
      </c>
      <c r="G721" t="s">
        <v>218</v>
      </c>
      <c r="H721" t="s">
        <v>949</v>
      </c>
      <c r="I721">
        <v>1</v>
      </c>
      <c r="J721">
        <v>0</v>
      </c>
      <c r="K721">
        <v>3</v>
      </c>
      <c r="L721">
        <v>0</v>
      </c>
      <c r="M721">
        <v>90</v>
      </c>
      <c r="N721" t="str">
        <f t="shared" si="11"/>
        <v>No Final</v>
      </c>
    </row>
    <row r="722" spans="1:14" hidden="1" x14ac:dyDescent="0.2">
      <c r="A722" t="s">
        <v>3499</v>
      </c>
      <c r="B722">
        <v>2495344</v>
      </c>
      <c r="C722">
        <v>38253</v>
      </c>
      <c r="D722">
        <v>27</v>
      </c>
      <c r="E722">
        <v>131</v>
      </c>
      <c r="F722" s="1">
        <v>41968</v>
      </c>
      <c r="G722" t="s">
        <v>290</v>
      </c>
      <c r="H722" t="s">
        <v>949</v>
      </c>
      <c r="I722">
        <v>0</v>
      </c>
      <c r="J722">
        <v>0</v>
      </c>
      <c r="K722">
        <v>1</v>
      </c>
      <c r="L722">
        <v>0</v>
      </c>
      <c r="M722">
        <v>84</v>
      </c>
      <c r="N722" t="str">
        <f t="shared" si="11"/>
        <v>No Final</v>
      </c>
    </row>
    <row r="723" spans="1:14" hidden="1" x14ac:dyDescent="0.2">
      <c r="A723" t="s">
        <v>3500</v>
      </c>
      <c r="B723">
        <v>2495344</v>
      </c>
      <c r="C723">
        <v>7476</v>
      </c>
      <c r="D723">
        <v>27</v>
      </c>
      <c r="E723">
        <v>27</v>
      </c>
      <c r="F723" s="1">
        <v>41968</v>
      </c>
      <c r="G723" t="s">
        <v>104</v>
      </c>
      <c r="H723" t="s">
        <v>949</v>
      </c>
      <c r="I723">
        <v>0</v>
      </c>
      <c r="J723">
        <v>0</v>
      </c>
      <c r="K723">
        <v>1</v>
      </c>
      <c r="L723">
        <v>0</v>
      </c>
      <c r="M723">
        <v>90</v>
      </c>
      <c r="N723" t="str">
        <f t="shared" si="11"/>
        <v>No Final</v>
      </c>
    </row>
    <row r="724" spans="1:14" hidden="1" x14ac:dyDescent="0.2">
      <c r="A724" t="s">
        <v>3501</v>
      </c>
      <c r="B724">
        <v>2495345</v>
      </c>
      <c r="C724">
        <v>28003</v>
      </c>
      <c r="D724">
        <v>131</v>
      </c>
      <c r="E724">
        <v>583</v>
      </c>
      <c r="F724" s="1">
        <v>41968</v>
      </c>
      <c r="G724" t="s">
        <v>226</v>
      </c>
      <c r="H724" t="s">
        <v>949</v>
      </c>
      <c r="I724">
        <v>0</v>
      </c>
      <c r="J724">
        <v>0</v>
      </c>
      <c r="K724">
        <v>3</v>
      </c>
      <c r="L724">
        <v>0</v>
      </c>
      <c r="M724">
        <v>90</v>
      </c>
      <c r="N724" t="str">
        <f t="shared" si="11"/>
        <v>No Final</v>
      </c>
    </row>
    <row r="725" spans="1:14" hidden="1" x14ac:dyDescent="0.2">
      <c r="A725" t="s">
        <v>3502</v>
      </c>
      <c r="B725">
        <v>2495345</v>
      </c>
      <c r="C725">
        <v>44352</v>
      </c>
      <c r="D725">
        <v>131</v>
      </c>
      <c r="E725">
        <v>13</v>
      </c>
      <c r="F725" s="1">
        <v>41968</v>
      </c>
      <c r="G725" t="s">
        <v>335</v>
      </c>
      <c r="H725" t="s">
        <v>949</v>
      </c>
      <c r="I725">
        <v>0</v>
      </c>
      <c r="J725">
        <v>0</v>
      </c>
      <c r="K725">
        <v>1</v>
      </c>
      <c r="L725">
        <v>0</v>
      </c>
      <c r="M725">
        <v>77</v>
      </c>
      <c r="N725" t="str">
        <f t="shared" si="11"/>
        <v>No Final</v>
      </c>
    </row>
    <row r="726" spans="1:14" hidden="1" x14ac:dyDescent="0.2">
      <c r="A726" t="s">
        <v>3503</v>
      </c>
      <c r="B726">
        <v>2495346</v>
      </c>
      <c r="C726">
        <v>182932</v>
      </c>
      <c r="D726">
        <v>610</v>
      </c>
      <c r="E726">
        <v>46</v>
      </c>
      <c r="F726" s="1">
        <v>41968</v>
      </c>
      <c r="G726" t="s">
        <v>674</v>
      </c>
      <c r="H726" t="s">
        <v>949</v>
      </c>
      <c r="I726">
        <v>1</v>
      </c>
      <c r="J726">
        <v>0</v>
      </c>
      <c r="K726">
        <v>1</v>
      </c>
      <c r="L726">
        <v>0</v>
      </c>
      <c r="M726">
        <v>90</v>
      </c>
      <c r="N726" t="str">
        <f t="shared" si="11"/>
        <v>No Final</v>
      </c>
    </row>
    <row r="727" spans="1:14" hidden="1" x14ac:dyDescent="0.2">
      <c r="A727" t="s">
        <v>3504</v>
      </c>
      <c r="B727">
        <v>2495346</v>
      </c>
      <c r="C727">
        <v>3455</v>
      </c>
      <c r="D727">
        <v>583</v>
      </c>
      <c r="E727">
        <v>5</v>
      </c>
      <c r="F727" s="1">
        <v>41968</v>
      </c>
      <c r="G727" t="s">
        <v>56</v>
      </c>
      <c r="H727" t="s">
        <v>949</v>
      </c>
      <c r="I727">
        <v>1</v>
      </c>
      <c r="J727">
        <v>0</v>
      </c>
      <c r="K727">
        <v>1</v>
      </c>
      <c r="L727">
        <v>0</v>
      </c>
      <c r="M727">
        <v>86</v>
      </c>
      <c r="N727" t="str">
        <f t="shared" si="11"/>
        <v>No Final</v>
      </c>
    </row>
    <row r="728" spans="1:14" hidden="1" x14ac:dyDescent="0.2">
      <c r="A728" t="s">
        <v>3505</v>
      </c>
      <c r="B728">
        <v>2495346</v>
      </c>
      <c r="C728">
        <v>48280</v>
      </c>
      <c r="D728">
        <v>583</v>
      </c>
      <c r="E728">
        <v>1049</v>
      </c>
      <c r="F728" s="1">
        <v>41968</v>
      </c>
      <c r="G728" t="s">
        <v>372</v>
      </c>
      <c r="H728" t="s">
        <v>949</v>
      </c>
      <c r="I728">
        <v>0</v>
      </c>
      <c r="J728">
        <v>0</v>
      </c>
      <c r="K728">
        <v>2</v>
      </c>
      <c r="L728">
        <v>0</v>
      </c>
      <c r="M728">
        <v>90</v>
      </c>
      <c r="N728" t="str">
        <f t="shared" si="11"/>
        <v>No Final</v>
      </c>
    </row>
    <row r="729" spans="1:14" hidden="1" x14ac:dyDescent="0.2">
      <c r="A729" t="s">
        <v>3506</v>
      </c>
      <c r="B729">
        <v>2495347</v>
      </c>
      <c r="C729">
        <v>3160</v>
      </c>
      <c r="D729">
        <v>631</v>
      </c>
      <c r="E729">
        <v>631</v>
      </c>
      <c r="F729" s="1">
        <v>41968</v>
      </c>
      <c r="G729" t="s">
        <v>42</v>
      </c>
      <c r="H729" t="s">
        <v>949</v>
      </c>
      <c r="I729">
        <v>0</v>
      </c>
      <c r="J729">
        <v>0</v>
      </c>
      <c r="K729">
        <v>1</v>
      </c>
      <c r="L729">
        <v>0</v>
      </c>
      <c r="M729">
        <v>90</v>
      </c>
      <c r="N729" t="str">
        <f t="shared" si="11"/>
        <v>No Final</v>
      </c>
    </row>
    <row r="730" spans="1:14" hidden="1" x14ac:dyDescent="0.2">
      <c r="A730" t="s">
        <v>3507</v>
      </c>
      <c r="B730">
        <v>2495347</v>
      </c>
      <c r="C730">
        <v>3924</v>
      </c>
      <c r="D730">
        <v>631</v>
      </c>
      <c r="E730">
        <v>631</v>
      </c>
      <c r="F730" s="1">
        <v>41968</v>
      </c>
      <c r="G730" t="s">
        <v>69</v>
      </c>
      <c r="H730" t="s">
        <v>949</v>
      </c>
      <c r="I730">
        <v>0</v>
      </c>
      <c r="J730">
        <v>0</v>
      </c>
      <c r="K730">
        <v>1</v>
      </c>
      <c r="L730">
        <v>1</v>
      </c>
      <c r="M730">
        <v>24</v>
      </c>
      <c r="N730" t="str">
        <f t="shared" si="11"/>
        <v>No Final</v>
      </c>
    </row>
    <row r="731" spans="1:14" hidden="1" x14ac:dyDescent="0.2">
      <c r="A731" t="s">
        <v>3508</v>
      </c>
      <c r="B731">
        <v>2495347</v>
      </c>
      <c r="C731">
        <v>52769</v>
      </c>
      <c r="D731">
        <v>631</v>
      </c>
      <c r="E731">
        <v>931</v>
      </c>
      <c r="F731" s="1">
        <v>41968</v>
      </c>
      <c r="G731" t="s">
        <v>393</v>
      </c>
      <c r="H731" t="s">
        <v>949</v>
      </c>
      <c r="I731">
        <v>0</v>
      </c>
      <c r="J731">
        <v>0</v>
      </c>
      <c r="K731">
        <v>1</v>
      </c>
      <c r="L731">
        <v>1</v>
      </c>
      <c r="M731">
        <v>90</v>
      </c>
      <c r="N731" t="str">
        <f t="shared" si="11"/>
        <v>No Final</v>
      </c>
    </row>
    <row r="732" spans="1:14" hidden="1" x14ac:dyDescent="0.2">
      <c r="A732" t="s">
        <v>3509</v>
      </c>
      <c r="B732">
        <v>2495347</v>
      </c>
      <c r="C732">
        <v>54170</v>
      </c>
      <c r="D732">
        <v>631</v>
      </c>
      <c r="E732">
        <v>631</v>
      </c>
      <c r="F732" s="1">
        <v>41968</v>
      </c>
      <c r="G732" t="s">
        <v>401</v>
      </c>
      <c r="H732" t="s">
        <v>949</v>
      </c>
      <c r="I732">
        <v>0</v>
      </c>
      <c r="J732">
        <v>0</v>
      </c>
      <c r="K732">
        <v>1</v>
      </c>
      <c r="L732">
        <v>0</v>
      </c>
      <c r="M732">
        <v>15</v>
      </c>
      <c r="N732" t="str">
        <f t="shared" si="11"/>
        <v>No Final</v>
      </c>
    </row>
    <row r="733" spans="1:14" hidden="1" x14ac:dyDescent="0.2">
      <c r="A733" t="s">
        <v>3510</v>
      </c>
      <c r="B733">
        <v>2495348</v>
      </c>
      <c r="C733">
        <v>174915</v>
      </c>
      <c r="D733">
        <v>336</v>
      </c>
      <c r="E733">
        <v>354</v>
      </c>
      <c r="F733" s="1">
        <v>41968</v>
      </c>
      <c r="G733" t="s">
        <v>657</v>
      </c>
      <c r="H733" t="s">
        <v>949</v>
      </c>
      <c r="I733">
        <v>0</v>
      </c>
      <c r="J733">
        <v>0</v>
      </c>
      <c r="K733">
        <v>1</v>
      </c>
      <c r="L733">
        <v>0</v>
      </c>
      <c r="M733">
        <v>75</v>
      </c>
      <c r="N733" t="str">
        <f t="shared" si="11"/>
        <v>No Final</v>
      </c>
    </row>
    <row r="734" spans="1:14" hidden="1" x14ac:dyDescent="0.2">
      <c r="A734" t="s">
        <v>3511</v>
      </c>
      <c r="B734">
        <v>2495348</v>
      </c>
      <c r="C734">
        <v>182711</v>
      </c>
      <c r="D734">
        <v>336</v>
      </c>
      <c r="E734">
        <v>3205</v>
      </c>
      <c r="F734" s="1">
        <v>41968</v>
      </c>
      <c r="G734" t="s">
        <v>668</v>
      </c>
      <c r="H734" t="s">
        <v>949</v>
      </c>
      <c r="I734">
        <v>0</v>
      </c>
      <c r="J734">
        <v>0</v>
      </c>
      <c r="K734">
        <v>1</v>
      </c>
      <c r="L734">
        <v>0</v>
      </c>
      <c r="M734">
        <v>66</v>
      </c>
      <c r="N734" t="str">
        <f t="shared" si="11"/>
        <v>No Final</v>
      </c>
    </row>
    <row r="735" spans="1:14" hidden="1" x14ac:dyDescent="0.2">
      <c r="A735" t="s">
        <v>3512</v>
      </c>
      <c r="B735">
        <v>2495348</v>
      </c>
      <c r="C735">
        <v>33706</v>
      </c>
      <c r="D735">
        <v>336</v>
      </c>
      <c r="E735">
        <v>607</v>
      </c>
      <c r="F735" s="1">
        <v>41968</v>
      </c>
      <c r="G735" t="s">
        <v>254</v>
      </c>
      <c r="H735" t="s">
        <v>949</v>
      </c>
      <c r="I735">
        <v>0</v>
      </c>
      <c r="J735">
        <v>0</v>
      </c>
      <c r="K735">
        <v>1</v>
      </c>
      <c r="L735">
        <v>1</v>
      </c>
      <c r="M735">
        <v>90</v>
      </c>
      <c r="N735" t="str">
        <f t="shared" si="11"/>
        <v>No Final</v>
      </c>
    </row>
    <row r="736" spans="1:14" hidden="1" x14ac:dyDescent="0.2">
      <c r="A736" t="s">
        <v>3513</v>
      </c>
      <c r="B736">
        <v>2495349</v>
      </c>
      <c r="C736">
        <v>52469</v>
      </c>
      <c r="D736">
        <v>621</v>
      </c>
      <c r="E736">
        <v>621</v>
      </c>
      <c r="F736" s="1">
        <v>41968</v>
      </c>
      <c r="G736" t="s">
        <v>392</v>
      </c>
      <c r="H736" t="s">
        <v>949</v>
      </c>
      <c r="I736">
        <v>0</v>
      </c>
      <c r="J736">
        <v>0</v>
      </c>
      <c r="K736">
        <v>1</v>
      </c>
      <c r="L736">
        <v>0</v>
      </c>
      <c r="M736">
        <v>90</v>
      </c>
      <c r="N736" t="str">
        <f t="shared" si="11"/>
        <v>No Final</v>
      </c>
    </row>
    <row r="737" spans="1:14" hidden="1" x14ac:dyDescent="0.2">
      <c r="A737" t="s">
        <v>3514</v>
      </c>
      <c r="B737">
        <v>2495351</v>
      </c>
      <c r="C737">
        <v>4276</v>
      </c>
      <c r="D737">
        <v>506</v>
      </c>
      <c r="E737">
        <v>506</v>
      </c>
      <c r="F737" s="1">
        <v>41969</v>
      </c>
      <c r="G737" t="s">
        <v>75</v>
      </c>
      <c r="H737" t="s">
        <v>949</v>
      </c>
      <c r="I737">
        <v>0</v>
      </c>
      <c r="J737">
        <v>0</v>
      </c>
      <c r="K737">
        <v>1</v>
      </c>
      <c r="L737">
        <v>0</v>
      </c>
      <c r="M737">
        <v>90</v>
      </c>
      <c r="N737" t="str">
        <f t="shared" si="11"/>
        <v>No Final</v>
      </c>
    </row>
    <row r="738" spans="1:14" hidden="1" x14ac:dyDescent="0.2">
      <c r="A738" t="s">
        <v>3515</v>
      </c>
      <c r="B738">
        <v>2495353</v>
      </c>
      <c r="C738">
        <v>8198</v>
      </c>
      <c r="D738">
        <v>418</v>
      </c>
      <c r="E738">
        <v>985</v>
      </c>
      <c r="F738" s="1">
        <v>41969</v>
      </c>
      <c r="G738" t="s">
        <v>124</v>
      </c>
      <c r="H738" t="s">
        <v>949</v>
      </c>
      <c r="I738">
        <v>0</v>
      </c>
      <c r="J738">
        <v>0</v>
      </c>
      <c r="K738">
        <v>1</v>
      </c>
      <c r="L738">
        <v>0</v>
      </c>
      <c r="M738">
        <v>90</v>
      </c>
      <c r="N738" t="str">
        <f t="shared" si="11"/>
        <v>No Final</v>
      </c>
    </row>
    <row r="739" spans="1:14" hidden="1" x14ac:dyDescent="0.2">
      <c r="A739" t="s">
        <v>3516</v>
      </c>
      <c r="B739">
        <v>2495354</v>
      </c>
      <c r="C739">
        <v>49655</v>
      </c>
      <c r="D739">
        <v>31</v>
      </c>
      <c r="E739">
        <v>984</v>
      </c>
      <c r="F739" s="1">
        <v>41969</v>
      </c>
      <c r="G739" t="s">
        <v>379</v>
      </c>
      <c r="H739" t="s">
        <v>949</v>
      </c>
      <c r="I739">
        <v>0</v>
      </c>
      <c r="J739">
        <v>0</v>
      </c>
      <c r="K739">
        <v>1</v>
      </c>
      <c r="L739">
        <v>0</v>
      </c>
      <c r="M739">
        <v>90</v>
      </c>
      <c r="N739" t="str">
        <f t="shared" si="11"/>
        <v>No Final</v>
      </c>
    </row>
    <row r="740" spans="1:14" hidden="1" x14ac:dyDescent="0.2">
      <c r="A740" t="s">
        <v>3517</v>
      </c>
      <c r="B740">
        <v>2495354</v>
      </c>
      <c r="C740">
        <v>61651</v>
      </c>
      <c r="D740">
        <v>31</v>
      </c>
      <c r="E740">
        <v>610</v>
      </c>
      <c r="F740" s="1">
        <v>41969</v>
      </c>
      <c r="G740" t="s">
        <v>442</v>
      </c>
      <c r="H740" t="s">
        <v>949</v>
      </c>
      <c r="I740">
        <v>0</v>
      </c>
      <c r="J740">
        <v>0</v>
      </c>
      <c r="K740">
        <v>1</v>
      </c>
      <c r="L740">
        <v>0</v>
      </c>
      <c r="M740">
        <v>90</v>
      </c>
      <c r="N740" t="str">
        <f t="shared" si="11"/>
        <v>No Final</v>
      </c>
    </row>
    <row r="741" spans="1:14" hidden="1" x14ac:dyDescent="0.2">
      <c r="A741" t="s">
        <v>3518</v>
      </c>
      <c r="B741">
        <v>2495355</v>
      </c>
      <c r="C741">
        <v>189441</v>
      </c>
      <c r="D741">
        <v>162</v>
      </c>
      <c r="E741">
        <v>368</v>
      </c>
      <c r="F741" s="1">
        <v>41969</v>
      </c>
      <c r="G741" t="s">
        <v>680</v>
      </c>
      <c r="H741" t="s">
        <v>949</v>
      </c>
      <c r="I741">
        <v>0</v>
      </c>
      <c r="J741">
        <v>0</v>
      </c>
      <c r="K741">
        <v>1</v>
      </c>
      <c r="L741">
        <v>0</v>
      </c>
      <c r="M741">
        <v>20</v>
      </c>
      <c r="N741" t="str">
        <f t="shared" si="11"/>
        <v>No Final</v>
      </c>
    </row>
    <row r="742" spans="1:14" hidden="1" x14ac:dyDescent="0.2">
      <c r="A742" t="s">
        <v>3519</v>
      </c>
      <c r="B742">
        <v>2495356</v>
      </c>
      <c r="C742">
        <v>127194</v>
      </c>
      <c r="D742">
        <v>11</v>
      </c>
      <c r="E742">
        <v>415</v>
      </c>
      <c r="F742" s="1">
        <v>41969</v>
      </c>
      <c r="G742" t="s">
        <v>592</v>
      </c>
      <c r="H742" t="s">
        <v>949</v>
      </c>
      <c r="I742">
        <v>0</v>
      </c>
      <c r="J742">
        <v>0</v>
      </c>
      <c r="K742">
        <v>1</v>
      </c>
      <c r="L742">
        <v>0</v>
      </c>
      <c r="M742">
        <v>79</v>
      </c>
      <c r="N742" t="str">
        <f t="shared" si="11"/>
        <v>No Final</v>
      </c>
    </row>
    <row r="743" spans="1:14" hidden="1" x14ac:dyDescent="0.2">
      <c r="A743" t="s">
        <v>3520</v>
      </c>
      <c r="B743">
        <v>2495356</v>
      </c>
      <c r="C743">
        <v>40433</v>
      </c>
      <c r="D743">
        <v>11</v>
      </c>
      <c r="E743">
        <v>46</v>
      </c>
      <c r="F743" s="1">
        <v>41969</v>
      </c>
      <c r="G743" t="s">
        <v>310</v>
      </c>
      <c r="H743" t="s">
        <v>949</v>
      </c>
      <c r="I743">
        <v>0</v>
      </c>
      <c r="J743">
        <v>0</v>
      </c>
      <c r="K743">
        <v>1</v>
      </c>
      <c r="L743">
        <v>0</v>
      </c>
      <c r="M743">
        <v>90</v>
      </c>
      <c r="N743" t="str">
        <f t="shared" si="11"/>
        <v>No Final</v>
      </c>
    </row>
    <row r="744" spans="1:14" hidden="1" x14ac:dyDescent="0.2">
      <c r="A744" t="s">
        <v>3521</v>
      </c>
      <c r="B744">
        <v>2495357</v>
      </c>
      <c r="C744">
        <v>203348</v>
      </c>
      <c r="D744">
        <v>58</v>
      </c>
      <c r="E744">
        <v>244</v>
      </c>
      <c r="F744" s="1">
        <v>41969</v>
      </c>
      <c r="G744" t="s">
        <v>695</v>
      </c>
      <c r="H744" t="s">
        <v>949</v>
      </c>
      <c r="I744">
        <v>0</v>
      </c>
      <c r="J744">
        <v>0</v>
      </c>
      <c r="K744">
        <v>2</v>
      </c>
      <c r="L744">
        <v>0</v>
      </c>
      <c r="M744">
        <v>90</v>
      </c>
      <c r="N744" t="str">
        <f t="shared" si="11"/>
        <v>No Final</v>
      </c>
    </row>
    <row r="745" spans="1:14" hidden="1" x14ac:dyDescent="0.2">
      <c r="A745" t="s">
        <v>3522</v>
      </c>
      <c r="B745">
        <v>2514360</v>
      </c>
      <c r="C745">
        <v>14119</v>
      </c>
      <c r="D745">
        <v>964</v>
      </c>
      <c r="E745">
        <v>1301</v>
      </c>
      <c r="F745" s="1">
        <v>41969</v>
      </c>
      <c r="G745" t="s">
        <v>146</v>
      </c>
      <c r="H745" t="s">
        <v>949</v>
      </c>
      <c r="I745">
        <v>0</v>
      </c>
      <c r="J745">
        <v>0</v>
      </c>
      <c r="K745">
        <v>1</v>
      </c>
      <c r="L745">
        <v>0</v>
      </c>
      <c r="M745">
        <v>90</v>
      </c>
      <c r="N745" t="str">
        <f t="shared" si="11"/>
        <v>No Final</v>
      </c>
    </row>
    <row r="746" spans="1:14" hidden="1" x14ac:dyDescent="0.2">
      <c r="A746" t="s">
        <v>3523</v>
      </c>
      <c r="B746">
        <v>2495359</v>
      </c>
      <c r="C746">
        <v>15760</v>
      </c>
      <c r="D746">
        <v>683</v>
      </c>
      <c r="E746">
        <v>383</v>
      </c>
      <c r="F746" s="1">
        <v>41982</v>
      </c>
      <c r="G746" t="s">
        <v>166</v>
      </c>
      <c r="H746" t="s">
        <v>949</v>
      </c>
      <c r="I746">
        <v>0</v>
      </c>
      <c r="J746">
        <v>0</v>
      </c>
      <c r="K746">
        <v>1</v>
      </c>
      <c r="L746">
        <v>0</v>
      </c>
      <c r="M746">
        <v>13</v>
      </c>
      <c r="N746" t="str">
        <f t="shared" si="11"/>
        <v>No Final</v>
      </c>
    </row>
    <row r="747" spans="1:14" hidden="1" x14ac:dyDescent="0.2">
      <c r="A747" t="s">
        <v>3524</v>
      </c>
      <c r="B747">
        <v>2495359</v>
      </c>
      <c r="C747">
        <v>18958</v>
      </c>
      <c r="D747">
        <v>683</v>
      </c>
      <c r="E747">
        <v>683</v>
      </c>
      <c r="F747" s="1">
        <v>41982</v>
      </c>
      <c r="G747" t="s">
        <v>189</v>
      </c>
      <c r="H747" t="s">
        <v>949</v>
      </c>
      <c r="I747">
        <v>0</v>
      </c>
      <c r="J747">
        <v>0</v>
      </c>
      <c r="K747">
        <v>1</v>
      </c>
      <c r="L747">
        <v>1</v>
      </c>
      <c r="M747">
        <v>90</v>
      </c>
      <c r="N747" t="str">
        <f t="shared" si="11"/>
        <v>No Final</v>
      </c>
    </row>
    <row r="748" spans="1:14" hidden="1" x14ac:dyDescent="0.2">
      <c r="A748" t="s">
        <v>3525</v>
      </c>
      <c r="B748">
        <v>2495359</v>
      </c>
      <c r="C748">
        <v>34944</v>
      </c>
      <c r="D748">
        <v>683</v>
      </c>
      <c r="E748">
        <v>605</v>
      </c>
      <c r="F748" s="1">
        <v>41982</v>
      </c>
      <c r="G748" t="s">
        <v>269</v>
      </c>
      <c r="H748" t="s">
        <v>949</v>
      </c>
      <c r="I748">
        <v>0</v>
      </c>
      <c r="J748">
        <v>0</v>
      </c>
      <c r="K748">
        <v>1</v>
      </c>
      <c r="L748">
        <v>0</v>
      </c>
      <c r="M748">
        <v>88</v>
      </c>
      <c r="N748" t="str">
        <f t="shared" si="11"/>
        <v>No Final</v>
      </c>
    </row>
    <row r="749" spans="1:14" hidden="1" x14ac:dyDescent="0.2">
      <c r="A749" t="s">
        <v>3526</v>
      </c>
      <c r="B749">
        <v>2495359</v>
      </c>
      <c r="C749">
        <v>39003</v>
      </c>
      <c r="D749">
        <v>683</v>
      </c>
      <c r="E749">
        <v>683</v>
      </c>
      <c r="F749" s="1">
        <v>41982</v>
      </c>
      <c r="G749" t="s">
        <v>295</v>
      </c>
      <c r="H749" t="s">
        <v>949</v>
      </c>
      <c r="I749">
        <v>0</v>
      </c>
      <c r="J749">
        <v>0</v>
      </c>
      <c r="K749">
        <v>1</v>
      </c>
      <c r="L749">
        <v>0</v>
      </c>
      <c r="M749">
        <v>77</v>
      </c>
      <c r="N749" t="str">
        <f t="shared" si="11"/>
        <v>No Final</v>
      </c>
    </row>
    <row r="750" spans="1:14" hidden="1" x14ac:dyDescent="0.2">
      <c r="A750" t="s">
        <v>3527</v>
      </c>
      <c r="B750">
        <v>2495360</v>
      </c>
      <c r="C750">
        <v>3109</v>
      </c>
      <c r="D750">
        <v>31</v>
      </c>
      <c r="E750">
        <v>31</v>
      </c>
      <c r="F750" s="1">
        <v>41982</v>
      </c>
      <c r="G750" t="s">
        <v>37</v>
      </c>
      <c r="H750" t="s">
        <v>949</v>
      </c>
      <c r="I750">
        <v>0</v>
      </c>
      <c r="J750">
        <v>0</v>
      </c>
      <c r="K750">
        <v>1</v>
      </c>
      <c r="L750">
        <v>0</v>
      </c>
      <c r="M750">
        <v>90</v>
      </c>
      <c r="N750" t="str">
        <f t="shared" si="11"/>
        <v>No Final</v>
      </c>
    </row>
    <row r="751" spans="1:14" hidden="1" x14ac:dyDescent="0.2">
      <c r="A751" t="s">
        <v>3528</v>
      </c>
      <c r="B751">
        <v>2495361</v>
      </c>
      <c r="C751">
        <v>253839</v>
      </c>
      <c r="D751">
        <v>418</v>
      </c>
      <c r="E751">
        <v>367</v>
      </c>
      <c r="F751" s="1">
        <v>41982</v>
      </c>
      <c r="G751" t="s">
        <v>737</v>
      </c>
      <c r="H751" t="s">
        <v>949</v>
      </c>
      <c r="I751">
        <v>0</v>
      </c>
      <c r="J751">
        <v>0</v>
      </c>
      <c r="K751">
        <v>1</v>
      </c>
      <c r="L751">
        <v>0</v>
      </c>
      <c r="M751">
        <v>7</v>
      </c>
      <c r="N751" t="str">
        <f t="shared" si="11"/>
        <v>No Final</v>
      </c>
    </row>
    <row r="752" spans="1:14" hidden="1" x14ac:dyDescent="0.2">
      <c r="A752" t="s">
        <v>3529</v>
      </c>
      <c r="B752">
        <v>2495361</v>
      </c>
      <c r="C752">
        <v>28260</v>
      </c>
      <c r="D752">
        <v>418</v>
      </c>
      <c r="E752">
        <v>379</v>
      </c>
      <c r="F752" s="1">
        <v>41982</v>
      </c>
      <c r="G752" t="s">
        <v>227</v>
      </c>
      <c r="H752" t="s">
        <v>949</v>
      </c>
      <c r="I752">
        <v>0</v>
      </c>
      <c r="J752">
        <v>0</v>
      </c>
      <c r="K752">
        <v>1</v>
      </c>
      <c r="L752">
        <v>0</v>
      </c>
      <c r="M752">
        <v>90</v>
      </c>
      <c r="N752" t="str">
        <f t="shared" si="11"/>
        <v>No Final</v>
      </c>
    </row>
    <row r="753" spans="1:14" hidden="1" x14ac:dyDescent="0.2">
      <c r="A753" t="s">
        <v>3530</v>
      </c>
      <c r="B753">
        <v>2495361</v>
      </c>
      <c r="C753">
        <v>39381</v>
      </c>
      <c r="D753">
        <v>418</v>
      </c>
      <c r="E753">
        <v>418</v>
      </c>
      <c r="F753" s="1">
        <v>41982</v>
      </c>
      <c r="G753" t="s">
        <v>300</v>
      </c>
      <c r="H753" t="s">
        <v>949</v>
      </c>
      <c r="I753">
        <v>0</v>
      </c>
      <c r="J753">
        <v>0</v>
      </c>
      <c r="K753">
        <v>1</v>
      </c>
      <c r="L753">
        <v>0</v>
      </c>
      <c r="M753">
        <v>83</v>
      </c>
      <c r="N753" t="str">
        <f t="shared" si="11"/>
        <v>No Final</v>
      </c>
    </row>
    <row r="754" spans="1:14" hidden="1" x14ac:dyDescent="0.2">
      <c r="A754" t="s">
        <v>3531</v>
      </c>
      <c r="B754">
        <v>2495361</v>
      </c>
      <c r="C754">
        <v>8198</v>
      </c>
      <c r="D754">
        <v>418</v>
      </c>
      <c r="E754">
        <v>985</v>
      </c>
      <c r="F754" s="1">
        <v>41982</v>
      </c>
      <c r="G754" t="s">
        <v>124</v>
      </c>
      <c r="H754" t="s">
        <v>949</v>
      </c>
      <c r="I754">
        <v>0</v>
      </c>
      <c r="J754">
        <v>0</v>
      </c>
      <c r="K754">
        <v>1</v>
      </c>
      <c r="L754">
        <v>1</v>
      </c>
      <c r="M754">
        <v>90</v>
      </c>
      <c r="N754" t="str">
        <f t="shared" si="11"/>
        <v>No Final</v>
      </c>
    </row>
    <row r="755" spans="1:14" hidden="1" x14ac:dyDescent="0.2">
      <c r="A755" t="s">
        <v>3532</v>
      </c>
      <c r="B755">
        <v>2495362</v>
      </c>
      <c r="C755">
        <v>108830</v>
      </c>
      <c r="D755">
        <v>162</v>
      </c>
      <c r="E755">
        <v>3205</v>
      </c>
      <c r="F755" s="1">
        <v>41982</v>
      </c>
      <c r="G755" t="s">
        <v>554</v>
      </c>
      <c r="H755" t="s">
        <v>949</v>
      </c>
      <c r="I755">
        <v>0</v>
      </c>
      <c r="J755">
        <v>0</v>
      </c>
      <c r="K755">
        <v>1</v>
      </c>
      <c r="L755">
        <v>0</v>
      </c>
      <c r="M755">
        <v>90</v>
      </c>
      <c r="N755" t="str">
        <f t="shared" si="11"/>
        <v>No Final</v>
      </c>
    </row>
    <row r="756" spans="1:14" hidden="1" x14ac:dyDescent="0.2">
      <c r="A756" t="s">
        <v>3533</v>
      </c>
      <c r="B756">
        <v>2495362</v>
      </c>
      <c r="C756">
        <v>225693</v>
      </c>
      <c r="D756">
        <v>162</v>
      </c>
      <c r="E756">
        <v>31</v>
      </c>
      <c r="F756" s="1">
        <v>41982</v>
      </c>
      <c r="G756" t="s">
        <v>641</v>
      </c>
      <c r="H756" t="s">
        <v>949</v>
      </c>
      <c r="I756">
        <v>0</v>
      </c>
      <c r="J756">
        <v>0</v>
      </c>
      <c r="K756">
        <v>1</v>
      </c>
      <c r="L756">
        <v>0</v>
      </c>
      <c r="M756">
        <v>90</v>
      </c>
      <c r="N756" t="str">
        <f t="shared" si="11"/>
        <v>No Final</v>
      </c>
    </row>
    <row r="757" spans="1:14" hidden="1" x14ac:dyDescent="0.2">
      <c r="A757" t="s">
        <v>3534</v>
      </c>
      <c r="B757">
        <v>2495364</v>
      </c>
      <c r="C757">
        <v>15185</v>
      </c>
      <c r="D757">
        <v>11</v>
      </c>
      <c r="E757">
        <v>589</v>
      </c>
      <c r="F757" s="1">
        <v>41982</v>
      </c>
      <c r="G757" t="s">
        <v>160</v>
      </c>
      <c r="H757" t="s">
        <v>949</v>
      </c>
      <c r="I757">
        <v>1</v>
      </c>
      <c r="J757">
        <v>0</v>
      </c>
      <c r="K757">
        <v>2</v>
      </c>
      <c r="L757">
        <v>0</v>
      </c>
      <c r="M757">
        <v>90</v>
      </c>
      <c r="N757" t="str">
        <f t="shared" si="11"/>
        <v>No Final</v>
      </c>
    </row>
    <row r="758" spans="1:14" hidden="1" x14ac:dyDescent="0.2">
      <c r="A758" t="s">
        <v>3535</v>
      </c>
      <c r="B758">
        <v>2495364</v>
      </c>
      <c r="C758">
        <v>4673</v>
      </c>
      <c r="D758">
        <v>141</v>
      </c>
      <c r="E758">
        <v>417</v>
      </c>
      <c r="F758" s="1">
        <v>41982</v>
      </c>
      <c r="G758" t="s">
        <v>81</v>
      </c>
      <c r="H758" t="s">
        <v>949</v>
      </c>
      <c r="I758">
        <v>0</v>
      </c>
      <c r="J758">
        <v>0</v>
      </c>
      <c r="K758">
        <v>1</v>
      </c>
      <c r="L758">
        <v>0</v>
      </c>
      <c r="M758">
        <v>90</v>
      </c>
      <c r="N758" t="str">
        <f t="shared" si="11"/>
        <v>No Final</v>
      </c>
    </row>
    <row r="759" spans="1:14" hidden="1" x14ac:dyDescent="0.2">
      <c r="A759" t="s">
        <v>3536</v>
      </c>
      <c r="B759">
        <v>2495364</v>
      </c>
      <c r="C759">
        <v>50057</v>
      </c>
      <c r="D759">
        <v>11</v>
      </c>
      <c r="E759">
        <v>417</v>
      </c>
      <c r="F759" s="1">
        <v>41982</v>
      </c>
      <c r="G759" t="s">
        <v>380</v>
      </c>
      <c r="H759" t="s">
        <v>949</v>
      </c>
      <c r="I759">
        <v>0</v>
      </c>
      <c r="J759">
        <v>0</v>
      </c>
      <c r="K759">
        <v>2</v>
      </c>
      <c r="L759">
        <v>1</v>
      </c>
      <c r="M759">
        <v>45</v>
      </c>
      <c r="N759" t="str">
        <f t="shared" si="11"/>
        <v>No Final</v>
      </c>
    </row>
    <row r="760" spans="1:14" hidden="1" x14ac:dyDescent="0.2">
      <c r="A760" t="s">
        <v>3537</v>
      </c>
      <c r="B760">
        <v>2495365</v>
      </c>
      <c r="C760">
        <v>105521</v>
      </c>
      <c r="D760">
        <v>16</v>
      </c>
      <c r="E760">
        <v>398</v>
      </c>
      <c r="F760" s="1">
        <v>41982</v>
      </c>
      <c r="G760" t="s">
        <v>549</v>
      </c>
      <c r="H760" t="s">
        <v>949</v>
      </c>
      <c r="I760">
        <v>0</v>
      </c>
      <c r="J760">
        <v>0</v>
      </c>
      <c r="K760">
        <v>1</v>
      </c>
      <c r="L760">
        <v>0</v>
      </c>
      <c r="M760">
        <v>90</v>
      </c>
      <c r="N760" t="str">
        <f t="shared" si="11"/>
        <v>No Final</v>
      </c>
    </row>
    <row r="761" spans="1:14" hidden="1" x14ac:dyDescent="0.2">
      <c r="A761" t="s">
        <v>3538</v>
      </c>
      <c r="B761">
        <v>2495365</v>
      </c>
      <c r="C761">
        <v>51152</v>
      </c>
      <c r="D761">
        <v>58</v>
      </c>
      <c r="E761">
        <v>931</v>
      </c>
      <c r="F761" s="1">
        <v>41982</v>
      </c>
      <c r="G761" t="s">
        <v>386</v>
      </c>
      <c r="H761" t="s">
        <v>949</v>
      </c>
      <c r="I761">
        <v>0</v>
      </c>
      <c r="J761">
        <v>0</v>
      </c>
      <c r="K761">
        <v>1</v>
      </c>
      <c r="L761">
        <v>0</v>
      </c>
      <c r="M761">
        <v>89</v>
      </c>
      <c r="N761" t="str">
        <f t="shared" si="11"/>
        <v>No Final</v>
      </c>
    </row>
    <row r="762" spans="1:14" hidden="1" x14ac:dyDescent="0.2">
      <c r="A762" t="s">
        <v>3539</v>
      </c>
      <c r="B762">
        <v>2495366</v>
      </c>
      <c r="C762">
        <v>18935</v>
      </c>
      <c r="D762">
        <v>281</v>
      </c>
      <c r="E762">
        <v>58</v>
      </c>
      <c r="F762" s="1">
        <v>41983</v>
      </c>
      <c r="G762" t="s">
        <v>187</v>
      </c>
      <c r="H762" t="s">
        <v>949</v>
      </c>
      <c r="I762">
        <v>1</v>
      </c>
      <c r="J762">
        <v>0</v>
      </c>
      <c r="K762">
        <v>1</v>
      </c>
      <c r="L762">
        <v>1</v>
      </c>
      <c r="M762">
        <v>89</v>
      </c>
      <c r="N762" t="str">
        <f t="shared" si="11"/>
        <v>No Final</v>
      </c>
    </row>
    <row r="763" spans="1:14" hidden="1" x14ac:dyDescent="0.2">
      <c r="A763" t="s">
        <v>3540</v>
      </c>
      <c r="B763">
        <v>2495366</v>
      </c>
      <c r="C763">
        <v>20007</v>
      </c>
      <c r="D763">
        <v>281</v>
      </c>
      <c r="E763">
        <v>379</v>
      </c>
      <c r="F763" s="1">
        <v>41983</v>
      </c>
      <c r="G763" t="s">
        <v>198</v>
      </c>
      <c r="H763" t="s">
        <v>949</v>
      </c>
      <c r="I763">
        <v>0</v>
      </c>
      <c r="J763">
        <v>0</v>
      </c>
      <c r="K763">
        <v>1</v>
      </c>
      <c r="L763">
        <v>0</v>
      </c>
      <c r="M763">
        <v>90</v>
      </c>
      <c r="N763" t="str">
        <f t="shared" si="11"/>
        <v>No Final</v>
      </c>
    </row>
    <row r="764" spans="1:14" hidden="1" x14ac:dyDescent="0.2">
      <c r="A764" t="s">
        <v>3541</v>
      </c>
      <c r="B764">
        <v>2495367</v>
      </c>
      <c r="C764">
        <v>44466</v>
      </c>
      <c r="D764">
        <v>27</v>
      </c>
      <c r="E764">
        <v>24</v>
      </c>
      <c r="F764" s="1">
        <v>41983</v>
      </c>
      <c r="G764" t="s">
        <v>338</v>
      </c>
      <c r="H764" t="s">
        <v>949</v>
      </c>
      <c r="I764">
        <v>0</v>
      </c>
      <c r="J764">
        <v>0</v>
      </c>
      <c r="K764">
        <v>1</v>
      </c>
      <c r="L764">
        <v>0</v>
      </c>
      <c r="M764">
        <v>90</v>
      </c>
      <c r="N764" t="str">
        <f t="shared" si="11"/>
        <v>No Final</v>
      </c>
    </row>
    <row r="765" spans="1:14" hidden="1" x14ac:dyDescent="0.2">
      <c r="A765" t="s">
        <v>3542</v>
      </c>
      <c r="B765">
        <v>2495367</v>
      </c>
      <c r="C765">
        <v>74842</v>
      </c>
      <c r="D765">
        <v>27</v>
      </c>
      <c r="E765">
        <v>24</v>
      </c>
      <c r="F765" s="1">
        <v>41983</v>
      </c>
      <c r="G765" t="s">
        <v>480</v>
      </c>
      <c r="H765" t="s">
        <v>949</v>
      </c>
      <c r="I765">
        <v>0</v>
      </c>
      <c r="J765">
        <v>0</v>
      </c>
      <c r="K765">
        <v>1</v>
      </c>
      <c r="L765">
        <v>0</v>
      </c>
      <c r="M765">
        <v>90</v>
      </c>
      <c r="N765" t="str">
        <f t="shared" si="11"/>
        <v>No Final</v>
      </c>
    </row>
    <row r="766" spans="1:14" hidden="1" x14ac:dyDescent="0.2">
      <c r="A766" t="s">
        <v>3543</v>
      </c>
      <c r="B766">
        <v>2495368</v>
      </c>
      <c r="C766">
        <v>28003</v>
      </c>
      <c r="D766">
        <v>131</v>
      </c>
      <c r="E766">
        <v>583</v>
      </c>
      <c r="F766" s="1">
        <v>41983</v>
      </c>
      <c r="G766" t="s">
        <v>226</v>
      </c>
      <c r="H766" t="s">
        <v>949</v>
      </c>
      <c r="I766">
        <v>0</v>
      </c>
      <c r="J766">
        <v>0</v>
      </c>
      <c r="K766">
        <v>1</v>
      </c>
      <c r="L766">
        <v>0</v>
      </c>
      <c r="M766">
        <v>90</v>
      </c>
      <c r="N766" t="str">
        <f t="shared" si="11"/>
        <v>No Final</v>
      </c>
    </row>
    <row r="767" spans="1:14" hidden="1" x14ac:dyDescent="0.2">
      <c r="A767" t="s">
        <v>3544</v>
      </c>
      <c r="B767">
        <v>2495368</v>
      </c>
      <c r="C767">
        <v>3455</v>
      </c>
      <c r="D767">
        <v>583</v>
      </c>
      <c r="E767">
        <v>5</v>
      </c>
      <c r="F767" s="1">
        <v>41983</v>
      </c>
      <c r="G767" t="s">
        <v>56</v>
      </c>
      <c r="H767" t="s">
        <v>949</v>
      </c>
      <c r="I767">
        <v>0</v>
      </c>
      <c r="J767">
        <v>0</v>
      </c>
      <c r="K767">
        <v>1</v>
      </c>
      <c r="L767">
        <v>0</v>
      </c>
      <c r="M767">
        <v>90</v>
      </c>
      <c r="N767" t="str">
        <f t="shared" si="11"/>
        <v>No Final</v>
      </c>
    </row>
    <row r="768" spans="1:14" hidden="1" x14ac:dyDescent="0.2">
      <c r="A768" t="s">
        <v>3545</v>
      </c>
      <c r="B768">
        <v>2495368</v>
      </c>
      <c r="C768">
        <v>44352</v>
      </c>
      <c r="D768">
        <v>131</v>
      </c>
      <c r="E768">
        <v>13</v>
      </c>
      <c r="F768" s="1">
        <v>41983</v>
      </c>
      <c r="G768" t="s">
        <v>335</v>
      </c>
      <c r="H768" t="s">
        <v>949</v>
      </c>
      <c r="I768">
        <v>0</v>
      </c>
      <c r="J768">
        <v>0</v>
      </c>
      <c r="K768">
        <v>1</v>
      </c>
      <c r="L768">
        <v>1</v>
      </c>
      <c r="M768">
        <v>90</v>
      </c>
      <c r="N768" t="str">
        <f t="shared" si="11"/>
        <v>No Final</v>
      </c>
    </row>
    <row r="769" spans="1:14" hidden="1" x14ac:dyDescent="0.2">
      <c r="A769" t="s">
        <v>3546</v>
      </c>
      <c r="B769">
        <v>2495368</v>
      </c>
      <c r="C769">
        <v>68290</v>
      </c>
      <c r="D769">
        <v>131</v>
      </c>
      <c r="E769">
        <v>583</v>
      </c>
      <c r="F769" s="1">
        <v>41983</v>
      </c>
      <c r="G769" t="s">
        <v>458</v>
      </c>
      <c r="H769" t="s">
        <v>949</v>
      </c>
      <c r="I769">
        <v>0</v>
      </c>
      <c r="J769">
        <v>0</v>
      </c>
      <c r="K769">
        <v>1</v>
      </c>
      <c r="L769">
        <v>0</v>
      </c>
      <c r="M769">
        <v>90</v>
      </c>
      <c r="N769" t="str">
        <f t="shared" si="11"/>
        <v>No Final</v>
      </c>
    </row>
    <row r="770" spans="1:14" hidden="1" x14ac:dyDescent="0.2">
      <c r="A770" t="s">
        <v>3547</v>
      </c>
      <c r="B770">
        <v>2495369</v>
      </c>
      <c r="C770">
        <v>182932</v>
      </c>
      <c r="D770">
        <v>610</v>
      </c>
      <c r="E770">
        <v>46</v>
      </c>
      <c r="F770" s="1">
        <v>41983</v>
      </c>
      <c r="G770" t="s">
        <v>674</v>
      </c>
      <c r="H770" t="s">
        <v>949</v>
      </c>
      <c r="I770">
        <v>0</v>
      </c>
      <c r="J770">
        <v>0</v>
      </c>
      <c r="K770">
        <v>1</v>
      </c>
      <c r="L770">
        <v>1</v>
      </c>
      <c r="M770">
        <v>90</v>
      </c>
      <c r="N770" t="str">
        <f t="shared" si="11"/>
        <v>No Final</v>
      </c>
    </row>
    <row r="771" spans="1:14" hidden="1" x14ac:dyDescent="0.2">
      <c r="A771" t="s">
        <v>3548</v>
      </c>
      <c r="B771">
        <v>2495369</v>
      </c>
      <c r="C771">
        <v>191891</v>
      </c>
      <c r="D771">
        <v>610</v>
      </c>
      <c r="E771">
        <v>506</v>
      </c>
      <c r="F771" s="1">
        <v>41983</v>
      </c>
      <c r="G771" t="s">
        <v>683</v>
      </c>
      <c r="H771" t="s">
        <v>949</v>
      </c>
      <c r="I771">
        <v>0</v>
      </c>
      <c r="J771">
        <v>0</v>
      </c>
      <c r="K771">
        <v>1</v>
      </c>
      <c r="L771">
        <v>2</v>
      </c>
      <c r="M771">
        <v>84</v>
      </c>
      <c r="N771" t="str">
        <f t="shared" ref="N771:N834" si="12">IF(B771=$Z$2, "Final", IF(B771=$Z$3, "Final", IF(B771=$Z$4, "Final", IF(B771=$Z$5, "Final", IF(B771=$Z$6, "Final", IF(B771=$Z$7, "Final", IF(B771=$Z$8, "Final", IF(B771=$Z$9, "Final", IF(B771=$Z$10, "Final", IF(B771=$Z$11, "Final", IF(B771=$Z$12, "Final", IF(B771=$Z$13, "Final", "No Final"))))))))))))</f>
        <v>No Final</v>
      </c>
    </row>
    <row r="772" spans="1:14" hidden="1" x14ac:dyDescent="0.2">
      <c r="A772" t="s">
        <v>3549</v>
      </c>
      <c r="B772">
        <v>2495369</v>
      </c>
      <c r="C772">
        <v>34784</v>
      </c>
      <c r="D772">
        <v>610</v>
      </c>
      <c r="E772">
        <v>467</v>
      </c>
      <c r="F772" s="1">
        <v>41983</v>
      </c>
      <c r="G772" t="s">
        <v>267</v>
      </c>
      <c r="H772" t="s">
        <v>949</v>
      </c>
      <c r="I772">
        <v>0</v>
      </c>
      <c r="J772">
        <v>0</v>
      </c>
      <c r="K772">
        <v>2</v>
      </c>
      <c r="L772">
        <v>0</v>
      </c>
      <c r="M772">
        <v>75</v>
      </c>
      <c r="N772" t="str">
        <f t="shared" si="12"/>
        <v>No Final</v>
      </c>
    </row>
    <row r="773" spans="1:14" hidden="1" x14ac:dyDescent="0.2">
      <c r="A773" t="s">
        <v>3550</v>
      </c>
      <c r="B773">
        <v>2495370</v>
      </c>
      <c r="C773">
        <v>146164</v>
      </c>
      <c r="D773">
        <v>33</v>
      </c>
      <c r="E773">
        <v>36</v>
      </c>
      <c r="F773" s="1">
        <v>41983</v>
      </c>
      <c r="G773" t="s">
        <v>622</v>
      </c>
      <c r="H773" t="s">
        <v>949</v>
      </c>
      <c r="I773">
        <v>0</v>
      </c>
      <c r="J773">
        <v>0</v>
      </c>
      <c r="K773">
        <v>1</v>
      </c>
      <c r="L773">
        <v>0</v>
      </c>
      <c r="M773">
        <v>34</v>
      </c>
      <c r="N773" t="str">
        <f t="shared" si="12"/>
        <v>No Final</v>
      </c>
    </row>
    <row r="774" spans="1:14" hidden="1" x14ac:dyDescent="0.2">
      <c r="A774" t="s">
        <v>3551</v>
      </c>
      <c r="B774">
        <v>2495371</v>
      </c>
      <c r="C774">
        <v>189453</v>
      </c>
      <c r="D774">
        <v>336</v>
      </c>
      <c r="E774">
        <v>3709</v>
      </c>
      <c r="F774" s="1">
        <v>41983</v>
      </c>
      <c r="G774" t="s">
        <v>681</v>
      </c>
      <c r="H774" t="s">
        <v>949</v>
      </c>
      <c r="I774">
        <v>1</v>
      </c>
      <c r="J774">
        <v>0</v>
      </c>
      <c r="K774">
        <v>1</v>
      </c>
      <c r="L774">
        <v>0</v>
      </c>
      <c r="M774">
        <v>90</v>
      </c>
      <c r="N774" t="str">
        <f t="shared" si="12"/>
        <v>No Final</v>
      </c>
    </row>
    <row r="775" spans="1:14" hidden="1" x14ac:dyDescent="0.2">
      <c r="A775" t="s">
        <v>3552</v>
      </c>
      <c r="B775">
        <v>2495371</v>
      </c>
      <c r="C775">
        <v>30739</v>
      </c>
      <c r="D775">
        <v>631</v>
      </c>
      <c r="E775">
        <v>449</v>
      </c>
      <c r="F775" s="1">
        <v>41983</v>
      </c>
      <c r="G775" t="s">
        <v>242</v>
      </c>
      <c r="H775" t="s">
        <v>949</v>
      </c>
      <c r="I775">
        <v>0</v>
      </c>
      <c r="J775">
        <v>0</v>
      </c>
      <c r="K775">
        <v>1</v>
      </c>
      <c r="L775">
        <v>0</v>
      </c>
      <c r="M775">
        <v>90</v>
      </c>
      <c r="N775" t="str">
        <f t="shared" si="12"/>
        <v>No Final</v>
      </c>
    </row>
    <row r="776" spans="1:14" hidden="1" x14ac:dyDescent="0.2">
      <c r="A776" t="s">
        <v>3553</v>
      </c>
      <c r="B776">
        <v>2495371</v>
      </c>
      <c r="C776">
        <v>58205</v>
      </c>
      <c r="D776">
        <v>631</v>
      </c>
      <c r="E776">
        <v>232</v>
      </c>
      <c r="F776" s="1">
        <v>41983</v>
      </c>
      <c r="G776" t="s">
        <v>421</v>
      </c>
      <c r="H776" t="s">
        <v>949</v>
      </c>
      <c r="I776">
        <v>0</v>
      </c>
      <c r="J776">
        <v>0</v>
      </c>
      <c r="K776">
        <v>1</v>
      </c>
      <c r="L776">
        <v>0</v>
      </c>
      <c r="M776">
        <v>74</v>
      </c>
      <c r="N776" t="str">
        <f t="shared" si="12"/>
        <v>No Final</v>
      </c>
    </row>
    <row r="777" spans="1:14" hidden="1" x14ac:dyDescent="0.2">
      <c r="A777" t="s">
        <v>3554</v>
      </c>
      <c r="B777">
        <v>2495371</v>
      </c>
      <c r="C777">
        <v>8806</v>
      </c>
      <c r="D777">
        <v>631</v>
      </c>
      <c r="E777">
        <v>162</v>
      </c>
      <c r="F777" s="1">
        <v>41983</v>
      </c>
      <c r="G777" t="s">
        <v>126</v>
      </c>
      <c r="H777" t="s">
        <v>949</v>
      </c>
      <c r="I777">
        <v>0</v>
      </c>
      <c r="J777">
        <v>0</v>
      </c>
      <c r="K777">
        <v>1</v>
      </c>
      <c r="L777">
        <v>0</v>
      </c>
      <c r="M777">
        <v>83</v>
      </c>
      <c r="N777" t="str">
        <f t="shared" si="12"/>
        <v>No Final</v>
      </c>
    </row>
    <row r="778" spans="1:14" hidden="1" x14ac:dyDescent="0.2">
      <c r="A778" t="s">
        <v>3555</v>
      </c>
      <c r="B778">
        <v>2495372</v>
      </c>
      <c r="C778">
        <v>147487</v>
      </c>
      <c r="D778">
        <v>720</v>
      </c>
      <c r="E778">
        <v>114</v>
      </c>
      <c r="F778" s="1">
        <v>41983</v>
      </c>
      <c r="G778" t="s">
        <v>625</v>
      </c>
      <c r="H778" t="s">
        <v>949</v>
      </c>
      <c r="I778">
        <v>0</v>
      </c>
      <c r="J778">
        <v>0</v>
      </c>
      <c r="K778">
        <v>1</v>
      </c>
      <c r="L778">
        <v>0</v>
      </c>
      <c r="M778">
        <v>90</v>
      </c>
      <c r="N778" t="str">
        <f t="shared" si="12"/>
        <v>No Final</v>
      </c>
    </row>
    <row r="779" spans="1:14" hidden="1" x14ac:dyDescent="0.2">
      <c r="A779" t="s">
        <v>3556</v>
      </c>
      <c r="B779">
        <v>2495372</v>
      </c>
      <c r="C779">
        <v>59970</v>
      </c>
      <c r="D779">
        <v>660</v>
      </c>
      <c r="E779">
        <v>660</v>
      </c>
      <c r="F779" s="1">
        <v>41983</v>
      </c>
      <c r="G779" t="s">
        <v>434</v>
      </c>
      <c r="H779" t="s">
        <v>949</v>
      </c>
      <c r="I779">
        <v>1</v>
      </c>
      <c r="J779">
        <v>0</v>
      </c>
      <c r="K779">
        <v>1</v>
      </c>
      <c r="L779">
        <v>0</v>
      </c>
      <c r="M779">
        <v>86</v>
      </c>
      <c r="N779" t="str">
        <f t="shared" si="12"/>
        <v>No Final</v>
      </c>
    </row>
    <row r="780" spans="1:14" hidden="1" x14ac:dyDescent="0.2">
      <c r="A780" t="s">
        <v>3557</v>
      </c>
      <c r="B780">
        <v>2495373</v>
      </c>
      <c r="C780">
        <v>52469</v>
      </c>
      <c r="D780">
        <v>621</v>
      </c>
      <c r="E780">
        <v>621</v>
      </c>
      <c r="F780" s="1">
        <v>41983</v>
      </c>
      <c r="G780" t="s">
        <v>392</v>
      </c>
      <c r="H780" t="s">
        <v>949</v>
      </c>
      <c r="I780">
        <v>0</v>
      </c>
      <c r="J780">
        <v>0</v>
      </c>
      <c r="K780">
        <v>1</v>
      </c>
      <c r="L780">
        <v>0</v>
      </c>
      <c r="M780">
        <v>90</v>
      </c>
      <c r="N780" t="str">
        <f t="shared" si="12"/>
        <v>No Final</v>
      </c>
    </row>
    <row r="781" spans="1:14" hidden="1" x14ac:dyDescent="0.2">
      <c r="A781" t="s">
        <v>3558</v>
      </c>
      <c r="B781">
        <v>2495373</v>
      </c>
      <c r="C781">
        <v>54245</v>
      </c>
      <c r="D781">
        <v>621</v>
      </c>
      <c r="E781">
        <v>621</v>
      </c>
      <c r="F781" s="1">
        <v>41983</v>
      </c>
      <c r="G781" t="s">
        <v>402</v>
      </c>
      <c r="H781" t="s">
        <v>949</v>
      </c>
      <c r="I781">
        <v>0</v>
      </c>
      <c r="J781">
        <v>0</v>
      </c>
      <c r="K781">
        <v>1</v>
      </c>
      <c r="L781">
        <v>1</v>
      </c>
      <c r="M781">
        <v>90</v>
      </c>
      <c r="N781" t="str">
        <f t="shared" si="12"/>
        <v>No Final</v>
      </c>
    </row>
    <row r="782" spans="1:14" hidden="1" x14ac:dyDescent="0.2">
      <c r="A782" t="s">
        <v>3559</v>
      </c>
      <c r="B782">
        <v>2517512</v>
      </c>
      <c r="C782">
        <v>36827</v>
      </c>
      <c r="D782">
        <v>631</v>
      </c>
      <c r="E782">
        <v>984</v>
      </c>
      <c r="F782" s="1">
        <v>42052</v>
      </c>
      <c r="G782" t="s">
        <v>285</v>
      </c>
      <c r="H782" t="s">
        <v>949</v>
      </c>
      <c r="I782">
        <v>1</v>
      </c>
      <c r="J782">
        <v>0</v>
      </c>
      <c r="K782">
        <v>1</v>
      </c>
      <c r="L782">
        <v>0</v>
      </c>
      <c r="M782">
        <v>90</v>
      </c>
      <c r="N782" t="str">
        <f t="shared" si="12"/>
        <v>No Final</v>
      </c>
    </row>
    <row r="783" spans="1:14" hidden="1" x14ac:dyDescent="0.2">
      <c r="A783" t="s">
        <v>3560</v>
      </c>
      <c r="B783">
        <v>2517512</v>
      </c>
      <c r="C783">
        <v>48280</v>
      </c>
      <c r="D783">
        <v>583</v>
      </c>
      <c r="E783">
        <v>1049</v>
      </c>
      <c r="F783" s="1">
        <v>42052</v>
      </c>
      <c r="G783" t="s">
        <v>372</v>
      </c>
      <c r="H783" t="s">
        <v>949</v>
      </c>
      <c r="I783">
        <v>0</v>
      </c>
      <c r="J783">
        <v>0</v>
      </c>
      <c r="K783">
        <v>1</v>
      </c>
      <c r="L783">
        <v>0</v>
      </c>
      <c r="M783">
        <v>90</v>
      </c>
      <c r="N783" t="str">
        <f t="shared" si="12"/>
        <v>No Final</v>
      </c>
    </row>
    <row r="784" spans="1:14" hidden="1" x14ac:dyDescent="0.2">
      <c r="A784" t="s">
        <v>3561</v>
      </c>
      <c r="B784">
        <v>2517516</v>
      </c>
      <c r="C784">
        <v>44501</v>
      </c>
      <c r="D784">
        <v>418</v>
      </c>
      <c r="E784">
        <v>683</v>
      </c>
      <c r="F784" s="1">
        <v>42053</v>
      </c>
      <c r="G784" t="s">
        <v>155</v>
      </c>
      <c r="H784" t="s">
        <v>949</v>
      </c>
      <c r="I784">
        <v>0</v>
      </c>
      <c r="J784">
        <v>0</v>
      </c>
      <c r="K784">
        <v>1</v>
      </c>
      <c r="L784">
        <v>0</v>
      </c>
      <c r="M784">
        <v>90</v>
      </c>
      <c r="N784" t="str">
        <f t="shared" si="12"/>
        <v>No Final</v>
      </c>
    </row>
    <row r="785" spans="1:14" hidden="1" x14ac:dyDescent="0.2">
      <c r="A785" t="s">
        <v>3562</v>
      </c>
      <c r="B785">
        <v>2517516</v>
      </c>
      <c r="C785">
        <v>8198</v>
      </c>
      <c r="D785">
        <v>418</v>
      </c>
      <c r="E785">
        <v>985</v>
      </c>
      <c r="F785" s="1">
        <v>42053</v>
      </c>
      <c r="G785" t="s">
        <v>124</v>
      </c>
      <c r="H785" t="s">
        <v>949</v>
      </c>
      <c r="I785">
        <v>0</v>
      </c>
      <c r="J785">
        <v>0</v>
      </c>
      <c r="K785">
        <v>1</v>
      </c>
      <c r="L785">
        <v>1</v>
      </c>
      <c r="M785">
        <v>90</v>
      </c>
      <c r="N785" t="str">
        <f t="shared" si="12"/>
        <v>No Final</v>
      </c>
    </row>
    <row r="786" spans="1:14" hidden="1" x14ac:dyDescent="0.2">
      <c r="A786" t="s">
        <v>3563</v>
      </c>
      <c r="B786">
        <v>2517513</v>
      </c>
      <c r="C786">
        <v>26399</v>
      </c>
      <c r="D786">
        <v>281</v>
      </c>
      <c r="E786">
        <v>131</v>
      </c>
      <c r="F786" s="1">
        <v>42059</v>
      </c>
      <c r="G786" t="s">
        <v>218</v>
      </c>
      <c r="H786" t="s">
        <v>949</v>
      </c>
      <c r="I786">
        <v>0</v>
      </c>
      <c r="J786">
        <v>0</v>
      </c>
      <c r="K786">
        <v>1</v>
      </c>
      <c r="L786">
        <v>0</v>
      </c>
      <c r="M786">
        <v>90</v>
      </c>
      <c r="N786" t="str">
        <f t="shared" si="12"/>
        <v>No Final</v>
      </c>
    </row>
    <row r="787" spans="1:14" hidden="1" x14ac:dyDescent="0.2">
      <c r="A787" t="s">
        <v>3564</v>
      </c>
      <c r="B787">
        <v>2517513</v>
      </c>
      <c r="C787">
        <v>44352</v>
      </c>
      <c r="D787">
        <v>131</v>
      </c>
      <c r="E787">
        <v>13</v>
      </c>
      <c r="F787" s="1">
        <v>42059</v>
      </c>
      <c r="G787" t="s">
        <v>335</v>
      </c>
      <c r="H787" t="s">
        <v>949</v>
      </c>
      <c r="I787">
        <v>0</v>
      </c>
      <c r="J787">
        <v>0</v>
      </c>
      <c r="K787">
        <v>2</v>
      </c>
      <c r="L787">
        <v>0</v>
      </c>
      <c r="M787">
        <v>90</v>
      </c>
      <c r="N787" t="str">
        <f t="shared" si="12"/>
        <v>No Final</v>
      </c>
    </row>
    <row r="788" spans="1:14" hidden="1" x14ac:dyDescent="0.2">
      <c r="A788" t="s">
        <v>3565</v>
      </c>
      <c r="B788">
        <v>2517515</v>
      </c>
      <c r="C788">
        <v>128223</v>
      </c>
      <c r="D788">
        <v>506</v>
      </c>
      <c r="E788">
        <v>13</v>
      </c>
      <c r="F788" s="1">
        <v>42059</v>
      </c>
      <c r="G788" t="s">
        <v>594</v>
      </c>
      <c r="H788" t="s">
        <v>949</v>
      </c>
      <c r="I788">
        <v>0</v>
      </c>
      <c r="J788">
        <v>0</v>
      </c>
      <c r="K788">
        <v>1</v>
      </c>
      <c r="L788">
        <v>1</v>
      </c>
      <c r="M788">
        <v>90</v>
      </c>
      <c r="N788" t="str">
        <f t="shared" si="12"/>
        <v>No Final</v>
      </c>
    </row>
    <row r="789" spans="1:14" hidden="1" x14ac:dyDescent="0.2">
      <c r="A789" t="s">
        <v>3566</v>
      </c>
      <c r="B789">
        <v>2517515</v>
      </c>
      <c r="C789">
        <v>35207</v>
      </c>
      <c r="D789">
        <v>16</v>
      </c>
      <c r="E789">
        <v>16</v>
      </c>
      <c r="F789" s="1">
        <v>42059</v>
      </c>
      <c r="G789" t="s">
        <v>273</v>
      </c>
      <c r="H789" t="s">
        <v>949</v>
      </c>
      <c r="I789">
        <v>0</v>
      </c>
      <c r="J789">
        <v>0</v>
      </c>
      <c r="K789">
        <v>1</v>
      </c>
      <c r="L789">
        <v>0</v>
      </c>
      <c r="M789">
        <v>90</v>
      </c>
      <c r="N789" t="str">
        <f t="shared" si="12"/>
        <v>No Final</v>
      </c>
    </row>
    <row r="790" spans="1:14" hidden="1" x14ac:dyDescent="0.2">
      <c r="A790" t="s">
        <v>3567</v>
      </c>
      <c r="B790">
        <v>2517515</v>
      </c>
      <c r="C790">
        <v>4276</v>
      </c>
      <c r="D790">
        <v>506</v>
      </c>
      <c r="E790">
        <v>506</v>
      </c>
      <c r="F790" s="1">
        <v>42059</v>
      </c>
      <c r="G790" t="s">
        <v>75</v>
      </c>
      <c r="H790" t="s">
        <v>949</v>
      </c>
      <c r="I790">
        <v>0</v>
      </c>
      <c r="J790">
        <v>0</v>
      </c>
      <c r="K790">
        <v>1</v>
      </c>
      <c r="L790">
        <v>0</v>
      </c>
      <c r="M790">
        <v>89</v>
      </c>
      <c r="N790" t="str">
        <f t="shared" si="12"/>
        <v>No Final</v>
      </c>
    </row>
    <row r="791" spans="1:14" hidden="1" x14ac:dyDescent="0.2">
      <c r="A791" t="s">
        <v>3568</v>
      </c>
      <c r="B791">
        <v>2517514</v>
      </c>
      <c r="C791">
        <v>126414</v>
      </c>
      <c r="D791">
        <v>15</v>
      </c>
      <c r="E791">
        <v>46</v>
      </c>
      <c r="F791" s="1">
        <v>42060</v>
      </c>
      <c r="G791" t="s">
        <v>585</v>
      </c>
      <c r="H791" t="s">
        <v>949</v>
      </c>
      <c r="I791">
        <v>0</v>
      </c>
      <c r="J791">
        <v>0</v>
      </c>
      <c r="K791">
        <v>1</v>
      </c>
      <c r="L791">
        <v>0</v>
      </c>
      <c r="M791">
        <v>87</v>
      </c>
      <c r="N791" t="str">
        <f t="shared" si="12"/>
        <v>No Final</v>
      </c>
    </row>
    <row r="792" spans="1:14" hidden="1" x14ac:dyDescent="0.2">
      <c r="A792" t="s">
        <v>3569</v>
      </c>
      <c r="B792">
        <v>2517518</v>
      </c>
      <c r="C792">
        <v>127189</v>
      </c>
      <c r="D792">
        <v>162</v>
      </c>
      <c r="E792">
        <v>244</v>
      </c>
      <c r="F792" s="1">
        <v>42060</v>
      </c>
      <c r="G792" t="s">
        <v>591</v>
      </c>
      <c r="H792" t="s">
        <v>949</v>
      </c>
      <c r="I792">
        <v>0</v>
      </c>
      <c r="J792">
        <v>0</v>
      </c>
      <c r="K792">
        <v>1</v>
      </c>
      <c r="L792">
        <v>0</v>
      </c>
      <c r="M792">
        <v>90</v>
      </c>
      <c r="N792" t="str">
        <f t="shared" si="12"/>
        <v>No Final</v>
      </c>
    </row>
    <row r="793" spans="1:14" hidden="1" x14ac:dyDescent="0.2">
      <c r="A793" t="s">
        <v>3570</v>
      </c>
      <c r="B793">
        <v>2517518</v>
      </c>
      <c r="C793">
        <v>140776</v>
      </c>
      <c r="D793">
        <v>162</v>
      </c>
      <c r="E793">
        <v>13</v>
      </c>
      <c r="F793" s="1">
        <v>42060</v>
      </c>
      <c r="G793" t="s">
        <v>614</v>
      </c>
      <c r="H793" t="s">
        <v>949</v>
      </c>
      <c r="I793">
        <v>0</v>
      </c>
      <c r="J793">
        <v>0</v>
      </c>
      <c r="K793">
        <v>1</v>
      </c>
      <c r="L793">
        <v>0</v>
      </c>
      <c r="M793">
        <v>15</v>
      </c>
      <c r="N793" t="str">
        <f t="shared" si="12"/>
        <v>No Final</v>
      </c>
    </row>
    <row r="794" spans="1:14" hidden="1" x14ac:dyDescent="0.2">
      <c r="A794" t="s">
        <v>3571</v>
      </c>
      <c r="B794">
        <v>2517518</v>
      </c>
      <c r="C794">
        <v>143424</v>
      </c>
      <c r="D794">
        <v>11</v>
      </c>
      <c r="E794">
        <v>114</v>
      </c>
      <c r="F794" s="1">
        <v>42060</v>
      </c>
      <c r="G794" t="s">
        <v>618</v>
      </c>
      <c r="H794" t="s">
        <v>949</v>
      </c>
      <c r="I794">
        <v>0</v>
      </c>
      <c r="J794">
        <v>0</v>
      </c>
      <c r="K794">
        <v>1</v>
      </c>
      <c r="L794">
        <v>0</v>
      </c>
      <c r="M794">
        <v>22</v>
      </c>
      <c r="N794" t="str">
        <f t="shared" si="12"/>
        <v>No Final</v>
      </c>
    </row>
    <row r="795" spans="1:14" hidden="1" x14ac:dyDescent="0.2">
      <c r="A795" t="s">
        <v>3572</v>
      </c>
      <c r="B795">
        <v>2517518</v>
      </c>
      <c r="C795">
        <v>65</v>
      </c>
      <c r="D795">
        <v>162</v>
      </c>
      <c r="E795">
        <v>1091</v>
      </c>
      <c r="F795" s="1">
        <v>42060</v>
      </c>
      <c r="G795" t="s">
        <v>4</v>
      </c>
      <c r="H795" t="s">
        <v>949</v>
      </c>
      <c r="I795">
        <v>0</v>
      </c>
      <c r="J795">
        <v>0</v>
      </c>
      <c r="K795">
        <v>1</v>
      </c>
      <c r="L795">
        <v>0</v>
      </c>
      <c r="M795">
        <v>75</v>
      </c>
      <c r="N795" t="str">
        <f t="shared" si="12"/>
        <v>No Final</v>
      </c>
    </row>
    <row r="796" spans="1:14" hidden="1" x14ac:dyDescent="0.2">
      <c r="A796" t="s">
        <v>3573</v>
      </c>
      <c r="B796">
        <v>2517524</v>
      </c>
      <c r="C796">
        <v>18922</v>
      </c>
      <c r="D796">
        <v>418</v>
      </c>
      <c r="E796">
        <v>418</v>
      </c>
      <c r="F796" s="1">
        <v>42073</v>
      </c>
      <c r="G796" t="s">
        <v>185</v>
      </c>
      <c r="H796" t="s">
        <v>949</v>
      </c>
      <c r="I796">
        <v>0</v>
      </c>
      <c r="J796">
        <v>0</v>
      </c>
      <c r="K796">
        <v>1</v>
      </c>
      <c r="L796">
        <v>0</v>
      </c>
      <c r="M796">
        <v>90</v>
      </c>
      <c r="N796" t="str">
        <f t="shared" si="12"/>
        <v>No Final</v>
      </c>
    </row>
    <row r="797" spans="1:14" hidden="1" x14ac:dyDescent="0.2">
      <c r="A797" t="s">
        <v>3574</v>
      </c>
      <c r="B797">
        <v>2517524</v>
      </c>
      <c r="C797">
        <v>192565</v>
      </c>
      <c r="D797">
        <v>33</v>
      </c>
      <c r="E797">
        <v>27</v>
      </c>
      <c r="F797" s="1">
        <v>42073</v>
      </c>
      <c r="G797" t="s">
        <v>684</v>
      </c>
      <c r="H797" t="s">
        <v>949</v>
      </c>
      <c r="I797">
        <v>0</v>
      </c>
      <c r="J797">
        <v>0</v>
      </c>
      <c r="K797">
        <v>1</v>
      </c>
      <c r="L797">
        <v>0</v>
      </c>
      <c r="M797">
        <v>61</v>
      </c>
      <c r="N797" t="str">
        <f t="shared" si="12"/>
        <v>No Final</v>
      </c>
    </row>
    <row r="798" spans="1:14" hidden="1" x14ac:dyDescent="0.2">
      <c r="A798" t="s">
        <v>3575</v>
      </c>
      <c r="B798">
        <v>2517524</v>
      </c>
      <c r="C798">
        <v>4357</v>
      </c>
      <c r="D798">
        <v>33</v>
      </c>
      <c r="E798">
        <v>610</v>
      </c>
      <c r="F798" s="1">
        <v>42073</v>
      </c>
      <c r="G798" t="s">
        <v>77</v>
      </c>
      <c r="H798" t="s">
        <v>949</v>
      </c>
      <c r="I798">
        <v>0</v>
      </c>
      <c r="J798">
        <v>0</v>
      </c>
      <c r="K798">
        <v>2</v>
      </c>
      <c r="L798">
        <v>0</v>
      </c>
      <c r="M798">
        <v>90</v>
      </c>
      <c r="N798" t="str">
        <f t="shared" si="12"/>
        <v>No Final</v>
      </c>
    </row>
    <row r="799" spans="1:14" hidden="1" x14ac:dyDescent="0.2">
      <c r="A799" t="s">
        <v>3576</v>
      </c>
      <c r="B799">
        <v>2517524</v>
      </c>
      <c r="C799">
        <v>6636</v>
      </c>
      <c r="D799">
        <v>33</v>
      </c>
      <c r="E799">
        <v>1003</v>
      </c>
      <c r="F799" s="1">
        <v>42073</v>
      </c>
      <c r="G799" t="s">
        <v>98</v>
      </c>
      <c r="H799" t="s">
        <v>949</v>
      </c>
      <c r="I799">
        <v>0</v>
      </c>
      <c r="J799">
        <v>0</v>
      </c>
      <c r="K799">
        <v>1</v>
      </c>
      <c r="L799">
        <v>1</v>
      </c>
      <c r="M799">
        <v>90</v>
      </c>
      <c r="N799" t="str">
        <f t="shared" si="12"/>
        <v>No Final</v>
      </c>
    </row>
    <row r="800" spans="1:14" hidden="1" x14ac:dyDescent="0.2">
      <c r="A800" t="s">
        <v>3577</v>
      </c>
      <c r="B800">
        <v>2517524</v>
      </c>
      <c r="C800">
        <v>8198</v>
      </c>
      <c r="D800">
        <v>418</v>
      </c>
      <c r="E800">
        <v>985</v>
      </c>
      <c r="F800" s="1">
        <v>42073</v>
      </c>
      <c r="G800" t="s">
        <v>124</v>
      </c>
      <c r="H800" t="s">
        <v>949</v>
      </c>
      <c r="I800">
        <v>1</v>
      </c>
      <c r="J800">
        <v>0</v>
      </c>
      <c r="K800">
        <v>2</v>
      </c>
      <c r="L800">
        <v>0</v>
      </c>
      <c r="M800">
        <v>90</v>
      </c>
      <c r="N800" t="str">
        <f t="shared" si="12"/>
        <v>No Final</v>
      </c>
    </row>
    <row r="801" spans="1:14" hidden="1" x14ac:dyDescent="0.2">
      <c r="A801" t="s">
        <v>3578</v>
      </c>
      <c r="B801">
        <v>2517527</v>
      </c>
      <c r="C801">
        <v>147487</v>
      </c>
      <c r="D801">
        <v>720</v>
      </c>
      <c r="E801">
        <v>114</v>
      </c>
      <c r="F801" s="1">
        <v>42073</v>
      </c>
      <c r="G801" t="s">
        <v>625</v>
      </c>
      <c r="H801" t="s">
        <v>949</v>
      </c>
      <c r="I801">
        <v>0</v>
      </c>
      <c r="J801">
        <v>0</v>
      </c>
      <c r="K801">
        <v>1</v>
      </c>
      <c r="L801">
        <v>0</v>
      </c>
      <c r="M801">
        <v>90</v>
      </c>
      <c r="N801" t="str">
        <f t="shared" si="12"/>
        <v>No Final</v>
      </c>
    </row>
    <row r="802" spans="1:14" hidden="1" x14ac:dyDescent="0.2">
      <c r="A802" t="s">
        <v>3579</v>
      </c>
      <c r="B802">
        <v>2517520</v>
      </c>
      <c r="C802">
        <v>27511</v>
      </c>
      <c r="D802">
        <v>631</v>
      </c>
      <c r="E802">
        <v>873</v>
      </c>
      <c r="F802" s="1">
        <v>42074</v>
      </c>
      <c r="G802" t="s">
        <v>222</v>
      </c>
      <c r="H802" t="s">
        <v>949</v>
      </c>
      <c r="I802">
        <v>0</v>
      </c>
      <c r="J802">
        <v>0</v>
      </c>
      <c r="K802">
        <v>1</v>
      </c>
      <c r="L802">
        <v>0</v>
      </c>
      <c r="M802">
        <v>120</v>
      </c>
      <c r="N802" t="str">
        <f t="shared" si="12"/>
        <v>No Final</v>
      </c>
    </row>
    <row r="803" spans="1:14" hidden="1" x14ac:dyDescent="0.2">
      <c r="A803" t="s">
        <v>3580</v>
      </c>
      <c r="B803">
        <v>2517520</v>
      </c>
      <c r="C803">
        <v>29241</v>
      </c>
      <c r="D803">
        <v>583</v>
      </c>
      <c r="E803">
        <v>631</v>
      </c>
      <c r="F803" s="1">
        <v>42074</v>
      </c>
      <c r="G803" t="s">
        <v>233</v>
      </c>
      <c r="H803" t="s">
        <v>949</v>
      </c>
      <c r="I803">
        <v>0</v>
      </c>
      <c r="J803">
        <v>0</v>
      </c>
      <c r="K803">
        <v>1</v>
      </c>
      <c r="L803">
        <v>0</v>
      </c>
      <c r="M803">
        <v>120</v>
      </c>
      <c r="N803" t="str">
        <f t="shared" si="12"/>
        <v>No Final</v>
      </c>
    </row>
    <row r="804" spans="1:14" hidden="1" x14ac:dyDescent="0.2">
      <c r="A804" t="s">
        <v>3581</v>
      </c>
      <c r="B804">
        <v>2517520</v>
      </c>
      <c r="C804">
        <v>46741</v>
      </c>
      <c r="D804">
        <v>583</v>
      </c>
      <c r="E804">
        <v>11</v>
      </c>
      <c r="F804" s="1">
        <v>42074</v>
      </c>
      <c r="G804" t="s">
        <v>368</v>
      </c>
      <c r="H804" t="s">
        <v>949</v>
      </c>
      <c r="I804">
        <v>1</v>
      </c>
      <c r="J804">
        <v>0</v>
      </c>
      <c r="K804">
        <v>1</v>
      </c>
      <c r="L804">
        <v>0</v>
      </c>
      <c r="M804">
        <v>120</v>
      </c>
      <c r="N804" t="str">
        <f t="shared" si="12"/>
        <v>No Final</v>
      </c>
    </row>
    <row r="805" spans="1:14" hidden="1" x14ac:dyDescent="0.2">
      <c r="A805" t="s">
        <v>3582</v>
      </c>
      <c r="B805">
        <v>2517520</v>
      </c>
      <c r="C805">
        <v>50202</v>
      </c>
      <c r="D805">
        <v>631</v>
      </c>
      <c r="E805">
        <v>418</v>
      </c>
      <c r="F805" s="1">
        <v>42074</v>
      </c>
      <c r="G805" t="s">
        <v>381</v>
      </c>
      <c r="H805" t="s">
        <v>949</v>
      </c>
      <c r="I805">
        <v>0</v>
      </c>
      <c r="J805">
        <v>0</v>
      </c>
      <c r="K805">
        <v>1</v>
      </c>
      <c r="L805">
        <v>0</v>
      </c>
      <c r="M805">
        <v>120</v>
      </c>
      <c r="N805" t="str">
        <f t="shared" si="12"/>
        <v>No Final</v>
      </c>
    </row>
    <row r="806" spans="1:14" hidden="1" x14ac:dyDescent="0.2">
      <c r="A806" t="s">
        <v>3583</v>
      </c>
      <c r="B806">
        <v>2517525</v>
      </c>
      <c r="C806">
        <v>22068</v>
      </c>
      <c r="D806">
        <v>27</v>
      </c>
      <c r="E806">
        <v>380</v>
      </c>
      <c r="F806" s="1">
        <v>42074</v>
      </c>
      <c r="G806" t="s">
        <v>204</v>
      </c>
      <c r="H806" t="s">
        <v>949</v>
      </c>
      <c r="I806">
        <v>0</v>
      </c>
      <c r="J806">
        <v>0</v>
      </c>
      <c r="K806">
        <v>1</v>
      </c>
      <c r="L806">
        <v>0</v>
      </c>
      <c r="M806">
        <v>59</v>
      </c>
      <c r="N806" t="str">
        <f t="shared" si="12"/>
        <v>No Final</v>
      </c>
    </row>
    <row r="807" spans="1:14" hidden="1" x14ac:dyDescent="0.2">
      <c r="A807" t="s">
        <v>3584</v>
      </c>
      <c r="B807">
        <v>2517525</v>
      </c>
      <c r="C807">
        <v>26485</v>
      </c>
      <c r="D807">
        <v>27</v>
      </c>
      <c r="E807">
        <v>380</v>
      </c>
      <c r="F807" s="1">
        <v>42074</v>
      </c>
      <c r="G807" t="s">
        <v>220</v>
      </c>
      <c r="H807" t="s">
        <v>949</v>
      </c>
      <c r="I807">
        <v>1</v>
      </c>
      <c r="J807">
        <v>0</v>
      </c>
      <c r="K807">
        <v>1</v>
      </c>
      <c r="L807">
        <v>1</v>
      </c>
      <c r="M807">
        <v>90</v>
      </c>
      <c r="N807" t="str">
        <f t="shared" si="12"/>
        <v>No Final</v>
      </c>
    </row>
    <row r="808" spans="1:14" hidden="1" x14ac:dyDescent="0.2">
      <c r="A808" t="s">
        <v>3585</v>
      </c>
      <c r="B808">
        <v>2517525</v>
      </c>
      <c r="C808">
        <v>38253</v>
      </c>
      <c r="D808">
        <v>27</v>
      </c>
      <c r="E808">
        <v>131</v>
      </c>
      <c r="F808" s="1">
        <v>42074</v>
      </c>
      <c r="G808" t="s">
        <v>290</v>
      </c>
      <c r="H808" t="s">
        <v>949</v>
      </c>
      <c r="I808">
        <v>0</v>
      </c>
      <c r="J808">
        <v>0</v>
      </c>
      <c r="K808">
        <v>1</v>
      </c>
      <c r="L808">
        <v>2</v>
      </c>
      <c r="M808">
        <v>90</v>
      </c>
      <c r="N808" t="str">
        <f t="shared" si="12"/>
        <v>No Final</v>
      </c>
    </row>
    <row r="809" spans="1:14" hidden="1" x14ac:dyDescent="0.2">
      <c r="A809" t="s">
        <v>3586</v>
      </c>
      <c r="B809">
        <v>2517525</v>
      </c>
      <c r="C809">
        <v>54659</v>
      </c>
      <c r="D809">
        <v>27</v>
      </c>
      <c r="E809">
        <v>79</v>
      </c>
      <c r="F809" s="1">
        <v>42074</v>
      </c>
      <c r="G809" t="s">
        <v>404</v>
      </c>
      <c r="H809" t="s">
        <v>949</v>
      </c>
      <c r="I809">
        <v>1</v>
      </c>
      <c r="J809">
        <v>0</v>
      </c>
      <c r="K809">
        <v>1</v>
      </c>
      <c r="L809">
        <v>0</v>
      </c>
      <c r="M809">
        <v>67</v>
      </c>
      <c r="N809" t="str">
        <f t="shared" si="12"/>
        <v>No Final</v>
      </c>
    </row>
    <row r="810" spans="1:14" hidden="1" x14ac:dyDescent="0.2">
      <c r="A810" t="s">
        <v>3587</v>
      </c>
      <c r="B810">
        <v>2517525</v>
      </c>
      <c r="C810">
        <v>74842</v>
      </c>
      <c r="D810">
        <v>27</v>
      </c>
      <c r="E810">
        <v>24</v>
      </c>
      <c r="F810" s="1">
        <v>42074</v>
      </c>
      <c r="G810" t="s">
        <v>480</v>
      </c>
      <c r="H810" t="s">
        <v>949</v>
      </c>
      <c r="I810">
        <v>0</v>
      </c>
      <c r="J810">
        <v>0</v>
      </c>
      <c r="K810">
        <v>1</v>
      </c>
      <c r="L810">
        <v>1</v>
      </c>
      <c r="M810">
        <v>90</v>
      </c>
      <c r="N810" t="str">
        <f t="shared" si="12"/>
        <v>No Final</v>
      </c>
    </row>
    <row r="811" spans="1:14" hidden="1" x14ac:dyDescent="0.2">
      <c r="A811" t="s">
        <v>3588</v>
      </c>
      <c r="B811">
        <v>2517526</v>
      </c>
      <c r="C811">
        <v>50057</v>
      </c>
      <c r="D811">
        <v>11</v>
      </c>
      <c r="E811">
        <v>417</v>
      </c>
      <c r="F811" s="1">
        <v>42080</v>
      </c>
      <c r="G811" t="s">
        <v>380</v>
      </c>
      <c r="H811" t="s">
        <v>949</v>
      </c>
      <c r="I811">
        <v>0</v>
      </c>
      <c r="J811">
        <v>0</v>
      </c>
      <c r="K811">
        <v>1</v>
      </c>
      <c r="L811">
        <v>0</v>
      </c>
      <c r="M811">
        <v>27</v>
      </c>
      <c r="N811" t="str">
        <f t="shared" si="12"/>
        <v>No Final</v>
      </c>
    </row>
    <row r="812" spans="1:14" hidden="1" x14ac:dyDescent="0.2">
      <c r="A812" t="s">
        <v>3589</v>
      </c>
      <c r="B812">
        <v>2517526</v>
      </c>
      <c r="C812">
        <v>82442</v>
      </c>
      <c r="D812">
        <v>11</v>
      </c>
      <c r="E812">
        <v>5</v>
      </c>
      <c r="F812" s="1">
        <v>42080</v>
      </c>
      <c r="G812" t="s">
        <v>504</v>
      </c>
      <c r="H812" t="s">
        <v>949</v>
      </c>
      <c r="I812">
        <v>0</v>
      </c>
      <c r="J812">
        <v>0</v>
      </c>
      <c r="K812">
        <v>1</v>
      </c>
      <c r="L812">
        <v>0</v>
      </c>
      <c r="M812">
        <v>90</v>
      </c>
      <c r="N812" t="str">
        <f t="shared" si="12"/>
        <v>No Final</v>
      </c>
    </row>
    <row r="813" spans="1:14" hidden="1" x14ac:dyDescent="0.2">
      <c r="A813" t="s">
        <v>3590</v>
      </c>
      <c r="B813">
        <v>2517521</v>
      </c>
      <c r="C813">
        <v>32467</v>
      </c>
      <c r="D813">
        <v>131</v>
      </c>
      <c r="E813">
        <v>368</v>
      </c>
      <c r="F813" s="1">
        <v>42081</v>
      </c>
      <c r="G813" t="s">
        <v>249</v>
      </c>
      <c r="H813" t="s">
        <v>949</v>
      </c>
      <c r="I813">
        <v>0</v>
      </c>
      <c r="J813">
        <v>0</v>
      </c>
      <c r="K813">
        <v>1</v>
      </c>
      <c r="L813">
        <v>0</v>
      </c>
      <c r="M813">
        <v>84</v>
      </c>
      <c r="N813" t="str">
        <f t="shared" si="12"/>
        <v>No Final</v>
      </c>
    </row>
    <row r="814" spans="1:14" hidden="1" x14ac:dyDescent="0.2">
      <c r="A814" t="s">
        <v>3591</v>
      </c>
      <c r="B814">
        <v>2517523</v>
      </c>
      <c r="C814">
        <v>128223</v>
      </c>
      <c r="D814">
        <v>506</v>
      </c>
      <c r="E814">
        <v>13</v>
      </c>
      <c r="F814" s="1">
        <v>42081</v>
      </c>
      <c r="G814" t="s">
        <v>594</v>
      </c>
      <c r="H814" t="s">
        <v>949</v>
      </c>
      <c r="I814">
        <v>0</v>
      </c>
      <c r="J814">
        <v>0</v>
      </c>
      <c r="K814">
        <v>1</v>
      </c>
      <c r="L814">
        <v>0</v>
      </c>
      <c r="M814">
        <v>78</v>
      </c>
      <c r="N814" t="str">
        <f t="shared" si="12"/>
        <v>No Final</v>
      </c>
    </row>
    <row r="815" spans="1:14" hidden="1" x14ac:dyDescent="0.2">
      <c r="A815" t="s">
        <v>3592</v>
      </c>
      <c r="B815">
        <v>2517523</v>
      </c>
      <c r="C815">
        <v>4276</v>
      </c>
      <c r="D815">
        <v>506</v>
      </c>
      <c r="E815">
        <v>506</v>
      </c>
      <c r="F815" s="1">
        <v>42081</v>
      </c>
      <c r="G815" t="s">
        <v>75</v>
      </c>
      <c r="H815" t="s">
        <v>949</v>
      </c>
      <c r="I815">
        <v>0</v>
      </c>
      <c r="J815">
        <v>0</v>
      </c>
      <c r="K815">
        <v>2</v>
      </c>
      <c r="L815">
        <v>1</v>
      </c>
      <c r="M815">
        <v>81</v>
      </c>
      <c r="N815" t="str">
        <f t="shared" si="12"/>
        <v>No Final</v>
      </c>
    </row>
    <row r="816" spans="1:14" hidden="1" x14ac:dyDescent="0.2">
      <c r="A816" t="s">
        <v>3593</v>
      </c>
      <c r="B816">
        <v>2547352</v>
      </c>
      <c r="C816">
        <v>37666</v>
      </c>
      <c r="D816">
        <v>506</v>
      </c>
      <c r="E816">
        <v>46</v>
      </c>
      <c r="F816" s="1">
        <v>42108</v>
      </c>
      <c r="G816" t="s">
        <v>287</v>
      </c>
      <c r="H816" t="s">
        <v>949</v>
      </c>
      <c r="I816">
        <v>0</v>
      </c>
      <c r="J816">
        <v>0</v>
      </c>
      <c r="K816">
        <v>1</v>
      </c>
      <c r="L816">
        <v>0</v>
      </c>
      <c r="M816">
        <v>90</v>
      </c>
      <c r="N816" t="str">
        <f t="shared" si="12"/>
        <v>No Final</v>
      </c>
    </row>
    <row r="817" spans="1:14" hidden="1" x14ac:dyDescent="0.2">
      <c r="A817" t="s">
        <v>3594</v>
      </c>
      <c r="B817">
        <v>2547349</v>
      </c>
      <c r="C817">
        <v>44352</v>
      </c>
      <c r="D817">
        <v>131</v>
      </c>
      <c r="E817">
        <v>13</v>
      </c>
      <c r="F817" s="1">
        <v>42109</v>
      </c>
      <c r="G817" t="s">
        <v>335</v>
      </c>
      <c r="H817" t="s">
        <v>949</v>
      </c>
      <c r="I817">
        <v>0</v>
      </c>
      <c r="J817">
        <v>0</v>
      </c>
      <c r="K817">
        <v>2</v>
      </c>
      <c r="L817">
        <v>0</v>
      </c>
      <c r="M817">
        <v>90</v>
      </c>
      <c r="N817" t="str">
        <f t="shared" si="12"/>
        <v>No Final</v>
      </c>
    </row>
    <row r="818" spans="1:14" hidden="1" x14ac:dyDescent="0.2">
      <c r="A818" t="s">
        <v>3595</v>
      </c>
      <c r="B818">
        <v>2547349</v>
      </c>
      <c r="C818">
        <v>68290</v>
      </c>
      <c r="D818">
        <v>131</v>
      </c>
      <c r="E818">
        <v>583</v>
      </c>
      <c r="F818" s="1">
        <v>42109</v>
      </c>
      <c r="G818" t="s">
        <v>458</v>
      </c>
      <c r="H818" t="s">
        <v>949</v>
      </c>
      <c r="I818">
        <v>0</v>
      </c>
      <c r="J818">
        <v>0</v>
      </c>
      <c r="K818">
        <v>1</v>
      </c>
      <c r="L818">
        <v>0</v>
      </c>
      <c r="M818">
        <v>90</v>
      </c>
      <c r="N818" t="str">
        <f t="shared" si="12"/>
        <v>No Final</v>
      </c>
    </row>
    <row r="819" spans="1:14" hidden="1" x14ac:dyDescent="0.2">
      <c r="A819" t="s">
        <v>3596</v>
      </c>
      <c r="B819">
        <v>2547351</v>
      </c>
      <c r="C819">
        <v>60444</v>
      </c>
      <c r="D819">
        <v>27</v>
      </c>
      <c r="E819">
        <v>31</v>
      </c>
      <c r="F819" s="1">
        <v>42109</v>
      </c>
      <c r="G819" t="s">
        <v>109</v>
      </c>
      <c r="H819" t="s">
        <v>949</v>
      </c>
      <c r="I819">
        <v>0</v>
      </c>
      <c r="J819">
        <v>0</v>
      </c>
      <c r="K819">
        <v>1</v>
      </c>
      <c r="L819">
        <v>0</v>
      </c>
      <c r="M819">
        <v>90</v>
      </c>
      <c r="N819" t="str">
        <f t="shared" si="12"/>
        <v>No Final</v>
      </c>
    </row>
    <row r="820" spans="1:14" hidden="1" x14ac:dyDescent="0.2">
      <c r="A820" t="s">
        <v>3597</v>
      </c>
      <c r="B820">
        <v>2547382</v>
      </c>
      <c r="C820">
        <v>26485</v>
      </c>
      <c r="D820">
        <v>27</v>
      </c>
      <c r="E820">
        <v>380</v>
      </c>
      <c r="F820" s="1">
        <v>42115</v>
      </c>
      <c r="G820" t="s">
        <v>220</v>
      </c>
      <c r="H820" t="s">
        <v>949</v>
      </c>
      <c r="I820">
        <v>0</v>
      </c>
      <c r="J820">
        <v>0</v>
      </c>
      <c r="K820">
        <v>1</v>
      </c>
      <c r="L820">
        <v>0</v>
      </c>
      <c r="M820">
        <v>90</v>
      </c>
      <c r="N820" t="str">
        <f t="shared" si="12"/>
        <v>No Final</v>
      </c>
    </row>
    <row r="821" spans="1:14" hidden="1" x14ac:dyDescent="0.2">
      <c r="A821" t="s">
        <v>3598</v>
      </c>
      <c r="B821">
        <v>2547382</v>
      </c>
      <c r="C821">
        <v>38253</v>
      </c>
      <c r="D821">
        <v>27</v>
      </c>
      <c r="E821">
        <v>131</v>
      </c>
      <c r="F821" s="1">
        <v>42115</v>
      </c>
      <c r="G821" t="s">
        <v>290</v>
      </c>
      <c r="H821" t="s">
        <v>949</v>
      </c>
      <c r="I821">
        <v>0</v>
      </c>
      <c r="J821">
        <v>0</v>
      </c>
      <c r="K821">
        <v>2</v>
      </c>
      <c r="L821">
        <v>0</v>
      </c>
      <c r="M821">
        <v>90</v>
      </c>
      <c r="N821" t="str">
        <f t="shared" si="12"/>
        <v>No Final</v>
      </c>
    </row>
    <row r="822" spans="1:14" hidden="1" x14ac:dyDescent="0.2">
      <c r="A822" t="s">
        <v>3599</v>
      </c>
      <c r="B822">
        <v>2547382</v>
      </c>
      <c r="C822">
        <v>60444</v>
      </c>
      <c r="D822">
        <v>27</v>
      </c>
      <c r="E822">
        <v>31</v>
      </c>
      <c r="F822" s="1">
        <v>42115</v>
      </c>
      <c r="G822" t="s">
        <v>109</v>
      </c>
      <c r="H822" t="s">
        <v>949</v>
      </c>
      <c r="I822">
        <v>0</v>
      </c>
      <c r="J822">
        <v>0</v>
      </c>
      <c r="K822">
        <v>1</v>
      </c>
      <c r="L822">
        <v>1</v>
      </c>
      <c r="M822">
        <v>90</v>
      </c>
      <c r="N822" t="str">
        <f t="shared" si="12"/>
        <v>No Final</v>
      </c>
    </row>
    <row r="823" spans="1:14" hidden="1" x14ac:dyDescent="0.2">
      <c r="A823" t="s">
        <v>3600</v>
      </c>
      <c r="B823">
        <v>2547382</v>
      </c>
      <c r="C823">
        <v>7476</v>
      </c>
      <c r="D823">
        <v>27</v>
      </c>
      <c r="E823">
        <v>27</v>
      </c>
      <c r="F823" s="1">
        <v>42115</v>
      </c>
      <c r="G823" t="s">
        <v>104</v>
      </c>
      <c r="H823" t="s">
        <v>949</v>
      </c>
      <c r="I823">
        <v>0</v>
      </c>
      <c r="J823">
        <v>0</v>
      </c>
      <c r="K823">
        <v>1</v>
      </c>
      <c r="L823">
        <v>0</v>
      </c>
      <c r="M823">
        <v>90</v>
      </c>
      <c r="N823" t="str">
        <f t="shared" si="12"/>
        <v>No Final</v>
      </c>
    </row>
    <row r="824" spans="1:14" hidden="1" x14ac:dyDescent="0.2">
      <c r="A824" t="s">
        <v>3601</v>
      </c>
      <c r="B824">
        <v>2547383</v>
      </c>
      <c r="C824">
        <v>68290</v>
      </c>
      <c r="D824">
        <v>131</v>
      </c>
      <c r="E824">
        <v>583</v>
      </c>
      <c r="F824" s="1">
        <v>42115</v>
      </c>
      <c r="G824" t="s">
        <v>458</v>
      </c>
      <c r="H824" t="s">
        <v>949</v>
      </c>
      <c r="I824">
        <v>0</v>
      </c>
      <c r="J824">
        <v>0</v>
      </c>
      <c r="K824">
        <v>2</v>
      </c>
      <c r="L824">
        <v>0</v>
      </c>
      <c r="M824">
        <v>90</v>
      </c>
      <c r="N824" t="str">
        <f t="shared" si="12"/>
        <v>No Final</v>
      </c>
    </row>
    <row r="825" spans="1:14" hidden="1" x14ac:dyDescent="0.2">
      <c r="A825" t="s">
        <v>3602</v>
      </c>
      <c r="B825">
        <v>2547384</v>
      </c>
      <c r="C825">
        <v>50935</v>
      </c>
      <c r="D825">
        <v>418</v>
      </c>
      <c r="E825">
        <v>379</v>
      </c>
      <c r="F825" s="1">
        <v>42116</v>
      </c>
      <c r="G825" t="s">
        <v>383</v>
      </c>
      <c r="H825" t="s">
        <v>949</v>
      </c>
      <c r="I825">
        <v>0</v>
      </c>
      <c r="J825">
        <v>0</v>
      </c>
      <c r="K825">
        <v>1</v>
      </c>
      <c r="L825">
        <v>0</v>
      </c>
      <c r="M825">
        <v>90</v>
      </c>
      <c r="N825" t="str">
        <f t="shared" si="12"/>
        <v>No Final</v>
      </c>
    </row>
    <row r="826" spans="1:14" hidden="1" x14ac:dyDescent="0.2">
      <c r="A826" t="s">
        <v>3603</v>
      </c>
      <c r="B826">
        <v>2560715</v>
      </c>
      <c r="C826">
        <v>128223</v>
      </c>
      <c r="D826">
        <v>506</v>
      </c>
      <c r="E826">
        <v>13</v>
      </c>
      <c r="F826" s="1">
        <v>42129</v>
      </c>
      <c r="G826" t="s">
        <v>594</v>
      </c>
      <c r="H826" t="s">
        <v>949</v>
      </c>
      <c r="I826">
        <v>0</v>
      </c>
      <c r="J826">
        <v>0</v>
      </c>
      <c r="K826">
        <v>1</v>
      </c>
      <c r="L826">
        <v>0</v>
      </c>
      <c r="M826">
        <v>78</v>
      </c>
      <c r="N826" t="str">
        <f t="shared" si="12"/>
        <v>No Final</v>
      </c>
    </row>
    <row r="827" spans="1:14" hidden="1" x14ac:dyDescent="0.2">
      <c r="A827" t="s">
        <v>3604</v>
      </c>
      <c r="B827">
        <v>2560715</v>
      </c>
      <c r="C827">
        <v>4276</v>
      </c>
      <c r="D827">
        <v>506</v>
      </c>
      <c r="E827">
        <v>506</v>
      </c>
      <c r="F827" s="1">
        <v>42129</v>
      </c>
      <c r="G827" t="s">
        <v>75</v>
      </c>
      <c r="H827" t="s">
        <v>949</v>
      </c>
      <c r="I827">
        <v>1</v>
      </c>
      <c r="J827">
        <v>0</v>
      </c>
      <c r="K827">
        <v>1</v>
      </c>
      <c r="L827">
        <v>1</v>
      </c>
      <c r="M827">
        <v>86</v>
      </c>
      <c r="N827" t="str">
        <f t="shared" si="12"/>
        <v>No Final</v>
      </c>
    </row>
    <row r="828" spans="1:14" hidden="1" x14ac:dyDescent="0.2">
      <c r="A828" t="s">
        <v>3605</v>
      </c>
      <c r="B828">
        <v>2560715</v>
      </c>
      <c r="C828">
        <v>8198</v>
      </c>
      <c r="D828">
        <v>418</v>
      </c>
      <c r="E828">
        <v>985</v>
      </c>
      <c r="F828" s="1">
        <v>42129</v>
      </c>
      <c r="G828" t="s">
        <v>124</v>
      </c>
      <c r="H828" t="s">
        <v>949</v>
      </c>
      <c r="I828">
        <v>0</v>
      </c>
      <c r="J828">
        <v>0</v>
      </c>
      <c r="K828">
        <v>1</v>
      </c>
      <c r="L828">
        <v>0</v>
      </c>
      <c r="M828">
        <v>90</v>
      </c>
      <c r="N828" t="str">
        <f t="shared" si="12"/>
        <v>No Final</v>
      </c>
    </row>
    <row r="829" spans="1:14" hidden="1" x14ac:dyDescent="0.2">
      <c r="A829" t="s">
        <v>3606</v>
      </c>
      <c r="B829">
        <v>2560716</v>
      </c>
      <c r="C829">
        <v>28003</v>
      </c>
      <c r="D829">
        <v>131</v>
      </c>
      <c r="E829">
        <v>583</v>
      </c>
      <c r="F829" s="1">
        <v>42130</v>
      </c>
      <c r="G829" t="s">
        <v>226</v>
      </c>
      <c r="H829" t="s">
        <v>949</v>
      </c>
      <c r="I829">
        <v>0</v>
      </c>
      <c r="J829">
        <v>0</v>
      </c>
      <c r="K829">
        <v>2</v>
      </c>
      <c r="L829">
        <v>1</v>
      </c>
      <c r="M829">
        <v>90</v>
      </c>
      <c r="N829" t="str">
        <f t="shared" si="12"/>
        <v>No Final</v>
      </c>
    </row>
    <row r="830" spans="1:14" hidden="1" x14ac:dyDescent="0.2">
      <c r="A830" t="s">
        <v>3607</v>
      </c>
      <c r="B830">
        <v>2560716</v>
      </c>
      <c r="C830">
        <v>68290</v>
      </c>
      <c r="D830">
        <v>131</v>
      </c>
      <c r="E830">
        <v>583</v>
      </c>
      <c r="F830" s="1">
        <v>42130</v>
      </c>
      <c r="G830" t="s">
        <v>458</v>
      </c>
      <c r="H830" t="s">
        <v>949</v>
      </c>
      <c r="I830">
        <v>1</v>
      </c>
      <c r="J830">
        <v>0</v>
      </c>
      <c r="K830">
        <v>1</v>
      </c>
      <c r="L830">
        <v>0</v>
      </c>
      <c r="M830">
        <v>90</v>
      </c>
      <c r="N830" t="str">
        <f t="shared" si="12"/>
        <v>No Final</v>
      </c>
    </row>
    <row r="831" spans="1:14" hidden="1" x14ac:dyDescent="0.2">
      <c r="A831" t="s">
        <v>3608</v>
      </c>
      <c r="B831">
        <v>2560717</v>
      </c>
      <c r="C831">
        <v>38253</v>
      </c>
      <c r="D831">
        <v>27</v>
      </c>
      <c r="E831">
        <v>131</v>
      </c>
      <c r="F831" s="1">
        <v>42136</v>
      </c>
      <c r="G831" t="s">
        <v>290</v>
      </c>
      <c r="H831" t="s">
        <v>949</v>
      </c>
      <c r="I831">
        <v>1</v>
      </c>
      <c r="J831">
        <v>0</v>
      </c>
      <c r="K831">
        <v>1</v>
      </c>
      <c r="L831">
        <v>0</v>
      </c>
      <c r="M831">
        <v>90</v>
      </c>
      <c r="N831" t="str">
        <f t="shared" si="12"/>
        <v>No Final</v>
      </c>
    </row>
    <row r="832" spans="1:14" hidden="1" x14ac:dyDescent="0.2">
      <c r="A832" t="s">
        <v>3609</v>
      </c>
      <c r="B832">
        <v>2560717</v>
      </c>
      <c r="C832">
        <v>45124</v>
      </c>
      <c r="D832">
        <v>27</v>
      </c>
      <c r="E832">
        <v>6646</v>
      </c>
      <c r="F832" s="1">
        <v>42136</v>
      </c>
      <c r="G832" t="s">
        <v>348</v>
      </c>
      <c r="H832" t="s">
        <v>949</v>
      </c>
      <c r="I832">
        <v>0</v>
      </c>
      <c r="J832">
        <v>0</v>
      </c>
      <c r="K832">
        <v>1</v>
      </c>
      <c r="L832">
        <v>0</v>
      </c>
      <c r="M832">
        <v>90</v>
      </c>
      <c r="N832" t="str">
        <f t="shared" si="12"/>
        <v>No Final</v>
      </c>
    </row>
    <row r="833" spans="1:16" hidden="1" x14ac:dyDescent="0.2">
      <c r="A833" t="s">
        <v>3610</v>
      </c>
      <c r="B833">
        <v>2560717</v>
      </c>
      <c r="C833">
        <v>68290</v>
      </c>
      <c r="D833">
        <v>131</v>
      </c>
      <c r="E833">
        <v>583</v>
      </c>
      <c r="F833" s="1">
        <v>42136</v>
      </c>
      <c r="G833" t="s">
        <v>458</v>
      </c>
      <c r="H833" t="s">
        <v>949</v>
      </c>
      <c r="I833">
        <v>0</v>
      </c>
      <c r="J833">
        <v>0</v>
      </c>
      <c r="K833">
        <v>2</v>
      </c>
      <c r="L833">
        <v>0</v>
      </c>
      <c r="M833">
        <v>90</v>
      </c>
      <c r="N833" t="str">
        <f t="shared" si="12"/>
        <v>No Final</v>
      </c>
    </row>
    <row r="834" spans="1:16" hidden="1" x14ac:dyDescent="0.2">
      <c r="A834" t="s">
        <v>3611</v>
      </c>
      <c r="B834">
        <v>2560718</v>
      </c>
      <c r="C834">
        <v>128223</v>
      </c>
      <c r="D834">
        <v>506</v>
      </c>
      <c r="E834">
        <v>13</v>
      </c>
      <c r="F834" s="1">
        <v>42137</v>
      </c>
      <c r="G834" t="s">
        <v>594</v>
      </c>
      <c r="H834" t="s">
        <v>949</v>
      </c>
      <c r="I834">
        <v>0</v>
      </c>
      <c r="J834">
        <v>0</v>
      </c>
      <c r="K834">
        <v>1</v>
      </c>
      <c r="L834">
        <v>0</v>
      </c>
      <c r="M834">
        <v>84</v>
      </c>
      <c r="N834" t="str">
        <f t="shared" si="12"/>
        <v>No Final</v>
      </c>
    </row>
    <row r="835" spans="1:16" hidden="1" x14ac:dyDescent="0.2">
      <c r="A835" t="s">
        <v>3612</v>
      </c>
      <c r="B835">
        <v>2560718</v>
      </c>
      <c r="C835">
        <v>8198</v>
      </c>
      <c r="D835">
        <v>418</v>
      </c>
      <c r="E835">
        <v>985</v>
      </c>
      <c r="F835" s="1">
        <v>42137</v>
      </c>
      <c r="G835" t="s">
        <v>124</v>
      </c>
      <c r="H835" t="s">
        <v>949</v>
      </c>
      <c r="I835">
        <v>0</v>
      </c>
      <c r="J835">
        <v>0</v>
      </c>
      <c r="K835">
        <v>1</v>
      </c>
      <c r="L835">
        <v>0</v>
      </c>
      <c r="M835">
        <v>90</v>
      </c>
      <c r="N835" t="str">
        <f t="shared" ref="N835:N898" si="13">IF(B835=$Z$2, "Final", IF(B835=$Z$3, "Final", IF(B835=$Z$4, "Final", IF(B835=$Z$5, "Final", IF(B835=$Z$6, "Final", IF(B835=$Z$7, "Final", IF(B835=$Z$8, "Final", IF(B835=$Z$9, "Final", IF(B835=$Z$10, "Final", IF(B835=$Z$11, "Final", IF(B835=$Z$12, "Final", IF(B835=$Z$13, "Final", "No Final"))))))))))))</f>
        <v>No Final</v>
      </c>
    </row>
    <row r="836" spans="1:16" x14ac:dyDescent="0.2">
      <c r="A836" t="s">
        <v>3613</v>
      </c>
      <c r="B836">
        <v>2567502</v>
      </c>
      <c r="C836">
        <v>128223</v>
      </c>
      <c r="D836">
        <v>506</v>
      </c>
      <c r="E836">
        <v>13</v>
      </c>
      <c r="F836" s="1">
        <v>42161</v>
      </c>
      <c r="G836" t="s">
        <v>594</v>
      </c>
      <c r="H836" t="s">
        <v>949</v>
      </c>
      <c r="I836">
        <v>0</v>
      </c>
      <c r="J836">
        <v>0</v>
      </c>
      <c r="K836">
        <v>1</v>
      </c>
      <c r="L836">
        <v>0</v>
      </c>
      <c r="M836">
        <v>85</v>
      </c>
      <c r="N836" t="str">
        <f t="shared" si="13"/>
        <v>Final</v>
      </c>
      <c r="O836" s="7" t="e">
        <f>VLOOKUP(C836,#REF!,3,FALSE)</f>
        <v>#REF!</v>
      </c>
      <c r="P836">
        <v>2014</v>
      </c>
    </row>
    <row r="837" spans="1:16" x14ac:dyDescent="0.2">
      <c r="A837" t="s">
        <v>3614</v>
      </c>
      <c r="B837">
        <v>2567502</v>
      </c>
      <c r="C837">
        <v>32467</v>
      </c>
      <c r="D837">
        <v>131</v>
      </c>
      <c r="E837">
        <v>368</v>
      </c>
      <c r="F837" s="1">
        <v>42161</v>
      </c>
      <c r="G837" t="s">
        <v>249</v>
      </c>
      <c r="H837" t="s">
        <v>949</v>
      </c>
      <c r="I837">
        <v>0</v>
      </c>
      <c r="J837">
        <v>0</v>
      </c>
      <c r="K837">
        <v>1</v>
      </c>
      <c r="L837">
        <v>0</v>
      </c>
      <c r="M837">
        <v>90</v>
      </c>
      <c r="N837" t="str">
        <f t="shared" si="13"/>
        <v>Final</v>
      </c>
      <c r="O837" s="7" t="e">
        <f>VLOOKUP(C837,#REF!,3,FALSE)</f>
        <v>#REF!</v>
      </c>
      <c r="P837">
        <v>2014</v>
      </c>
    </row>
    <row r="838" spans="1:16" x14ac:dyDescent="0.2">
      <c r="A838" t="s">
        <v>3615</v>
      </c>
      <c r="B838">
        <v>2567502</v>
      </c>
      <c r="C838">
        <v>44352</v>
      </c>
      <c r="D838">
        <v>131</v>
      </c>
      <c r="E838">
        <v>13</v>
      </c>
      <c r="F838" s="1">
        <v>42161</v>
      </c>
      <c r="G838" t="s">
        <v>335</v>
      </c>
      <c r="H838" t="s">
        <v>949</v>
      </c>
      <c r="I838">
        <v>1</v>
      </c>
      <c r="J838">
        <v>0</v>
      </c>
      <c r="K838">
        <v>1</v>
      </c>
      <c r="L838">
        <v>0</v>
      </c>
      <c r="M838">
        <v>90</v>
      </c>
      <c r="N838" t="str">
        <f t="shared" si="13"/>
        <v>Final</v>
      </c>
      <c r="O838" s="7" t="e">
        <f>VLOOKUP(C838,#REF!,3,FALSE)</f>
        <v>#REF!</v>
      </c>
      <c r="P838">
        <v>2014</v>
      </c>
    </row>
    <row r="839" spans="1:16" x14ac:dyDescent="0.2">
      <c r="A839" t="s">
        <v>3616</v>
      </c>
      <c r="B839">
        <v>2567502</v>
      </c>
      <c r="C839">
        <v>68290</v>
      </c>
      <c r="D839">
        <v>131</v>
      </c>
      <c r="E839">
        <v>583</v>
      </c>
      <c r="F839" s="1">
        <v>42161</v>
      </c>
      <c r="G839" t="s">
        <v>458</v>
      </c>
      <c r="H839" t="s">
        <v>949</v>
      </c>
      <c r="I839">
        <v>0</v>
      </c>
      <c r="J839">
        <v>0</v>
      </c>
      <c r="K839">
        <v>1</v>
      </c>
      <c r="L839">
        <v>0</v>
      </c>
      <c r="M839">
        <v>90</v>
      </c>
      <c r="N839" t="str">
        <f t="shared" si="13"/>
        <v>Final</v>
      </c>
      <c r="O839" s="7" t="e">
        <f>VLOOKUP(C839,#REF!,3,FALSE)</f>
        <v>#REF!</v>
      </c>
      <c r="P839">
        <v>2014</v>
      </c>
    </row>
    <row r="840" spans="1:16" hidden="1" x14ac:dyDescent="0.2">
      <c r="A840" t="s">
        <v>3617</v>
      </c>
      <c r="B840">
        <v>2618535</v>
      </c>
      <c r="C840">
        <v>45320</v>
      </c>
      <c r="D840">
        <v>583</v>
      </c>
      <c r="E840">
        <v>294</v>
      </c>
      <c r="F840" s="1">
        <v>42262</v>
      </c>
      <c r="G840" t="s">
        <v>351</v>
      </c>
      <c r="H840" t="s">
        <v>949</v>
      </c>
      <c r="I840">
        <v>0</v>
      </c>
      <c r="J840">
        <v>0</v>
      </c>
      <c r="K840">
        <v>1</v>
      </c>
      <c r="L840">
        <v>0</v>
      </c>
      <c r="M840">
        <v>84</v>
      </c>
      <c r="N840" t="str">
        <f t="shared" si="13"/>
        <v>No Final</v>
      </c>
    </row>
    <row r="841" spans="1:16" hidden="1" x14ac:dyDescent="0.2">
      <c r="A841" t="s">
        <v>3618</v>
      </c>
      <c r="B841">
        <v>2618535</v>
      </c>
      <c r="C841">
        <v>48280</v>
      </c>
      <c r="D841">
        <v>583</v>
      </c>
      <c r="E841">
        <v>1049</v>
      </c>
      <c r="F841" s="1">
        <v>42262</v>
      </c>
      <c r="G841" t="s">
        <v>372</v>
      </c>
      <c r="H841" t="s">
        <v>949</v>
      </c>
      <c r="I841">
        <v>0</v>
      </c>
      <c r="J841">
        <v>0</v>
      </c>
      <c r="K841">
        <v>1</v>
      </c>
      <c r="L841">
        <v>0</v>
      </c>
      <c r="M841">
        <v>90</v>
      </c>
      <c r="N841" t="str">
        <f t="shared" si="13"/>
        <v>No Final</v>
      </c>
    </row>
    <row r="842" spans="1:16" hidden="1" x14ac:dyDescent="0.2">
      <c r="A842" t="s">
        <v>3619</v>
      </c>
      <c r="B842">
        <v>2618536</v>
      </c>
      <c r="C842">
        <v>18922</v>
      </c>
      <c r="D842">
        <v>418</v>
      </c>
      <c r="E842">
        <v>418</v>
      </c>
      <c r="F842" s="1">
        <v>42262</v>
      </c>
      <c r="G842" t="s">
        <v>185</v>
      </c>
      <c r="H842" t="s">
        <v>949</v>
      </c>
      <c r="I842">
        <v>0</v>
      </c>
      <c r="J842">
        <v>0</v>
      </c>
      <c r="K842">
        <v>1</v>
      </c>
      <c r="L842">
        <v>0</v>
      </c>
      <c r="M842">
        <v>90</v>
      </c>
      <c r="N842" t="str">
        <f t="shared" si="13"/>
        <v>No Final</v>
      </c>
    </row>
    <row r="843" spans="1:16" hidden="1" x14ac:dyDescent="0.2">
      <c r="A843" t="s">
        <v>3620</v>
      </c>
      <c r="B843">
        <v>2618536</v>
      </c>
      <c r="C843">
        <v>8198</v>
      </c>
      <c r="D843">
        <v>418</v>
      </c>
      <c r="E843">
        <v>985</v>
      </c>
      <c r="F843" s="1">
        <v>42262</v>
      </c>
      <c r="G843" t="s">
        <v>124</v>
      </c>
      <c r="H843" t="s">
        <v>949</v>
      </c>
      <c r="I843">
        <v>0</v>
      </c>
      <c r="J843">
        <v>0</v>
      </c>
      <c r="K843">
        <v>3</v>
      </c>
      <c r="L843">
        <v>0</v>
      </c>
      <c r="M843">
        <v>90</v>
      </c>
      <c r="N843" t="str">
        <f t="shared" si="13"/>
        <v>No Final</v>
      </c>
    </row>
    <row r="844" spans="1:16" hidden="1" x14ac:dyDescent="0.2">
      <c r="A844" t="s">
        <v>3621</v>
      </c>
      <c r="B844">
        <v>2618537</v>
      </c>
      <c r="C844">
        <v>85148</v>
      </c>
      <c r="D844">
        <v>82</v>
      </c>
      <c r="E844">
        <v>294</v>
      </c>
      <c r="F844" s="1">
        <v>42262</v>
      </c>
      <c r="G844" t="s">
        <v>508</v>
      </c>
      <c r="H844" t="s">
        <v>949</v>
      </c>
      <c r="I844">
        <v>0</v>
      </c>
      <c r="J844">
        <v>0</v>
      </c>
      <c r="K844">
        <v>1</v>
      </c>
      <c r="L844">
        <v>0</v>
      </c>
      <c r="M844">
        <v>90</v>
      </c>
      <c r="N844" t="str">
        <f t="shared" si="13"/>
        <v>No Final</v>
      </c>
    </row>
    <row r="845" spans="1:16" hidden="1" x14ac:dyDescent="0.2">
      <c r="A845" t="s">
        <v>3622</v>
      </c>
      <c r="B845">
        <v>2618538</v>
      </c>
      <c r="C845">
        <v>167850</v>
      </c>
      <c r="D845">
        <v>985</v>
      </c>
      <c r="E845">
        <v>13</v>
      </c>
      <c r="F845" s="1">
        <v>42262</v>
      </c>
      <c r="G845" t="s">
        <v>646</v>
      </c>
      <c r="H845" t="s">
        <v>949</v>
      </c>
      <c r="I845">
        <v>0</v>
      </c>
      <c r="J845">
        <v>0</v>
      </c>
      <c r="K845">
        <v>1</v>
      </c>
      <c r="L845">
        <v>0</v>
      </c>
      <c r="M845">
        <v>90</v>
      </c>
      <c r="N845" t="str">
        <f t="shared" si="13"/>
        <v>No Final</v>
      </c>
    </row>
    <row r="846" spans="1:16" hidden="1" x14ac:dyDescent="0.2">
      <c r="A846" t="s">
        <v>3623</v>
      </c>
      <c r="B846">
        <v>2618538</v>
      </c>
      <c r="C846">
        <v>51046</v>
      </c>
      <c r="D846">
        <v>383</v>
      </c>
      <c r="E846">
        <v>681</v>
      </c>
      <c r="F846" s="1">
        <v>42262</v>
      </c>
      <c r="G846" t="s">
        <v>384</v>
      </c>
      <c r="H846" t="s">
        <v>949</v>
      </c>
      <c r="I846">
        <v>1</v>
      </c>
      <c r="J846">
        <v>0</v>
      </c>
      <c r="K846">
        <v>1</v>
      </c>
      <c r="L846">
        <v>0</v>
      </c>
      <c r="M846">
        <v>90</v>
      </c>
      <c r="N846" t="str">
        <f t="shared" si="13"/>
        <v>No Final</v>
      </c>
    </row>
    <row r="847" spans="1:16" hidden="1" x14ac:dyDescent="0.2">
      <c r="A847" t="s">
        <v>3624</v>
      </c>
      <c r="B847">
        <v>2618538</v>
      </c>
      <c r="C847">
        <v>72462</v>
      </c>
      <c r="D847">
        <v>383</v>
      </c>
      <c r="E847">
        <v>234</v>
      </c>
      <c r="F847" s="1">
        <v>42262</v>
      </c>
      <c r="G847" t="s">
        <v>469</v>
      </c>
      <c r="H847" t="s">
        <v>949</v>
      </c>
      <c r="I847">
        <v>0</v>
      </c>
      <c r="J847">
        <v>0</v>
      </c>
      <c r="K847">
        <v>1</v>
      </c>
      <c r="L847">
        <v>0</v>
      </c>
      <c r="M847">
        <v>90</v>
      </c>
      <c r="N847" t="str">
        <f t="shared" si="13"/>
        <v>No Final</v>
      </c>
    </row>
    <row r="848" spans="1:16" hidden="1" x14ac:dyDescent="0.2">
      <c r="A848" t="s">
        <v>3625</v>
      </c>
      <c r="B848">
        <v>2618539</v>
      </c>
      <c r="C848">
        <v>125781</v>
      </c>
      <c r="D848">
        <v>13</v>
      </c>
      <c r="E848">
        <v>13</v>
      </c>
      <c r="F848" s="1">
        <v>42262</v>
      </c>
      <c r="G848" t="s">
        <v>584</v>
      </c>
      <c r="H848" t="s">
        <v>949</v>
      </c>
      <c r="I848">
        <v>0</v>
      </c>
      <c r="J848">
        <v>0</v>
      </c>
      <c r="K848">
        <v>2</v>
      </c>
      <c r="L848">
        <v>0</v>
      </c>
      <c r="M848">
        <v>90</v>
      </c>
      <c r="N848" t="str">
        <f t="shared" si="13"/>
        <v>No Final</v>
      </c>
    </row>
    <row r="849" spans="1:14" hidden="1" x14ac:dyDescent="0.2">
      <c r="A849" t="s">
        <v>3626</v>
      </c>
      <c r="B849">
        <v>2618540</v>
      </c>
      <c r="C849">
        <v>75442</v>
      </c>
      <c r="D849">
        <v>294</v>
      </c>
      <c r="E849">
        <v>2995</v>
      </c>
      <c r="F849" s="1">
        <v>42262</v>
      </c>
      <c r="G849" t="s">
        <v>482</v>
      </c>
      <c r="H849" t="s">
        <v>949</v>
      </c>
      <c r="I849">
        <v>0</v>
      </c>
      <c r="J849">
        <v>0</v>
      </c>
      <c r="K849">
        <v>1</v>
      </c>
      <c r="L849">
        <v>0</v>
      </c>
      <c r="M849">
        <v>90</v>
      </c>
      <c r="N849" t="str">
        <f t="shared" si="13"/>
        <v>No Final</v>
      </c>
    </row>
    <row r="850" spans="1:14" hidden="1" x14ac:dyDescent="0.2">
      <c r="A850" t="s">
        <v>3627</v>
      </c>
      <c r="B850">
        <v>2618541</v>
      </c>
      <c r="C850">
        <v>128223</v>
      </c>
      <c r="D850">
        <v>506</v>
      </c>
      <c r="E850">
        <v>13</v>
      </c>
      <c r="F850" s="1">
        <v>42262</v>
      </c>
      <c r="G850" t="s">
        <v>594</v>
      </c>
      <c r="H850" t="s">
        <v>949</v>
      </c>
      <c r="I850">
        <v>0</v>
      </c>
      <c r="J850">
        <v>0</v>
      </c>
      <c r="K850">
        <v>1</v>
      </c>
      <c r="L850">
        <v>0</v>
      </c>
      <c r="M850">
        <v>85</v>
      </c>
      <c r="N850" t="str">
        <f t="shared" si="13"/>
        <v>No Final</v>
      </c>
    </row>
    <row r="851" spans="1:14" hidden="1" x14ac:dyDescent="0.2">
      <c r="A851" t="s">
        <v>3628</v>
      </c>
      <c r="B851">
        <v>2618541</v>
      </c>
      <c r="C851">
        <v>34572</v>
      </c>
      <c r="D851">
        <v>506</v>
      </c>
      <c r="E851">
        <v>5</v>
      </c>
      <c r="F851" s="1">
        <v>42262</v>
      </c>
      <c r="G851" t="s">
        <v>265</v>
      </c>
      <c r="H851" t="s">
        <v>949</v>
      </c>
      <c r="I851">
        <v>0</v>
      </c>
      <c r="J851">
        <v>0</v>
      </c>
      <c r="K851">
        <v>1</v>
      </c>
      <c r="L851">
        <v>0</v>
      </c>
      <c r="M851">
        <v>78</v>
      </c>
      <c r="N851" t="str">
        <f t="shared" si="13"/>
        <v>No Final</v>
      </c>
    </row>
    <row r="852" spans="1:14" hidden="1" x14ac:dyDescent="0.2">
      <c r="A852" t="s">
        <v>3629</v>
      </c>
      <c r="B852">
        <v>2618542</v>
      </c>
      <c r="C852">
        <v>12249</v>
      </c>
      <c r="D852">
        <v>368</v>
      </c>
      <c r="E852">
        <v>368</v>
      </c>
      <c r="F852" s="1">
        <v>42262</v>
      </c>
      <c r="G852" t="s">
        <v>142</v>
      </c>
      <c r="H852" t="s">
        <v>949</v>
      </c>
      <c r="I852">
        <v>0</v>
      </c>
      <c r="J852">
        <v>0</v>
      </c>
      <c r="K852">
        <v>1</v>
      </c>
      <c r="L852">
        <v>0</v>
      </c>
      <c r="M852">
        <v>75</v>
      </c>
      <c r="N852" t="str">
        <f t="shared" si="13"/>
        <v>No Final</v>
      </c>
    </row>
    <row r="853" spans="1:14" hidden="1" x14ac:dyDescent="0.2">
      <c r="A853" t="s">
        <v>3630</v>
      </c>
      <c r="B853">
        <v>2618542</v>
      </c>
      <c r="C853">
        <v>27389</v>
      </c>
      <c r="D853">
        <v>368</v>
      </c>
      <c r="E853">
        <v>667</v>
      </c>
      <c r="F853" s="1">
        <v>42262</v>
      </c>
      <c r="G853" t="s">
        <v>221</v>
      </c>
      <c r="H853" t="s">
        <v>949</v>
      </c>
      <c r="I853">
        <v>0</v>
      </c>
      <c r="J853">
        <v>0</v>
      </c>
      <c r="K853">
        <v>1</v>
      </c>
      <c r="L853">
        <v>1</v>
      </c>
      <c r="M853">
        <v>71</v>
      </c>
      <c r="N853" t="str">
        <f t="shared" si="13"/>
        <v>No Final</v>
      </c>
    </row>
    <row r="854" spans="1:14" hidden="1" x14ac:dyDescent="0.2">
      <c r="A854" t="s">
        <v>3631</v>
      </c>
      <c r="B854">
        <v>2618542</v>
      </c>
      <c r="C854">
        <v>58949</v>
      </c>
      <c r="D854">
        <v>368</v>
      </c>
      <c r="E854">
        <v>660</v>
      </c>
      <c r="F854" s="1">
        <v>42262</v>
      </c>
      <c r="G854" t="s">
        <v>427</v>
      </c>
      <c r="H854" t="s">
        <v>949</v>
      </c>
      <c r="I854">
        <v>0</v>
      </c>
      <c r="J854">
        <v>0</v>
      </c>
      <c r="K854">
        <v>1</v>
      </c>
      <c r="L854">
        <v>0</v>
      </c>
      <c r="M854">
        <v>7</v>
      </c>
      <c r="N854" t="str">
        <f t="shared" si="13"/>
        <v>No Final</v>
      </c>
    </row>
    <row r="855" spans="1:14" hidden="1" x14ac:dyDescent="0.2">
      <c r="A855" t="s">
        <v>3632</v>
      </c>
      <c r="B855">
        <v>2618543</v>
      </c>
      <c r="C855">
        <v>126414</v>
      </c>
      <c r="D855">
        <v>15</v>
      </c>
      <c r="E855">
        <v>46</v>
      </c>
      <c r="F855" s="1">
        <v>42263</v>
      </c>
      <c r="G855" t="s">
        <v>585</v>
      </c>
      <c r="H855" t="s">
        <v>949</v>
      </c>
      <c r="I855">
        <v>0</v>
      </c>
      <c r="J855">
        <v>0</v>
      </c>
      <c r="K855">
        <v>2</v>
      </c>
      <c r="L855">
        <v>1</v>
      </c>
      <c r="M855">
        <v>77</v>
      </c>
      <c r="N855" t="str">
        <f t="shared" si="13"/>
        <v>No Final</v>
      </c>
    </row>
    <row r="856" spans="1:14" hidden="1" x14ac:dyDescent="0.2">
      <c r="A856" t="s">
        <v>3633</v>
      </c>
      <c r="B856">
        <v>2618543</v>
      </c>
      <c r="C856">
        <v>50935</v>
      </c>
      <c r="D856">
        <v>15</v>
      </c>
      <c r="E856">
        <v>379</v>
      </c>
      <c r="F856" s="1">
        <v>42263</v>
      </c>
      <c r="G856" t="s">
        <v>383</v>
      </c>
      <c r="H856" t="s">
        <v>949</v>
      </c>
      <c r="I856">
        <v>0</v>
      </c>
      <c r="J856">
        <v>0</v>
      </c>
      <c r="K856">
        <v>1</v>
      </c>
      <c r="L856">
        <v>0</v>
      </c>
      <c r="M856">
        <v>71</v>
      </c>
      <c r="N856" t="str">
        <f t="shared" si="13"/>
        <v>No Final</v>
      </c>
    </row>
    <row r="857" spans="1:14" hidden="1" x14ac:dyDescent="0.2">
      <c r="A857" t="s">
        <v>3634</v>
      </c>
      <c r="B857">
        <v>2618543</v>
      </c>
      <c r="C857">
        <v>66058</v>
      </c>
      <c r="D857">
        <v>15</v>
      </c>
      <c r="E857">
        <v>589</v>
      </c>
      <c r="F857" s="1">
        <v>42263</v>
      </c>
      <c r="G857" t="s">
        <v>450</v>
      </c>
      <c r="H857" t="s">
        <v>949</v>
      </c>
      <c r="I857">
        <v>0</v>
      </c>
      <c r="J857">
        <v>0</v>
      </c>
      <c r="K857">
        <v>1</v>
      </c>
      <c r="L857">
        <v>0</v>
      </c>
      <c r="M857">
        <v>90</v>
      </c>
      <c r="N857" t="str">
        <f t="shared" si="13"/>
        <v>No Final</v>
      </c>
    </row>
    <row r="858" spans="1:14" hidden="1" x14ac:dyDescent="0.2">
      <c r="A858" t="s">
        <v>3635</v>
      </c>
      <c r="B858">
        <v>2618544</v>
      </c>
      <c r="C858">
        <v>130365</v>
      </c>
      <c r="D858">
        <v>12</v>
      </c>
      <c r="E858">
        <v>5</v>
      </c>
      <c r="F858" s="1">
        <v>42263</v>
      </c>
      <c r="G858" t="s">
        <v>598</v>
      </c>
      <c r="H858" t="s">
        <v>949</v>
      </c>
      <c r="I858">
        <v>0</v>
      </c>
      <c r="J858">
        <v>0</v>
      </c>
      <c r="K858">
        <v>1</v>
      </c>
      <c r="L858">
        <v>0</v>
      </c>
      <c r="M858">
        <v>85</v>
      </c>
      <c r="N858" t="str">
        <f t="shared" si="13"/>
        <v>No Final</v>
      </c>
    </row>
    <row r="859" spans="1:14" hidden="1" x14ac:dyDescent="0.2">
      <c r="A859" t="s">
        <v>3636</v>
      </c>
      <c r="B859">
        <v>2618544</v>
      </c>
      <c r="C859">
        <v>44352</v>
      </c>
      <c r="D859">
        <v>131</v>
      </c>
      <c r="E859">
        <v>13</v>
      </c>
      <c r="F859" s="1">
        <v>42263</v>
      </c>
      <c r="G859" t="s">
        <v>335</v>
      </c>
      <c r="H859" t="s">
        <v>949</v>
      </c>
      <c r="I859">
        <v>0</v>
      </c>
      <c r="J859">
        <v>0</v>
      </c>
      <c r="K859">
        <v>1</v>
      </c>
      <c r="L859">
        <v>0</v>
      </c>
      <c r="M859">
        <v>90</v>
      </c>
      <c r="N859" t="str">
        <f t="shared" si="13"/>
        <v>No Final</v>
      </c>
    </row>
    <row r="860" spans="1:14" hidden="1" x14ac:dyDescent="0.2">
      <c r="A860" t="s">
        <v>3637</v>
      </c>
      <c r="B860">
        <v>2618545</v>
      </c>
      <c r="C860">
        <v>33713</v>
      </c>
      <c r="D860">
        <v>11</v>
      </c>
      <c r="E860">
        <v>180</v>
      </c>
      <c r="F860" s="1">
        <v>42263</v>
      </c>
      <c r="G860" t="s">
        <v>255</v>
      </c>
      <c r="H860" t="s">
        <v>949</v>
      </c>
      <c r="I860">
        <v>0</v>
      </c>
      <c r="J860">
        <v>0</v>
      </c>
      <c r="K860">
        <v>1</v>
      </c>
      <c r="L860">
        <v>0</v>
      </c>
      <c r="M860">
        <v>25</v>
      </c>
      <c r="N860" t="str">
        <f t="shared" si="13"/>
        <v>No Final</v>
      </c>
    </row>
    <row r="861" spans="1:14" hidden="1" x14ac:dyDescent="0.2">
      <c r="A861" t="s">
        <v>3638</v>
      </c>
      <c r="B861">
        <v>2618546</v>
      </c>
      <c r="C861">
        <v>58358</v>
      </c>
      <c r="D861">
        <v>27</v>
      </c>
      <c r="E861">
        <v>27</v>
      </c>
      <c r="F861" s="1">
        <v>42263</v>
      </c>
      <c r="G861" t="s">
        <v>422</v>
      </c>
      <c r="H861" t="s">
        <v>949</v>
      </c>
      <c r="I861">
        <v>1</v>
      </c>
      <c r="J861">
        <v>0</v>
      </c>
      <c r="K861">
        <v>2</v>
      </c>
      <c r="L861">
        <v>0</v>
      </c>
      <c r="M861">
        <v>90</v>
      </c>
      <c r="N861" t="str">
        <f t="shared" si="13"/>
        <v>No Final</v>
      </c>
    </row>
    <row r="862" spans="1:14" hidden="1" x14ac:dyDescent="0.2">
      <c r="A862" t="s">
        <v>3639</v>
      </c>
      <c r="B862">
        <v>2618546</v>
      </c>
      <c r="C862">
        <v>74842</v>
      </c>
      <c r="D862">
        <v>27</v>
      </c>
      <c r="E862">
        <v>24</v>
      </c>
      <c r="F862" s="1">
        <v>42263</v>
      </c>
      <c r="G862" t="s">
        <v>480</v>
      </c>
      <c r="H862" t="s">
        <v>949</v>
      </c>
      <c r="I862">
        <v>0</v>
      </c>
      <c r="J862">
        <v>0</v>
      </c>
      <c r="K862">
        <v>1</v>
      </c>
      <c r="L862">
        <v>0</v>
      </c>
      <c r="M862">
        <v>12</v>
      </c>
      <c r="N862" t="str">
        <f t="shared" si="13"/>
        <v>No Final</v>
      </c>
    </row>
    <row r="863" spans="1:14" hidden="1" x14ac:dyDescent="0.2">
      <c r="A863" t="s">
        <v>3640</v>
      </c>
      <c r="B863">
        <v>2618547</v>
      </c>
      <c r="C863">
        <v>147487</v>
      </c>
      <c r="D863">
        <v>720</v>
      </c>
      <c r="E863">
        <v>114</v>
      </c>
      <c r="F863" s="1">
        <v>42263</v>
      </c>
      <c r="G863" t="s">
        <v>625</v>
      </c>
      <c r="H863" t="s">
        <v>949</v>
      </c>
      <c r="I863">
        <v>1</v>
      </c>
      <c r="J863">
        <v>0</v>
      </c>
      <c r="K863">
        <v>2</v>
      </c>
      <c r="L863">
        <v>0</v>
      </c>
      <c r="M863">
        <v>90</v>
      </c>
      <c r="N863" t="str">
        <f t="shared" si="13"/>
        <v>No Final</v>
      </c>
    </row>
    <row r="864" spans="1:14" hidden="1" x14ac:dyDescent="0.2">
      <c r="A864" t="s">
        <v>3641</v>
      </c>
      <c r="B864">
        <v>2618547</v>
      </c>
      <c r="C864">
        <v>167722</v>
      </c>
      <c r="D864">
        <v>338</v>
      </c>
      <c r="E864">
        <v>338</v>
      </c>
      <c r="F864" s="1">
        <v>42263</v>
      </c>
      <c r="G864" t="s">
        <v>645</v>
      </c>
      <c r="H864" t="s">
        <v>949</v>
      </c>
      <c r="I864">
        <v>0</v>
      </c>
      <c r="J864">
        <v>0</v>
      </c>
      <c r="K864">
        <v>1</v>
      </c>
      <c r="L864">
        <v>0</v>
      </c>
      <c r="M864">
        <v>23</v>
      </c>
      <c r="N864" t="str">
        <f t="shared" si="13"/>
        <v>No Final</v>
      </c>
    </row>
    <row r="865" spans="1:14" hidden="1" x14ac:dyDescent="0.2">
      <c r="A865" t="s">
        <v>3642</v>
      </c>
      <c r="B865">
        <v>2618547</v>
      </c>
      <c r="C865">
        <v>9794</v>
      </c>
      <c r="D865">
        <v>338</v>
      </c>
      <c r="E865">
        <v>338</v>
      </c>
      <c r="F865" s="1">
        <v>42263</v>
      </c>
      <c r="G865" t="s">
        <v>135</v>
      </c>
      <c r="H865" t="s">
        <v>949</v>
      </c>
      <c r="I865">
        <v>1</v>
      </c>
      <c r="J865">
        <v>0</v>
      </c>
      <c r="K865">
        <v>1</v>
      </c>
      <c r="L865">
        <v>0</v>
      </c>
      <c r="M865">
        <v>67</v>
      </c>
      <c r="N865" t="str">
        <f t="shared" si="13"/>
        <v>No Final</v>
      </c>
    </row>
    <row r="866" spans="1:14" hidden="1" x14ac:dyDescent="0.2">
      <c r="A866" t="s">
        <v>3643</v>
      </c>
      <c r="B866">
        <v>2618548</v>
      </c>
      <c r="C866">
        <v>44779</v>
      </c>
      <c r="D866">
        <v>631</v>
      </c>
      <c r="E866">
        <v>543</v>
      </c>
      <c r="F866" s="1">
        <v>42263</v>
      </c>
      <c r="G866" t="s">
        <v>344</v>
      </c>
      <c r="H866" t="s">
        <v>949</v>
      </c>
      <c r="I866">
        <v>0</v>
      </c>
      <c r="J866">
        <v>0</v>
      </c>
      <c r="K866">
        <v>1</v>
      </c>
      <c r="L866">
        <v>1</v>
      </c>
      <c r="M866">
        <v>67</v>
      </c>
      <c r="N866" t="str">
        <f t="shared" si="13"/>
        <v>No Final</v>
      </c>
    </row>
    <row r="867" spans="1:14" hidden="1" x14ac:dyDescent="0.2">
      <c r="A867" t="s">
        <v>3644</v>
      </c>
      <c r="B867">
        <v>2618548</v>
      </c>
      <c r="C867">
        <v>52769</v>
      </c>
      <c r="D867">
        <v>631</v>
      </c>
      <c r="E867">
        <v>931</v>
      </c>
      <c r="F867" s="1">
        <v>42263</v>
      </c>
      <c r="G867" t="s">
        <v>393</v>
      </c>
      <c r="H867" t="s">
        <v>949</v>
      </c>
      <c r="I867">
        <v>0</v>
      </c>
      <c r="J867">
        <v>0</v>
      </c>
      <c r="K867">
        <v>1</v>
      </c>
      <c r="L867">
        <v>0</v>
      </c>
      <c r="M867">
        <v>23</v>
      </c>
      <c r="N867" t="str">
        <f t="shared" si="13"/>
        <v>No Final</v>
      </c>
    </row>
    <row r="868" spans="1:14" hidden="1" x14ac:dyDescent="0.2">
      <c r="A868" t="s">
        <v>3645</v>
      </c>
      <c r="B868">
        <v>2618548</v>
      </c>
      <c r="C868">
        <v>85314</v>
      </c>
      <c r="D868">
        <v>631</v>
      </c>
      <c r="E868">
        <v>631</v>
      </c>
      <c r="F868" s="1">
        <v>42263</v>
      </c>
      <c r="G868" t="s">
        <v>193</v>
      </c>
      <c r="H868" t="s">
        <v>949</v>
      </c>
      <c r="I868">
        <v>0</v>
      </c>
      <c r="J868">
        <v>0</v>
      </c>
      <c r="K868">
        <v>1</v>
      </c>
      <c r="L868">
        <v>0</v>
      </c>
      <c r="M868">
        <v>65</v>
      </c>
      <c r="N868" t="str">
        <f t="shared" si="13"/>
        <v>No Final</v>
      </c>
    </row>
    <row r="869" spans="1:14" hidden="1" x14ac:dyDescent="0.2">
      <c r="A869" t="s">
        <v>3646</v>
      </c>
      <c r="B869">
        <v>2618548</v>
      </c>
      <c r="C869">
        <v>8806</v>
      </c>
      <c r="D869">
        <v>631</v>
      </c>
      <c r="E869">
        <v>162</v>
      </c>
      <c r="F869" s="1">
        <v>42263</v>
      </c>
      <c r="G869" t="s">
        <v>126</v>
      </c>
      <c r="H869" t="s">
        <v>949</v>
      </c>
      <c r="I869">
        <v>0</v>
      </c>
      <c r="J869">
        <v>0</v>
      </c>
      <c r="K869">
        <v>1</v>
      </c>
      <c r="L869">
        <v>1</v>
      </c>
      <c r="M869">
        <v>90</v>
      </c>
      <c r="N869" t="str">
        <f t="shared" si="13"/>
        <v>No Final</v>
      </c>
    </row>
    <row r="870" spans="1:14" hidden="1" x14ac:dyDescent="0.2">
      <c r="A870" t="s">
        <v>3647</v>
      </c>
      <c r="B870">
        <v>2618549</v>
      </c>
      <c r="C870">
        <v>182712</v>
      </c>
      <c r="D870">
        <v>1049</v>
      </c>
      <c r="E870">
        <v>131</v>
      </c>
      <c r="F870" s="1">
        <v>42263</v>
      </c>
      <c r="G870" t="s">
        <v>669</v>
      </c>
      <c r="H870" t="s">
        <v>949</v>
      </c>
      <c r="I870">
        <v>0</v>
      </c>
      <c r="J870">
        <v>0</v>
      </c>
      <c r="K870">
        <v>1</v>
      </c>
      <c r="L870">
        <v>0</v>
      </c>
      <c r="M870">
        <v>90</v>
      </c>
      <c r="N870" t="str">
        <f t="shared" si="13"/>
        <v>No Final</v>
      </c>
    </row>
    <row r="871" spans="1:14" hidden="1" x14ac:dyDescent="0.2">
      <c r="A871" t="s">
        <v>3648</v>
      </c>
      <c r="B871">
        <v>2618549</v>
      </c>
      <c r="C871">
        <v>221025</v>
      </c>
      <c r="D871">
        <v>1049</v>
      </c>
      <c r="E871">
        <v>29</v>
      </c>
      <c r="F871" s="1">
        <v>42263</v>
      </c>
      <c r="G871" t="s">
        <v>713</v>
      </c>
      <c r="H871" t="s">
        <v>949</v>
      </c>
      <c r="I871">
        <v>1</v>
      </c>
      <c r="J871">
        <v>0</v>
      </c>
      <c r="K871">
        <v>1</v>
      </c>
      <c r="L871">
        <v>0</v>
      </c>
      <c r="M871">
        <v>45</v>
      </c>
      <c r="N871" t="str">
        <f t="shared" si="13"/>
        <v>No Final</v>
      </c>
    </row>
    <row r="872" spans="1:14" hidden="1" x14ac:dyDescent="0.2">
      <c r="A872" t="s">
        <v>3649</v>
      </c>
      <c r="B872">
        <v>2618549</v>
      </c>
      <c r="C872">
        <v>35047</v>
      </c>
      <c r="D872">
        <v>964</v>
      </c>
      <c r="E872">
        <v>13</v>
      </c>
      <c r="F872" s="1">
        <v>42263</v>
      </c>
      <c r="G872" t="s">
        <v>272</v>
      </c>
      <c r="H872" t="s">
        <v>949</v>
      </c>
      <c r="I872">
        <v>1</v>
      </c>
      <c r="J872">
        <v>0</v>
      </c>
      <c r="K872">
        <v>1</v>
      </c>
      <c r="L872">
        <v>0</v>
      </c>
      <c r="M872">
        <v>90</v>
      </c>
      <c r="N872" t="str">
        <f t="shared" si="13"/>
        <v>No Final</v>
      </c>
    </row>
    <row r="873" spans="1:14" hidden="1" x14ac:dyDescent="0.2">
      <c r="A873" t="s">
        <v>3650</v>
      </c>
      <c r="B873">
        <v>2618549</v>
      </c>
      <c r="C873">
        <v>80562</v>
      </c>
      <c r="D873">
        <v>964</v>
      </c>
      <c r="E873">
        <v>964</v>
      </c>
      <c r="F873" s="1">
        <v>42263</v>
      </c>
      <c r="G873" t="s">
        <v>497</v>
      </c>
      <c r="H873" t="s">
        <v>949</v>
      </c>
      <c r="I873">
        <v>1</v>
      </c>
      <c r="J873">
        <v>0</v>
      </c>
      <c r="K873">
        <v>2</v>
      </c>
      <c r="L873">
        <v>0</v>
      </c>
      <c r="M873">
        <v>90</v>
      </c>
      <c r="N873" t="str">
        <f t="shared" si="13"/>
        <v>No Final</v>
      </c>
    </row>
    <row r="874" spans="1:14" hidden="1" x14ac:dyDescent="0.2">
      <c r="A874" t="s">
        <v>3651</v>
      </c>
      <c r="B874">
        <v>2618550</v>
      </c>
      <c r="C874">
        <v>28335</v>
      </c>
      <c r="D874">
        <v>1041</v>
      </c>
      <c r="E874">
        <v>1416</v>
      </c>
      <c r="F874" s="1">
        <v>42263</v>
      </c>
      <c r="G874" t="s">
        <v>228</v>
      </c>
      <c r="H874" t="s">
        <v>949</v>
      </c>
      <c r="I874">
        <v>0</v>
      </c>
      <c r="J874">
        <v>0</v>
      </c>
      <c r="K874">
        <v>1</v>
      </c>
      <c r="L874">
        <v>0</v>
      </c>
      <c r="M874">
        <v>45</v>
      </c>
      <c r="N874" t="str">
        <f t="shared" si="13"/>
        <v>No Final</v>
      </c>
    </row>
    <row r="875" spans="1:14" hidden="1" x14ac:dyDescent="0.2">
      <c r="A875" t="s">
        <v>3652</v>
      </c>
      <c r="B875">
        <v>2618550</v>
      </c>
      <c r="C875">
        <v>33343</v>
      </c>
      <c r="D875">
        <v>157</v>
      </c>
      <c r="E875">
        <v>1245</v>
      </c>
      <c r="F875" s="1">
        <v>42263</v>
      </c>
      <c r="G875" t="s">
        <v>250</v>
      </c>
      <c r="H875" t="s">
        <v>949</v>
      </c>
      <c r="I875">
        <v>0</v>
      </c>
      <c r="J875">
        <v>0</v>
      </c>
      <c r="K875">
        <v>1</v>
      </c>
      <c r="L875">
        <v>0</v>
      </c>
      <c r="M875">
        <v>82</v>
      </c>
      <c r="N875" t="str">
        <f t="shared" si="13"/>
        <v>No Final</v>
      </c>
    </row>
    <row r="876" spans="1:14" hidden="1" x14ac:dyDescent="0.2">
      <c r="A876" t="s">
        <v>3653</v>
      </c>
      <c r="B876">
        <v>2618556</v>
      </c>
      <c r="C876">
        <v>44352</v>
      </c>
      <c r="D876">
        <v>131</v>
      </c>
      <c r="E876">
        <v>13</v>
      </c>
      <c r="F876" s="1">
        <v>42276</v>
      </c>
      <c r="G876" t="s">
        <v>335</v>
      </c>
      <c r="H876" t="s">
        <v>949</v>
      </c>
      <c r="I876">
        <v>0</v>
      </c>
      <c r="J876">
        <v>0</v>
      </c>
      <c r="K876">
        <v>1</v>
      </c>
      <c r="L876">
        <v>0</v>
      </c>
      <c r="M876">
        <v>90</v>
      </c>
      <c r="N876" t="str">
        <f t="shared" si="13"/>
        <v>No Final</v>
      </c>
    </row>
    <row r="877" spans="1:14" hidden="1" x14ac:dyDescent="0.2">
      <c r="A877" t="s">
        <v>3654</v>
      </c>
      <c r="B877">
        <v>2618556</v>
      </c>
      <c r="C877">
        <v>58489</v>
      </c>
      <c r="D877">
        <v>15</v>
      </c>
      <c r="E877">
        <v>3999</v>
      </c>
      <c r="F877" s="1">
        <v>42276</v>
      </c>
      <c r="G877" t="s">
        <v>423</v>
      </c>
      <c r="H877" t="s">
        <v>949</v>
      </c>
      <c r="I877">
        <v>0</v>
      </c>
      <c r="J877">
        <v>0</v>
      </c>
      <c r="K877">
        <v>1</v>
      </c>
      <c r="L877">
        <v>0</v>
      </c>
      <c r="M877">
        <v>90</v>
      </c>
      <c r="N877" t="str">
        <f t="shared" si="13"/>
        <v>No Final</v>
      </c>
    </row>
    <row r="878" spans="1:14" hidden="1" x14ac:dyDescent="0.2">
      <c r="A878" t="s">
        <v>3655</v>
      </c>
      <c r="B878">
        <v>2618556</v>
      </c>
      <c r="C878">
        <v>85370</v>
      </c>
      <c r="D878">
        <v>131</v>
      </c>
      <c r="E878">
        <v>131</v>
      </c>
      <c r="F878" s="1">
        <v>42276</v>
      </c>
      <c r="G878" t="s">
        <v>510</v>
      </c>
      <c r="H878" t="s">
        <v>949</v>
      </c>
      <c r="I878">
        <v>0</v>
      </c>
      <c r="J878">
        <v>0</v>
      </c>
      <c r="K878">
        <v>1</v>
      </c>
      <c r="L878">
        <v>0</v>
      </c>
      <c r="M878">
        <v>18</v>
      </c>
      <c r="N878" t="str">
        <f t="shared" si="13"/>
        <v>No Final</v>
      </c>
    </row>
    <row r="879" spans="1:14" hidden="1" x14ac:dyDescent="0.2">
      <c r="A879" t="s">
        <v>3656</v>
      </c>
      <c r="B879">
        <v>2618557</v>
      </c>
      <c r="C879">
        <v>168063</v>
      </c>
      <c r="D879">
        <v>713</v>
      </c>
      <c r="E879">
        <v>265</v>
      </c>
      <c r="F879" s="1">
        <v>42276</v>
      </c>
      <c r="G879" t="s">
        <v>648</v>
      </c>
      <c r="H879" t="s">
        <v>949</v>
      </c>
      <c r="I879">
        <v>0</v>
      </c>
      <c r="J879">
        <v>0</v>
      </c>
      <c r="K879">
        <v>2</v>
      </c>
      <c r="L879">
        <v>0</v>
      </c>
      <c r="M879">
        <v>90</v>
      </c>
      <c r="N879" t="str">
        <f t="shared" si="13"/>
        <v>No Final</v>
      </c>
    </row>
    <row r="880" spans="1:14" hidden="1" x14ac:dyDescent="0.2">
      <c r="A880" t="s">
        <v>3657</v>
      </c>
      <c r="B880">
        <v>2618557</v>
      </c>
      <c r="C880">
        <v>24977</v>
      </c>
      <c r="D880">
        <v>12</v>
      </c>
      <c r="E880">
        <v>683</v>
      </c>
      <c r="F880" s="1">
        <v>42276</v>
      </c>
      <c r="G880" t="s">
        <v>211</v>
      </c>
      <c r="H880" t="s">
        <v>949</v>
      </c>
      <c r="I880">
        <v>0</v>
      </c>
      <c r="J880">
        <v>0</v>
      </c>
      <c r="K880">
        <v>1</v>
      </c>
      <c r="L880">
        <v>0</v>
      </c>
      <c r="M880">
        <v>45</v>
      </c>
      <c r="N880" t="str">
        <f t="shared" si="13"/>
        <v>No Final</v>
      </c>
    </row>
    <row r="881" spans="1:14" hidden="1" x14ac:dyDescent="0.2">
      <c r="A881" t="s">
        <v>3658</v>
      </c>
      <c r="B881">
        <v>2618557</v>
      </c>
      <c r="C881">
        <v>33481</v>
      </c>
      <c r="D881">
        <v>12</v>
      </c>
      <c r="E881">
        <v>605</v>
      </c>
      <c r="F881" s="1">
        <v>42276</v>
      </c>
      <c r="G881" t="s">
        <v>252</v>
      </c>
      <c r="H881" t="s">
        <v>949</v>
      </c>
      <c r="I881">
        <v>0</v>
      </c>
      <c r="J881">
        <v>0</v>
      </c>
      <c r="K881">
        <v>1</v>
      </c>
      <c r="L881">
        <v>0</v>
      </c>
      <c r="M881">
        <v>90</v>
      </c>
      <c r="N881" t="str">
        <f t="shared" si="13"/>
        <v>No Final</v>
      </c>
    </row>
    <row r="882" spans="1:14" hidden="1" x14ac:dyDescent="0.2">
      <c r="A882" t="s">
        <v>3659</v>
      </c>
      <c r="B882">
        <v>2618558</v>
      </c>
      <c r="C882">
        <v>38253</v>
      </c>
      <c r="D882">
        <v>27</v>
      </c>
      <c r="E882">
        <v>131</v>
      </c>
      <c r="F882" s="1">
        <v>42276</v>
      </c>
      <c r="G882" t="s">
        <v>290</v>
      </c>
      <c r="H882" t="s">
        <v>949</v>
      </c>
      <c r="I882">
        <v>0</v>
      </c>
      <c r="J882">
        <v>0</v>
      </c>
      <c r="K882">
        <v>3</v>
      </c>
      <c r="L882">
        <v>0</v>
      </c>
      <c r="M882">
        <v>90</v>
      </c>
      <c r="N882" t="str">
        <f t="shared" si="13"/>
        <v>No Final</v>
      </c>
    </row>
    <row r="883" spans="1:14" hidden="1" x14ac:dyDescent="0.2">
      <c r="A883" t="s">
        <v>3660</v>
      </c>
      <c r="B883">
        <v>2618558</v>
      </c>
      <c r="C883">
        <v>74842</v>
      </c>
      <c r="D883">
        <v>27</v>
      </c>
      <c r="E883">
        <v>24</v>
      </c>
      <c r="F883" s="1">
        <v>42276</v>
      </c>
      <c r="G883" t="s">
        <v>480</v>
      </c>
      <c r="H883" t="s">
        <v>949</v>
      </c>
      <c r="I883">
        <v>0</v>
      </c>
      <c r="J883">
        <v>0</v>
      </c>
      <c r="K883">
        <v>1</v>
      </c>
      <c r="L883">
        <v>0</v>
      </c>
      <c r="M883">
        <v>90</v>
      </c>
      <c r="N883" t="str">
        <f t="shared" si="13"/>
        <v>No Final</v>
      </c>
    </row>
    <row r="884" spans="1:14" hidden="1" x14ac:dyDescent="0.2">
      <c r="A884" t="s">
        <v>3661</v>
      </c>
      <c r="B884">
        <v>2618558</v>
      </c>
      <c r="C884">
        <v>75615</v>
      </c>
      <c r="D884">
        <v>27</v>
      </c>
      <c r="E884">
        <v>506</v>
      </c>
      <c r="F884" s="1">
        <v>42276</v>
      </c>
      <c r="G884" t="s">
        <v>483</v>
      </c>
      <c r="H884" t="s">
        <v>949</v>
      </c>
      <c r="I884">
        <v>0</v>
      </c>
      <c r="J884">
        <v>0</v>
      </c>
      <c r="K884">
        <v>1</v>
      </c>
      <c r="L884">
        <v>1</v>
      </c>
      <c r="M884">
        <v>58</v>
      </c>
      <c r="N884" t="str">
        <f t="shared" si="13"/>
        <v>No Final</v>
      </c>
    </row>
    <row r="885" spans="1:14" hidden="1" x14ac:dyDescent="0.2">
      <c r="A885" t="s">
        <v>3662</v>
      </c>
      <c r="B885">
        <v>2618559</v>
      </c>
      <c r="C885">
        <v>33713</v>
      </c>
      <c r="D885">
        <v>11</v>
      </c>
      <c r="E885">
        <v>180</v>
      </c>
      <c r="F885" s="1">
        <v>42276</v>
      </c>
      <c r="G885" t="s">
        <v>255</v>
      </c>
      <c r="H885" t="s">
        <v>949</v>
      </c>
      <c r="I885">
        <v>0</v>
      </c>
      <c r="J885">
        <v>0</v>
      </c>
      <c r="K885">
        <v>1</v>
      </c>
      <c r="L885">
        <v>1</v>
      </c>
      <c r="M885">
        <v>90</v>
      </c>
      <c r="N885" t="str">
        <f t="shared" si="13"/>
        <v>No Final</v>
      </c>
    </row>
    <row r="886" spans="1:14" hidden="1" x14ac:dyDescent="0.2">
      <c r="A886" t="s">
        <v>3663</v>
      </c>
      <c r="B886">
        <v>2618559</v>
      </c>
      <c r="C886">
        <v>40433</v>
      </c>
      <c r="D886">
        <v>11</v>
      </c>
      <c r="E886">
        <v>46</v>
      </c>
      <c r="F886" s="1">
        <v>42276</v>
      </c>
      <c r="G886" t="s">
        <v>310</v>
      </c>
      <c r="H886" t="s">
        <v>949</v>
      </c>
      <c r="I886">
        <v>1</v>
      </c>
      <c r="J886">
        <v>0</v>
      </c>
      <c r="K886">
        <v>1</v>
      </c>
      <c r="L886">
        <v>1</v>
      </c>
      <c r="M886">
        <v>90</v>
      </c>
      <c r="N886" t="str">
        <f t="shared" si="13"/>
        <v>No Final</v>
      </c>
    </row>
    <row r="887" spans="1:14" hidden="1" x14ac:dyDescent="0.2">
      <c r="A887" t="s">
        <v>3664</v>
      </c>
      <c r="B887">
        <v>2618559</v>
      </c>
      <c r="C887">
        <v>76924</v>
      </c>
      <c r="D887">
        <v>683</v>
      </c>
      <c r="E887">
        <v>683</v>
      </c>
      <c r="F887" s="1">
        <v>42276</v>
      </c>
      <c r="G887" t="s">
        <v>487</v>
      </c>
      <c r="H887" t="s">
        <v>949</v>
      </c>
      <c r="I887">
        <v>0</v>
      </c>
      <c r="J887">
        <v>0</v>
      </c>
      <c r="K887">
        <v>1</v>
      </c>
      <c r="L887">
        <v>1</v>
      </c>
      <c r="M887">
        <v>90</v>
      </c>
      <c r="N887" t="str">
        <f t="shared" si="13"/>
        <v>No Final</v>
      </c>
    </row>
    <row r="888" spans="1:14" hidden="1" x14ac:dyDescent="0.2">
      <c r="A888" t="s">
        <v>3665</v>
      </c>
      <c r="B888">
        <v>2618559</v>
      </c>
      <c r="C888">
        <v>90024</v>
      </c>
      <c r="D888">
        <v>683</v>
      </c>
      <c r="E888">
        <v>1245</v>
      </c>
      <c r="F888" s="1">
        <v>42276</v>
      </c>
      <c r="G888" t="s">
        <v>518</v>
      </c>
      <c r="H888" t="s">
        <v>949</v>
      </c>
      <c r="I888">
        <v>1</v>
      </c>
      <c r="J888">
        <v>0</v>
      </c>
      <c r="K888">
        <v>1</v>
      </c>
      <c r="L888">
        <v>0</v>
      </c>
      <c r="M888">
        <v>45</v>
      </c>
      <c r="N888" t="str">
        <f t="shared" si="13"/>
        <v>No Final</v>
      </c>
    </row>
    <row r="889" spans="1:14" hidden="1" x14ac:dyDescent="0.2">
      <c r="A889" t="s">
        <v>3666</v>
      </c>
      <c r="B889">
        <v>2618560</v>
      </c>
      <c r="C889">
        <v>52915</v>
      </c>
      <c r="D889">
        <v>338</v>
      </c>
      <c r="E889">
        <v>660</v>
      </c>
      <c r="F889" s="1">
        <v>42276</v>
      </c>
      <c r="G889" t="s">
        <v>395</v>
      </c>
      <c r="H889" t="s">
        <v>949</v>
      </c>
      <c r="I889">
        <v>0</v>
      </c>
      <c r="J889">
        <v>0</v>
      </c>
      <c r="K889">
        <v>1</v>
      </c>
      <c r="L889">
        <v>0</v>
      </c>
      <c r="M889">
        <v>80</v>
      </c>
      <c r="N889" t="str">
        <f t="shared" si="13"/>
        <v>No Final</v>
      </c>
    </row>
    <row r="890" spans="1:14" hidden="1" x14ac:dyDescent="0.2">
      <c r="A890" t="s">
        <v>3667</v>
      </c>
      <c r="B890">
        <v>2618560</v>
      </c>
      <c r="C890">
        <v>69015</v>
      </c>
      <c r="D890">
        <v>338</v>
      </c>
      <c r="E890">
        <v>338</v>
      </c>
      <c r="F890" s="1">
        <v>42276</v>
      </c>
      <c r="G890" t="s">
        <v>462</v>
      </c>
      <c r="H890" t="s">
        <v>949</v>
      </c>
      <c r="I890">
        <v>0</v>
      </c>
      <c r="J890">
        <v>0</v>
      </c>
      <c r="K890">
        <v>1</v>
      </c>
      <c r="L890">
        <v>0</v>
      </c>
      <c r="M890">
        <v>90</v>
      </c>
      <c r="N890" t="str">
        <f t="shared" si="13"/>
        <v>No Final</v>
      </c>
    </row>
    <row r="891" spans="1:14" hidden="1" x14ac:dyDescent="0.2">
      <c r="A891" t="s">
        <v>3668</v>
      </c>
      <c r="B891">
        <v>2618561</v>
      </c>
      <c r="C891">
        <v>52769</v>
      </c>
      <c r="D891">
        <v>631</v>
      </c>
      <c r="E891">
        <v>931</v>
      </c>
      <c r="F891" s="1">
        <v>42276</v>
      </c>
      <c r="G891" t="s">
        <v>393</v>
      </c>
      <c r="H891" t="s">
        <v>949</v>
      </c>
      <c r="I891">
        <v>0</v>
      </c>
      <c r="J891">
        <v>0</v>
      </c>
      <c r="K891">
        <v>1</v>
      </c>
      <c r="L891">
        <v>0</v>
      </c>
      <c r="M891">
        <v>90</v>
      </c>
      <c r="N891" t="str">
        <f t="shared" si="13"/>
        <v>No Final</v>
      </c>
    </row>
    <row r="892" spans="1:14" hidden="1" x14ac:dyDescent="0.2">
      <c r="A892" t="s">
        <v>3669</v>
      </c>
      <c r="B892">
        <v>2618561</v>
      </c>
      <c r="C892">
        <v>63837</v>
      </c>
      <c r="D892">
        <v>720</v>
      </c>
      <c r="E892">
        <v>2420</v>
      </c>
      <c r="F892" s="1">
        <v>42276</v>
      </c>
      <c r="G892" t="s">
        <v>444</v>
      </c>
      <c r="H892" t="s">
        <v>949</v>
      </c>
      <c r="I892">
        <v>0</v>
      </c>
      <c r="J892">
        <v>0</v>
      </c>
      <c r="K892">
        <v>1</v>
      </c>
      <c r="L892">
        <v>0</v>
      </c>
      <c r="M892">
        <v>80</v>
      </c>
      <c r="N892" t="str">
        <f t="shared" si="13"/>
        <v>No Final</v>
      </c>
    </row>
    <row r="893" spans="1:14" hidden="1" x14ac:dyDescent="0.2">
      <c r="A893" t="s">
        <v>3670</v>
      </c>
      <c r="B893">
        <v>2618561</v>
      </c>
      <c r="C893">
        <v>84695</v>
      </c>
      <c r="D893">
        <v>720</v>
      </c>
      <c r="E893">
        <v>141</v>
      </c>
      <c r="F893" s="1">
        <v>42276</v>
      </c>
      <c r="G893" t="s">
        <v>181</v>
      </c>
      <c r="H893" t="s">
        <v>949</v>
      </c>
      <c r="I893">
        <v>0</v>
      </c>
      <c r="J893">
        <v>0</v>
      </c>
      <c r="K893">
        <v>1</v>
      </c>
      <c r="L893">
        <v>0</v>
      </c>
      <c r="M893">
        <v>90</v>
      </c>
      <c r="N893" t="str">
        <f t="shared" si="13"/>
        <v>No Final</v>
      </c>
    </row>
    <row r="894" spans="1:14" hidden="1" x14ac:dyDescent="0.2">
      <c r="A894" t="s">
        <v>3671</v>
      </c>
      <c r="B894">
        <v>2618562</v>
      </c>
      <c r="C894">
        <v>42737</v>
      </c>
      <c r="D894">
        <v>157</v>
      </c>
      <c r="E894">
        <v>157</v>
      </c>
      <c r="F894" s="1">
        <v>42276</v>
      </c>
      <c r="G894" t="s">
        <v>325</v>
      </c>
      <c r="H894" t="s">
        <v>949</v>
      </c>
      <c r="I894">
        <v>0</v>
      </c>
      <c r="J894">
        <v>0</v>
      </c>
      <c r="K894">
        <v>1</v>
      </c>
      <c r="L894">
        <v>0</v>
      </c>
      <c r="M894">
        <v>84</v>
      </c>
      <c r="N894" t="str">
        <f t="shared" si="13"/>
        <v>No Final</v>
      </c>
    </row>
    <row r="895" spans="1:14" hidden="1" x14ac:dyDescent="0.2">
      <c r="A895" t="s">
        <v>3672</v>
      </c>
      <c r="B895">
        <v>2618562</v>
      </c>
      <c r="C895">
        <v>48067</v>
      </c>
      <c r="D895">
        <v>964</v>
      </c>
      <c r="E895">
        <v>932</v>
      </c>
      <c r="F895" s="1">
        <v>42276</v>
      </c>
      <c r="G895" t="s">
        <v>371</v>
      </c>
      <c r="H895" t="s">
        <v>949</v>
      </c>
      <c r="I895">
        <v>0</v>
      </c>
      <c r="J895">
        <v>0</v>
      </c>
      <c r="K895">
        <v>1</v>
      </c>
      <c r="L895">
        <v>0</v>
      </c>
      <c r="M895">
        <v>72</v>
      </c>
      <c r="N895" t="str">
        <f t="shared" si="13"/>
        <v>No Final</v>
      </c>
    </row>
    <row r="896" spans="1:14" hidden="1" x14ac:dyDescent="0.2">
      <c r="A896" t="s">
        <v>3673</v>
      </c>
      <c r="B896">
        <v>2618562</v>
      </c>
      <c r="C896">
        <v>59187</v>
      </c>
      <c r="D896">
        <v>964</v>
      </c>
      <c r="E896">
        <v>11127</v>
      </c>
      <c r="F896" s="1">
        <v>42276</v>
      </c>
      <c r="G896" t="s">
        <v>430</v>
      </c>
      <c r="H896" t="s">
        <v>949</v>
      </c>
      <c r="I896">
        <v>0</v>
      </c>
      <c r="J896">
        <v>0</v>
      </c>
      <c r="K896">
        <v>1</v>
      </c>
      <c r="L896">
        <v>0</v>
      </c>
      <c r="M896">
        <v>88</v>
      </c>
      <c r="N896" t="str">
        <f t="shared" si="13"/>
        <v>No Final</v>
      </c>
    </row>
    <row r="897" spans="1:14" hidden="1" x14ac:dyDescent="0.2">
      <c r="A897" t="s">
        <v>3674</v>
      </c>
      <c r="B897">
        <v>2618563</v>
      </c>
      <c r="C897">
        <v>57162</v>
      </c>
      <c r="D897">
        <v>1049</v>
      </c>
      <c r="E897">
        <v>6646</v>
      </c>
      <c r="F897" s="1">
        <v>42276</v>
      </c>
      <c r="G897" t="s">
        <v>415</v>
      </c>
      <c r="H897" t="s">
        <v>949</v>
      </c>
      <c r="I897">
        <v>0</v>
      </c>
      <c r="J897">
        <v>0</v>
      </c>
      <c r="K897">
        <v>1</v>
      </c>
      <c r="L897">
        <v>0</v>
      </c>
      <c r="M897">
        <v>90</v>
      </c>
      <c r="N897" t="str">
        <f t="shared" si="13"/>
        <v>No Final</v>
      </c>
    </row>
    <row r="898" spans="1:14" hidden="1" x14ac:dyDescent="0.2">
      <c r="A898" t="s">
        <v>3675</v>
      </c>
      <c r="B898">
        <v>2618564</v>
      </c>
      <c r="C898">
        <v>7444</v>
      </c>
      <c r="D898">
        <v>141</v>
      </c>
      <c r="E898">
        <v>19771</v>
      </c>
      <c r="F898" s="1">
        <v>42277</v>
      </c>
      <c r="G898" t="s">
        <v>102</v>
      </c>
      <c r="H898" t="s">
        <v>949</v>
      </c>
      <c r="I898">
        <v>0</v>
      </c>
      <c r="J898">
        <v>0</v>
      </c>
      <c r="K898">
        <v>1</v>
      </c>
      <c r="L898">
        <v>0</v>
      </c>
      <c r="M898">
        <v>82</v>
      </c>
      <c r="N898" t="str">
        <f t="shared" si="13"/>
        <v>No Final</v>
      </c>
    </row>
    <row r="899" spans="1:14" hidden="1" x14ac:dyDescent="0.2">
      <c r="A899" t="s">
        <v>3676</v>
      </c>
      <c r="B899">
        <v>2618565</v>
      </c>
      <c r="C899">
        <v>127032</v>
      </c>
      <c r="D899">
        <v>583</v>
      </c>
      <c r="E899">
        <v>141</v>
      </c>
      <c r="F899" s="1">
        <v>42277</v>
      </c>
      <c r="G899" t="s">
        <v>590</v>
      </c>
      <c r="H899" t="s">
        <v>949</v>
      </c>
      <c r="I899">
        <v>0</v>
      </c>
      <c r="J899">
        <v>0</v>
      </c>
      <c r="K899">
        <v>1</v>
      </c>
      <c r="L899">
        <v>0</v>
      </c>
      <c r="M899">
        <v>90</v>
      </c>
      <c r="N899" t="str">
        <f t="shared" ref="N899:N962" si="14">IF(B899=$Z$2, "Final", IF(B899=$Z$3, "Final", IF(B899=$Z$4, "Final", IF(B899=$Z$5, "Final", IF(B899=$Z$6, "Final", IF(B899=$Z$7, "Final", IF(B899=$Z$8, "Final", IF(B899=$Z$9, "Final", IF(B899=$Z$10, "Final", IF(B899=$Z$11, "Final", IF(B899=$Z$12, "Final", IF(B899=$Z$13, "Final", "No Final"))))))))))))</f>
        <v>No Final</v>
      </c>
    </row>
    <row r="900" spans="1:14" hidden="1" x14ac:dyDescent="0.2">
      <c r="A900" t="s">
        <v>3677</v>
      </c>
      <c r="B900">
        <v>2618565</v>
      </c>
      <c r="C900">
        <v>46741</v>
      </c>
      <c r="D900">
        <v>583</v>
      </c>
      <c r="E900">
        <v>11</v>
      </c>
      <c r="F900" s="1">
        <v>42277</v>
      </c>
      <c r="G900" t="s">
        <v>368</v>
      </c>
      <c r="H900" t="s">
        <v>949</v>
      </c>
      <c r="I900">
        <v>1</v>
      </c>
      <c r="J900">
        <v>0</v>
      </c>
      <c r="K900">
        <v>1</v>
      </c>
      <c r="L900">
        <v>0</v>
      </c>
      <c r="M900">
        <v>90</v>
      </c>
      <c r="N900" t="str">
        <f t="shared" si="14"/>
        <v>No Final</v>
      </c>
    </row>
    <row r="901" spans="1:14" hidden="1" x14ac:dyDescent="0.2">
      <c r="A901" t="s">
        <v>3678</v>
      </c>
      <c r="B901">
        <v>2618566</v>
      </c>
      <c r="C901">
        <v>8198</v>
      </c>
      <c r="D901">
        <v>418</v>
      </c>
      <c r="E901">
        <v>985</v>
      </c>
      <c r="F901" s="1">
        <v>42277</v>
      </c>
      <c r="G901" t="s">
        <v>124</v>
      </c>
      <c r="H901" t="s">
        <v>949</v>
      </c>
      <c r="I901">
        <v>0</v>
      </c>
      <c r="J901">
        <v>0</v>
      </c>
      <c r="K901">
        <v>2</v>
      </c>
      <c r="L901">
        <v>0</v>
      </c>
      <c r="M901">
        <v>90</v>
      </c>
      <c r="N901" t="str">
        <f t="shared" si="14"/>
        <v>No Final</v>
      </c>
    </row>
    <row r="902" spans="1:14" hidden="1" x14ac:dyDescent="0.2">
      <c r="A902" t="s">
        <v>3679</v>
      </c>
      <c r="B902">
        <v>2618567</v>
      </c>
      <c r="C902">
        <v>103427</v>
      </c>
      <c r="D902">
        <v>985</v>
      </c>
      <c r="E902">
        <v>12</v>
      </c>
      <c r="F902" s="1">
        <v>42277</v>
      </c>
      <c r="G902" t="s">
        <v>546</v>
      </c>
      <c r="H902" t="s">
        <v>949</v>
      </c>
      <c r="I902">
        <v>0</v>
      </c>
      <c r="J902">
        <v>0</v>
      </c>
      <c r="K902">
        <v>1</v>
      </c>
      <c r="L902">
        <v>0</v>
      </c>
      <c r="M902">
        <v>90</v>
      </c>
      <c r="N902" t="str">
        <f t="shared" si="14"/>
        <v>No Final</v>
      </c>
    </row>
    <row r="903" spans="1:14" hidden="1" x14ac:dyDescent="0.2">
      <c r="A903" t="s">
        <v>3680</v>
      </c>
      <c r="B903">
        <v>2618567</v>
      </c>
      <c r="C903">
        <v>38410</v>
      </c>
      <c r="D903">
        <v>82</v>
      </c>
      <c r="E903">
        <v>167</v>
      </c>
      <c r="F903" s="1">
        <v>42277</v>
      </c>
      <c r="G903" t="s">
        <v>292</v>
      </c>
      <c r="H903" t="s">
        <v>949</v>
      </c>
      <c r="I903">
        <v>1</v>
      </c>
      <c r="J903">
        <v>0</v>
      </c>
      <c r="K903">
        <v>1</v>
      </c>
      <c r="L903">
        <v>0</v>
      </c>
      <c r="M903">
        <v>90</v>
      </c>
      <c r="N903" t="str">
        <f t="shared" si="14"/>
        <v>No Final</v>
      </c>
    </row>
    <row r="904" spans="1:14" hidden="1" x14ac:dyDescent="0.2">
      <c r="A904" t="s">
        <v>3681</v>
      </c>
      <c r="B904">
        <v>2618567</v>
      </c>
      <c r="C904">
        <v>44068</v>
      </c>
      <c r="D904">
        <v>985</v>
      </c>
      <c r="E904">
        <v>141</v>
      </c>
      <c r="F904" s="1">
        <v>42277</v>
      </c>
      <c r="G904" t="s">
        <v>333</v>
      </c>
      <c r="H904" t="s">
        <v>949</v>
      </c>
      <c r="I904">
        <v>0</v>
      </c>
      <c r="J904">
        <v>0</v>
      </c>
      <c r="K904">
        <v>1</v>
      </c>
      <c r="L904">
        <v>1</v>
      </c>
      <c r="M904">
        <v>90</v>
      </c>
      <c r="N904" t="str">
        <f t="shared" si="14"/>
        <v>No Final</v>
      </c>
    </row>
    <row r="905" spans="1:14" hidden="1" x14ac:dyDescent="0.2">
      <c r="A905" t="s">
        <v>3682</v>
      </c>
      <c r="B905">
        <v>2618568</v>
      </c>
      <c r="C905">
        <v>168337</v>
      </c>
      <c r="D905">
        <v>2410</v>
      </c>
      <c r="E905">
        <v>2381</v>
      </c>
      <c r="F905" s="1">
        <v>42277</v>
      </c>
      <c r="G905" t="s">
        <v>649</v>
      </c>
      <c r="H905" t="s">
        <v>949</v>
      </c>
      <c r="I905">
        <v>0</v>
      </c>
      <c r="J905">
        <v>0</v>
      </c>
      <c r="K905">
        <v>1</v>
      </c>
      <c r="L905">
        <v>0</v>
      </c>
      <c r="M905">
        <v>90</v>
      </c>
      <c r="N905" t="str">
        <f t="shared" si="14"/>
        <v>No Final</v>
      </c>
    </row>
    <row r="906" spans="1:14" hidden="1" x14ac:dyDescent="0.2">
      <c r="A906" t="s">
        <v>3683</v>
      </c>
      <c r="B906">
        <v>2618568</v>
      </c>
      <c r="C906">
        <v>75287</v>
      </c>
      <c r="D906">
        <v>2410</v>
      </c>
      <c r="E906">
        <v>12321</v>
      </c>
      <c r="F906" s="1">
        <v>42277</v>
      </c>
      <c r="G906" t="s">
        <v>481</v>
      </c>
      <c r="H906" t="s">
        <v>949</v>
      </c>
      <c r="I906">
        <v>0</v>
      </c>
      <c r="J906">
        <v>0</v>
      </c>
      <c r="K906">
        <v>2</v>
      </c>
      <c r="L906">
        <v>0</v>
      </c>
      <c r="M906">
        <v>90</v>
      </c>
      <c r="N906" t="str">
        <f t="shared" si="14"/>
        <v>No Final</v>
      </c>
    </row>
    <row r="907" spans="1:14" hidden="1" x14ac:dyDescent="0.2">
      <c r="A907" t="s">
        <v>3684</v>
      </c>
      <c r="B907">
        <v>2618568</v>
      </c>
      <c r="C907">
        <v>96454</v>
      </c>
      <c r="D907">
        <v>383</v>
      </c>
      <c r="E907">
        <v>3057</v>
      </c>
      <c r="F907" s="1">
        <v>42277</v>
      </c>
      <c r="G907" t="s">
        <v>533</v>
      </c>
      <c r="H907" t="s">
        <v>949</v>
      </c>
      <c r="I907">
        <v>0</v>
      </c>
      <c r="J907">
        <v>0</v>
      </c>
      <c r="K907">
        <v>2</v>
      </c>
      <c r="L907">
        <v>0</v>
      </c>
      <c r="M907">
        <v>77</v>
      </c>
      <c r="N907" t="str">
        <f t="shared" si="14"/>
        <v>No Final</v>
      </c>
    </row>
    <row r="908" spans="1:14" hidden="1" x14ac:dyDescent="0.2">
      <c r="A908" t="s">
        <v>3685</v>
      </c>
      <c r="B908">
        <v>2618569</v>
      </c>
      <c r="C908">
        <v>225122</v>
      </c>
      <c r="D908">
        <v>294</v>
      </c>
      <c r="E908">
        <v>1050</v>
      </c>
      <c r="F908" s="1">
        <v>42277</v>
      </c>
      <c r="G908" t="s">
        <v>718</v>
      </c>
      <c r="H908" t="s">
        <v>949</v>
      </c>
      <c r="I908">
        <v>0</v>
      </c>
      <c r="J908">
        <v>0</v>
      </c>
      <c r="K908">
        <v>1</v>
      </c>
      <c r="L908">
        <v>0</v>
      </c>
      <c r="M908">
        <v>90</v>
      </c>
      <c r="N908" t="str">
        <f t="shared" si="14"/>
        <v>No Final</v>
      </c>
    </row>
    <row r="909" spans="1:14" hidden="1" x14ac:dyDescent="0.2">
      <c r="A909" t="s">
        <v>3686</v>
      </c>
      <c r="B909">
        <v>2618569</v>
      </c>
      <c r="C909">
        <v>266807</v>
      </c>
      <c r="D909">
        <v>13</v>
      </c>
      <c r="E909">
        <v>13</v>
      </c>
      <c r="F909" s="1">
        <v>42277</v>
      </c>
      <c r="G909" t="s">
        <v>753</v>
      </c>
      <c r="H909" t="s">
        <v>949</v>
      </c>
      <c r="I909">
        <v>0</v>
      </c>
      <c r="J909">
        <v>0</v>
      </c>
      <c r="K909">
        <v>1</v>
      </c>
      <c r="L909">
        <v>0</v>
      </c>
      <c r="M909">
        <v>77</v>
      </c>
      <c r="N909" t="str">
        <f t="shared" si="14"/>
        <v>No Final</v>
      </c>
    </row>
    <row r="910" spans="1:14" hidden="1" x14ac:dyDescent="0.2">
      <c r="A910" t="s">
        <v>3687</v>
      </c>
      <c r="B910">
        <v>2618569</v>
      </c>
      <c r="C910">
        <v>75442</v>
      </c>
      <c r="D910">
        <v>294</v>
      </c>
      <c r="E910">
        <v>2995</v>
      </c>
      <c r="F910" s="1">
        <v>42277</v>
      </c>
      <c r="G910" t="s">
        <v>482</v>
      </c>
      <c r="H910" t="s">
        <v>949</v>
      </c>
      <c r="I910">
        <v>0</v>
      </c>
      <c r="J910">
        <v>0</v>
      </c>
      <c r="K910">
        <v>1</v>
      </c>
      <c r="L910">
        <v>1</v>
      </c>
      <c r="M910">
        <v>90</v>
      </c>
      <c r="N910" t="str">
        <f t="shared" si="14"/>
        <v>No Final</v>
      </c>
    </row>
    <row r="911" spans="1:14" hidden="1" x14ac:dyDescent="0.2">
      <c r="A911" t="s">
        <v>3688</v>
      </c>
      <c r="B911">
        <v>2618570</v>
      </c>
      <c r="C911">
        <v>26399</v>
      </c>
      <c r="D911">
        <v>281</v>
      </c>
      <c r="E911">
        <v>131</v>
      </c>
      <c r="F911" s="1">
        <v>42277</v>
      </c>
      <c r="G911" t="s">
        <v>218</v>
      </c>
      <c r="H911" t="s">
        <v>949</v>
      </c>
      <c r="I911">
        <v>0</v>
      </c>
      <c r="J911">
        <v>0</v>
      </c>
      <c r="K911">
        <v>1</v>
      </c>
      <c r="L911">
        <v>0</v>
      </c>
      <c r="M911">
        <v>90</v>
      </c>
      <c r="N911" t="str">
        <f t="shared" si="14"/>
        <v>No Final</v>
      </c>
    </row>
    <row r="912" spans="1:14" hidden="1" x14ac:dyDescent="0.2">
      <c r="A912" t="s">
        <v>3689</v>
      </c>
      <c r="B912">
        <v>2618570</v>
      </c>
      <c r="C912">
        <v>2963</v>
      </c>
      <c r="D912">
        <v>281</v>
      </c>
      <c r="E912">
        <v>714</v>
      </c>
      <c r="F912" s="1">
        <v>42277</v>
      </c>
      <c r="G912" t="s">
        <v>34</v>
      </c>
      <c r="H912" t="s">
        <v>949</v>
      </c>
      <c r="I912">
        <v>0</v>
      </c>
      <c r="J912">
        <v>0</v>
      </c>
      <c r="K912">
        <v>1</v>
      </c>
      <c r="L912">
        <v>0</v>
      </c>
      <c r="M912">
        <v>90</v>
      </c>
      <c r="N912" t="str">
        <f t="shared" si="14"/>
        <v>No Final</v>
      </c>
    </row>
    <row r="913" spans="1:14" hidden="1" x14ac:dyDescent="0.2">
      <c r="A913" t="s">
        <v>3690</v>
      </c>
      <c r="B913">
        <v>2618570</v>
      </c>
      <c r="C913">
        <v>48298</v>
      </c>
      <c r="D913">
        <v>18</v>
      </c>
      <c r="E913">
        <v>18</v>
      </c>
      <c r="F913" s="1">
        <v>42277</v>
      </c>
      <c r="G913" t="s">
        <v>373</v>
      </c>
      <c r="H913" t="s">
        <v>949</v>
      </c>
      <c r="I913">
        <v>1</v>
      </c>
      <c r="J913">
        <v>0</v>
      </c>
      <c r="K913">
        <v>1</v>
      </c>
      <c r="L913">
        <v>0</v>
      </c>
      <c r="M913">
        <v>90</v>
      </c>
      <c r="N913" t="str">
        <f t="shared" si="14"/>
        <v>No Final</v>
      </c>
    </row>
    <row r="914" spans="1:14" hidden="1" x14ac:dyDescent="0.2">
      <c r="A914" t="s">
        <v>3691</v>
      </c>
      <c r="B914">
        <v>2618571</v>
      </c>
      <c r="C914">
        <v>128223</v>
      </c>
      <c r="D914">
        <v>506</v>
      </c>
      <c r="E914">
        <v>13</v>
      </c>
      <c r="F914" s="1">
        <v>42277</v>
      </c>
      <c r="G914" t="s">
        <v>594</v>
      </c>
      <c r="H914" t="s">
        <v>949</v>
      </c>
      <c r="I914">
        <v>0</v>
      </c>
      <c r="J914">
        <v>0</v>
      </c>
      <c r="K914">
        <v>1</v>
      </c>
      <c r="L914">
        <v>0</v>
      </c>
      <c r="M914">
        <v>80</v>
      </c>
      <c r="N914" t="str">
        <f t="shared" si="14"/>
        <v>No Final</v>
      </c>
    </row>
    <row r="915" spans="1:14" hidden="1" x14ac:dyDescent="0.2">
      <c r="A915" t="s">
        <v>3692</v>
      </c>
      <c r="B915">
        <v>2618571</v>
      </c>
      <c r="C915">
        <v>96828</v>
      </c>
      <c r="D915">
        <v>506</v>
      </c>
      <c r="E915">
        <v>416</v>
      </c>
      <c r="F915" s="1">
        <v>42277</v>
      </c>
      <c r="G915" t="s">
        <v>535</v>
      </c>
      <c r="H915" t="s">
        <v>949</v>
      </c>
      <c r="I915">
        <v>0</v>
      </c>
      <c r="J915">
        <v>0</v>
      </c>
      <c r="K915">
        <v>1</v>
      </c>
      <c r="L915">
        <v>0</v>
      </c>
      <c r="M915">
        <v>10</v>
      </c>
      <c r="N915" t="str">
        <f t="shared" si="14"/>
        <v>No Final</v>
      </c>
    </row>
    <row r="916" spans="1:14" hidden="1" x14ac:dyDescent="0.2">
      <c r="A916" t="s">
        <v>3693</v>
      </c>
      <c r="B916">
        <v>2618578</v>
      </c>
      <c r="C916">
        <v>32467</v>
      </c>
      <c r="D916">
        <v>131</v>
      </c>
      <c r="E916">
        <v>368</v>
      </c>
      <c r="F916" s="1">
        <v>42297</v>
      </c>
      <c r="G916" t="s">
        <v>249</v>
      </c>
      <c r="H916" t="s">
        <v>949</v>
      </c>
      <c r="I916">
        <v>0</v>
      </c>
      <c r="J916">
        <v>0</v>
      </c>
      <c r="K916">
        <v>2</v>
      </c>
      <c r="L916">
        <v>0</v>
      </c>
      <c r="M916">
        <v>72</v>
      </c>
      <c r="N916" t="str">
        <f t="shared" si="14"/>
        <v>No Final</v>
      </c>
    </row>
    <row r="917" spans="1:14" hidden="1" x14ac:dyDescent="0.2">
      <c r="A917" t="s">
        <v>3694</v>
      </c>
      <c r="B917">
        <v>2618579</v>
      </c>
      <c r="C917">
        <v>44162</v>
      </c>
      <c r="D917">
        <v>12</v>
      </c>
      <c r="E917">
        <v>131</v>
      </c>
      <c r="F917" s="1">
        <v>42297</v>
      </c>
      <c r="G917" t="s">
        <v>334</v>
      </c>
      <c r="H917" t="s">
        <v>949</v>
      </c>
      <c r="I917">
        <v>0</v>
      </c>
      <c r="J917">
        <v>0</v>
      </c>
      <c r="K917">
        <v>1</v>
      </c>
      <c r="L917">
        <v>1</v>
      </c>
      <c r="M917">
        <v>90</v>
      </c>
      <c r="N917" t="str">
        <f t="shared" si="14"/>
        <v>No Final</v>
      </c>
    </row>
    <row r="918" spans="1:14" hidden="1" x14ac:dyDescent="0.2">
      <c r="A918" t="s">
        <v>3695</v>
      </c>
      <c r="B918">
        <v>2618579</v>
      </c>
      <c r="C918">
        <v>50935</v>
      </c>
      <c r="D918">
        <v>15</v>
      </c>
      <c r="E918">
        <v>379</v>
      </c>
      <c r="F918" s="1">
        <v>42297</v>
      </c>
      <c r="G918" t="s">
        <v>383</v>
      </c>
      <c r="H918" t="s">
        <v>949</v>
      </c>
      <c r="I918">
        <v>0</v>
      </c>
      <c r="J918">
        <v>0</v>
      </c>
      <c r="K918">
        <v>2</v>
      </c>
      <c r="L918">
        <v>0</v>
      </c>
      <c r="M918">
        <v>90</v>
      </c>
      <c r="N918" t="str">
        <f t="shared" si="14"/>
        <v>No Final</v>
      </c>
    </row>
    <row r="919" spans="1:14" hidden="1" x14ac:dyDescent="0.2">
      <c r="A919" t="s">
        <v>3696</v>
      </c>
      <c r="B919">
        <v>2618579</v>
      </c>
      <c r="C919">
        <v>53418</v>
      </c>
      <c r="D919">
        <v>15</v>
      </c>
      <c r="E919">
        <v>23826</v>
      </c>
      <c r="F919" s="1">
        <v>42297</v>
      </c>
      <c r="G919" t="s">
        <v>398</v>
      </c>
      <c r="H919" t="s">
        <v>949</v>
      </c>
      <c r="I919">
        <v>0</v>
      </c>
      <c r="J919">
        <v>0</v>
      </c>
      <c r="K919">
        <v>1</v>
      </c>
      <c r="L919">
        <v>0</v>
      </c>
      <c r="M919">
        <v>90</v>
      </c>
      <c r="N919" t="str">
        <f t="shared" si="14"/>
        <v>No Final</v>
      </c>
    </row>
    <row r="920" spans="1:14" hidden="1" x14ac:dyDescent="0.2">
      <c r="A920" t="s">
        <v>3697</v>
      </c>
      <c r="B920">
        <v>2618579</v>
      </c>
      <c r="C920">
        <v>59340</v>
      </c>
      <c r="D920">
        <v>12</v>
      </c>
      <c r="E920">
        <v>4171</v>
      </c>
      <c r="F920" s="1">
        <v>42297</v>
      </c>
      <c r="G920" t="s">
        <v>431</v>
      </c>
      <c r="H920" t="s">
        <v>949</v>
      </c>
      <c r="I920">
        <v>0</v>
      </c>
      <c r="J920">
        <v>0</v>
      </c>
      <c r="K920">
        <v>1</v>
      </c>
      <c r="L920">
        <v>0</v>
      </c>
      <c r="M920">
        <v>28</v>
      </c>
      <c r="N920" t="str">
        <f t="shared" si="14"/>
        <v>No Final</v>
      </c>
    </row>
    <row r="921" spans="1:14" hidden="1" x14ac:dyDescent="0.2">
      <c r="A921" t="s">
        <v>3698</v>
      </c>
      <c r="B921">
        <v>2618579</v>
      </c>
      <c r="C921">
        <v>5947</v>
      </c>
      <c r="D921">
        <v>12</v>
      </c>
      <c r="E921">
        <v>12</v>
      </c>
      <c r="F921" s="1">
        <v>42297</v>
      </c>
      <c r="G921" t="s">
        <v>92</v>
      </c>
      <c r="H921" t="s">
        <v>949</v>
      </c>
      <c r="I921">
        <v>1</v>
      </c>
      <c r="J921">
        <v>0</v>
      </c>
      <c r="K921">
        <v>2</v>
      </c>
      <c r="L921">
        <v>0</v>
      </c>
      <c r="M921">
        <v>90</v>
      </c>
      <c r="N921" t="str">
        <f t="shared" si="14"/>
        <v>No Final</v>
      </c>
    </row>
    <row r="922" spans="1:14" hidden="1" x14ac:dyDescent="0.2">
      <c r="A922" t="s">
        <v>3699</v>
      </c>
      <c r="B922">
        <v>2618579</v>
      </c>
      <c r="C922">
        <v>66058</v>
      </c>
      <c r="D922">
        <v>15</v>
      </c>
      <c r="E922">
        <v>589</v>
      </c>
      <c r="F922" s="1">
        <v>42297</v>
      </c>
      <c r="G922" t="s">
        <v>450</v>
      </c>
      <c r="H922" t="s">
        <v>949</v>
      </c>
      <c r="I922">
        <v>0</v>
      </c>
      <c r="J922">
        <v>0</v>
      </c>
      <c r="K922">
        <v>1</v>
      </c>
      <c r="L922">
        <v>0</v>
      </c>
      <c r="M922">
        <v>34</v>
      </c>
      <c r="N922" t="str">
        <f t="shared" si="14"/>
        <v>No Final</v>
      </c>
    </row>
    <row r="923" spans="1:14" hidden="1" x14ac:dyDescent="0.2">
      <c r="A923" t="s">
        <v>3700</v>
      </c>
      <c r="B923">
        <v>2618580</v>
      </c>
      <c r="C923">
        <v>35664</v>
      </c>
      <c r="D923">
        <v>11</v>
      </c>
      <c r="E923">
        <v>6890</v>
      </c>
      <c r="F923" s="1">
        <v>42297</v>
      </c>
      <c r="G923" t="s">
        <v>279</v>
      </c>
      <c r="H923" t="s">
        <v>949</v>
      </c>
      <c r="I923">
        <v>0</v>
      </c>
      <c r="J923">
        <v>0</v>
      </c>
      <c r="K923">
        <v>1</v>
      </c>
      <c r="L923">
        <v>0</v>
      </c>
      <c r="M923">
        <v>90</v>
      </c>
      <c r="N923" t="str">
        <f t="shared" si="14"/>
        <v>No Final</v>
      </c>
    </row>
    <row r="924" spans="1:14" hidden="1" x14ac:dyDescent="0.2">
      <c r="A924" t="s">
        <v>3701</v>
      </c>
      <c r="B924">
        <v>2618580</v>
      </c>
      <c r="C924">
        <v>82442</v>
      </c>
      <c r="D924">
        <v>11</v>
      </c>
      <c r="E924">
        <v>5</v>
      </c>
      <c r="F924" s="1">
        <v>42297</v>
      </c>
      <c r="G924" t="s">
        <v>504</v>
      </c>
      <c r="H924" t="s">
        <v>949</v>
      </c>
      <c r="I924">
        <v>1</v>
      </c>
      <c r="J924">
        <v>0</v>
      </c>
      <c r="K924">
        <v>1</v>
      </c>
      <c r="L924">
        <v>0</v>
      </c>
      <c r="M924">
        <v>16</v>
      </c>
      <c r="N924" t="str">
        <f t="shared" si="14"/>
        <v>No Final</v>
      </c>
    </row>
    <row r="925" spans="1:14" hidden="1" x14ac:dyDescent="0.2">
      <c r="A925" t="s">
        <v>3702</v>
      </c>
      <c r="B925">
        <v>2618581</v>
      </c>
      <c r="C925">
        <v>64308</v>
      </c>
      <c r="D925">
        <v>683</v>
      </c>
      <c r="E925">
        <v>1467</v>
      </c>
      <c r="F925" s="1">
        <v>42297</v>
      </c>
      <c r="G925" t="s">
        <v>445</v>
      </c>
      <c r="H925" t="s">
        <v>949</v>
      </c>
      <c r="I925">
        <v>0</v>
      </c>
      <c r="J925">
        <v>0</v>
      </c>
      <c r="K925">
        <v>1</v>
      </c>
      <c r="L925">
        <v>0</v>
      </c>
      <c r="M925">
        <v>90</v>
      </c>
      <c r="N925" t="str">
        <f t="shared" si="14"/>
        <v>No Final</v>
      </c>
    </row>
    <row r="926" spans="1:14" hidden="1" x14ac:dyDescent="0.2">
      <c r="A926" t="s">
        <v>3703</v>
      </c>
      <c r="B926">
        <v>2618582</v>
      </c>
      <c r="C926">
        <v>147487</v>
      </c>
      <c r="D926">
        <v>720</v>
      </c>
      <c r="E926">
        <v>114</v>
      </c>
      <c r="F926" s="1">
        <v>42297</v>
      </c>
      <c r="G926" t="s">
        <v>625</v>
      </c>
      <c r="H926" t="s">
        <v>949</v>
      </c>
      <c r="I926">
        <v>0</v>
      </c>
      <c r="J926">
        <v>0</v>
      </c>
      <c r="K926">
        <v>1</v>
      </c>
      <c r="L926">
        <v>1</v>
      </c>
      <c r="M926">
        <v>90</v>
      </c>
      <c r="N926" t="str">
        <f t="shared" si="14"/>
        <v>No Final</v>
      </c>
    </row>
    <row r="927" spans="1:14" hidden="1" x14ac:dyDescent="0.2">
      <c r="A927" t="s">
        <v>3704</v>
      </c>
      <c r="B927">
        <v>2618582</v>
      </c>
      <c r="C927">
        <v>60517</v>
      </c>
      <c r="D927">
        <v>720</v>
      </c>
      <c r="E927">
        <v>720</v>
      </c>
      <c r="F927" s="1">
        <v>42297</v>
      </c>
      <c r="G927" t="s">
        <v>436</v>
      </c>
      <c r="H927" t="s">
        <v>949</v>
      </c>
      <c r="I927">
        <v>0</v>
      </c>
      <c r="J927">
        <v>0</v>
      </c>
      <c r="K927">
        <v>1</v>
      </c>
      <c r="L927">
        <v>0</v>
      </c>
      <c r="M927">
        <v>84</v>
      </c>
      <c r="N927" t="str">
        <f t="shared" si="14"/>
        <v>No Final</v>
      </c>
    </row>
    <row r="928" spans="1:14" hidden="1" x14ac:dyDescent="0.2">
      <c r="A928" t="s">
        <v>3705</v>
      </c>
      <c r="B928">
        <v>2618584</v>
      </c>
      <c r="C928">
        <v>14119</v>
      </c>
      <c r="D928">
        <v>964</v>
      </c>
      <c r="E928">
        <v>1301</v>
      </c>
      <c r="F928" s="1">
        <v>42297</v>
      </c>
      <c r="G928" t="s">
        <v>146</v>
      </c>
      <c r="H928" t="s">
        <v>949</v>
      </c>
      <c r="I928">
        <v>0</v>
      </c>
      <c r="J928">
        <v>0</v>
      </c>
      <c r="K928">
        <v>1</v>
      </c>
      <c r="L928">
        <v>0</v>
      </c>
      <c r="M928">
        <v>89</v>
      </c>
      <c r="N928" t="str">
        <f t="shared" si="14"/>
        <v>No Final</v>
      </c>
    </row>
    <row r="929" spans="1:14" hidden="1" x14ac:dyDescent="0.2">
      <c r="A929" t="s">
        <v>3706</v>
      </c>
      <c r="B929">
        <v>2618584</v>
      </c>
      <c r="C929">
        <v>48067</v>
      </c>
      <c r="D929">
        <v>964</v>
      </c>
      <c r="E929">
        <v>932</v>
      </c>
      <c r="F929" s="1">
        <v>42297</v>
      </c>
      <c r="G929" t="s">
        <v>371</v>
      </c>
      <c r="H929" t="s">
        <v>949</v>
      </c>
      <c r="I929">
        <v>0</v>
      </c>
      <c r="J929">
        <v>0</v>
      </c>
      <c r="K929">
        <v>1</v>
      </c>
      <c r="L929">
        <v>0</v>
      </c>
      <c r="M929">
        <v>75</v>
      </c>
      <c r="N929" t="str">
        <f t="shared" si="14"/>
        <v>No Final</v>
      </c>
    </row>
    <row r="930" spans="1:14" hidden="1" x14ac:dyDescent="0.2">
      <c r="A930" t="s">
        <v>3707</v>
      </c>
      <c r="B930">
        <v>2618584</v>
      </c>
      <c r="C930">
        <v>80562</v>
      </c>
      <c r="D930">
        <v>964</v>
      </c>
      <c r="E930">
        <v>964</v>
      </c>
      <c r="F930" s="1">
        <v>42297</v>
      </c>
      <c r="G930" t="s">
        <v>497</v>
      </c>
      <c r="H930" t="s">
        <v>949</v>
      </c>
      <c r="I930">
        <v>1</v>
      </c>
      <c r="J930">
        <v>0</v>
      </c>
      <c r="K930">
        <v>1</v>
      </c>
      <c r="L930">
        <v>0</v>
      </c>
      <c r="M930">
        <v>90</v>
      </c>
      <c r="N930" t="str">
        <f t="shared" si="14"/>
        <v>No Final</v>
      </c>
    </row>
    <row r="931" spans="1:14" hidden="1" x14ac:dyDescent="0.2">
      <c r="A931" t="s">
        <v>3708</v>
      </c>
      <c r="B931">
        <v>2618584</v>
      </c>
      <c r="C931">
        <v>93720</v>
      </c>
      <c r="D931">
        <v>1041</v>
      </c>
      <c r="E931">
        <v>1041</v>
      </c>
      <c r="F931" s="1">
        <v>42297</v>
      </c>
      <c r="G931" t="s">
        <v>525</v>
      </c>
      <c r="H931" t="s">
        <v>949</v>
      </c>
      <c r="I931">
        <v>0</v>
      </c>
      <c r="J931">
        <v>0</v>
      </c>
      <c r="K931">
        <v>1</v>
      </c>
      <c r="L931">
        <v>0</v>
      </c>
      <c r="M931">
        <v>80</v>
      </c>
      <c r="N931" t="str">
        <f t="shared" si="14"/>
        <v>No Final</v>
      </c>
    </row>
    <row r="932" spans="1:14" hidden="1" x14ac:dyDescent="0.2">
      <c r="A932" t="s">
        <v>3709</v>
      </c>
      <c r="B932">
        <v>2618585</v>
      </c>
      <c r="C932">
        <v>215114</v>
      </c>
      <c r="D932">
        <v>157</v>
      </c>
      <c r="E932">
        <v>1421</v>
      </c>
      <c r="F932" s="1">
        <v>42297</v>
      </c>
      <c r="G932" t="s">
        <v>709</v>
      </c>
      <c r="H932" t="s">
        <v>949</v>
      </c>
      <c r="I932">
        <v>1</v>
      </c>
      <c r="J932">
        <v>0</v>
      </c>
      <c r="K932">
        <v>1</v>
      </c>
      <c r="L932">
        <v>0</v>
      </c>
      <c r="M932">
        <v>90</v>
      </c>
      <c r="N932" t="str">
        <f t="shared" si="14"/>
        <v>No Final</v>
      </c>
    </row>
    <row r="933" spans="1:14" hidden="1" x14ac:dyDescent="0.2">
      <c r="A933" t="s">
        <v>3710</v>
      </c>
      <c r="B933">
        <v>2618588</v>
      </c>
      <c r="C933">
        <v>182877</v>
      </c>
      <c r="D933">
        <v>985</v>
      </c>
      <c r="E933">
        <v>985</v>
      </c>
      <c r="F933" s="1">
        <v>42298</v>
      </c>
      <c r="G933" t="s">
        <v>670</v>
      </c>
      <c r="H933" t="s">
        <v>949</v>
      </c>
      <c r="I933">
        <v>1</v>
      </c>
      <c r="J933">
        <v>0</v>
      </c>
      <c r="K933">
        <v>1</v>
      </c>
      <c r="L933">
        <v>0</v>
      </c>
      <c r="M933">
        <v>90</v>
      </c>
      <c r="N933" t="str">
        <f t="shared" si="14"/>
        <v>No Final</v>
      </c>
    </row>
    <row r="934" spans="1:14" hidden="1" x14ac:dyDescent="0.2">
      <c r="A934" t="s">
        <v>3711</v>
      </c>
      <c r="B934">
        <v>2618588</v>
      </c>
      <c r="C934">
        <v>75287</v>
      </c>
      <c r="D934">
        <v>2410</v>
      </c>
      <c r="E934">
        <v>12321</v>
      </c>
      <c r="F934" s="1">
        <v>42298</v>
      </c>
      <c r="G934" t="s">
        <v>481</v>
      </c>
      <c r="H934" t="s">
        <v>949</v>
      </c>
      <c r="I934">
        <v>0</v>
      </c>
      <c r="J934">
        <v>0</v>
      </c>
      <c r="K934">
        <v>1</v>
      </c>
      <c r="L934">
        <v>0</v>
      </c>
      <c r="M934">
        <v>90</v>
      </c>
      <c r="N934" t="str">
        <f t="shared" si="14"/>
        <v>No Final</v>
      </c>
    </row>
    <row r="935" spans="1:14" hidden="1" x14ac:dyDescent="0.2">
      <c r="A935" t="s">
        <v>3712</v>
      </c>
      <c r="B935">
        <v>2618589</v>
      </c>
      <c r="C935">
        <v>36182</v>
      </c>
      <c r="D935">
        <v>82</v>
      </c>
      <c r="E935">
        <v>82</v>
      </c>
      <c r="F935" s="1">
        <v>42298</v>
      </c>
      <c r="G935" t="s">
        <v>283</v>
      </c>
      <c r="H935" t="s">
        <v>949</v>
      </c>
      <c r="I935">
        <v>0</v>
      </c>
      <c r="J935">
        <v>0</v>
      </c>
      <c r="K935">
        <v>1</v>
      </c>
      <c r="L935">
        <v>0</v>
      </c>
      <c r="M935">
        <v>90</v>
      </c>
      <c r="N935" t="str">
        <f t="shared" si="14"/>
        <v>No Final</v>
      </c>
    </row>
    <row r="936" spans="1:14" hidden="1" x14ac:dyDescent="0.2">
      <c r="A936" t="s">
        <v>3713</v>
      </c>
      <c r="B936">
        <v>2618589</v>
      </c>
      <c r="C936">
        <v>56331</v>
      </c>
      <c r="D936">
        <v>82</v>
      </c>
      <c r="E936">
        <v>467</v>
      </c>
      <c r="F936" s="1">
        <v>42298</v>
      </c>
      <c r="G936" t="s">
        <v>411</v>
      </c>
      <c r="H936" t="s">
        <v>949</v>
      </c>
      <c r="I936">
        <v>0</v>
      </c>
      <c r="J936">
        <v>0</v>
      </c>
      <c r="K936">
        <v>1</v>
      </c>
      <c r="L936">
        <v>0</v>
      </c>
      <c r="M936">
        <v>90</v>
      </c>
      <c r="N936" t="str">
        <f t="shared" si="14"/>
        <v>No Final</v>
      </c>
    </row>
    <row r="937" spans="1:14" hidden="1" x14ac:dyDescent="0.2">
      <c r="A937" t="s">
        <v>3714</v>
      </c>
      <c r="B937">
        <v>2618590</v>
      </c>
      <c r="C937">
        <v>148928</v>
      </c>
      <c r="D937">
        <v>13</v>
      </c>
      <c r="E937">
        <v>13</v>
      </c>
      <c r="F937" s="1">
        <v>42298</v>
      </c>
      <c r="G937" t="s">
        <v>630</v>
      </c>
      <c r="H937" t="s">
        <v>949</v>
      </c>
      <c r="I937">
        <v>0</v>
      </c>
      <c r="J937">
        <v>0</v>
      </c>
      <c r="K937">
        <v>1</v>
      </c>
      <c r="L937">
        <v>1</v>
      </c>
      <c r="M937">
        <v>90</v>
      </c>
      <c r="N937" t="str">
        <f t="shared" si="14"/>
        <v>No Final</v>
      </c>
    </row>
    <row r="938" spans="1:14" hidden="1" x14ac:dyDescent="0.2">
      <c r="A938" t="s">
        <v>3715</v>
      </c>
      <c r="B938">
        <v>2618590</v>
      </c>
      <c r="C938">
        <v>214775</v>
      </c>
      <c r="D938">
        <v>13</v>
      </c>
      <c r="E938">
        <v>368</v>
      </c>
      <c r="F938" s="1">
        <v>42298</v>
      </c>
      <c r="G938" t="s">
        <v>708</v>
      </c>
      <c r="H938" t="s">
        <v>949</v>
      </c>
      <c r="I938">
        <v>0</v>
      </c>
      <c r="J938">
        <v>0</v>
      </c>
      <c r="K938">
        <v>1</v>
      </c>
      <c r="L938">
        <v>0</v>
      </c>
      <c r="M938">
        <v>45</v>
      </c>
      <c r="N938" t="str">
        <f t="shared" si="14"/>
        <v>No Final</v>
      </c>
    </row>
    <row r="939" spans="1:14" hidden="1" x14ac:dyDescent="0.2">
      <c r="A939" t="s">
        <v>3716</v>
      </c>
      <c r="B939">
        <v>2618590</v>
      </c>
      <c r="C939">
        <v>74418</v>
      </c>
      <c r="D939">
        <v>13</v>
      </c>
      <c r="E939">
        <v>7378</v>
      </c>
      <c r="F939" s="1">
        <v>42298</v>
      </c>
      <c r="G939" t="s">
        <v>478</v>
      </c>
      <c r="H939" t="s">
        <v>949</v>
      </c>
      <c r="I939">
        <v>0</v>
      </c>
      <c r="J939">
        <v>0</v>
      </c>
      <c r="K939">
        <v>1</v>
      </c>
      <c r="L939">
        <v>0</v>
      </c>
      <c r="M939">
        <v>67</v>
      </c>
      <c r="N939" t="str">
        <f t="shared" si="14"/>
        <v>No Final</v>
      </c>
    </row>
    <row r="940" spans="1:14" hidden="1" x14ac:dyDescent="0.2">
      <c r="A940" t="s">
        <v>3717</v>
      </c>
      <c r="B940">
        <v>2618591</v>
      </c>
      <c r="C940">
        <v>15185</v>
      </c>
      <c r="D940">
        <v>141</v>
      </c>
      <c r="E940">
        <v>589</v>
      </c>
      <c r="F940" s="1">
        <v>42298</v>
      </c>
      <c r="G940" t="s">
        <v>160</v>
      </c>
      <c r="H940" t="s">
        <v>949</v>
      </c>
      <c r="I940">
        <v>0</v>
      </c>
      <c r="J940">
        <v>0</v>
      </c>
      <c r="K940">
        <v>1</v>
      </c>
      <c r="L940">
        <v>0</v>
      </c>
      <c r="M940">
        <v>90</v>
      </c>
      <c r="N940" t="str">
        <f t="shared" si="14"/>
        <v>No Final</v>
      </c>
    </row>
    <row r="941" spans="1:14" hidden="1" x14ac:dyDescent="0.2">
      <c r="A941" t="s">
        <v>3718</v>
      </c>
      <c r="B941">
        <v>2618591</v>
      </c>
      <c r="C941">
        <v>35026</v>
      </c>
      <c r="D941">
        <v>141</v>
      </c>
      <c r="E941">
        <v>141</v>
      </c>
      <c r="F941" s="1">
        <v>42298</v>
      </c>
      <c r="G941" t="s">
        <v>271</v>
      </c>
      <c r="H941" t="s">
        <v>949</v>
      </c>
      <c r="I941">
        <v>1</v>
      </c>
      <c r="J941">
        <v>0</v>
      </c>
      <c r="K941">
        <v>1</v>
      </c>
      <c r="L941">
        <v>0</v>
      </c>
      <c r="M941">
        <v>90</v>
      </c>
      <c r="N941" t="str">
        <f t="shared" si="14"/>
        <v>No Final</v>
      </c>
    </row>
    <row r="942" spans="1:14" hidden="1" x14ac:dyDescent="0.2">
      <c r="A942" t="s">
        <v>3719</v>
      </c>
      <c r="B942">
        <v>2618591</v>
      </c>
      <c r="C942">
        <v>75442</v>
      </c>
      <c r="D942">
        <v>294</v>
      </c>
      <c r="E942">
        <v>2995</v>
      </c>
      <c r="F942" s="1">
        <v>42298</v>
      </c>
      <c r="G942" t="s">
        <v>482</v>
      </c>
      <c r="H942" t="s">
        <v>949</v>
      </c>
      <c r="I942">
        <v>0</v>
      </c>
      <c r="J942">
        <v>0</v>
      </c>
      <c r="K942">
        <v>1</v>
      </c>
      <c r="L942">
        <v>0</v>
      </c>
      <c r="M942">
        <v>90</v>
      </c>
      <c r="N942" t="str">
        <f t="shared" si="14"/>
        <v>No Final</v>
      </c>
    </row>
    <row r="943" spans="1:14" hidden="1" x14ac:dyDescent="0.2">
      <c r="A943" t="s">
        <v>3720</v>
      </c>
      <c r="B943">
        <v>2618593</v>
      </c>
      <c r="C943">
        <v>58949</v>
      </c>
      <c r="D943">
        <v>368</v>
      </c>
      <c r="E943">
        <v>660</v>
      </c>
      <c r="F943" s="1">
        <v>42298</v>
      </c>
      <c r="G943" t="s">
        <v>427</v>
      </c>
      <c r="H943" t="s">
        <v>949</v>
      </c>
      <c r="I943">
        <v>0</v>
      </c>
      <c r="J943">
        <v>0</v>
      </c>
      <c r="K943">
        <v>1</v>
      </c>
      <c r="L943">
        <v>0</v>
      </c>
      <c r="M943">
        <v>78</v>
      </c>
      <c r="N943" t="str">
        <f t="shared" si="14"/>
        <v>No Final</v>
      </c>
    </row>
    <row r="944" spans="1:14" hidden="1" x14ac:dyDescent="0.2">
      <c r="A944" t="s">
        <v>3721</v>
      </c>
      <c r="B944">
        <v>2618593</v>
      </c>
      <c r="C944">
        <v>81808</v>
      </c>
      <c r="D944">
        <v>281</v>
      </c>
      <c r="E944">
        <v>467</v>
      </c>
      <c r="F944" s="1">
        <v>42298</v>
      </c>
      <c r="G944" t="s">
        <v>500</v>
      </c>
      <c r="H944" t="s">
        <v>949</v>
      </c>
      <c r="I944">
        <v>1</v>
      </c>
      <c r="J944">
        <v>0</v>
      </c>
      <c r="K944">
        <v>1</v>
      </c>
      <c r="L944">
        <v>0</v>
      </c>
      <c r="M944">
        <v>76</v>
      </c>
      <c r="N944" t="str">
        <f t="shared" si="14"/>
        <v>No Final</v>
      </c>
    </row>
    <row r="945" spans="1:14" hidden="1" x14ac:dyDescent="0.2">
      <c r="A945" t="s">
        <v>3722</v>
      </c>
      <c r="B945">
        <v>2618593</v>
      </c>
      <c r="C945">
        <v>88755</v>
      </c>
      <c r="D945">
        <v>281</v>
      </c>
      <c r="E945">
        <v>281</v>
      </c>
      <c r="F945" s="1">
        <v>42298</v>
      </c>
      <c r="G945" t="s">
        <v>516</v>
      </c>
      <c r="H945" t="s">
        <v>949</v>
      </c>
      <c r="I945">
        <v>0</v>
      </c>
      <c r="J945">
        <v>0</v>
      </c>
      <c r="K945">
        <v>1</v>
      </c>
      <c r="L945">
        <v>0</v>
      </c>
      <c r="M945">
        <v>90</v>
      </c>
      <c r="N945" t="str">
        <f t="shared" si="14"/>
        <v>No Final</v>
      </c>
    </row>
    <row r="946" spans="1:14" hidden="1" x14ac:dyDescent="0.2">
      <c r="A946" t="s">
        <v>3723</v>
      </c>
      <c r="B946">
        <v>2618594</v>
      </c>
      <c r="C946">
        <v>14942</v>
      </c>
      <c r="D946">
        <v>660</v>
      </c>
      <c r="E946">
        <v>1390</v>
      </c>
      <c r="F946" s="1">
        <v>42311</v>
      </c>
      <c r="G946" t="s">
        <v>157</v>
      </c>
      <c r="H946" t="s">
        <v>949</v>
      </c>
      <c r="I946">
        <v>1</v>
      </c>
      <c r="J946">
        <v>0</v>
      </c>
      <c r="K946">
        <v>1</v>
      </c>
      <c r="L946">
        <v>0</v>
      </c>
      <c r="M946">
        <v>90</v>
      </c>
      <c r="N946" t="str">
        <f t="shared" si="14"/>
        <v>No Final</v>
      </c>
    </row>
    <row r="947" spans="1:14" hidden="1" x14ac:dyDescent="0.2">
      <c r="A947" t="s">
        <v>3724</v>
      </c>
      <c r="B947">
        <v>2618594</v>
      </c>
      <c r="C947">
        <v>24633</v>
      </c>
      <c r="D947">
        <v>660</v>
      </c>
      <c r="E947">
        <v>660</v>
      </c>
      <c r="F947" s="1">
        <v>42311</v>
      </c>
      <c r="G947" t="s">
        <v>68</v>
      </c>
      <c r="H947" t="s">
        <v>949</v>
      </c>
      <c r="I947">
        <v>0</v>
      </c>
      <c r="J947">
        <v>0</v>
      </c>
      <c r="K947">
        <v>1</v>
      </c>
      <c r="L947">
        <v>0</v>
      </c>
      <c r="M947">
        <v>45</v>
      </c>
      <c r="N947" t="str">
        <f t="shared" si="14"/>
        <v>No Final</v>
      </c>
    </row>
    <row r="948" spans="1:14" hidden="1" x14ac:dyDescent="0.2">
      <c r="A948" t="s">
        <v>3725</v>
      </c>
      <c r="B948">
        <v>2618594</v>
      </c>
      <c r="C948">
        <v>53270</v>
      </c>
      <c r="D948">
        <v>660</v>
      </c>
      <c r="E948">
        <v>6992</v>
      </c>
      <c r="F948" s="1">
        <v>42311</v>
      </c>
      <c r="G948" t="s">
        <v>397</v>
      </c>
      <c r="H948" t="s">
        <v>949</v>
      </c>
      <c r="I948">
        <v>0</v>
      </c>
      <c r="J948">
        <v>0</v>
      </c>
      <c r="K948">
        <v>1</v>
      </c>
      <c r="L948">
        <v>0</v>
      </c>
      <c r="M948">
        <v>45</v>
      </c>
      <c r="N948" t="str">
        <f t="shared" si="14"/>
        <v>No Final</v>
      </c>
    </row>
    <row r="949" spans="1:14" hidden="1" x14ac:dyDescent="0.2">
      <c r="A949" t="s">
        <v>3726</v>
      </c>
      <c r="B949">
        <v>2618594</v>
      </c>
      <c r="C949">
        <v>66515</v>
      </c>
      <c r="D949">
        <v>660</v>
      </c>
      <c r="E949">
        <v>114</v>
      </c>
      <c r="F949" s="1">
        <v>42311</v>
      </c>
      <c r="G949" t="s">
        <v>451</v>
      </c>
      <c r="H949" t="s">
        <v>949</v>
      </c>
      <c r="I949">
        <v>1</v>
      </c>
      <c r="J949">
        <v>0</v>
      </c>
      <c r="K949">
        <v>1</v>
      </c>
      <c r="L949">
        <v>1</v>
      </c>
      <c r="M949">
        <v>90</v>
      </c>
      <c r="N949" t="str">
        <f t="shared" si="14"/>
        <v>No Final</v>
      </c>
    </row>
    <row r="950" spans="1:14" hidden="1" x14ac:dyDescent="0.2">
      <c r="A950" t="s">
        <v>3727</v>
      </c>
      <c r="B950">
        <v>2618595</v>
      </c>
      <c r="C950">
        <v>58884</v>
      </c>
      <c r="D950">
        <v>418</v>
      </c>
      <c r="E950">
        <v>418</v>
      </c>
      <c r="F950" s="1">
        <v>42311</v>
      </c>
      <c r="G950" t="s">
        <v>426</v>
      </c>
      <c r="H950" t="s">
        <v>949</v>
      </c>
      <c r="I950">
        <v>0</v>
      </c>
      <c r="J950">
        <v>0</v>
      </c>
      <c r="K950">
        <v>1</v>
      </c>
      <c r="L950">
        <v>0</v>
      </c>
      <c r="M950">
        <v>57</v>
      </c>
      <c r="N950" t="str">
        <f t="shared" si="14"/>
        <v>No Final</v>
      </c>
    </row>
    <row r="951" spans="1:14" hidden="1" x14ac:dyDescent="0.2">
      <c r="A951" t="s">
        <v>3728</v>
      </c>
      <c r="B951">
        <v>2618596</v>
      </c>
      <c r="C951">
        <v>3332</v>
      </c>
      <c r="D951">
        <v>985</v>
      </c>
      <c r="E951">
        <v>985</v>
      </c>
      <c r="F951" s="1">
        <v>42311</v>
      </c>
      <c r="G951" t="s">
        <v>49</v>
      </c>
      <c r="H951" t="s">
        <v>949</v>
      </c>
      <c r="I951">
        <v>0</v>
      </c>
      <c r="J951">
        <v>0</v>
      </c>
      <c r="K951">
        <v>1</v>
      </c>
      <c r="L951">
        <v>0</v>
      </c>
      <c r="M951">
        <v>90</v>
      </c>
      <c r="N951" t="str">
        <f t="shared" si="14"/>
        <v>No Final</v>
      </c>
    </row>
    <row r="952" spans="1:14" hidden="1" x14ac:dyDescent="0.2">
      <c r="A952" t="s">
        <v>3729</v>
      </c>
      <c r="B952">
        <v>2618597</v>
      </c>
      <c r="C952">
        <v>166240</v>
      </c>
      <c r="D952">
        <v>383</v>
      </c>
      <c r="E952">
        <v>1237</v>
      </c>
      <c r="F952" s="1">
        <v>42311</v>
      </c>
      <c r="G952" t="s">
        <v>644</v>
      </c>
      <c r="H952" t="s">
        <v>949</v>
      </c>
      <c r="I952">
        <v>0</v>
      </c>
      <c r="J952">
        <v>0</v>
      </c>
      <c r="K952">
        <v>1</v>
      </c>
      <c r="L952">
        <v>0</v>
      </c>
      <c r="M952">
        <v>75</v>
      </c>
      <c r="N952" t="str">
        <f t="shared" si="14"/>
        <v>No Final</v>
      </c>
    </row>
    <row r="953" spans="1:14" hidden="1" x14ac:dyDescent="0.2">
      <c r="A953" t="s">
        <v>3730</v>
      </c>
      <c r="B953">
        <v>2618597</v>
      </c>
      <c r="C953">
        <v>72522</v>
      </c>
      <c r="D953">
        <v>383</v>
      </c>
      <c r="E953">
        <v>383</v>
      </c>
      <c r="F953" s="1">
        <v>42311</v>
      </c>
      <c r="G953" t="s">
        <v>470</v>
      </c>
      <c r="H953" t="s">
        <v>949</v>
      </c>
      <c r="I953">
        <v>1</v>
      </c>
      <c r="J953">
        <v>0</v>
      </c>
      <c r="K953">
        <v>1</v>
      </c>
      <c r="L953">
        <v>1</v>
      </c>
      <c r="M953">
        <v>90</v>
      </c>
      <c r="N953" t="str">
        <f t="shared" si="14"/>
        <v>No Final</v>
      </c>
    </row>
    <row r="954" spans="1:14" hidden="1" x14ac:dyDescent="0.2">
      <c r="A954" t="s">
        <v>3731</v>
      </c>
      <c r="B954">
        <v>2618599</v>
      </c>
      <c r="C954">
        <v>13230</v>
      </c>
      <c r="D954">
        <v>294</v>
      </c>
      <c r="E954">
        <v>294</v>
      </c>
      <c r="F954" s="1">
        <v>42311</v>
      </c>
      <c r="G954" t="s">
        <v>151</v>
      </c>
      <c r="H954" t="s">
        <v>949</v>
      </c>
      <c r="I954">
        <v>0</v>
      </c>
      <c r="J954">
        <v>0</v>
      </c>
      <c r="K954">
        <v>1</v>
      </c>
      <c r="L954">
        <v>1</v>
      </c>
      <c r="M954">
        <v>90</v>
      </c>
      <c r="N954" t="str">
        <f t="shared" si="14"/>
        <v>No Final</v>
      </c>
    </row>
    <row r="955" spans="1:14" hidden="1" x14ac:dyDescent="0.2">
      <c r="A955" t="s">
        <v>3732</v>
      </c>
      <c r="B955">
        <v>2618599</v>
      </c>
      <c r="C955">
        <v>15185</v>
      </c>
      <c r="D955">
        <v>141</v>
      </c>
      <c r="E955">
        <v>589</v>
      </c>
      <c r="F955" s="1">
        <v>42311</v>
      </c>
      <c r="G955" t="s">
        <v>160</v>
      </c>
      <c r="H955" t="s">
        <v>949</v>
      </c>
      <c r="I955">
        <v>0</v>
      </c>
      <c r="J955">
        <v>0</v>
      </c>
      <c r="K955">
        <v>1</v>
      </c>
      <c r="L955">
        <v>0</v>
      </c>
      <c r="M955">
        <v>90</v>
      </c>
      <c r="N955" t="str">
        <f t="shared" si="14"/>
        <v>No Final</v>
      </c>
    </row>
    <row r="956" spans="1:14" hidden="1" x14ac:dyDescent="0.2">
      <c r="A956" t="s">
        <v>3733</v>
      </c>
      <c r="B956">
        <v>2618599</v>
      </c>
      <c r="C956">
        <v>50143</v>
      </c>
      <c r="D956">
        <v>294</v>
      </c>
      <c r="E956">
        <v>294</v>
      </c>
      <c r="F956" s="1">
        <v>42311</v>
      </c>
      <c r="G956" t="s">
        <v>100</v>
      </c>
      <c r="H956" t="s">
        <v>949</v>
      </c>
      <c r="I956">
        <v>0</v>
      </c>
      <c r="J956">
        <v>0</v>
      </c>
      <c r="K956">
        <v>1</v>
      </c>
      <c r="L956">
        <v>0</v>
      </c>
      <c r="M956">
        <v>81</v>
      </c>
      <c r="N956" t="str">
        <f t="shared" si="14"/>
        <v>No Final</v>
      </c>
    </row>
    <row r="957" spans="1:14" hidden="1" x14ac:dyDescent="0.2">
      <c r="A957" t="s">
        <v>3734</v>
      </c>
      <c r="B957">
        <v>2618600</v>
      </c>
      <c r="C957">
        <v>134425</v>
      </c>
      <c r="D957">
        <v>281</v>
      </c>
      <c r="E957">
        <v>631</v>
      </c>
      <c r="F957" s="1">
        <v>42311</v>
      </c>
      <c r="G957" t="s">
        <v>606</v>
      </c>
      <c r="H957" t="s">
        <v>949</v>
      </c>
      <c r="I957">
        <v>0</v>
      </c>
      <c r="J957">
        <v>0</v>
      </c>
      <c r="K957">
        <v>1</v>
      </c>
      <c r="L957">
        <v>0</v>
      </c>
      <c r="M957">
        <v>73</v>
      </c>
      <c r="N957" t="str">
        <f t="shared" si="14"/>
        <v>No Final</v>
      </c>
    </row>
    <row r="958" spans="1:14" hidden="1" x14ac:dyDescent="0.2">
      <c r="A958" t="s">
        <v>3735</v>
      </c>
      <c r="B958">
        <v>2618600</v>
      </c>
      <c r="C958">
        <v>26267</v>
      </c>
      <c r="D958">
        <v>281</v>
      </c>
      <c r="E958">
        <v>281</v>
      </c>
      <c r="F958" s="1">
        <v>42311</v>
      </c>
      <c r="G958" t="s">
        <v>217</v>
      </c>
      <c r="H958" t="s">
        <v>949</v>
      </c>
      <c r="I958">
        <v>0</v>
      </c>
      <c r="J958">
        <v>0</v>
      </c>
      <c r="K958">
        <v>1</v>
      </c>
      <c r="L958">
        <v>1</v>
      </c>
      <c r="M958">
        <v>90</v>
      </c>
      <c r="N958" t="str">
        <f t="shared" si="14"/>
        <v>No Final</v>
      </c>
    </row>
    <row r="959" spans="1:14" hidden="1" x14ac:dyDescent="0.2">
      <c r="A959" t="s">
        <v>3736</v>
      </c>
      <c r="B959">
        <v>2618600</v>
      </c>
      <c r="C959">
        <v>43264</v>
      </c>
      <c r="D959">
        <v>368</v>
      </c>
      <c r="E959">
        <v>368</v>
      </c>
      <c r="F959" s="1">
        <v>42311</v>
      </c>
      <c r="G959" t="s">
        <v>329</v>
      </c>
      <c r="H959" t="s">
        <v>949</v>
      </c>
      <c r="I959">
        <v>0</v>
      </c>
      <c r="J959">
        <v>0</v>
      </c>
      <c r="K959">
        <v>1</v>
      </c>
      <c r="L959">
        <v>0</v>
      </c>
      <c r="M959">
        <v>90</v>
      </c>
      <c r="N959" t="str">
        <f t="shared" si="14"/>
        <v>No Final</v>
      </c>
    </row>
    <row r="960" spans="1:14" hidden="1" x14ac:dyDescent="0.2">
      <c r="A960" t="s">
        <v>3737</v>
      </c>
      <c r="B960">
        <v>2618600</v>
      </c>
      <c r="C960">
        <v>81808</v>
      </c>
      <c r="D960">
        <v>281</v>
      </c>
      <c r="E960">
        <v>467</v>
      </c>
      <c r="F960" s="1">
        <v>42311</v>
      </c>
      <c r="G960" t="s">
        <v>500</v>
      </c>
      <c r="H960" t="s">
        <v>949</v>
      </c>
      <c r="I960">
        <v>0</v>
      </c>
      <c r="J960">
        <v>0</v>
      </c>
      <c r="K960">
        <v>1</v>
      </c>
      <c r="L960">
        <v>1</v>
      </c>
      <c r="M960">
        <v>85</v>
      </c>
      <c r="N960" t="str">
        <f t="shared" si="14"/>
        <v>No Final</v>
      </c>
    </row>
    <row r="961" spans="1:14" hidden="1" x14ac:dyDescent="0.2">
      <c r="A961" t="s">
        <v>3738</v>
      </c>
      <c r="B961">
        <v>2618601</v>
      </c>
      <c r="C961">
        <v>2865</v>
      </c>
      <c r="D961">
        <v>506</v>
      </c>
      <c r="E961">
        <v>167</v>
      </c>
      <c r="F961" s="1">
        <v>42311</v>
      </c>
      <c r="G961" t="s">
        <v>32</v>
      </c>
      <c r="H961" t="s">
        <v>949</v>
      </c>
      <c r="I961">
        <v>0</v>
      </c>
      <c r="J961">
        <v>0</v>
      </c>
      <c r="K961">
        <v>1</v>
      </c>
      <c r="L961">
        <v>0</v>
      </c>
      <c r="M961">
        <v>90</v>
      </c>
      <c r="N961" t="str">
        <f t="shared" si="14"/>
        <v>No Final</v>
      </c>
    </row>
    <row r="962" spans="1:14" hidden="1" x14ac:dyDescent="0.2">
      <c r="A962" t="s">
        <v>3739</v>
      </c>
      <c r="B962">
        <v>2618601</v>
      </c>
      <c r="C962">
        <v>31041</v>
      </c>
      <c r="D962">
        <v>18</v>
      </c>
      <c r="E962">
        <v>18</v>
      </c>
      <c r="F962" s="1">
        <v>42311</v>
      </c>
      <c r="G962" t="s">
        <v>243</v>
      </c>
      <c r="H962" t="s">
        <v>949</v>
      </c>
      <c r="I962">
        <v>0</v>
      </c>
      <c r="J962">
        <v>0</v>
      </c>
      <c r="K962">
        <v>1</v>
      </c>
      <c r="L962">
        <v>0</v>
      </c>
      <c r="M962">
        <v>85</v>
      </c>
      <c r="N962" t="str">
        <f t="shared" si="14"/>
        <v>No Final</v>
      </c>
    </row>
    <row r="963" spans="1:14" hidden="1" x14ac:dyDescent="0.2">
      <c r="A963" t="s">
        <v>3740</v>
      </c>
      <c r="B963">
        <v>2618602</v>
      </c>
      <c r="C963">
        <v>44352</v>
      </c>
      <c r="D963">
        <v>131</v>
      </c>
      <c r="E963">
        <v>13</v>
      </c>
      <c r="F963" s="1">
        <v>42312</v>
      </c>
      <c r="G963" t="s">
        <v>335</v>
      </c>
      <c r="H963" t="s">
        <v>949</v>
      </c>
      <c r="I963">
        <v>0</v>
      </c>
      <c r="J963">
        <v>0</v>
      </c>
      <c r="K963">
        <v>1</v>
      </c>
      <c r="L963">
        <v>1</v>
      </c>
      <c r="M963">
        <v>90</v>
      </c>
      <c r="N963" t="str">
        <f t="shared" ref="N963:N1026" si="15">IF(B963=$Z$2, "Final", IF(B963=$Z$3, "Final", IF(B963=$Z$4, "Final", IF(B963=$Z$5, "Final", IF(B963=$Z$6, "Final", IF(B963=$Z$7, "Final", IF(B963=$Z$8, "Final", IF(B963=$Z$9, "Final", IF(B963=$Z$10, "Final", IF(B963=$Z$11, "Final", IF(B963=$Z$12, "Final", IF(B963=$Z$13, "Final", "No Final"))))))))))))</f>
        <v>No Final</v>
      </c>
    </row>
    <row r="964" spans="1:14" hidden="1" x14ac:dyDescent="0.2">
      <c r="A964" t="s">
        <v>3741</v>
      </c>
      <c r="B964">
        <v>2618602</v>
      </c>
      <c r="C964">
        <v>68290</v>
      </c>
      <c r="D964">
        <v>131</v>
      </c>
      <c r="E964">
        <v>583</v>
      </c>
      <c r="F964" s="1">
        <v>42312</v>
      </c>
      <c r="G964" t="s">
        <v>458</v>
      </c>
      <c r="H964" t="s">
        <v>949</v>
      </c>
      <c r="I964">
        <v>0</v>
      </c>
      <c r="J964">
        <v>0</v>
      </c>
      <c r="K964">
        <v>2</v>
      </c>
      <c r="L964">
        <v>1</v>
      </c>
      <c r="M964">
        <v>90</v>
      </c>
      <c r="N964" t="str">
        <f t="shared" si="15"/>
        <v>No Final</v>
      </c>
    </row>
    <row r="965" spans="1:14" hidden="1" x14ac:dyDescent="0.2">
      <c r="A965" t="s">
        <v>3742</v>
      </c>
      <c r="B965">
        <v>2618603</v>
      </c>
      <c r="C965">
        <v>148455</v>
      </c>
      <c r="D965">
        <v>12</v>
      </c>
      <c r="E965">
        <v>31</v>
      </c>
      <c r="F965" s="1">
        <v>42312</v>
      </c>
      <c r="G965" t="s">
        <v>629</v>
      </c>
      <c r="H965" t="s">
        <v>949</v>
      </c>
      <c r="I965">
        <v>0</v>
      </c>
      <c r="J965">
        <v>0</v>
      </c>
      <c r="K965">
        <v>1</v>
      </c>
      <c r="L965">
        <v>1</v>
      </c>
      <c r="M965">
        <v>90</v>
      </c>
      <c r="N965" t="str">
        <f t="shared" si="15"/>
        <v>No Final</v>
      </c>
    </row>
    <row r="966" spans="1:14" hidden="1" x14ac:dyDescent="0.2">
      <c r="A966" t="s">
        <v>3743</v>
      </c>
      <c r="B966">
        <v>2618603</v>
      </c>
      <c r="C966">
        <v>28396</v>
      </c>
      <c r="D966">
        <v>12</v>
      </c>
      <c r="E966">
        <v>36</v>
      </c>
      <c r="F966" s="1">
        <v>42312</v>
      </c>
      <c r="G966" t="s">
        <v>229</v>
      </c>
      <c r="H966" t="s">
        <v>949</v>
      </c>
      <c r="I966">
        <v>0</v>
      </c>
      <c r="J966">
        <v>0</v>
      </c>
      <c r="K966">
        <v>1</v>
      </c>
      <c r="L966">
        <v>1</v>
      </c>
      <c r="M966">
        <v>90</v>
      </c>
      <c r="N966" t="str">
        <f t="shared" si="15"/>
        <v>No Final</v>
      </c>
    </row>
    <row r="967" spans="1:14" hidden="1" x14ac:dyDescent="0.2">
      <c r="A967" t="s">
        <v>3744</v>
      </c>
      <c r="B967">
        <v>2618603</v>
      </c>
      <c r="C967">
        <v>44162</v>
      </c>
      <c r="D967">
        <v>12</v>
      </c>
      <c r="E967">
        <v>131</v>
      </c>
      <c r="F967" s="1">
        <v>42312</v>
      </c>
      <c r="G967" t="s">
        <v>334</v>
      </c>
      <c r="H967" t="s">
        <v>949</v>
      </c>
      <c r="I967">
        <v>0</v>
      </c>
      <c r="J967">
        <v>0</v>
      </c>
      <c r="K967">
        <v>1</v>
      </c>
      <c r="L967">
        <v>0</v>
      </c>
      <c r="M967">
        <v>90</v>
      </c>
      <c r="N967" t="str">
        <f t="shared" si="15"/>
        <v>No Final</v>
      </c>
    </row>
    <row r="968" spans="1:14" hidden="1" x14ac:dyDescent="0.2">
      <c r="A968" t="s">
        <v>3745</v>
      </c>
      <c r="B968">
        <v>2618603</v>
      </c>
      <c r="C968">
        <v>50935</v>
      </c>
      <c r="D968">
        <v>15</v>
      </c>
      <c r="E968">
        <v>379</v>
      </c>
      <c r="F968" s="1">
        <v>42312</v>
      </c>
      <c r="G968" t="s">
        <v>383</v>
      </c>
      <c r="H968" t="s">
        <v>949</v>
      </c>
      <c r="I968">
        <v>0</v>
      </c>
      <c r="J968">
        <v>0</v>
      </c>
      <c r="K968">
        <v>1</v>
      </c>
      <c r="L968">
        <v>0</v>
      </c>
      <c r="M968">
        <v>90</v>
      </c>
      <c r="N968" t="str">
        <f t="shared" si="15"/>
        <v>No Final</v>
      </c>
    </row>
    <row r="969" spans="1:14" hidden="1" x14ac:dyDescent="0.2">
      <c r="A969" t="s">
        <v>3746</v>
      </c>
      <c r="B969">
        <v>2618603</v>
      </c>
      <c r="C969">
        <v>66058</v>
      </c>
      <c r="D969">
        <v>15</v>
      </c>
      <c r="E969">
        <v>589</v>
      </c>
      <c r="F969" s="1">
        <v>42312</v>
      </c>
      <c r="G969" t="s">
        <v>450</v>
      </c>
      <c r="H969" t="s">
        <v>949</v>
      </c>
      <c r="I969">
        <v>0</v>
      </c>
      <c r="J969">
        <v>0</v>
      </c>
      <c r="K969">
        <v>1</v>
      </c>
      <c r="L969">
        <v>0</v>
      </c>
      <c r="M969">
        <v>88</v>
      </c>
      <c r="N969" t="str">
        <f t="shared" si="15"/>
        <v>No Final</v>
      </c>
    </row>
    <row r="970" spans="1:14" hidden="1" x14ac:dyDescent="0.2">
      <c r="A970" t="s">
        <v>3747</v>
      </c>
      <c r="B970">
        <v>2618604</v>
      </c>
      <c r="C970">
        <v>38253</v>
      </c>
      <c r="D970">
        <v>27</v>
      </c>
      <c r="E970">
        <v>131</v>
      </c>
      <c r="F970" s="1">
        <v>42312</v>
      </c>
      <c r="G970" t="s">
        <v>290</v>
      </c>
      <c r="H970" t="s">
        <v>949</v>
      </c>
      <c r="I970">
        <v>0</v>
      </c>
      <c r="J970">
        <v>0</v>
      </c>
      <c r="K970">
        <v>1</v>
      </c>
      <c r="L970">
        <v>0</v>
      </c>
      <c r="M970">
        <v>71</v>
      </c>
      <c r="N970" t="str">
        <f t="shared" si="15"/>
        <v>No Final</v>
      </c>
    </row>
    <row r="971" spans="1:14" hidden="1" x14ac:dyDescent="0.2">
      <c r="A971" t="s">
        <v>3748</v>
      </c>
      <c r="B971">
        <v>2618604</v>
      </c>
      <c r="C971">
        <v>4360</v>
      </c>
      <c r="D971">
        <v>27</v>
      </c>
      <c r="E971">
        <v>202</v>
      </c>
      <c r="F971" s="1">
        <v>42312</v>
      </c>
      <c r="G971" t="s">
        <v>78</v>
      </c>
      <c r="H971" t="s">
        <v>949</v>
      </c>
      <c r="I971">
        <v>0</v>
      </c>
      <c r="J971">
        <v>0</v>
      </c>
      <c r="K971">
        <v>1</v>
      </c>
      <c r="L971">
        <v>0</v>
      </c>
      <c r="M971">
        <v>36</v>
      </c>
      <c r="N971" t="str">
        <f t="shared" si="15"/>
        <v>No Final</v>
      </c>
    </row>
    <row r="972" spans="1:14" hidden="1" x14ac:dyDescent="0.2">
      <c r="A972" t="s">
        <v>3749</v>
      </c>
      <c r="B972">
        <v>2618604</v>
      </c>
      <c r="C972">
        <v>58358</v>
      </c>
      <c r="D972">
        <v>27</v>
      </c>
      <c r="E972">
        <v>27</v>
      </c>
      <c r="F972" s="1">
        <v>42312</v>
      </c>
      <c r="G972" t="s">
        <v>422</v>
      </c>
      <c r="H972" t="s">
        <v>949</v>
      </c>
      <c r="I972">
        <v>0</v>
      </c>
      <c r="J972">
        <v>0</v>
      </c>
      <c r="K972">
        <v>2</v>
      </c>
      <c r="L972">
        <v>0</v>
      </c>
      <c r="M972">
        <v>90</v>
      </c>
      <c r="N972" t="str">
        <f t="shared" si="15"/>
        <v>No Final</v>
      </c>
    </row>
    <row r="973" spans="1:14" hidden="1" x14ac:dyDescent="0.2">
      <c r="A973" t="s">
        <v>3750</v>
      </c>
      <c r="B973">
        <v>2618604</v>
      </c>
      <c r="C973">
        <v>59016</v>
      </c>
      <c r="D973">
        <v>27</v>
      </c>
      <c r="E973">
        <v>418</v>
      </c>
      <c r="F973" s="1">
        <v>42312</v>
      </c>
      <c r="G973" t="s">
        <v>428</v>
      </c>
      <c r="H973" t="s">
        <v>949</v>
      </c>
      <c r="I973">
        <v>0</v>
      </c>
      <c r="J973">
        <v>0</v>
      </c>
      <c r="K973">
        <v>1</v>
      </c>
      <c r="L973">
        <v>1</v>
      </c>
      <c r="M973">
        <v>90</v>
      </c>
      <c r="N973" t="str">
        <f t="shared" si="15"/>
        <v>No Final</v>
      </c>
    </row>
    <row r="974" spans="1:14" hidden="1" x14ac:dyDescent="0.2">
      <c r="A974" t="s">
        <v>3751</v>
      </c>
      <c r="B974">
        <v>2618604</v>
      </c>
      <c r="C974">
        <v>82442</v>
      </c>
      <c r="D974">
        <v>11</v>
      </c>
      <c r="E974">
        <v>5</v>
      </c>
      <c r="F974" s="1">
        <v>42312</v>
      </c>
      <c r="G974" t="s">
        <v>504</v>
      </c>
      <c r="H974" t="s">
        <v>949</v>
      </c>
      <c r="I974">
        <v>0</v>
      </c>
      <c r="J974">
        <v>0</v>
      </c>
      <c r="K974">
        <v>1</v>
      </c>
      <c r="L974">
        <v>0</v>
      </c>
      <c r="M974">
        <v>84</v>
      </c>
      <c r="N974" t="str">
        <f t="shared" si="15"/>
        <v>No Final</v>
      </c>
    </row>
    <row r="975" spans="1:14" hidden="1" x14ac:dyDescent="0.2">
      <c r="A975" t="s">
        <v>3752</v>
      </c>
      <c r="B975">
        <v>2618605</v>
      </c>
      <c r="C975">
        <v>76924</v>
      </c>
      <c r="D975">
        <v>683</v>
      </c>
      <c r="E975">
        <v>683</v>
      </c>
      <c r="F975" s="1">
        <v>42312</v>
      </c>
      <c r="G975" t="s">
        <v>487</v>
      </c>
      <c r="H975" t="s">
        <v>949</v>
      </c>
      <c r="I975">
        <v>0</v>
      </c>
      <c r="J975">
        <v>0</v>
      </c>
      <c r="K975">
        <v>2</v>
      </c>
      <c r="L975">
        <v>0</v>
      </c>
      <c r="M975">
        <v>26</v>
      </c>
      <c r="N975" t="str">
        <f t="shared" si="15"/>
        <v>No Final</v>
      </c>
    </row>
    <row r="976" spans="1:14" hidden="1" x14ac:dyDescent="0.2">
      <c r="A976" t="s">
        <v>3753</v>
      </c>
      <c r="B976">
        <v>2618606</v>
      </c>
      <c r="C976">
        <v>141834</v>
      </c>
      <c r="D976">
        <v>720</v>
      </c>
      <c r="E976">
        <v>150</v>
      </c>
      <c r="F976" s="1">
        <v>42312</v>
      </c>
      <c r="G976" t="s">
        <v>616</v>
      </c>
      <c r="H976" t="s">
        <v>949</v>
      </c>
      <c r="I976">
        <v>0</v>
      </c>
      <c r="J976">
        <v>0</v>
      </c>
      <c r="K976">
        <v>1</v>
      </c>
      <c r="L976">
        <v>0</v>
      </c>
      <c r="M976">
        <v>76</v>
      </c>
      <c r="N976" t="str">
        <f t="shared" si="15"/>
        <v>No Final</v>
      </c>
    </row>
    <row r="977" spans="1:14" hidden="1" x14ac:dyDescent="0.2">
      <c r="A977" t="s">
        <v>3754</v>
      </c>
      <c r="B977">
        <v>2618606</v>
      </c>
      <c r="C977">
        <v>58576</v>
      </c>
      <c r="D977">
        <v>720</v>
      </c>
      <c r="E977">
        <v>1050</v>
      </c>
      <c r="F977" s="1">
        <v>42312</v>
      </c>
      <c r="G977" t="s">
        <v>424</v>
      </c>
      <c r="H977" t="s">
        <v>949</v>
      </c>
      <c r="I977">
        <v>0</v>
      </c>
      <c r="J977">
        <v>0</v>
      </c>
      <c r="K977">
        <v>1</v>
      </c>
      <c r="L977">
        <v>0</v>
      </c>
      <c r="M977">
        <v>90</v>
      </c>
      <c r="N977" t="str">
        <f t="shared" si="15"/>
        <v>No Final</v>
      </c>
    </row>
    <row r="978" spans="1:14" hidden="1" x14ac:dyDescent="0.2">
      <c r="A978" t="s">
        <v>3755</v>
      </c>
      <c r="B978">
        <v>2618606</v>
      </c>
      <c r="C978">
        <v>63837</v>
      </c>
      <c r="D978">
        <v>720</v>
      </c>
      <c r="E978">
        <v>2420</v>
      </c>
      <c r="F978" s="1">
        <v>42312</v>
      </c>
      <c r="G978" t="s">
        <v>444</v>
      </c>
      <c r="H978" t="s">
        <v>949</v>
      </c>
      <c r="I978">
        <v>0</v>
      </c>
      <c r="J978">
        <v>0</v>
      </c>
      <c r="K978">
        <v>1</v>
      </c>
      <c r="L978">
        <v>1</v>
      </c>
      <c r="M978">
        <v>89</v>
      </c>
      <c r="N978" t="str">
        <f t="shared" si="15"/>
        <v>No Final</v>
      </c>
    </row>
    <row r="979" spans="1:14" hidden="1" x14ac:dyDescent="0.2">
      <c r="A979" t="s">
        <v>3756</v>
      </c>
      <c r="B979">
        <v>2618607</v>
      </c>
      <c r="C979">
        <v>52769</v>
      </c>
      <c r="D979">
        <v>631</v>
      </c>
      <c r="E979">
        <v>931</v>
      </c>
      <c r="F979" s="1">
        <v>42312</v>
      </c>
      <c r="G979" t="s">
        <v>393</v>
      </c>
      <c r="H979" t="s">
        <v>949</v>
      </c>
      <c r="I979">
        <v>0</v>
      </c>
      <c r="J979">
        <v>0</v>
      </c>
      <c r="K979">
        <v>1</v>
      </c>
      <c r="L979">
        <v>0</v>
      </c>
      <c r="M979">
        <v>90</v>
      </c>
      <c r="N979" t="str">
        <f t="shared" si="15"/>
        <v>No Final</v>
      </c>
    </row>
    <row r="980" spans="1:14" hidden="1" x14ac:dyDescent="0.2">
      <c r="A980" t="s">
        <v>3757</v>
      </c>
      <c r="B980">
        <v>2618607</v>
      </c>
      <c r="C980">
        <v>59032</v>
      </c>
      <c r="D980">
        <v>338</v>
      </c>
      <c r="E980">
        <v>15</v>
      </c>
      <c r="F980" s="1">
        <v>42312</v>
      </c>
      <c r="G980" t="s">
        <v>429</v>
      </c>
      <c r="H980" t="s">
        <v>949</v>
      </c>
      <c r="I980">
        <v>1</v>
      </c>
      <c r="J980">
        <v>0</v>
      </c>
      <c r="K980">
        <v>1</v>
      </c>
      <c r="L980">
        <v>0</v>
      </c>
      <c r="M980">
        <v>90</v>
      </c>
      <c r="N980" t="str">
        <f t="shared" si="15"/>
        <v>No Final</v>
      </c>
    </row>
    <row r="981" spans="1:14" hidden="1" x14ac:dyDescent="0.2">
      <c r="A981" t="s">
        <v>3758</v>
      </c>
      <c r="B981">
        <v>2618608</v>
      </c>
      <c r="C981">
        <v>48067</v>
      </c>
      <c r="D981">
        <v>964</v>
      </c>
      <c r="E981">
        <v>932</v>
      </c>
      <c r="F981" s="1">
        <v>42312</v>
      </c>
      <c r="G981" t="s">
        <v>371</v>
      </c>
      <c r="H981" t="s">
        <v>949</v>
      </c>
      <c r="I981">
        <v>0</v>
      </c>
      <c r="J981">
        <v>0</v>
      </c>
      <c r="K981">
        <v>2</v>
      </c>
      <c r="L981">
        <v>0</v>
      </c>
      <c r="M981">
        <v>83</v>
      </c>
      <c r="N981" t="str">
        <f t="shared" si="15"/>
        <v>No Final</v>
      </c>
    </row>
    <row r="982" spans="1:14" hidden="1" x14ac:dyDescent="0.2">
      <c r="A982" t="s">
        <v>3759</v>
      </c>
      <c r="B982">
        <v>2618609</v>
      </c>
      <c r="C982">
        <v>42735</v>
      </c>
      <c r="D982">
        <v>157</v>
      </c>
      <c r="E982">
        <v>157</v>
      </c>
      <c r="F982" s="1">
        <v>42312</v>
      </c>
      <c r="G982" t="s">
        <v>324</v>
      </c>
      <c r="H982" t="s">
        <v>949</v>
      </c>
      <c r="I982">
        <v>0</v>
      </c>
      <c r="J982">
        <v>0</v>
      </c>
      <c r="K982">
        <v>1</v>
      </c>
      <c r="L982">
        <v>0</v>
      </c>
      <c r="M982">
        <v>90</v>
      </c>
      <c r="N982" t="str">
        <f t="shared" si="15"/>
        <v>No Final</v>
      </c>
    </row>
    <row r="983" spans="1:14" hidden="1" x14ac:dyDescent="0.2">
      <c r="A983" t="s">
        <v>3760</v>
      </c>
      <c r="B983">
        <v>2618618</v>
      </c>
      <c r="C983">
        <v>66058</v>
      </c>
      <c r="D983">
        <v>15</v>
      </c>
      <c r="E983">
        <v>589</v>
      </c>
      <c r="F983" s="1">
        <v>42332</v>
      </c>
      <c r="G983" t="s">
        <v>450</v>
      </c>
      <c r="H983" t="s">
        <v>949</v>
      </c>
      <c r="I983">
        <v>0</v>
      </c>
      <c r="J983">
        <v>0</v>
      </c>
      <c r="K983">
        <v>1</v>
      </c>
      <c r="L983">
        <v>0</v>
      </c>
      <c r="M983">
        <v>89</v>
      </c>
      <c r="N983" t="str">
        <f t="shared" si="15"/>
        <v>No Final</v>
      </c>
    </row>
    <row r="984" spans="1:14" hidden="1" x14ac:dyDescent="0.2">
      <c r="A984" t="s">
        <v>3761</v>
      </c>
      <c r="B984">
        <v>2618619</v>
      </c>
      <c r="C984">
        <v>18944</v>
      </c>
      <c r="D984">
        <v>131</v>
      </c>
      <c r="E984">
        <v>131</v>
      </c>
      <c r="F984" s="1">
        <v>42332</v>
      </c>
      <c r="G984" t="s">
        <v>188</v>
      </c>
      <c r="H984" t="s">
        <v>949</v>
      </c>
      <c r="I984">
        <v>1</v>
      </c>
      <c r="J984">
        <v>0</v>
      </c>
      <c r="K984">
        <v>1</v>
      </c>
      <c r="L984">
        <v>0</v>
      </c>
      <c r="M984">
        <v>56</v>
      </c>
      <c r="N984" t="str">
        <f t="shared" si="15"/>
        <v>No Final</v>
      </c>
    </row>
    <row r="985" spans="1:14" hidden="1" x14ac:dyDescent="0.2">
      <c r="A985" t="s">
        <v>3762</v>
      </c>
      <c r="B985">
        <v>2618619</v>
      </c>
      <c r="C985">
        <v>28003</v>
      </c>
      <c r="D985">
        <v>131</v>
      </c>
      <c r="E985">
        <v>583</v>
      </c>
      <c r="F985" s="1">
        <v>42332</v>
      </c>
      <c r="G985" t="s">
        <v>226</v>
      </c>
      <c r="H985" t="s">
        <v>949</v>
      </c>
      <c r="I985">
        <v>1</v>
      </c>
      <c r="J985">
        <v>0</v>
      </c>
      <c r="K985">
        <v>2</v>
      </c>
      <c r="L985">
        <v>1</v>
      </c>
      <c r="M985">
        <v>90</v>
      </c>
      <c r="N985" t="str">
        <f t="shared" si="15"/>
        <v>No Final</v>
      </c>
    </row>
    <row r="986" spans="1:14" hidden="1" x14ac:dyDescent="0.2">
      <c r="A986" t="s">
        <v>3763</v>
      </c>
      <c r="B986">
        <v>2618619</v>
      </c>
      <c r="C986">
        <v>28396</v>
      </c>
      <c r="D986">
        <v>12</v>
      </c>
      <c r="E986">
        <v>36</v>
      </c>
      <c r="F986" s="1">
        <v>42332</v>
      </c>
      <c r="G986" t="s">
        <v>229</v>
      </c>
      <c r="H986" t="s">
        <v>949</v>
      </c>
      <c r="I986">
        <v>0</v>
      </c>
      <c r="J986">
        <v>0</v>
      </c>
      <c r="K986">
        <v>1</v>
      </c>
      <c r="L986">
        <v>0</v>
      </c>
      <c r="M986">
        <v>90</v>
      </c>
      <c r="N986" t="str">
        <f t="shared" si="15"/>
        <v>No Final</v>
      </c>
    </row>
    <row r="987" spans="1:14" hidden="1" x14ac:dyDescent="0.2">
      <c r="A987" t="s">
        <v>3764</v>
      </c>
      <c r="B987">
        <v>2618619</v>
      </c>
      <c r="C987">
        <v>34495</v>
      </c>
      <c r="D987">
        <v>131</v>
      </c>
      <c r="E987">
        <v>1245</v>
      </c>
      <c r="F987" s="1">
        <v>42332</v>
      </c>
      <c r="G987" t="s">
        <v>263</v>
      </c>
      <c r="H987" t="s">
        <v>949</v>
      </c>
      <c r="I987">
        <v>0</v>
      </c>
      <c r="J987">
        <v>0</v>
      </c>
      <c r="K987">
        <v>1</v>
      </c>
      <c r="L987">
        <v>0</v>
      </c>
      <c r="M987">
        <v>26</v>
      </c>
      <c r="N987" t="str">
        <f t="shared" si="15"/>
        <v>No Final</v>
      </c>
    </row>
    <row r="988" spans="1:14" hidden="1" x14ac:dyDescent="0.2">
      <c r="A988" t="s">
        <v>3765</v>
      </c>
      <c r="B988">
        <v>2618619</v>
      </c>
      <c r="C988">
        <v>44352</v>
      </c>
      <c r="D988">
        <v>131</v>
      </c>
      <c r="E988">
        <v>13</v>
      </c>
      <c r="F988" s="1">
        <v>42332</v>
      </c>
      <c r="G988" t="s">
        <v>335</v>
      </c>
      <c r="H988" t="s">
        <v>949</v>
      </c>
      <c r="I988">
        <v>0</v>
      </c>
      <c r="J988">
        <v>0</v>
      </c>
      <c r="K988">
        <v>2</v>
      </c>
      <c r="L988">
        <v>1</v>
      </c>
      <c r="M988">
        <v>90</v>
      </c>
      <c r="N988" t="str">
        <f t="shared" si="15"/>
        <v>No Final</v>
      </c>
    </row>
    <row r="989" spans="1:14" hidden="1" x14ac:dyDescent="0.2">
      <c r="A989" t="s">
        <v>3766</v>
      </c>
      <c r="B989">
        <v>2618620</v>
      </c>
      <c r="C989">
        <v>35664</v>
      </c>
      <c r="D989">
        <v>11</v>
      </c>
      <c r="E989">
        <v>6890</v>
      </c>
      <c r="F989" s="1">
        <v>42332</v>
      </c>
      <c r="G989" t="s">
        <v>279</v>
      </c>
      <c r="H989" t="s">
        <v>949</v>
      </c>
      <c r="I989">
        <v>0</v>
      </c>
      <c r="J989">
        <v>0</v>
      </c>
      <c r="K989">
        <v>1</v>
      </c>
      <c r="L989">
        <v>0</v>
      </c>
      <c r="M989">
        <v>90</v>
      </c>
      <c r="N989" t="str">
        <f t="shared" si="15"/>
        <v>No Final</v>
      </c>
    </row>
    <row r="990" spans="1:14" hidden="1" x14ac:dyDescent="0.2">
      <c r="A990" t="s">
        <v>3767</v>
      </c>
      <c r="B990">
        <v>2618620</v>
      </c>
      <c r="C990">
        <v>40433</v>
      </c>
      <c r="D990">
        <v>11</v>
      </c>
      <c r="E990">
        <v>46</v>
      </c>
      <c r="F990" s="1">
        <v>42332</v>
      </c>
      <c r="G990" t="s">
        <v>310</v>
      </c>
      <c r="H990" t="s">
        <v>949</v>
      </c>
      <c r="I990">
        <v>0</v>
      </c>
      <c r="J990">
        <v>0</v>
      </c>
      <c r="K990">
        <v>2</v>
      </c>
      <c r="L990">
        <v>1</v>
      </c>
      <c r="M990">
        <v>90</v>
      </c>
      <c r="N990" t="str">
        <f t="shared" si="15"/>
        <v>No Final</v>
      </c>
    </row>
    <row r="991" spans="1:14" hidden="1" x14ac:dyDescent="0.2">
      <c r="A991" t="s">
        <v>3768</v>
      </c>
      <c r="B991">
        <v>2618621</v>
      </c>
      <c r="C991">
        <v>243714</v>
      </c>
      <c r="D991">
        <v>27</v>
      </c>
      <c r="E991">
        <v>27</v>
      </c>
      <c r="F991" s="1">
        <v>42332</v>
      </c>
      <c r="G991" t="s">
        <v>732</v>
      </c>
      <c r="H991" t="s">
        <v>949</v>
      </c>
      <c r="I991">
        <v>0</v>
      </c>
      <c r="J991">
        <v>0</v>
      </c>
      <c r="K991">
        <v>1</v>
      </c>
      <c r="L991">
        <v>1</v>
      </c>
      <c r="M991">
        <v>90</v>
      </c>
      <c r="N991" t="str">
        <f t="shared" si="15"/>
        <v>No Final</v>
      </c>
    </row>
    <row r="992" spans="1:14" hidden="1" x14ac:dyDescent="0.2">
      <c r="A992" t="s">
        <v>3769</v>
      </c>
      <c r="B992">
        <v>2618621</v>
      </c>
      <c r="C992">
        <v>38253</v>
      </c>
      <c r="D992">
        <v>27</v>
      </c>
      <c r="E992">
        <v>131</v>
      </c>
      <c r="F992" s="1">
        <v>42332</v>
      </c>
      <c r="G992" t="s">
        <v>290</v>
      </c>
      <c r="H992" t="s">
        <v>949</v>
      </c>
      <c r="I992">
        <v>0</v>
      </c>
      <c r="J992">
        <v>0</v>
      </c>
      <c r="K992">
        <v>1</v>
      </c>
      <c r="L992">
        <v>0</v>
      </c>
      <c r="M992">
        <v>56</v>
      </c>
      <c r="N992" t="str">
        <f t="shared" si="15"/>
        <v>No Final</v>
      </c>
    </row>
    <row r="993" spans="1:14" hidden="1" x14ac:dyDescent="0.2">
      <c r="A993" t="s">
        <v>3770</v>
      </c>
      <c r="B993">
        <v>2618621</v>
      </c>
      <c r="C993">
        <v>58358</v>
      </c>
      <c r="D993">
        <v>27</v>
      </c>
      <c r="E993">
        <v>27</v>
      </c>
      <c r="F993" s="1">
        <v>42332</v>
      </c>
      <c r="G993" t="s">
        <v>422</v>
      </c>
      <c r="H993" t="s">
        <v>949</v>
      </c>
      <c r="I993">
        <v>0</v>
      </c>
      <c r="J993">
        <v>0</v>
      </c>
      <c r="K993">
        <v>1</v>
      </c>
      <c r="L993">
        <v>1</v>
      </c>
      <c r="M993">
        <v>90</v>
      </c>
      <c r="N993" t="str">
        <f t="shared" si="15"/>
        <v>No Final</v>
      </c>
    </row>
    <row r="994" spans="1:14" hidden="1" x14ac:dyDescent="0.2">
      <c r="A994" t="s">
        <v>3771</v>
      </c>
      <c r="B994">
        <v>2618621</v>
      </c>
      <c r="C994">
        <v>75615</v>
      </c>
      <c r="D994">
        <v>27</v>
      </c>
      <c r="E994">
        <v>506</v>
      </c>
      <c r="F994" s="1">
        <v>42332</v>
      </c>
      <c r="G994" t="s">
        <v>483</v>
      </c>
      <c r="H994" t="s">
        <v>949</v>
      </c>
      <c r="I994">
        <v>0</v>
      </c>
      <c r="J994">
        <v>0</v>
      </c>
      <c r="K994">
        <v>1</v>
      </c>
      <c r="L994">
        <v>0</v>
      </c>
      <c r="M994">
        <v>72</v>
      </c>
      <c r="N994" t="str">
        <f t="shared" si="15"/>
        <v>No Final</v>
      </c>
    </row>
    <row r="995" spans="1:14" hidden="1" x14ac:dyDescent="0.2">
      <c r="A995" t="s">
        <v>3772</v>
      </c>
      <c r="B995">
        <v>2618622</v>
      </c>
      <c r="C995">
        <v>182577</v>
      </c>
      <c r="D995">
        <v>338</v>
      </c>
      <c r="E995">
        <v>338</v>
      </c>
      <c r="F995" s="1">
        <v>42332</v>
      </c>
      <c r="G995" t="s">
        <v>666</v>
      </c>
      <c r="H995" t="s">
        <v>949</v>
      </c>
      <c r="I995">
        <v>0</v>
      </c>
      <c r="J995">
        <v>0</v>
      </c>
      <c r="K995">
        <v>1</v>
      </c>
      <c r="L995">
        <v>0</v>
      </c>
      <c r="M995">
        <v>77</v>
      </c>
      <c r="N995" t="str">
        <f t="shared" si="15"/>
        <v>No Final</v>
      </c>
    </row>
    <row r="996" spans="1:14" hidden="1" x14ac:dyDescent="0.2">
      <c r="A996" t="s">
        <v>3773</v>
      </c>
      <c r="B996">
        <v>2618622</v>
      </c>
      <c r="C996">
        <v>69015</v>
      </c>
      <c r="D996">
        <v>338</v>
      </c>
      <c r="E996">
        <v>338</v>
      </c>
      <c r="F996" s="1">
        <v>42332</v>
      </c>
      <c r="G996" t="s">
        <v>462</v>
      </c>
      <c r="H996" t="s">
        <v>949</v>
      </c>
      <c r="I996">
        <v>0</v>
      </c>
      <c r="J996">
        <v>0</v>
      </c>
      <c r="K996">
        <v>1</v>
      </c>
      <c r="L996">
        <v>0</v>
      </c>
      <c r="M996">
        <v>90</v>
      </c>
      <c r="N996" t="str">
        <f t="shared" si="15"/>
        <v>No Final</v>
      </c>
    </row>
    <row r="997" spans="1:14" hidden="1" x14ac:dyDescent="0.2">
      <c r="A997" t="s">
        <v>3774</v>
      </c>
      <c r="B997">
        <v>2618623</v>
      </c>
      <c r="C997">
        <v>157509</v>
      </c>
      <c r="D997">
        <v>631</v>
      </c>
      <c r="E997">
        <v>379</v>
      </c>
      <c r="F997" s="1">
        <v>42332</v>
      </c>
      <c r="G997" t="s">
        <v>633</v>
      </c>
      <c r="H997" t="s">
        <v>949</v>
      </c>
      <c r="I997">
        <v>0</v>
      </c>
      <c r="J997">
        <v>0</v>
      </c>
      <c r="K997">
        <v>1</v>
      </c>
      <c r="L997">
        <v>0</v>
      </c>
      <c r="M997">
        <v>19</v>
      </c>
      <c r="N997" t="str">
        <f t="shared" si="15"/>
        <v>No Final</v>
      </c>
    </row>
    <row r="998" spans="1:14" hidden="1" x14ac:dyDescent="0.2">
      <c r="A998" t="s">
        <v>3775</v>
      </c>
      <c r="B998">
        <v>2618623</v>
      </c>
      <c r="C998">
        <v>27511</v>
      </c>
      <c r="D998">
        <v>631</v>
      </c>
      <c r="E998">
        <v>873</v>
      </c>
      <c r="F998" s="1">
        <v>42332</v>
      </c>
      <c r="G998" t="s">
        <v>222</v>
      </c>
      <c r="H998" t="s">
        <v>949</v>
      </c>
      <c r="I998">
        <v>0</v>
      </c>
      <c r="J998">
        <v>0</v>
      </c>
      <c r="K998">
        <v>1</v>
      </c>
      <c r="L998">
        <v>0</v>
      </c>
      <c r="M998">
        <v>90</v>
      </c>
      <c r="N998" t="str">
        <f t="shared" si="15"/>
        <v>No Final</v>
      </c>
    </row>
    <row r="999" spans="1:14" hidden="1" x14ac:dyDescent="0.2">
      <c r="A999" t="s">
        <v>3776</v>
      </c>
      <c r="B999">
        <v>2618623</v>
      </c>
      <c r="C999">
        <v>52769</v>
      </c>
      <c r="D999">
        <v>631</v>
      </c>
      <c r="E999">
        <v>931</v>
      </c>
      <c r="F999" s="1">
        <v>42332</v>
      </c>
      <c r="G999" t="s">
        <v>393</v>
      </c>
      <c r="H999" t="s">
        <v>949</v>
      </c>
      <c r="I999">
        <v>0</v>
      </c>
      <c r="J999">
        <v>0</v>
      </c>
      <c r="K999">
        <v>1</v>
      </c>
      <c r="L999">
        <v>0</v>
      </c>
      <c r="M999">
        <v>79</v>
      </c>
      <c r="N999" t="str">
        <f t="shared" si="15"/>
        <v>No Final</v>
      </c>
    </row>
    <row r="1000" spans="1:14" hidden="1" x14ac:dyDescent="0.2">
      <c r="A1000" t="s">
        <v>3777</v>
      </c>
      <c r="B1000">
        <v>2618623</v>
      </c>
      <c r="C1000">
        <v>85314</v>
      </c>
      <c r="D1000">
        <v>631</v>
      </c>
      <c r="E1000">
        <v>631</v>
      </c>
      <c r="F1000" s="1">
        <v>42332</v>
      </c>
      <c r="G1000" t="s">
        <v>193</v>
      </c>
      <c r="H1000" t="s">
        <v>949</v>
      </c>
      <c r="I1000">
        <v>0</v>
      </c>
      <c r="J1000">
        <v>0</v>
      </c>
      <c r="K1000">
        <v>1</v>
      </c>
      <c r="L1000">
        <v>1</v>
      </c>
      <c r="M1000">
        <v>90</v>
      </c>
      <c r="N1000" t="str">
        <f t="shared" si="15"/>
        <v>No Final</v>
      </c>
    </row>
    <row r="1001" spans="1:14" hidden="1" x14ac:dyDescent="0.2">
      <c r="A1001" t="s">
        <v>3778</v>
      </c>
      <c r="B1001">
        <v>2618624</v>
      </c>
      <c r="C1001">
        <v>48067</v>
      </c>
      <c r="D1001">
        <v>964</v>
      </c>
      <c r="E1001">
        <v>932</v>
      </c>
      <c r="F1001" s="1">
        <v>42332</v>
      </c>
      <c r="G1001" t="s">
        <v>371</v>
      </c>
      <c r="H1001" t="s">
        <v>949</v>
      </c>
      <c r="I1001">
        <v>0</v>
      </c>
      <c r="J1001">
        <v>0</v>
      </c>
      <c r="K1001">
        <v>1</v>
      </c>
      <c r="L1001">
        <v>1</v>
      </c>
      <c r="M1001">
        <v>90</v>
      </c>
      <c r="N1001" t="str">
        <f t="shared" si="15"/>
        <v>No Final</v>
      </c>
    </row>
    <row r="1002" spans="1:14" hidden="1" x14ac:dyDescent="0.2">
      <c r="A1002" t="s">
        <v>3779</v>
      </c>
      <c r="B1002">
        <v>2618624</v>
      </c>
      <c r="C1002">
        <v>59187</v>
      </c>
      <c r="D1002">
        <v>964</v>
      </c>
      <c r="E1002">
        <v>11127</v>
      </c>
      <c r="F1002" s="1">
        <v>42332</v>
      </c>
      <c r="G1002" t="s">
        <v>430</v>
      </c>
      <c r="H1002" t="s">
        <v>949</v>
      </c>
      <c r="I1002">
        <v>0</v>
      </c>
      <c r="J1002">
        <v>0</v>
      </c>
      <c r="K1002">
        <v>1</v>
      </c>
      <c r="L1002">
        <v>0</v>
      </c>
      <c r="M1002">
        <v>84</v>
      </c>
      <c r="N1002" t="str">
        <f t="shared" si="15"/>
        <v>No Final</v>
      </c>
    </row>
    <row r="1003" spans="1:14" hidden="1" x14ac:dyDescent="0.2">
      <c r="A1003" t="s">
        <v>3780</v>
      </c>
      <c r="B1003">
        <v>2618625</v>
      </c>
      <c r="C1003">
        <v>118284</v>
      </c>
      <c r="D1003">
        <v>1041</v>
      </c>
      <c r="E1003">
        <v>969</v>
      </c>
      <c r="F1003" s="1">
        <v>42332</v>
      </c>
      <c r="G1003" t="s">
        <v>570</v>
      </c>
      <c r="H1003" t="s">
        <v>949</v>
      </c>
      <c r="I1003">
        <v>1</v>
      </c>
      <c r="J1003">
        <v>0</v>
      </c>
      <c r="K1003">
        <v>1</v>
      </c>
      <c r="L1003">
        <v>0</v>
      </c>
      <c r="M1003">
        <v>85</v>
      </c>
      <c r="N1003" t="str">
        <f t="shared" si="15"/>
        <v>No Final</v>
      </c>
    </row>
    <row r="1004" spans="1:14" hidden="1" x14ac:dyDescent="0.2">
      <c r="A1004" t="s">
        <v>3781</v>
      </c>
      <c r="B1004">
        <v>2618625</v>
      </c>
      <c r="C1004">
        <v>184935</v>
      </c>
      <c r="D1004">
        <v>157</v>
      </c>
      <c r="E1004">
        <v>995</v>
      </c>
      <c r="F1004" s="1">
        <v>42332</v>
      </c>
      <c r="G1004" t="s">
        <v>677</v>
      </c>
      <c r="H1004" t="s">
        <v>949</v>
      </c>
      <c r="I1004">
        <v>0</v>
      </c>
      <c r="J1004">
        <v>0</v>
      </c>
      <c r="K1004">
        <v>1</v>
      </c>
      <c r="L1004">
        <v>0</v>
      </c>
      <c r="M1004">
        <v>1</v>
      </c>
      <c r="N1004" t="str">
        <f t="shared" si="15"/>
        <v>No Final</v>
      </c>
    </row>
    <row r="1005" spans="1:14" hidden="1" x14ac:dyDescent="0.2">
      <c r="A1005" t="s">
        <v>3782</v>
      </c>
      <c r="B1005">
        <v>2618625</v>
      </c>
      <c r="C1005">
        <v>33343</v>
      </c>
      <c r="D1005">
        <v>157</v>
      </c>
      <c r="E1005">
        <v>1245</v>
      </c>
      <c r="F1005" s="1">
        <v>42332</v>
      </c>
      <c r="G1005" t="s">
        <v>250</v>
      </c>
      <c r="H1005" t="s">
        <v>949</v>
      </c>
      <c r="I1005">
        <v>0</v>
      </c>
      <c r="J1005">
        <v>0</v>
      </c>
      <c r="K1005">
        <v>1</v>
      </c>
      <c r="L1005">
        <v>1</v>
      </c>
      <c r="M1005">
        <v>90</v>
      </c>
      <c r="N1005" t="str">
        <f t="shared" si="15"/>
        <v>No Final</v>
      </c>
    </row>
    <row r="1006" spans="1:14" hidden="1" x14ac:dyDescent="0.2">
      <c r="A1006" t="s">
        <v>3783</v>
      </c>
      <c r="B1006">
        <v>2618610</v>
      </c>
      <c r="C1006">
        <v>138927</v>
      </c>
      <c r="D1006">
        <v>418</v>
      </c>
      <c r="E1006">
        <v>418</v>
      </c>
      <c r="F1006" s="1">
        <v>42333</v>
      </c>
      <c r="G1006" t="s">
        <v>611</v>
      </c>
      <c r="H1006" t="s">
        <v>949</v>
      </c>
      <c r="I1006">
        <v>1</v>
      </c>
      <c r="J1006">
        <v>0</v>
      </c>
      <c r="K1006">
        <v>1</v>
      </c>
      <c r="L1006">
        <v>0</v>
      </c>
      <c r="M1006">
        <v>90</v>
      </c>
      <c r="N1006" t="str">
        <f t="shared" si="15"/>
        <v>No Final</v>
      </c>
    </row>
    <row r="1007" spans="1:14" hidden="1" x14ac:dyDescent="0.2">
      <c r="A1007" t="s">
        <v>3784</v>
      </c>
      <c r="B1007">
        <v>2618610</v>
      </c>
      <c r="C1007">
        <v>27992</v>
      </c>
      <c r="D1007">
        <v>418</v>
      </c>
      <c r="E1007">
        <v>418</v>
      </c>
      <c r="F1007" s="1">
        <v>42333</v>
      </c>
      <c r="G1007" t="s">
        <v>225</v>
      </c>
      <c r="H1007" t="s">
        <v>949</v>
      </c>
      <c r="I1007">
        <v>0</v>
      </c>
      <c r="J1007">
        <v>0</v>
      </c>
      <c r="K1007">
        <v>1</v>
      </c>
      <c r="L1007">
        <v>0</v>
      </c>
      <c r="M1007">
        <v>61</v>
      </c>
      <c r="N1007" t="str">
        <f t="shared" si="15"/>
        <v>No Final</v>
      </c>
    </row>
    <row r="1008" spans="1:14" hidden="1" x14ac:dyDescent="0.2">
      <c r="A1008" t="s">
        <v>3785</v>
      </c>
      <c r="B1008">
        <v>2618610</v>
      </c>
      <c r="C1008">
        <v>52787</v>
      </c>
      <c r="D1008">
        <v>660</v>
      </c>
      <c r="E1008">
        <v>660</v>
      </c>
      <c r="F1008" s="1">
        <v>42333</v>
      </c>
      <c r="G1008" t="s">
        <v>394</v>
      </c>
      <c r="H1008" t="s">
        <v>949</v>
      </c>
      <c r="I1008">
        <v>0</v>
      </c>
      <c r="J1008">
        <v>0</v>
      </c>
      <c r="K1008">
        <v>1</v>
      </c>
      <c r="L1008">
        <v>0</v>
      </c>
      <c r="M1008">
        <v>26</v>
      </c>
      <c r="N1008" t="str">
        <f t="shared" si="15"/>
        <v>No Final</v>
      </c>
    </row>
    <row r="1009" spans="1:14" hidden="1" x14ac:dyDescent="0.2">
      <c r="A1009" t="s">
        <v>3786</v>
      </c>
      <c r="B1009">
        <v>2618610</v>
      </c>
      <c r="C1009">
        <v>66515</v>
      </c>
      <c r="D1009">
        <v>660</v>
      </c>
      <c r="E1009">
        <v>114</v>
      </c>
      <c r="F1009" s="1">
        <v>42333</v>
      </c>
      <c r="G1009" t="s">
        <v>451</v>
      </c>
      <c r="H1009" t="s">
        <v>949</v>
      </c>
      <c r="I1009">
        <v>0</v>
      </c>
      <c r="J1009">
        <v>0</v>
      </c>
      <c r="K1009">
        <v>2</v>
      </c>
      <c r="L1009">
        <v>0</v>
      </c>
      <c r="M1009">
        <v>90</v>
      </c>
      <c r="N1009" t="str">
        <f t="shared" si="15"/>
        <v>No Final</v>
      </c>
    </row>
    <row r="1010" spans="1:14" hidden="1" x14ac:dyDescent="0.2">
      <c r="A1010" t="s">
        <v>3787</v>
      </c>
      <c r="B1010">
        <v>2618610</v>
      </c>
      <c r="C1010">
        <v>8198</v>
      </c>
      <c r="D1010">
        <v>418</v>
      </c>
      <c r="E1010">
        <v>985</v>
      </c>
      <c r="F1010" s="1">
        <v>42333</v>
      </c>
      <c r="G1010" t="s">
        <v>124</v>
      </c>
      <c r="H1010" t="s">
        <v>949</v>
      </c>
      <c r="I1010">
        <v>0</v>
      </c>
      <c r="J1010">
        <v>0</v>
      </c>
      <c r="K1010">
        <v>2</v>
      </c>
      <c r="L1010">
        <v>2</v>
      </c>
      <c r="M1010">
        <v>90</v>
      </c>
      <c r="N1010" t="str">
        <f t="shared" si="15"/>
        <v>No Final</v>
      </c>
    </row>
    <row r="1011" spans="1:14" hidden="1" x14ac:dyDescent="0.2">
      <c r="A1011" t="s">
        <v>3788</v>
      </c>
      <c r="B1011">
        <v>2618611</v>
      </c>
      <c r="C1011">
        <v>182913</v>
      </c>
      <c r="D1011">
        <v>583</v>
      </c>
      <c r="E1011">
        <v>506</v>
      </c>
      <c r="F1011" s="1">
        <v>42333</v>
      </c>
      <c r="G1011" t="s">
        <v>672</v>
      </c>
      <c r="H1011" t="s">
        <v>949</v>
      </c>
      <c r="I1011">
        <v>0</v>
      </c>
      <c r="J1011">
        <v>0</v>
      </c>
      <c r="K1011">
        <v>1</v>
      </c>
      <c r="L1011">
        <v>0</v>
      </c>
      <c r="M1011">
        <v>90</v>
      </c>
      <c r="N1011" t="str">
        <f t="shared" si="15"/>
        <v>No Final</v>
      </c>
    </row>
    <row r="1012" spans="1:14" hidden="1" x14ac:dyDescent="0.2">
      <c r="A1012" t="s">
        <v>3789</v>
      </c>
      <c r="B1012">
        <v>2618611</v>
      </c>
      <c r="C1012">
        <v>3455</v>
      </c>
      <c r="D1012">
        <v>583</v>
      </c>
      <c r="E1012">
        <v>5</v>
      </c>
      <c r="F1012" s="1">
        <v>42333</v>
      </c>
      <c r="G1012" t="s">
        <v>56</v>
      </c>
      <c r="H1012" t="s">
        <v>949</v>
      </c>
      <c r="I1012">
        <v>0</v>
      </c>
      <c r="J1012">
        <v>0</v>
      </c>
      <c r="K1012">
        <v>1</v>
      </c>
      <c r="L1012">
        <v>0</v>
      </c>
      <c r="M1012">
        <v>85</v>
      </c>
      <c r="N1012" t="str">
        <f t="shared" si="15"/>
        <v>No Final</v>
      </c>
    </row>
    <row r="1013" spans="1:14" hidden="1" x14ac:dyDescent="0.2">
      <c r="A1013" t="s">
        <v>3790</v>
      </c>
      <c r="B1013">
        <v>2618611</v>
      </c>
      <c r="C1013">
        <v>45320</v>
      </c>
      <c r="D1013">
        <v>583</v>
      </c>
      <c r="E1013">
        <v>294</v>
      </c>
      <c r="F1013" s="1">
        <v>42333</v>
      </c>
      <c r="G1013" t="s">
        <v>351</v>
      </c>
      <c r="H1013" t="s">
        <v>949</v>
      </c>
      <c r="I1013">
        <v>0</v>
      </c>
      <c r="J1013">
        <v>0</v>
      </c>
      <c r="K1013">
        <v>2</v>
      </c>
      <c r="L1013">
        <v>0</v>
      </c>
      <c r="M1013">
        <v>69</v>
      </c>
      <c r="N1013" t="str">
        <f t="shared" si="15"/>
        <v>No Final</v>
      </c>
    </row>
    <row r="1014" spans="1:14" hidden="1" x14ac:dyDescent="0.2">
      <c r="A1014" t="s">
        <v>3791</v>
      </c>
      <c r="B1014">
        <v>2618611</v>
      </c>
      <c r="C1014">
        <v>77100</v>
      </c>
      <c r="D1014">
        <v>583</v>
      </c>
      <c r="E1014">
        <v>148</v>
      </c>
      <c r="F1014" s="1">
        <v>42333</v>
      </c>
      <c r="G1014" t="s">
        <v>488</v>
      </c>
      <c r="H1014" t="s">
        <v>949</v>
      </c>
      <c r="I1014">
        <v>0</v>
      </c>
      <c r="J1014">
        <v>0</v>
      </c>
      <c r="K1014">
        <v>1</v>
      </c>
      <c r="L1014">
        <v>0</v>
      </c>
      <c r="M1014">
        <v>21</v>
      </c>
      <c r="N1014" t="str">
        <f t="shared" si="15"/>
        <v>No Final</v>
      </c>
    </row>
    <row r="1015" spans="1:14" hidden="1" x14ac:dyDescent="0.2">
      <c r="A1015" t="s">
        <v>3792</v>
      </c>
      <c r="B1015">
        <v>2618612</v>
      </c>
      <c r="C1015">
        <v>58205</v>
      </c>
      <c r="D1015">
        <v>82</v>
      </c>
      <c r="E1015">
        <v>232</v>
      </c>
      <c r="F1015" s="1">
        <v>42333</v>
      </c>
      <c r="G1015" t="s">
        <v>421</v>
      </c>
      <c r="H1015" t="s">
        <v>949</v>
      </c>
      <c r="I1015">
        <v>0</v>
      </c>
      <c r="J1015">
        <v>0</v>
      </c>
      <c r="K1015">
        <v>1</v>
      </c>
      <c r="L1015">
        <v>1</v>
      </c>
      <c r="M1015">
        <v>29</v>
      </c>
      <c r="N1015" t="str">
        <f t="shared" si="15"/>
        <v>No Final</v>
      </c>
    </row>
    <row r="1016" spans="1:14" hidden="1" x14ac:dyDescent="0.2">
      <c r="A1016" t="s">
        <v>3793</v>
      </c>
      <c r="B1016">
        <v>2618614</v>
      </c>
      <c r="C1016">
        <v>125781</v>
      </c>
      <c r="D1016">
        <v>13</v>
      </c>
      <c r="E1016">
        <v>13</v>
      </c>
      <c r="F1016" s="1">
        <v>42333</v>
      </c>
      <c r="G1016" t="s">
        <v>584</v>
      </c>
      <c r="H1016" t="s">
        <v>949</v>
      </c>
      <c r="I1016">
        <v>0</v>
      </c>
      <c r="J1016">
        <v>0</v>
      </c>
      <c r="K1016">
        <v>2</v>
      </c>
      <c r="L1016">
        <v>0</v>
      </c>
      <c r="M1016">
        <v>71</v>
      </c>
      <c r="N1016" t="str">
        <f t="shared" si="15"/>
        <v>No Final</v>
      </c>
    </row>
    <row r="1017" spans="1:14" hidden="1" x14ac:dyDescent="0.2">
      <c r="A1017" t="s">
        <v>3794</v>
      </c>
      <c r="B1017">
        <v>2618615</v>
      </c>
      <c r="C1017">
        <v>206040</v>
      </c>
      <c r="D1017">
        <v>294</v>
      </c>
      <c r="E1017">
        <v>931</v>
      </c>
      <c r="F1017" s="1">
        <v>42333</v>
      </c>
      <c r="G1017" t="s">
        <v>702</v>
      </c>
      <c r="H1017" t="s">
        <v>949</v>
      </c>
      <c r="I1017">
        <v>1</v>
      </c>
      <c r="J1017">
        <v>0</v>
      </c>
      <c r="K1017">
        <v>2</v>
      </c>
      <c r="L1017">
        <v>0</v>
      </c>
      <c r="M1017">
        <v>90</v>
      </c>
      <c r="N1017" t="str">
        <f t="shared" si="15"/>
        <v>No Final</v>
      </c>
    </row>
    <row r="1018" spans="1:14" hidden="1" x14ac:dyDescent="0.2">
      <c r="A1018" t="s">
        <v>3795</v>
      </c>
      <c r="B1018">
        <v>2618616</v>
      </c>
      <c r="C1018">
        <v>34572</v>
      </c>
      <c r="D1018">
        <v>506</v>
      </c>
      <c r="E1018">
        <v>5</v>
      </c>
      <c r="F1018" s="1">
        <v>42333</v>
      </c>
      <c r="G1018" t="s">
        <v>265</v>
      </c>
      <c r="H1018" t="s">
        <v>949</v>
      </c>
      <c r="I1018">
        <v>0</v>
      </c>
      <c r="J1018">
        <v>0</v>
      </c>
      <c r="K1018">
        <v>1</v>
      </c>
      <c r="L1018">
        <v>0</v>
      </c>
      <c r="M1018">
        <v>54</v>
      </c>
      <c r="N1018" t="str">
        <f t="shared" si="15"/>
        <v>No Final</v>
      </c>
    </row>
    <row r="1019" spans="1:14" hidden="1" x14ac:dyDescent="0.2">
      <c r="A1019" t="s">
        <v>3796</v>
      </c>
      <c r="B1019">
        <v>2618617</v>
      </c>
      <c r="C1019">
        <v>12249</v>
      </c>
      <c r="D1019">
        <v>368</v>
      </c>
      <c r="E1019">
        <v>368</v>
      </c>
      <c r="F1019" s="1">
        <v>42333</v>
      </c>
      <c r="G1019" t="s">
        <v>142</v>
      </c>
      <c r="H1019" t="s">
        <v>949</v>
      </c>
      <c r="I1019">
        <v>1</v>
      </c>
      <c r="J1019">
        <v>0</v>
      </c>
      <c r="K1019">
        <v>1</v>
      </c>
      <c r="L1019">
        <v>0</v>
      </c>
      <c r="M1019">
        <v>90</v>
      </c>
      <c r="N1019" t="str">
        <f t="shared" si="15"/>
        <v>No Final</v>
      </c>
    </row>
    <row r="1020" spans="1:14" hidden="1" x14ac:dyDescent="0.2">
      <c r="A1020" t="s">
        <v>3797</v>
      </c>
      <c r="B1020">
        <v>2618617</v>
      </c>
      <c r="C1020">
        <v>19819</v>
      </c>
      <c r="D1020">
        <v>18</v>
      </c>
      <c r="E1020">
        <v>18</v>
      </c>
      <c r="F1020" s="1">
        <v>42333</v>
      </c>
      <c r="G1020" t="s">
        <v>196</v>
      </c>
      <c r="H1020" t="s">
        <v>949</v>
      </c>
      <c r="I1020">
        <v>0</v>
      </c>
      <c r="J1020">
        <v>0</v>
      </c>
      <c r="K1020">
        <v>1</v>
      </c>
      <c r="L1020">
        <v>0</v>
      </c>
      <c r="M1020">
        <v>90</v>
      </c>
      <c r="N1020" t="str">
        <f t="shared" si="15"/>
        <v>No Final</v>
      </c>
    </row>
    <row r="1021" spans="1:14" hidden="1" x14ac:dyDescent="0.2">
      <c r="A1021" t="s">
        <v>3798</v>
      </c>
      <c r="B1021">
        <v>2618617</v>
      </c>
      <c r="C1021">
        <v>31041</v>
      </c>
      <c r="D1021">
        <v>18</v>
      </c>
      <c r="E1021">
        <v>18</v>
      </c>
      <c r="F1021" s="1">
        <v>42333</v>
      </c>
      <c r="G1021" t="s">
        <v>243</v>
      </c>
      <c r="H1021" t="s">
        <v>949</v>
      </c>
      <c r="I1021">
        <v>0</v>
      </c>
      <c r="J1021">
        <v>0</v>
      </c>
      <c r="K1021">
        <v>1</v>
      </c>
      <c r="L1021">
        <v>1</v>
      </c>
      <c r="M1021">
        <v>87</v>
      </c>
      <c r="N1021" t="str">
        <f t="shared" si="15"/>
        <v>No Final</v>
      </c>
    </row>
    <row r="1022" spans="1:14" hidden="1" x14ac:dyDescent="0.2">
      <c r="A1022" t="s">
        <v>3799</v>
      </c>
      <c r="B1022">
        <v>2618617</v>
      </c>
      <c r="C1022">
        <v>48298</v>
      </c>
      <c r="D1022">
        <v>18</v>
      </c>
      <c r="E1022">
        <v>18</v>
      </c>
      <c r="F1022" s="1">
        <v>42333</v>
      </c>
      <c r="G1022" t="s">
        <v>373</v>
      </c>
      <c r="H1022" t="s">
        <v>949</v>
      </c>
      <c r="I1022">
        <v>0</v>
      </c>
      <c r="J1022">
        <v>0</v>
      </c>
      <c r="K1022">
        <v>2</v>
      </c>
      <c r="L1022">
        <v>1</v>
      </c>
      <c r="M1022">
        <v>90</v>
      </c>
      <c r="N1022" t="str">
        <f t="shared" si="15"/>
        <v>No Final</v>
      </c>
    </row>
    <row r="1023" spans="1:14" hidden="1" x14ac:dyDescent="0.2">
      <c r="A1023" t="s">
        <v>3800</v>
      </c>
      <c r="B1023">
        <v>2618617</v>
      </c>
      <c r="C1023">
        <v>67082</v>
      </c>
      <c r="D1023">
        <v>368</v>
      </c>
      <c r="E1023">
        <v>13</v>
      </c>
      <c r="F1023" s="1">
        <v>42333</v>
      </c>
      <c r="G1023" t="s">
        <v>223</v>
      </c>
      <c r="H1023" t="s">
        <v>949</v>
      </c>
      <c r="I1023">
        <v>0</v>
      </c>
      <c r="J1023">
        <v>0</v>
      </c>
      <c r="K1023">
        <v>1</v>
      </c>
      <c r="L1023">
        <v>0</v>
      </c>
      <c r="M1023">
        <v>90</v>
      </c>
      <c r="N1023" t="str">
        <f t="shared" si="15"/>
        <v>No Final</v>
      </c>
    </row>
    <row r="1024" spans="1:14" hidden="1" x14ac:dyDescent="0.2">
      <c r="A1024" t="s">
        <v>3801</v>
      </c>
      <c r="B1024">
        <v>2618626</v>
      </c>
      <c r="C1024">
        <v>3455</v>
      </c>
      <c r="D1024">
        <v>583</v>
      </c>
      <c r="E1024">
        <v>5</v>
      </c>
      <c r="F1024" s="1">
        <v>42346</v>
      </c>
      <c r="G1024" t="s">
        <v>56</v>
      </c>
      <c r="H1024" t="s">
        <v>949</v>
      </c>
      <c r="I1024">
        <v>0</v>
      </c>
      <c r="J1024">
        <v>0</v>
      </c>
      <c r="K1024">
        <v>1</v>
      </c>
      <c r="L1024">
        <v>1</v>
      </c>
      <c r="M1024">
        <v>90</v>
      </c>
      <c r="N1024" t="str">
        <f t="shared" si="15"/>
        <v>No Final</v>
      </c>
    </row>
    <row r="1025" spans="1:14" hidden="1" x14ac:dyDescent="0.2">
      <c r="A1025" t="s">
        <v>3802</v>
      </c>
      <c r="B1025">
        <v>2618626</v>
      </c>
      <c r="C1025">
        <v>77100</v>
      </c>
      <c r="D1025">
        <v>583</v>
      </c>
      <c r="E1025">
        <v>148</v>
      </c>
      <c r="F1025" s="1">
        <v>42346</v>
      </c>
      <c r="G1025" t="s">
        <v>488</v>
      </c>
      <c r="H1025" t="s">
        <v>949</v>
      </c>
      <c r="I1025">
        <v>0</v>
      </c>
      <c r="J1025">
        <v>0</v>
      </c>
      <c r="K1025">
        <v>1</v>
      </c>
      <c r="L1025">
        <v>0</v>
      </c>
      <c r="M1025">
        <v>87</v>
      </c>
      <c r="N1025" t="str">
        <f t="shared" si="15"/>
        <v>No Final</v>
      </c>
    </row>
    <row r="1026" spans="1:14" hidden="1" x14ac:dyDescent="0.2">
      <c r="A1026" t="s">
        <v>3803</v>
      </c>
      <c r="B1026">
        <v>2618627</v>
      </c>
      <c r="C1026">
        <v>18922</v>
      </c>
      <c r="D1026">
        <v>418</v>
      </c>
      <c r="E1026">
        <v>418</v>
      </c>
      <c r="F1026" s="1">
        <v>42346</v>
      </c>
      <c r="G1026" t="s">
        <v>185</v>
      </c>
      <c r="H1026" t="s">
        <v>949</v>
      </c>
      <c r="I1026">
        <v>0</v>
      </c>
      <c r="J1026">
        <v>0</v>
      </c>
      <c r="K1026">
        <v>3</v>
      </c>
      <c r="L1026">
        <v>0</v>
      </c>
      <c r="M1026">
        <v>90</v>
      </c>
      <c r="N1026" t="str">
        <f t="shared" si="15"/>
        <v>No Final</v>
      </c>
    </row>
    <row r="1027" spans="1:14" hidden="1" x14ac:dyDescent="0.2">
      <c r="A1027" t="s">
        <v>3804</v>
      </c>
      <c r="B1027">
        <v>2618627</v>
      </c>
      <c r="C1027">
        <v>51471</v>
      </c>
      <c r="D1027">
        <v>418</v>
      </c>
      <c r="E1027">
        <v>281</v>
      </c>
      <c r="F1027" s="1">
        <v>42346</v>
      </c>
      <c r="G1027" t="s">
        <v>388</v>
      </c>
      <c r="H1027" t="s">
        <v>949</v>
      </c>
      <c r="I1027">
        <v>0</v>
      </c>
      <c r="J1027">
        <v>0</v>
      </c>
      <c r="K1027">
        <v>1</v>
      </c>
      <c r="L1027">
        <v>0</v>
      </c>
      <c r="M1027">
        <v>76</v>
      </c>
      <c r="N1027" t="str">
        <f t="shared" ref="N1027:N1090" si="16">IF(B1027=$Z$2, "Final", IF(B1027=$Z$3, "Final", IF(B1027=$Z$4, "Final", IF(B1027=$Z$5, "Final", IF(B1027=$Z$6, "Final", IF(B1027=$Z$7, "Final", IF(B1027=$Z$8, "Final", IF(B1027=$Z$9, "Final", IF(B1027=$Z$10, "Final", IF(B1027=$Z$11, "Final", IF(B1027=$Z$12, "Final", IF(B1027=$Z$13, "Final", "No Final"))))))))))))</f>
        <v>No Final</v>
      </c>
    </row>
    <row r="1028" spans="1:14" hidden="1" x14ac:dyDescent="0.2">
      <c r="A1028" t="s">
        <v>3805</v>
      </c>
      <c r="B1028">
        <v>2618627</v>
      </c>
      <c r="C1028">
        <v>8198</v>
      </c>
      <c r="D1028">
        <v>418</v>
      </c>
      <c r="E1028">
        <v>985</v>
      </c>
      <c r="F1028" s="1">
        <v>42346</v>
      </c>
      <c r="G1028" t="s">
        <v>124</v>
      </c>
      <c r="H1028" t="s">
        <v>949</v>
      </c>
      <c r="I1028">
        <v>0</v>
      </c>
      <c r="J1028">
        <v>0</v>
      </c>
      <c r="K1028">
        <v>4</v>
      </c>
      <c r="L1028">
        <v>1</v>
      </c>
      <c r="M1028">
        <v>90</v>
      </c>
      <c r="N1028" t="str">
        <f t="shared" si="16"/>
        <v>No Final</v>
      </c>
    </row>
    <row r="1029" spans="1:14" hidden="1" x14ac:dyDescent="0.2">
      <c r="A1029" t="s">
        <v>3806</v>
      </c>
      <c r="B1029">
        <v>2618628</v>
      </c>
      <c r="C1029">
        <v>182877</v>
      </c>
      <c r="D1029">
        <v>985</v>
      </c>
      <c r="E1029">
        <v>985</v>
      </c>
      <c r="F1029" s="1">
        <v>42346</v>
      </c>
      <c r="G1029" t="s">
        <v>670</v>
      </c>
      <c r="H1029" t="s">
        <v>949</v>
      </c>
      <c r="I1029">
        <v>0</v>
      </c>
      <c r="J1029">
        <v>0</v>
      </c>
      <c r="K1029">
        <v>1</v>
      </c>
      <c r="L1029">
        <v>0</v>
      </c>
      <c r="M1029">
        <v>90</v>
      </c>
      <c r="N1029" t="str">
        <f t="shared" si="16"/>
        <v>No Final</v>
      </c>
    </row>
    <row r="1030" spans="1:14" hidden="1" x14ac:dyDescent="0.2">
      <c r="A1030" t="s">
        <v>3807</v>
      </c>
      <c r="B1030">
        <v>2618628</v>
      </c>
      <c r="C1030">
        <v>32213</v>
      </c>
      <c r="D1030">
        <v>82</v>
      </c>
      <c r="E1030">
        <v>162</v>
      </c>
      <c r="F1030" s="1">
        <v>42346</v>
      </c>
      <c r="G1030" t="s">
        <v>248</v>
      </c>
      <c r="H1030" t="s">
        <v>949</v>
      </c>
      <c r="I1030">
        <v>1</v>
      </c>
      <c r="J1030">
        <v>0</v>
      </c>
      <c r="K1030">
        <v>2</v>
      </c>
      <c r="L1030">
        <v>0</v>
      </c>
      <c r="M1030">
        <v>90</v>
      </c>
      <c r="N1030" t="str">
        <f t="shared" si="16"/>
        <v>No Final</v>
      </c>
    </row>
    <row r="1031" spans="1:14" hidden="1" x14ac:dyDescent="0.2">
      <c r="A1031" t="s">
        <v>3808</v>
      </c>
      <c r="B1031">
        <v>2618628</v>
      </c>
      <c r="C1031">
        <v>35247</v>
      </c>
      <c r="D1031">
        <v>82</v>
      </c>
      <c r="E1031">
        <v>1091</v>
      </c>
      <c r="F1031" s="1">
        <v>42346</v>
      </c>
      <c r="G1031" t="s">
        <v>275</v>
      </c>
      <c r="H1031" t="s">
        <v>949</v>
      </c>
      <c r="I1031">
        <v>0</v>
      </c>
      <c r="J1031">
        <v>0</v>
      </c>
      <c r="K1031">
        <v>1</v>
      </c>
      <c r="L1031">
        <v>0</v>
      </c>
      <c r="M1031">
        <v>78</v>
      </c>
      <c r="N1031" t="str">
        <f t="shared" si="16"/>
        <v>No Final</v>
      </c>
    </row>
    <row r="1032" spans="1:14" hidden="1" x14ac:dyDescent="0.2">
      <c r="A1032" t="s">
        <v>3809</v>
      </c>
      <c r="B1032">
        <v>2618629</v>
      </c>
      <c r="C1032">
        <v>72522</v>
      </c>
      <c r="D1032">
        <v>383</v>
      </c>
      <c r="E1032">
        <v>383</v>
      </c>
      <c r="F1032" s="1">
        <v>42346</v>
      </c>
      <c r="G1032" t="s">
        <v>470</v>
      </c>
      <c r="H1032" t="s">
        <v>949</v>
      </c>
      <c r="I1032">
        <v>1</v>
      </c>
      <c r="J1032">
        <v>0</v>
      </c>
      <c r="K1032">
        <v>1</v>
      </c>
      <c r="L1032">
        <v>0</v>
      </c>
      <c r="M1032">
        <v>90</v>
      </c>
      <c r="N1032" t="str">
        <f t="shared" si="16"/>
        <v>No Final</v>
      </c>
    </row>
    <row r="1033" spans="1:14" hidden="1" x14ac:dyDescent="0.2">
      <c r="A1033" t="s">
        <v>3810</v>
      </c>
      <c r="B1033">
        <v>2618629</v>
      </c>
      <c r="C1033">
        <v>79027</v>
      </c>
      <c r="D1033">
        <v>383</v>
      </c>
      <c r="E1033">
        <v>499</v>
      </c>
      <c r="F1033" s="1">
        <v>42346</v>
      </c>
      <c r="G1033" t="s">
        <v>492</v>
      </c>
      <c r="H1033" t="s">
        <v>949</v>
      </c>
      <c r="I1033">
        <v>0</v>
      </c>
      <c r="J1033">
        <v>0</v>
      </c>
      <c r="K1033">
        <v>1</v>
      </c>
      <c r="L1033">
        <v>0</v>
      </c>
      <c r="M1033">
        <v>90</v>
      </c>
      <c r="N1033" t="str">
        <f t="shared" si="16"/>
        <v>No Final</v>
      </c>
    </row>
    <row r="1034" spans="1:14" hidden="1" x14ac:dyDescent="0.2">
      <c r="A1034" t="s">
        <v>3811</v>
      </c>
      <c r="B1034">
        <v>2618629</v>
      </c>
      <c r="C1034">
        <v>9644</v>
      </c>
      <c r="D1034">
        <v>2410</v>
      </c>
      <c r="E1034">
        <v>2410</v>
      </c>
      <c r="F1034" s="1">
        <v>42346</v>
      </c>
      <c r="G1034" t="s">
        <v>129</v>
      </c>
      <c r="H1034" t="s">
        <v>949</v>
      </c>
      <c r="I1034">
        <v>0</v>
      </c>
      <c r="J1034">
        <v>0</v>
      </c>
      <c r="K1034">
        <v>1</v>
      </c>
      <c r="L1034">
        <v>0</v>
      </c>
      <c r="M1034">
        <v>90</v>
      </c>
      <c r="N1034" t="str">
        <f t="shared" si="16"/>
        <v>No Final</v>
      </c>
    </row>
    <row r="1035" spans="1:14" hidden="1" x14ac:dyDescent="0.2">
      <c r="A1035" t="s">
        <v>3812</v>
      </c>
      <c r="B1035">
        <v>2618630</v>
      </c>
      <c r="C1035">
        <v>35026</v>
      </c>
      <c r="D1035">
        <v>141</v>
      </c>
      <c r="E1035">
        <v>141</v>
      </c>
      <c r="F1035" s="1">
        <v>42346</v>
      </c>
      <c r="G1035" t="s">
        <v>271</v>
      </c>
      <c r="H1035" t="s">
        <v>949</v>
      </c>
      <c r="I1035">
        <v>0</v>
      </c>
      <c r="J1035">
        <v>0</v>
      </c>
      <c r="K1035">
        <v>1</v>
      </c>
      <c r="L1035">
        <v>0</v>
      </c>
      <c r="M1035">
        <v>90</v>
      </c>
      <c r="N1035" t="str">
        <f t="shared" si="16"/>
        <v>No Final</v>
      </c>
    </row>
    <row r="1036" spans="1:14" hidden="1" x14ac:dyDescent="0.2">
      <c r="A1036" t="s">
        <v>3813</v>
      </c>
      <c r="B1036">
        <v>2618631</v>
      </c>
      <c r="C1036">
        <v>148928</v>
      </c>
      <c r="D1036">
        <v>13</v>
      </c>
      <c r="E1036">
        <v>13</v>
      </c>
      <c r="F1036" s="1">
        <v>42346</v>
      </c>
      <c r="G1036" t="s">
        <v>630</v>
      </c>
      <c r="H1036" t="s">
        <v>949</v>
      </c>
      <c r="I1036">
        <v>1</v>
      </c>
      <c r="J1036">
        <v>0</v>
      </c>
      <c r="K1036">
        <v>1</v>
      </c>
      <c r="L1036">
        <v>0</v>
      </c>
      <c r="M1036">
        <v>90</v>
      </c>
      <c r="N1036" t="str">
        <f t="shared" si="16"/>
        <v>No Final</v>
      </c>
    </row>
    <row r="1037" spans="1:14" hidden="1" x14ac:dyDescent="0.2">
      <c r="A1037" t="s">
        <v>3814</v>
      </c>
      <c r="B1037">
        <v>2618631</v>
      </c>
      <c r="C1037">
        <v>214316</v>
      </c>
      <c r="D1037">
        <v>13</v>
      </c>
      <c r="E1037">
        <v>336</v>
      </c>
      <c r="F1037" s="1">
        <v>42346</v>
      </c>
      <c r="G1037" t="s">
        <v>707</v>
      </c>
      <c r="H1037" t="s">
        <v>949</v>
      </c>
      <c r="I1037">
        <v>0</v>
      </c>
      <c r="J1037">
        <v>0</v>
      </c>
      <c r="K1037">
        <v>1</v>
      </c>
      <c r="L1037">
        <v>1</v>
      </c>
      <c r="M1037">
        <v>63</v>
      </c>
      <c r="N1037" t="str">
        <f t="shared" si="16"/>
        <v>No Final</v>
      </c>
    </row>
    <row r="1038" spans="1:14" hidden="1" x14ac:dyDescent="0.2">
      <c r="A1038" t="s">
        <v>3815</v>
      </c>
      <c r="B1038">
        <v>2618632</v>
      </c>
      <c r="C1038">
        <v>134425</v>
      </c>
      <c r="D1038">
        <v>281</v>
      </c>
      <c r="E1038">
        <v>631</v>
      </c>
      <c r="F1038" s="1">
        <v>42346</v>
      </c>
      <c r="G1038" t="s">
        <v>606</v>
      </c>
      <c r="H1038" t="s">
        <v>949</v>
      </c>
      <c r="I1038">
        <v>0</v>
      </c>
      <c r="J1038">
        <v>0</v>
      </c>
      <c r="K1038">
        <v>2</v>
      </c>
      <c r="L1038">
        <v>1</v>
      </c>
      <c r="M1038">
        <v>90</v>
      </c>
      <c r="N1038" t="str">
        <f t="shared" si="16"/>
        <v>No Final</v>
      </c>
    </row>
    <row r="1039" spans="1:14" hidden="1" x14ac:dyDescent="0.2">
      <c r="A1039" t="s">
        <v>3816</v>
      </c>
      <c r="B1039">
        <v>2618632</v>
      </c>
      <c r="C1039">
        <v>19819</v>
      </c>
      <c r="D1039">
        <v>18</v>
      </c>
      <c r="E1039">
        <v>18</v>
      </c>
      <c r="F1039" s="1">
        <v>42346</v>
      </c>
      <c r="G1039" t="s">
        <v>196</v>
      </c>
      <c r="H1039" t="s">
        <v>949</v>
      </c>
      <c r="I1039">
        <v>0</v>
      </c>
      <c r="J1039">
        <v>0</v>
      </c>
      <c r="K1039">
        <v>1</v>
      </c>
      <c r="L1039">
        <v>0</v>
      </c>
      <c r="M1039">
        <v>90</v>
      </c>
      <c r="N1039" t="str">
        <f t="shared" si="16"/>
        <v>No Final</v>
      </c>
    </row>
    <row r="1040" spans="1:14" hidden="1" x14ac:dyDescent="0.2">
      <c r="A1040" t="s">
        <v>3817</v>
      </c>
      <c r="B1040">
        <v>2618632</v>
      </c>
      <c r="C1040">
        <v>35518</v>
      </c>
      <c r="D1040">
        <v>281</v>
      </c>
      <c r="E1040">
        <v>681</v>
      </c>
      <c r="F1040" s="1">
        <v>42346</v>
      </c>
      <c r="G1040" t="s">
        <v>276</v>
      </c>
      <c r="H1040" t="s">
        <v>949</v>
      </c>
      <c r="I1040">
        <v>0</v>
      </c>
      <c r="J1040">
        <v>0</v>
      </c>
      <c r="K1040">
        <v>1</v>
      </c>
      <c r="L1040">
        <v>0</v>
      </c>
      <c r="M1040">
        <v>90</v>
      </c>
      <c r="N1040" t="str">
        <f t="shared" si="16"/>
        <v>No Final</v>
      </c>
    </row>
    <row r="1041" spans="1:14" hidden="1" x14ac:dyDescent="0.2">
      <c r="A1041" t="s">
        <v>3818</v>
      </c>
      <c r="B1041">
        <v>2618632</v>
      </c>
      <c r="C1041">
        <v>77809</v>
      </c>
      <c r="D1041">
        <v>18</v>
      </c>
      <c r="E1041">
        <v>42</v>
      </c>
      <c r="F1041" s="1">
        <v>42346</v>
      </c>
      <c r="G1041" t="s">
        <v>490</v>
      </c>
      <c r="H1041" t="s">
        <v>949</v>
      </c>
      <c r="I1041">
        <v>0</v>
      </c>
      <c r="J1041">
        <v>0</v>
      </c>
      <c r="K1041">
        <v>1</v>
      </c>
      <c r="L1041">
        <v>0</v>
      </c>
      <c r="M1041">
        <v>90</v>
      </c>
      <c r="N1041" t="str">
        <f t="shared" si="16"/>
        <v>No Final</v>
      </c>
    </row>
    <row r="1042" spans="1:14" hidden="1" x14ac:dyDescent="0.2">
      <c r="A1042" t="s">
        <v>3819</v>
      </c>
      <c r="B1042">
        <v>2618632</v>
      </c>
      <c r="C1042">
        <v>81808</v>
      </c>
      <c r="D1042">
        <v>281</v>
      </c>
      <c r="E1042">
        <v>467</v>
      </c>
      <c r="F1042" s="1">
        <v>42346</v>
      </c>
      <c r="G1042" t="s">
        <v>500</v>
      </c>
      <c r="H1042" t="s">
        <v>949</v>
      </c>
      <c r="I1042">
        <v>0</v>
      </c>
      <c r="J1042">
        <v>0</v>
      </c>
      <c r="K1042">
        <v>1</v>
      </c>
      <c r="L1042">
        <v>2</v>
      </c>
      <c r="M1042">
        <v>25</v>
      </c>
      <c r="N1042" t="str">
        <f t="shared" si="16"/>
        <v>No Final</v>
      </c>
    </row>
    <row r="1043" spans="1:14" hidden="1" x14ac:dyDescent="0.2">
      <c r="A1043" t="s">
        <v>3820</v>
      </c>
      <c r="B1043">
        <v>2618633</v>
      </c>
      <c r="C1043">
        <v>35564</v>
      </c>
      <c r="D1043">
        <v>368</v>
      </c>
      <c r="E1043">
        <v>410</v>
      </c>
      <c r="F1043" s="1">
        <v>42346</v>
      </c>
      <c r="G1043" t="s">
        <v>278</v>
      </c>
      <c r="H1043" t="s">
        <v>949</v>
      </c>
      <c r="I1043">
        <v>0</v>
      </c>
      <c r="J1043">
        <v>0</v>
      </c>
      <c r="K1043">
        <v>1</v>
      </c>
      <c r="L1043">
        <v>0</v>
      </c>
      <c r="M1043">
        <v>77</v>
      </c>
      <c r="N1043" t="str">
        <f t="shared" si="16"/>
        <v>No Final</v>
      </c>
    </row>
    <row r="1044" spans="1:14" hidden="1" x14ac:dyDescent="0.2">
      <c r="A1044" t="s">
        <v>3821</v>
      </c>
      <c r="B1044">
        <v>2618634</v>
      </c>
      <c r="C1044">
        <v>28003</v>
      </c>
      <c r="D1044">
        <v>131</v>
      </c>
      <c r="E1044">
        <v>583</v>
      </c>
      <c r="F1044" s="1">
        <v>42347</v>
      </c>
      <c r="G1044" t="s">
        <v>226</v>
      </c>
      <c r="H1044" t="s">
        <v>949</v>
      </c>
      <c r="I1044">
        <v>0</v>
      </c>
      <c r="J1044">
        <v>0</v>
      </c>
      <c r="K1044">
        <v>1</v>
      </c>
      <c r="L1044">
        <v>0</v>
      </c>
      <c r="M1044">
        <v>90</v>
      </c>
      <c r="N1044" t="str">
        <f t="shared" si="16"/>
        <v>No Final</v>
      </c>
    </row>
    <row r="1045" spans="1:14" hidden="1" x14ac:dyDescent="0.2">
      <c r="A1045" t="s">
        <v>3822</v>
      </c>
      <c r="B1045">
        <v>2618634</v>
      </c>
      <c r="C1045">
        <v>50935</v>
      </c>
      <c r="D1045">
        <v>15</v>
      </c>
      <c r="E1045">
        <v>379</v>
      </c>
      <c r="F1045" s="1">
        <v>42347</v>
      </c>
      <c r="G1045" t="s">
        <v>383</v>
      </c>
      <c r="H1045" t="s">
        <v>949</v>
      </c>
      <c r="I1045">
        <v>0</v>
      </c>
      <c r="J1045">
        <v>0</v>
      </c>
      <c r="K1045">
        <v>1</v>
      </c>
      <c r="L1045">
        <v>0</v>
      </c>
      <c r="M1045">
        <v>90</v>
      </c>
      <c r="N1045" t="str">
        <f t="shared" si="16"/>
        <v>No Final</v>
      </c>
    </row>
    <row r="1046" spans="1:14" hidden="1" x14ac:dyDescent="0.2">
      <c r="A1046" t="s">
        <v>3823</v>
      </c>
      <c r="B1046">
        <v>2618636</v>
      </c>
      <c r="C1046">
        <v>38253</v>
      </c>
      <c r="D1046">
        <v>27</v>
      </c>
      <c r="E1046">
        <v>131</v>
      </c>
      <c r="F1046" s="1">
        <v>42347</v>
      </c>
      <c r="G1046" t="s">
        <v>290</v>
      </c>
      <c r="H1046" t="s">
        <v>949</v>
      </c>
      <c r="I1046">
        <v>0</v>
      </c>
      <c r="J1046">
        <v>0</v>
      </c>
      <c r="K1046">
        <v>2</v>
      </c>
      <c r="L1046">
        <v>0</v>
      </c>
      <c r="M1046">
        <v>90</v>
      </c>
      <c r="N1046" t="str">
        <f t="shared" si="16"/>
        <v>No Final</v>
      </c>
    </row>
    <row r="1047" spans="1:14" hidden="1" x14ac:dyDescent="0.2">
      <c r="A1047" t="s">
        <v>3824</v>
      </c>
      <c r="B1047">
        <v>2618637</v>
      </c>
      <c r="C1047">
        <v>82442</v>
      </c>
      <c r="D1047">
        <v>11</v>
      </c>
      <c r="E1047">
        <v>5</v>
      </c>
      <c r="F1047" s="1">
        <v>42347</v>
      </c>
      <c r="G1047" t="s">
        <v>504</v>
      </c>
      <c r="H1047" t="s">
        <v>949</v>
      </c>
      <c r="I1047">
        <v>1</v>
      </c>
      <c r="J1047">
        <v>0</v>
      </c>
      <c r="K1047">
        <v>3</v>
      </c>
      <c r="L1047">
        <v>0</v>
      </c>
      <c r="M1047">
        <v>90</v>
      </c>
      <c r="N1047" t="str">
        <f t="shared" si="16"/>
        <v>No Final</v>
      </c>
    </row>
    <row r="1048" spans="1:14" hidden="1" x14ac:dyDescent="0.2">
      <c r="A1048" t="s">
        <v>3825</v>
      </c>
      <c r="B1048">
        <v>2618638</v>
      </c>
      <c r="C1048">
        <v>70754</v>
      </c>
      <c r="D1048">
        <v>338</v>
      </c>
      <c r="E1048">
        <v>55686</v>
      </c>
      <c r="F1048" s="1">
        <v>42347</v>
      </c>
      <c r="G1048" t="s">
        <v>467</v>
      </c>
      <c r="H1048" t="s">
        <v>949</v>
      </c>
      <c r="I1048">
        <v>0</v>
      </c>
      <c r="J1048">
        <v>0</v>
      </c>
      <c r="K1048">
        <v>1</v>
      </c>
      <c r="L1048">
        <v>0</v>
      </c>
      <c r="M1048">
        <v>64</v>
      </c>
      <c r="N1048" t="str">
        <f t="shared" si="16"/>
        <v>No Final</v>
      </c>
    </row>
    <row r="1049" spans="1:14" hidden="1" x14ac:dyDescent="0.2">
      <c r="A1049" t="s">
        <v>3826</v>
      </c>
      <c r="B1049">
        <v>2618639</v>
      </c>
      <c r="C1049">
        <v>52769</v>
      </c>
      <c r="D1049">
        <v>631</v>
      </c>
      <c r="E1049">
        <v>931</v>
      </c>
      <c r="F1049" s="1">
        <v>42347</v>
      </c>
      <c r="G1049" t="s">
        <v>393</v>
      </c>
      <c r="H1049" t="s">
        <v>949</v>
      </c>
      <c r="I1049">
        <v>0</v>
      </c>
      <c r="J1049">
        <v>0</v>
      </c>
      <c r="K1049">
        <v>1</v>
      </c>
      <c r="L1049">
        <v>0</v>
      </c>
      <c r="M1049">
        <v>90</v>
      </c>
      <c r="N1049" t="str">
        <f t="shared" si="16"/>
        <v>No Final</v>
      </c>
    </row>
    <row r="1050" spans="1:14" hidden="1" x14ac:dyDescent="0.2">
      <c r="A1050" t="s">
        <v>3827</v>
      </c>
      <c r="B1050">
        <v>2618640</v>
      </c>
      <c r="C1050">
        <v>234781</v>
      </c>
      <c r="D1050">
        <v>1041</v>
      </c>
      <c r="E1050">
        <v>379</v>
      </c>
      <c r="F1050" s="1">
        <v>42347</v>
      </c>
      <c r="G1050" t="s">
        <v>725</v>
      </c>
      <c r="H1050" t="s">
        <v>949</v>
      </c>
      <c r="I1050">
        <v>0</v>
      </c>
      <c r="J1050">
        <v>0</v>
      </c>
      <c r="K1050">
        <v>1</v>
      </c>
      <c r="L1050">
        <v>0</v>
      </c>
      <c r="M1050">
        <v>90</v>
      </c>
      <c r="N1050" t="str">
        <f t="shared" si="16"/>
        <v>No Final</v>
      </c>
    </row>
    <row r="1051" spans="1:14" hidden="1" x14ac:dyDescent="0.2">
      <c r="A1051" t="s">
        <v>3828</v>
      </c>
      <c r="B1051">
        <v>2618640</v>
      </c>
      <c r="C1051">
        <v>93720</v>
      </c>
      <c r="D1051">
        <v>1041</v>
      </c>
      <c r="E1051">
        <v>1041</v>
      </c>
      <c r="F1051" s="1">
        <v>42347</v>
      </c>
      <c r="G1051" t="s">
        <v>525</v>
      </c>
      <c r="H1051" t="s">
        <v>949</v>
      </c>
      <c r="I1051">
        <v>0</v>
      </c>
      <c r="J1051">
        <v>0</v>
      </c>
      <c r="K1051">
        <v>1</v>
      </c>
      <c r="L1051">
        <v>0</v>
      </c>
      <c r="M1051">
        <v>77</v>
      </c>
      <c r="N1051" t="str">
        <f t="shared" si="16"/>
        <v>No Final</v>
      </c>
    </row>
    <row r="1052" spans="1:14" hidden="1" x14ac:dyDescent="0.2">
      <c r="A1052" t="s">
        <v>3829</v>
      </c>
      <c r="B1052">
        <v>2618641</v>
      </c>
      <c r="C1052">
        <v>33343</v>
      </c>
      <c r="D1052">
        <v>157</v>
      </c>
      <c r="E1052">
        <v>1245</v>
      </c>
      <c r="F1052" s="1">
        <v>42347</v>
      </c>
      <c r="G1052" t="s">
        <v>250</v>
      </c>
      <c r="H1052" t="s">
        <v>949</v>
      </c>
      <c r="I1052">
        <v>1</v>
      </c>
      <c r="J1052">
        <v>0</v>
      </c>
      <c r="K1052">
        <v>1</v>
      </c>
      <c r="L1052">
        <v>0</v>
      </c>
      <c r="M1052">
        <v>82</v>
      </c>
      <c r="N1052" t="str">
        <f t="shared" si="16"/>
        <v>No Final</v>
      </c>
    </row>
    <row r="1053" spans="1:14" hidden="1" x14ac:dyDescent="0.2">
      <c r="A1053" t="s">
        <v>3830</v>
      </c>
      <c r="B1053">
        <v>2618641</v>
      </c>
      <c r="C1053">
        <v>48067</v>
      </c>
      <c r="D1053">
        <v>964</v>
      </c>
      <c r="E1053">
        <v>932</v>
      </c>
      <c r="F1053" s="1">
        <v>42347</v>
      </c>
      <c r="G1053" t="s">
        <v>371</v>
      </c>
      <c r="H1053" t="s">
        <v>949</v>
      </c>
      <c r="I1053">
        <v>0</v>
      </c>
      <c r="J1053">
        <v>0</v>
      </c>
      <c r="K1053">
        <v>1</v>
      </c>
      <c r="L1053">
        <v>0</v>
      </c>
      <c r="M1053">
        <v>90</v>
      </c>
      <c r="N1053" t="str">
        <f t="shared" si="16"/>
        <v>No Final</v>
      </c>
    </row>
    <row r="1054" spans="1:14" hidden="1" x14ac:dyDescent="0.2">
      <c r="A1054" t="s">
        <v>3831</v>
      </c>
      <c r="B1054">
        <v>2618641</v>
      </c>
      <c r="C1054">
        <v>90583</v>
      </c>
      <c r="D1054">
        <v>157</v>
      </c>
      <c r="E1054">
        <v>157</v>
      </c>
      <c r="F1054" s="1">
        <v>42347</v>
      </c>
      <c r="G1054" t="s">
        <v>519</v>
      </c>
      <c r="H1054" t="s">
        <v>949</v>
      </c>
      <c r="I1054">
        <v>0</v>
      </c>
      <c r="J1054">
        <v>0</v>
      </c>
      <c r="K1054">
        <v>1</v>
      </c>
      <c r="L1054">
        <v>0</v>
      </c>
      <c r="M1054">
        <v>90</v>
      </c>
      <c r="N1054" t="str">
        <f t="shared" si="16"/>
        <v>No Final</v>
      </c>
    </row>
    <row r="1055" spans="1:14" hidden="1" x14ac:dyDescent="0.2">
      <c r="A1055" t="s">
        <v>3832</v>
      </c>
      <c r="B1055">
        <v>2645808</v>
      </c>
      <c r="C1055">
        <v>30739</v>
      </c>
      <c r="D1055">
        <v>631</v>
      </c>
      <c r="E1055">
        <v>449</v>
      </c>
      <c r="F1055" s="1">
        <v>42416</v>
      </c>
      <c r="G1055" t="s">
        <v>242</v>
      </c>
      <c r="H1055" t="s">
        <v>949</v>
      </c>
      <c r="I1055">
        <v>1</v>
      </c>
      <c r="J1055">
        <v>0</v>
      </c>
      <c r="K1055">
        <v>1</v>
      </c>
      <c r="L1055">
        <v>0</v>
      </c>
      <c r="M1055">
        <v>90</v>
      </c>
      <c r="N1055" t="str">
        <f t="shared" si="16"/>
        <v>No Final</v>
      </c>
    </row>
    <row r="1056" spans="1:14" hidden="1" x14ac:dyDescent="0.2">
      <c r="A1056" t="s">
        <v>3833</v>
      </c>
      <c r="B1056">
        <v>2645808</v>
      </c>
      <c r="C1056">
        <v>3455</v>
      </c>
      <c r="D1056">
        <v>583</v>
      </c>
      <c r="E1056">
        <v>5</v>
      </c>
      <c r="F1056" s="1">
        <v>42416</v>
      </c>
      <c r="G1056" t="s">
        <v>56</v>
      </c>
      <c r="H1056" t="s">
        <v>949</v>
      </c>
      <c r="I1056">
        <v>1</v>
      </c>
      <c r="J1056">
        <v>0</v>
      </c>
      <c r="K1056">
        <v>1</v>
      </c>
      <c r="L1056">
        <v>0</v>
      </c>
      <c r="M1056">
        <v>90</v>
      </c>
      <c r="N1056" t="str">
        <f t="shared" si="16"/>
        <v>No Final</v>
      </c>
    </row>
    <row r="1057" spans="1:14" hidden="1" x14ac:dyDescent="0.2">
      <c r="A1057" t="s">
        <v>3834</v>
      </c>
      <c r="B1057">
        <v>2645808</v>
      </c>
      <c r="C1057">
        <v>48280</v>
      </c>
      <c r="D1057">
        <v>583</v>
      </c>
      <c r="E1057">
        <v>1049</v>
      </c>
      <c r="F1057" s="1">
        <v>42416</v>
      </c>
      <c r="G1057" t="s">
        <v>372</v>
      </c>
      <c r="H1057" t="s">
        <v>949</v>
      </c>
      <c r="I1057">
        <v>0</v>
      </c>
      <c r="J1057">
        <v>0</v>
      </c>
      <c r="K1057">
        <v>1</v>
      </c>
      <c r="L1057">
        <v>0</v>
      </c>
      <c r="M1057">
        <v>16</v>
      </c>
      <c r="N1057" t="str">
        <f t="shared" si="16"/>
        <v>No Final</v>
      </c>
    </row>
    <row r="1058" spans="1:14" hidden="1" x14ac:dyDescent="0.2">
      <c r="A1058" t="s">
        <v>3835</v>
      </c>
      <c r="B1058">
        <v>2645812</v>
      </c>
      <c r="C1058">
        <v>50143</v>
      </c>
      <c r="D1058">
        <v>294</v>
      </c>
      <c r="E1058">
        <v>294</v>
      </c>
      <c r="F1058" s="1">
        <v>42416</v>
      </c>
      <c r="G1058" t="s">
        <v>100</v>
      </c>
      <c r="H1058" t="s">
        <v>949</v>
      </c>
      <c r="I1058">
        <v>1</v>
      </c>
      <c r="J1058">
        <v>0</v>
      </c>
      <c r="K1058">
        <v>1</v>
      </c>
      <c r="L1058">
        <v>0</v>
      </c>
      <c r="M1058">
        <v>90</v>
      </c>
      <c r="N1058" t="str">
        <f t="shared" si="16"/>
        <v>No Final</v>
      </c>
    </row>
    <row r="1059" spans="1:14" hidden="1" x14ac:dyDescent="0.2">
      <c r="A1059" t="s">
        <v>3836</v>
      </c>
      <c r="B1059">
        <v>2645806</v>
      </c>
      <c r="C1059">
        <v>184935</v>
      </c>
      <c r="D1059">
        <v>157</v>
      </c>
      <c r="E1059">
        <v>995</v>
      </c>
      <c r="F1059" s="1">
        <v>42417</v>
      </c>
      <c r="G1059" t="s">
        <v>677</v>
      </c>
      <c r="H1059" t="s">
        <v>949</v>
      </c>
      <c r="I1059">
        <v>0</v>
      </c>
      <c r="J1059">
        <v>0</v>
      </c>
      <c r="K1059">
        <v>1</v>
      </c>
      <c r="L1059">
        <v>0</v>
      </c>
      <c r="M1059">
        <v>10</v>
      </c>
      <c r="N1059" t="str">
        <f t="shared" si="16"/>
        <v>No Final</v>
      </c>
    </row>
    <row r="1060" spans="1:14" hidden="1" x14ac:dyDescent="0.2">
      <c r="A1060" t="s">
        <v>3837</v>
      </c>
      <c r="B1060">
        <v>2645806</v>
      </c>
      <c r="C1060">
        <v>36182</v>
      </c>
      <c r="D1060">
        <v>82</v>
      </c>
      <c r="E1060">
        <v>82</v>
      </c>
      <c r="F1060" s="1">
        <v>42417</v>
      </c>
      <c r="G1060" t="s">
        <v>283</v>
      </c>
      <c r="H1060" t="s">
        <v>949</v>
      </c>
      <c r="I1060">
        <v>0</v>
      </c>
      <c r="J1060">
        <v>0</v>
      </c>
      <c r="K1060">
        <v>1</v>
      </c>
      <c r="L1060">
        <v>0</v>
      </c>
      <c r="M1060">
        <v>90</v>
      </c>
      <c r="N1060" t="str">
        <f t="shared" si="16"/>
        <v>No Final</v>
      </c>
    </row>
    <row r="1061" spans="1:14" hidden="1" x14ac:dyDescent="0.2">
      <c r="A1061" t="s">
        <v>3838</v>
      </c>
      <c r="B1061">
        <v>2645806</v>
      </c>
      <c r="C1061">
        <v>42735</v>
      </c>
      <c r="D1061">
        <v>157</v>
      </c>
      <c r="E1061">
        <v>157</v>
      </c>
      <c r="F1061" s="1">
        <v>42417</v>
      </c>
      <c r="G1061" t="s">
        <v>324</v>
      </c>
      <c r="H1061" t="s">
        <v>949</v>
      </c>
      <c r="I1061">
        <v>1</v>
      </c>
      <c r="J1061">
        <v>0</v>
      </c>
      <c r="K1061">
        <v>1</v>
      </c>
      <c r="L1061">
        <v>0</v>
      </c>
      <c r="M1061">
        <v>90</v>
      </c>
      <c r="N1061" t="str">
        <f t="shared" si="16"/>
        <v>No Final</v>
      </c>
    </row>
    <row r="1062" spans="1:14" hidden="1" x14ac:dyDescent="0.2">
      <c r="A1062" t="s">
        <v>3839</v>
      </c>
      <c r="B1062">
        <v>2645806</v>
      </c>
      <c r="C1062">
        <v>85148</v>
      </c>
      <c r="D1062">
        <v>82</v>
      </c>
      <c r="E1062">
        <v>294</v>
      </c>
      <c r="F1062" s="1">
        <v>42417</v>
      </c>
      <c r="G1062" t="s">
        <v>508</v>
      </c>
      <c r="H1062" t="s">
        <v>949</v>
      </c>
      <c r="I1062">
        <v>0</v>
      </c>
      <c r="J1062">
        <v>0</v>
      </c>
      <c r="K1062">
        <v>2</v>
      </c>
      <c r="L1062">
        <v>0</v>
      </c>
      <c r="M1062">
        <v>90</v>
      </c>
      <c r="N1062" t="str">
        <f t="shared" si="16"/>
        <v>No Final</v>
      </c>
    </row>
    <row r="1063" spans="1:14" hidden="1" x14ac:dyDescent="0.2">
      <c r="A1063" t="s">
        <v>3840</v>
      </c>
      <c r="B1063">
        <v>2645807</v>
      </c>
      <c r="C1063">
        <v>134936</v>
      </c>
      <c r="D1063">
        <v>418</v>
      </c>
      <c r="E1063">
        <v>1038</v>
      </c>
      <c r="F1063" s="1">
        <v>42417</v>
      </c>
      <c r="G1063" t="s">
        <v>608</v>
      </c>
      <c r="H1063" t="s">
        <v>949</v>
      </c>
      <c r="I1063">
        <v>0</v>
      </c>
      <c r="J1063">
        <v>0</v>
      </c>
      <c r="K1063">
        <v>1</v>
      </c>
      <c r="L1063">
        <v>0</v>
      </c>
      <c r="M1063">
        <v>8</v>
      </c>
      <c r="N1063" t="str">
        <f t="shared" si="16"/>
        <v>No Final</v>
      </c>
    </row>
    <row r="1064" spans="1:14" hidden="1" x14ac:dyDescent="0.2">
      <c r="A1064" t="s">
        <v>3841</v>
      </c>
      <c r="B1064">
        <v>2645807</v>
      </c>
      <c r="C1064">
        <v>8198</v>
      </c>
      <c r="D1064">
        <v>418</v>
      </c>
      <c r="E1064">
        <v>985</v>
      </c>
      <c r="F1064" s="1">
        <v>42417</v>
      </c>
      <c r="G1064" t="s">
        <v>124</v>
      </c>
      <c r="H1064" t="s">
        <v>949</v>
      </c>
      <c r="I1064">
        <v>0</v>
      </c>
      <c r="J1064">
        <v>0</v>
      </c>
      <c r="K1064">
        <v>1</v>
      </c>
      <c r="L1064">
        <v>0</v>
      </c>
      <c r="M1064">
        <v>89</v>
      </c>
      <c r="N1064" t="str">
        <f t="shared" si="16"/>
        <v>No Final</v>
      </c>
    </row>
    <row r="1065" spans="1:14" hidden="1" x14ac:dyDescent="0.2">
      <c r="A1065" t="s">
        <v>3842</v>
      </c>
      <c r="B1065">
        <v>2645809</v>
      </c>
      <c r="C1065">
        <v>28003</v>
      </c>
      <c r="D1065">
        <v>131</v>
      </c>
      <c r="E1065">
        <v>583</v>
      </c>
      <c r="F1065" s="1">
        <v>42423</v>
      </c>
      <c r="G1065" t="s">
        <v>226</v>
      </c>
      <c r="H1065" t="s">
        <v>949</v>
      </c>
      <c r="I1065">
        <v>0</v>
      </c>
      <c r="J1065">
        <v>0</v>
      </c>
      <c r="K1065">
        <v>2</v>
      </c>
      <c r="L1065">
        <v>0</v>
      </c>
      <c r="M1065">
        <v>90</v>
      </c>
      <c r="N1065" t="str">
        <f t="shared" si="16"/>
        <v>No Final</v>
      </c>
    </row>
    <row r="1066" spans="1:14" hidden="1" x14ac:dyDescent="0.2">
      <c r="A1066" t="s">
        <v>3843</v>
      </c>
      <c r="B1066">
        <v>2645810</v>
      </c>
      <c r="C1066">
        <v>167859</v>
      </c>
      <c r="D1066">
        <v>506</v>
      </c>
      <c r="E1066">
        <v>252</v>
      </c>
      <c r="F1066" s="1">
        <v>42423</v>
      </c>
      <c r="G1066" t="s">
        <v>647</v>
      </c>
      <c r="H1066" t="s">
        <v>949</v>
      </c>
      <c r="I1066">
        <v>0</v>
      </c>
      <c r="J1066">
        <v>0</v>
      </c>
      <c r="K1066">
        <v>1</v>
      </c>
      <c r="L1066">
        <v>0</v>
      </c>
      <c r="M1066">
        <v>21</v>
      </c>
      <c r="N1066" t="str">
        <f t="shared" si="16"/>
        <v>No Final</v>
      </c>
    </row>
    <row r="1067" spans="1:14" hidden="1" x14ac:dyDescent="0.2">
      <c r="A1067" t="s">
        <v>3844</v>
      </c>
      <c r="B1067">
        <v>2645810</v>
      </c>
      <c r="C1067">
        <v>206050</v>
      </c>
      <c r="D1067">
        <v>506</v>
      </c>
      <c r="E1067">
        <v>12</v>
      </c>
      <c r="F1067" s="1">
        <v>42423</v>
      </c>
      <c r="G1067" t="s">
        <v>703</v>
      </c>
      <c r="H1067" t="s">
        <v>949</v>
      </c>
      <c r="I1067">
        <v>0</v>
      </c>
      <c r="J1067">
        <v>0</v>
      </c>
      <c r="K1067">
        <v>1</v>
      </c>
      <c r="L1067">
        <v>0</v>
      </c>
      <c r="M1067">
        <v>75</v>
      </c>
      <c r="N1067" t="str">
        <f t="shared" si="16"/>
        <v>No Final</v>
      </c>
    </row>
    <row r="1068" spans="1:14" hidden="1" x14ac:dyDescent="0.2">
      <c r="A1068" t="s">
        <v>3845</v>
      </c>
      <c r="B1068">
        <v>2645810</v>
      </c>
      <c r="C1068">
        <v>4360</v>
      </c>
      <c r="D1068">
        <v>27</v>
      </c>
      <c r="E1068">
        <v>202</v>
      </c>
      <c r="F1068" s="1">
        <v>42423</v>
      </c>
      <c r="G1068" t="s">
        <v>78</v>
      </c>
      <c r="H1068" t="s">
        <v>949</v>
      </c>
      <c r="I1068">
        <v>0</v>
      </c>
      <c r="J1068">
        <v>0</v>
      </c>
      <c r="K1068">
        <v>1</v>
      </c>
      <c r="L1068">
        <v>0</v>
      </c>
      <c r="M1068">
        <v>90</v>
      </c>
      <c r="N1068" t="str">
        <f t="shared" si="16"/>
        <v>No Final</v>
      </c>
    </row>
    <row r="1069" spans="1:14" hidden="1" x14ac:dyDescent="0.2">
      <c r="A1069" t="s">
        <v>3846</v>
      </c>
      <c r="B1069">
        <v>2645810</v>
      </c>
      <c r="C1069">
        <v>58358</v>
      </c>
      <c r="D1069">
        <v>27</v>
      </c>
      <c r="E1069">
        <v>27</v>
      </c>
      <c r="F1069" s="1">
        <v>42423</v>
      </c>
      <c r="G1069" t="s">
        <v>422</v>
      </c>
      <c r="H1069" t="s">
        <v>949</v>
      </c>
      <c r="I1069">
        <v>0</v>
      </c>
      <c r="J1069">
        <v>0</v>
      </c>
      <c r="K1069">
        <v>1</v>
      </c>
      <c r="L1069">
        <v>0</v>
      </c>
      <c r="M1069">
        <v>90</v>
      </c>
      <c r="N1069" t="str">
        <f t="shared" si="16"/>
        <v>No Final</v>
      </c>
    </row>
    <row r="1070" spans="1:14" hidden="1" x14ac:dyDescent="0.2">
      <c r="A1070" t="s">
        <v>3847</v>
      </c>
      <c r="B1070">
        <v>2645813</v>
      </c>
      <c r="C1070">
        <v>13091</v>
      </c>
      <c r="D1070">
        <v>281</v>
      </c>
      <c r="E1070">
        <v>683</v>
      </c>
      <c r="F1070" s="1">
        <v>42424</v>
      </c>
      <c r="G1070" t="s">
        <v>149</v>
      </c>
      <c r="H1070" t="s">
        <v>949</v>
      </c>
      <c r="I1070">
        <v>0</v>
      </c>
      <c r="J1070">
        <v>0</v>
      </c>
      <c r="K1070">
        <v>1</v>
      </c>
      <c r="L1070">
        <v>1</v>
      </c>
      <c r="M1070">
        <v>90</v>
      </c>
      <c r="N1070" t="str">
        <f t="shared" si="16"/>
        <v>No Final</v>
      </c>
    </row>
    <row r="1071" spans="1:14" hidden="1" x14ac:dyDescent="0.2">
      <c r="A1071" t="s">
        <v>3848</v>
      </c>
      <c r="B1071">
        <v>2645813</v>
      </c>
      <c r="C1071">
        <v>167722</v>
      </c>
      <c r="D1071">
        <v>338</v>
      </c>
      <c r="E1071">
        <v>338</v>
      </c>
      <c r="F1071" s="1">
        <v>42424</v>
      </c>
      <c r="G1071" t="s">
        <v>645</v>
      </c>
      <c r="H1071" t="s">
        <v>949</v>
      </c>
      <c r="I1071">
        <v>0</v>
      </c>
      <c r="J1071">
        <v>0</v>
      </c>
      <c r="K1071">
        <v>1</v>
      </c>
      <c r="L1071">
        <v>0</v>
      </c>
      <c r="M1071">
        <v>90</v>
      </c>
      <c r="N1071" t="str">
        <f t="shared" si="16"/>
        <v>No Final</v>
      </c>
    </row>
    <row r="1072" spans="1:14" hidden="1" x14ac:dyDescent="0.2">
      <c r="A1072" t="s">
        <v>3849</v>
      </c>
      <c r="B1072">
        <v>2645813</v>
      </c>
      <c r="C1072">
        <v>26399</v>
      </c>
      <c r="D1072">
        <v>281</v>
      </c>
      <c r="E1072">
        <v>131</v>
      </c>
      <c r="F1072" s="1">
        <v>42424</v>
      </c>
      <c r="G1072" t="s">
        <v>218</v>
      </c>
      <c r="H1072" t="s">
        <v>949</v>
      </c>
      <c r="I1072">
        <v>0</v>
      </c>
      <c r="J1072">
        <v>0</v>
      </c>
      <c r="K1072">
        <v>1</v>
      </c>
      <c r="L1072">
        <v>0</v>
      </c>
      <c r="M1072">
        <v>90</v>
      </c>
      <c r="N1072" t="str">
        <f t="shared" si="16"/>
        <v>No Final</v>
      </c>
    </row>
    <row r="1073" spans="1:14" hidden="1" x14ac:dyDescent="0.2">
      <c r="A1073" t="s">
        <v>3850</v>
      </c>
      <c r="B1073">
        <v>2645813</v>
      </c>
      <c r="C1073">
        <v>35518</v>
      </c>
      <c r="D1073">
        <v>281</v>
      </c>
      <c r="E1073">
        <v>681</v>
      </c>
      <c r="F1073" s="1">
        <v>42424</v>
      </c>
      <c r="G1073" t="s">
        <v>276</v>
      </c>
      <c r="H1073" t="s">
        <v>949</v>
      </c>
      <c r="I1073">
        <v>0</v>
      </c>
      <c r="J1073">
        <v>0</v>
      </c>
      <c r="K1073">
        <v>1</v>
      </c>
      <c r="L1073">
        <v>0</v>
      </c>
      <c r="M1073">
        <v>90</v>
      </c>
      <c r="N1073" t="str">
        <f t="shared" si="16"/>
        <v>No Final</v>
      </c>
    </row>
    <row r="1074" spans="1:14" hidden="1" x14ac:dyDescent="0.2">
      <c r="A1074" t="s">
        <v>3851</v>
      </c>
      <c r="B1074">
        <v>2645814</v>
      </c>
      <c r="C1074">
        <v>58205</v>
      </c>
      <c r="D1074">
        <v>82</v>
      </c>
      <c r="E1074">
        <v>232</v>
      </c>
      <c r="F1074" s="1">
        <v>42437</v>
      </c>
      <c r="G1074" t="s">
        <v>421</v>
      </c>
      <c r="H1074" t="s">
        <v>949</v>
      </c>
      <c r="I1074">
        <v>0</v>
      </c>
      <c r="J1074">
        <v>0</v>
      </c>
      <c r="K1074">
        <v>1</v>
      </c>
      <c r="L1074">
        <v>0</v>
      </c>
      <c r="M1074">
        <v>89</v>
      </c>
      <c r="N1074" t="str">
        <f t="shared" si="16"/>
        <v>No Final</v>
      </c>
    </row>
    <row r="1075" spans="1:14" hidden="1" x14ac:dyDescent="0.2">
      <c r="A1075" t="s">
        <v>3852</v>
      </c>
      <c r="B1075">
        <v>2645815</v>
      </c>
      <c r="C1075">
        <v>8198</v>
      </c>
      <c r="D1075">
        <v>418</v>
      </c>
      <c r="E1075">
        <v>985</v>
      </c>
      <c r="F1075" s="1">
        <v>42437</v>
      </c>
      <c r="G1075" t="s">
        <v>124</v>
      </c>
      <c r="H1075" t="s">
        <v>949</v>
      </c>
      <c r="I1075">
        <v>0</v>
      </c>
      <c r="J1075">
        <v>0</v>
      </c>
      <c r="K1075">
        <v>1</v>
      </c>
      <c r="L1075">
        <v>1</v>
      </c>
      <c r="M1075">
        <v>90</v>
      </c>
      <c r="N1075" t="str">
        <f t="shared" si="16"/>
        <v>No Final</v>
      </c>
    </row>
    <row r="1076" spans="1:14" hidden="1" x14ac:dyDescent="0.2">
      <c r="A1076" t="s">
        <v>3853</v>
      </c>
      <c r="B1076">
        <v>2645815</v>
      </c>
      <c r="C1076">
        <v>88103</v>
      </c>
      <c r="D1076">
        <v>418</v>
      </c>
      <c r="E1076">
        <v>683</v>
      </c>
      <c r="F1076" s="1">
        <v>42437</v>
      </c>
      <c r="G1076" t="s">
        <v>513</v>
      </c>
      <c r="H1076" t="s">
        <v>949</v>
      </c>
      <c r="I1076">
        <v>0</v>
      </c>
      <c r="J1076">
        <v>0</v>
      </c>
      <c r="K1076">
        <v>1</v>
      </c>
      <c r="L1076">
        <v>0</v>
      </c>
      <c r="M1076">
        <v>90</v>
      </c>
      <c r="N1076" t="str">
        <f t="shared" si="16"/>
        <v>No Final</v>
      </c>
    </row>
    <row r="1077" spans="1:14" hidden="1" x14ac:dyDescent="0.2">
      <c r="A1077" t="s">
        <v>3854</v>
      </c>
      <c r="B1077">
        <v>2645816</v>
      </c>
      <c r="C1077">
        <v>182913</v>
      </c>
      <c r="D1077">
        <v>583</v>
      </c>
      <c r="E1077">
        <v>506</v>
      </c>
      <c r="F1077" s="1">
        <v>42438</v>
      </c>
      <c r="G1077" t="s">
        <v>672</v>
      </c>
      <c r="H1077" t="s">
        <v>949</v>
      </c>
      <c r="I1077">
        <v>1</v>
      </c>
      <c r="J1077">
        <v>0</v>
      </c>
      <c r="K1077">
        <v>1</v>
      </c>
      <c r="L1077">
        <v>0</v>
      </c>
      <c r="M1077">
        <v>90</v>
      </c>
      <c r="N1077" t="str">
        <f t="shared" si="16"/>
        <v>No Final</v>
      </c>
    </row>
    <row r="1078" spans="1:14" hidden="1" x14ac:dyDescent="0.2">
      <c r="A1078" t="s">
        <v>3855</v>
      </c>
      <c r="B1078">
        <v>2645816</v>
      </c>
      <c r="C1078">
        <v>3455</v>
      </c>
      <c r="D1078">
        <v>583</v>
      </c>
      <c r="E1078">
        <v>5</v>
      </c>
      <c r="F1078" s="1">
        <v>42438</v>
      </c>
      <c r="G1078" t="s">
        <v>56</v>
      </c>
      <c r="H1078" t="s">
        <v>949</v>
      </c>
      <c r="I1078">
        <v>0</v>
      </c>
      <c r="J1078">
        <v>0</v>
      </c>
      <c r="K1078">
        <v>1</v>
      </c>
      <c r="L1078">
        <v>1</v>
      </c>
      <c r="M1078">
        <v>90</v>
      </c>
      <c r="N1078" t="str">
        <f t="shared" si="16"/>
        <v>No Final</v>
      </c>
    </row>
    <row r="1079" spans="1:14" hidden="1" x14ac:dyDescent="0.2">
      <c r="A1079" t="s">
        <v>3856</v>
      </c>
      <c r="B1079">
        <v>2645816</v>
      </c>
      <c r="C1079">
        <v>44779</v>
      </c>
      <c r="D1079">
        <v>631</v>
      </c>
      <c r="E1079">
        <v>543</v>
      </c>
      <c r="F1079" s="1">
        <v>42438</v>
      </c>
      <c r="G1079" t="s">
        <v>344</v>
      </c>
      <c r="H1079" t="s">
        <v>949</v>
      </c>
      <c r="I1079">
        <v>0</v>
      </c>
      <c r="J1079">
        <v>0</v>
      </c>
      <c r="K1079">
        <v>1</v>
      </c>
      <c r="L1079">
        <v>0</v>
      </c>
      <c r="M1079">
        <v>60</v>
      </c>
      <c r="N1079" t="str">
        <f t="shared" si="16"/>
        <v>No Final</v>
      </c>
    </row>
    <row r="1080" spans="1:14" hidden="1" x14ac:dyDescent="0.2">
      <c r="A1080" t="s">
        <v>3857</v>
      </c>
      <c r="B1080">
        <v>2645820</v>
      </c>
      <c r="C1080">
        <v>258626</v>
      </c>
      <c r="D1080">
        <v>294</v>
      </c>
      <c r="E1080">
        <v>114</v>
      </c>
      <c r="F1080" s="1">
        <v>42438</v>
      </c>
      <c r="G1080" t="s">
        <v>746</v>
      </c>
      <c r="H1080" t="s">
        <v>949</v>
      </c>
      <c r="I1080">
        <v>0</v>
      </c>
      <c r="J1080">
        <v>0</v>
      </c>
      <c r="K1080">
        <v>1</v>
      </c>
      <c r="L1080">
        <v>0</v>
      </c>
      <c r="M1080">
        <v>1</v>
      </c>
      <c r="N1080" t="str">
        <f t="shared" si="16"/>
        <v>No Final</v>
      </c>
    </row>
    <row r="1081" spans="1:14" hidden="1" x14ac:dyDescent="0.2">
      <c r="A1081" t="s">
        <v>3858</v>
      </c>
      <c r="B1081">
        <v>2645820</v>
      </c>
      <c r="C1081">
        <v>75442</v>
      </c>
      <c r="D1081">
        <v>294</v>
      </c>
      <c r="E1081">
        <v>2995</v>
      </c>
      <c r="F1081" s="1">
        <v>42438</v>
      </c>
      <c r="G1081" t="s">
        <v>482</v>
      </c>
      <c r="H1081" t="s">
        <v>949</v>
      </c>
      <c r="I1081">
        <v>0</v>
      </c>
      <c r="J1081">
        <v>0</v>
      </c>
      <c r="K1081">
        <v>1</v>
      </c>
      <c r="L1081">
        <v>1</v>
      </c>
      <c r="M1081">
        <v>90</v>
      </c>
      <c r="N1081" t="str">
        <f t="shared" si="16"/>
        <v>No Final</v>
      </c>
    </row>
    <row r="1082" spans="1:14" hidden="1" x14ac:dyDescent="0.2">
      <c r="A1082" t="s">
        <v>3859</v>
      </c>
      <c r="B1082">
        <v>2645820</v>
      </c>
      <c r="C1082">
        <v>80562</v>
      </c>
      <c r="D1082">
        <v>964</v>
      </c>
      <c r="E1082">
        <v>964</v>
      </c>
      <c r="F1082" s="1">
        <v>42438</v>
      </c>
      <c r="G1082" t="s">
        <v>497</v>
      </c>
      <c r="H1082" t="s">
        <v>949</v>
      </c>
      <c r="I1082">
        <v>1</v>
      </c>
      <c r="J1082">
        <v>0</v>
      </c>
      <c r="K1082">
        <v>1</v>
      </c>
      <c r="L1082">
        <v>0</v>
      </c>
      <c r="M1082">
        <v>90</v>
      </c>
      <c r="N1082" t="str">
        <f t="shared" si="16"/>
        <v>No Final</v>
      </c>
    </row>
    <row r="1083" spans="1:14" hidden="1" x14ac:dyDescent="0.2">
      <c r="A1083" t="s">
        <v>3860</v>
      </c>
      <c r="B1083">
        <v>2645817</v>
      </c>
      <c r="C1083">
        <v>160438</v>
      </c>
      <c r="D1083">
        <v>11</v>
      </c>
      <c r="E1083">
        <v>11</v>
      </c>
      <c r="F1083" s="1">
        <v>42445</v>
      </c>
      <c r="G1083" t="s">
        <v>635</v>
      </c>
      <c r="H1083" t="s">
        <v>949</v>
      </c>
      <c r="I1083">
        <v>0</v>
      </c>
      <c r="J1083">
        <v>0</v>
      </c>
      <c r="K1083">
        <v>1</v>
      </c>
      <c r="L1083">
        <v>0</v>
      </c>
      <c r="M1083">
        <v>90</v>
      </c>
      <c r="N1083" t="str">
        <f t="shared" si="16"/>
        <v>No Final</v>
      </c>
    </row>
    <row r="1084" spans="1:14" hidden="1" x14ac:dyDescent="0.2">
      <c r="A1084" t="s">
        <v>3861</v>
      </c>
      <c r="B1084">
        <v>2645817</v>
      </c>
      <c r="C1084">
        <v>28003</v>
      </c>
      <c r="D1084">
        <v>131</v>
      </c>
      <c r="E1084">
        <v>583</v>
      </c>
      <c r="F1084" s="1">
        <v>42445</v>
      </c>
      <c r="G1084" t="s">
        <v>226</v>
      </c>
      <c r="H1084" t="s">
        <v>949</v>
      </c>
      <c r="I1084">
        <v>0</v>
      </c>
      <c r="J1084">
        <v>0</v>
      </c>
      <c r="K1084">
        <v>1</v>
      </c>
      <c r="L1084">
        <v>0</v>
      </c>
      <c r="M1084">
        <v>90</v>
      </c>
      <c r="N1084" t="str">
        <f t="shared" si="16"/>
        <v>No Final</v>
      </c>
    </row>
    <row r="1085" spans="1:14" hidden="1" x14ac:dyDescent="0.2">
      <c r="A1085" t="s">
        <v>3862</v>
      </c>
      <c r="B1085">
        <v>2645817</v>
      </c>
      <c r="C1085">
        <v>44352</v>
      </c>
      <c r="D1085">
        <v>131</v>
      </c>
      <c r="E1085">
        <v>13</v>
      </c>
      <c r="F1085" s="1">
        <v>42445</v>
      </c>
      <c r="G1085" t="s">
        <v>335</v>
      </c>
      <c r="H1085" t="s">
        <v>949</v>
      </c>
      <c r="I1085">
        <v>0</v>
      </c>
      <c r="J1085">
        <v>0</v>
      </c>
      <c r="K1085">
        <v>1</v>
      </c>
      <c r="L1085">
        <v>1</v>
      </c>
      <c r="M1085">
        <v>90</v>
      </c>
      <c r="N1085" t="str">
        <f t="shared" si="16"/>
        <v>No Final</v>
      </c>
    </row>
    <row r="1086" spans="1:14" hidden="1" x14ac:dyDescent="0.2">
      <c r="A1086" t="s">
        <v>3863</v>
      </c>
      <c r="B1086">
        <v>2645817</v>
      </c>
      <c r="C1086">
        <v>68290</v>
      </c>
      <c r="D1086">
        <v>131</v>
      </c>
      <c r="E1086">
        <v>583</v>
      </c>
      <c r="F1086" s="1">
        <v>42445</v>
      </c>
      <c r="G1086" t="s">
        <v>458</v>
      </c>
      <c r="H1086" t="s">
        <v>949</v>
      </c>
      <c r="I1086">
        <v>0</v>
      </c>
      <c r="J1086">
        <v>0</v>
      </c>
      <c r="K1086">
        <v>1</v>
      </c>
      <c r="L1086">
        <v>1</v>
      </c>
      <c r="M1086">
        <v>90</v>
      </c>
      <c r="N1086" t="str">
        <f t="shared" si="16"/>
        <v>No Final</v>
      </c>
    </row>
    <row r="1087" spans="1:14" hidden="1" x14ac:dyDescent="0.2">
      <c r="A1087" t="s">
        <v>3864</v>
      </c>
      <c r="B1087">
        <v>2645818</v>
      </c>
      <c r="C1087">
        <v>122153</v>
      </c>
      <c r="D1087">
        <v>506</v>
      </c>
      <c r="E1087">
        <v>506</v>
      </c>
      <c r="F1087" s="1">
        <v>42445</v>
      </c>
      <c r="G1087" t="s">
        <v>579</v>
      </c>
      <c r="H1087" t="s">
        <v>949</v>
      </c>
      <c r="I1087">
        <v>0</v>
      </c>
      <c r="J1087">
        <v>0</v>
      </c>
      <c r="K1087">
        <v>1</v>
      </c>
      <c r="L1087">
        <v>0</v>
      </c>
      <c r="M1087">
        <v>120</v>
      </c>
      <c r="N1087" t="str">
        <f t="shared" si="16"/>
        <v>No Final</v>
      </c>
    </row>
    <row r="1088" spans="1:14" hidden="1" x14ac:dyDescent="0.2">
      <c r="A1088" t="s">
        <v>3865</v>
      </c>
      <c r="B1088">
        <v>2645818</v>
      </c>
      <c r="C1088">
        <v>243714</v>
      </c>
      <c r="D1088">
        <v>27</v>
      </c>
      <c r="E1088">
        <v>27</v>
      </c>
      <c r="F1088" s="1">
        <v>42445</v>
      </c>
      <c r="G1088" t="s">
        <v>732</v>
      </c>
      <c r="H1088" t="s">
        <v>949</v>
      </c>
      <c r="I1088">
        <v>0</v>
      </c>
      <c r="J1088">
        <v>0</v>
      </c>
      <c r="K1088">
        <v>1</v>
      </c>
      <c r="L1088">
        <v>1</v>
      </c>
      <c r="M1088">
        <v>60</v>
      </c>
      <c r="N1088" t="str">
        <f t="shared" si="16"/>
        <v>No Final</v>
      </c>
    </row>
    <row r="1089" spans="1:14" hidden="1" x14ac:dyDescent="0.2">
      <c r="A1089" t="s">
        <v>3866</v>
      </c>
      <c r="B1089">
        <v>2645818</v>
      </c>
      <c r="C1089">
        <v>38253</v>
      </c>
      <c r="D1089">
        <v>27</v>
      </c>
      <c r="E1089">
        <v>131</v>
      </c>
      <c r="F1089" s="1">
        <v>42445</v>
      </c>
      <c r="G1089" t="s">
        <v>290</v>
      </c>
      <c r="H1089" t="s">
        <v>949</v>
      </c>
      <c r="I1089">
        <v>1</v>
      </c>
      <c r="J1089">
        <v>0</v>
      </c>
      <c r="K1089">
        <v>1</v>
      </c>
      <c r="L1089">
        <v>0</v>
      </c>
      <c r="M1089">
        <v>120</v>
      </c>
      <c r="N1089" t="str">
        <f t="shared" si="16"/>
        <v>No Final</v>
      </c>
    </row>
    <row r="1090" spans="1:14" hidden="1" x14ac:dyDescent="0.2">
      <c r="A1090" t="s">
        <v>3867</v>
      </c>
      <c r="B1090">
        <v>2645818</v>
      </c>
      <c r="C1090">
        <v>58358</v>
      </c>
      <c r="D1090">
        <v>27</v>
      </c>
      <c r="E1090">
        <v>27</v>
      </c>
      <c r="F1090" s="1">
        <v>42445</v>
      </c>
      <c r="G1090" t="s">
        <v>422</v>
      </c>
      <c r="H1090" t="s">
        <v>949</v>
      </c>
      <c r="I1090">
        <v>0</v>
      </c>
      <c r="J1090">
        <v>0</v>
      </c>
      <c r="K1090">
        <v>1</v>
      </c>
      <c r="L1090">
        <v>1</v>
      </c>
      <c r="M1090">
        <v>120</v>
      </c>
      <c r="N1090" t="str">
        <f t="shared" si="16"/>
        <v>No Final</v>
      </c>
    </row>
    <row r="1091" spans="1:14" hidden="1" x14ac:dyDescent="0.2">
      <c r="A1091" t="s">
        <v>3868</v>
      </c>
      <c r="B1091">
        <v>2645818</v>
      </c>
      <c r="C1091">
        <v>60444</v>
      </c>
      <c r="D1091">
        <v>27</v>
      </c>
      <c r="E1091">
        <v>31</v>
      </c>
      <c r="F1091" s="1">
        <v>42445</v>
      </c>
      <c r="G1091" t="s">
        <v>109</v>
      </c>
      <c r="H1091" t="s">
        <v>949</v>
      </c>
      <c r="I1091">
        <v>1</v>
      </c>
      <c r="J1091">
        <v>0</v>
      </c>
      <c r="K1091">
        <v>1</v>
      </c>
      <c r="L1091">
        <v>0</v>
      </c>
      <c r="M1091">
        <v>19</v>
      </c>
      <c r="N1091" t="str">
        <f t="shared" ref="N1091:N1154" si="17">IF(B1091=$Z$2, "Final", IF(B1091=$Z$3, "Final", IF(B1091=$Z$4, "Final", IF(B1091=$Z$5, "Final", IF(B1091=$Z$6, "Final", IF(B1091=$Z$7, "Final", IF(B1091=$Z$8, "Final", IF(B1091=$Z$9, "Final", IF(B1091=$Z$10, "Final", IF(B1091=$Z$11, "Final", IF(B1091=$Z$12, "Final", IF(B1091=$Z$13, "Final", "No Final"))))))))))))</f>
        <v>No Final</v>
      </c>
    </row>
    <row r="1092" spans="1:14" hidden="1" x14ac:dyDescent="0.2">
      <c r="A1092" t="s">
        <v>3869</v>
      </c>
      <c r="B1092">
        <v>2645818</v>
      </c>
      <c r="C1092">
        <v>91970</v>
      </c>
      <c r="D1092">
        <v>506</v>
      </c>
      <c r="E1092">
        <v>46</v>
      </c>
      <c r="F1092" s="1">
        <v>42445</v>
      </c>
      <c r="G1092" t="s">
        <v>522</v>
      </c>
      <c r="H1092" t="s">
        <v>949</v>
      </c>
      <c r="I1092">
        <v>1</v>
      </c>
      <c r="J1092">
        <v>0</v>
      </c>
      <c r="K1092">
        <v>1</v>
      </c>
      <c r="L1092">
        <v>0</v>
      </c>
      <c r="M1092">
        <v>89</v>
      </c>
      <c r="N1092" t="str">
        <f t="shared" si="17"/>
        <v>No Final</v>
      </c>
    </row>
    <row r="1093" spans="1:14" hidden="1" x14ac:dyDescent="0.2">
      <c r="A1093" t="s">
        <v>3870</v>
      </c>
      <c r="B1093">
        <v>2675294</v>
      </c>
      <c r="C1093">
        <v>37666</v>
      </c>
      <c r="D1093">
        <v>27</v>
      </c>
      <c r="E1093">
        <v>46</v>
      </c>
      <c r="F1093" s="1">
        <v>42465</v>
      </c>
      <c r="G1093" t="s">
        <v>287</v>
      </c>
      <c r="H1093" t="s">
        <v>949</v>
      </c>
      <c r="I1093">
        <v>0</v>
      </c>
      <c r="J1093">
        <v>0</v>
      </c>
      <c r="K1093">
        <v>1</v>
      </c>
      <c r="L1093">
        <v>0</v>
      </c>
      <c r="M1093">
        <v>90</v>
      </c>
      <c r="N1093" t="str">
        <f t="shared" si="17"/>
        <v>No Final</v>
      </c>
    </row>
    <row r="1094" spans="1:14" hidden="1" x14ac:dyDescent="0.2">
      <c r="A1094" t="s">
        <v>3871</v>
      </c>
      <c r="B1094">
        <v>2675295</v>
      </c>
      <c r="C1094">
        <v>44352</v>
      </c>
      <c r="D1094">
        <v>131</v>
      </c>
      <c r="E1094">
        <v>13</v>
      </c>
      <c r="F1094" s="1">
        <v>42465</v>
      </c>
      <c r="G1094" t="s">
        <v>335</v>
      </c>
      <c r="H1094" t="s">
        <v>949</v>
      </c>
      <c r="I1094">
        <v>1</v>
      </c>
      <c r="J1094">
        <v>0</v>
      </c>
      <c r="K1094">
        <v>2</v>
      </c>
      <c r="L1094">
        <v>0</v>
      </c>
      <c r="M1094">
        <v>90</v>
      </c>
      <c r="N1094" t="str">
        <f t="shared" si="17"/>
        <v>No Final</v>
      </c>
    </row>
    <row r="1095" spans="1:14" hidden="1" x14ac:dyDescent="0.2">
      <c r="A1095" t="s">
        <v>3872</v>
      </c>
      <c r="B1095">
        <v>2675295</v>
      </c>
      <c r="C1095">
        <v>7767</v>
      </c>
      <c r="D1095">
        <v>13</v>
      </c>
      <c r="E1095">
        <v>13</v>
      </c>
      <c r="F1095" s="1">
        <v>42465</v>
      </c>
      <c r="G1095" t="s">
        <v>117</v>
      </c>
      <c r="H1095" t="s">
        <v>949</v>
      </c>
      <c r="I1095">
        <v>2</v>
      </c>
      <c r="J1095">
        <v>0</v>
      </c>
      <c r="K1095">
        <v>1</v>
      </c>
      <c r="L1095">
        <v>0</v>
      </c>
      <c r="M1095">
        <v>35</v>
      </c>
      <c r="N1095" t="str">
        <f t="shared" si="17"/>
        <v>No Final</v>
      </c>
    </row>
    <row r="1096" spans="1:14" hidden="1" x14ac:dyDescent="0.2">
      <c r="A1096" t="s">
        <v>3873</v>
      </c>
      <c r="B1096">
        <v>2675293</v>
      </c>
      <c r="C1096">
        <v>117674</v>
      </c>
      <c r="D1096">
        <v>82</v>
      </c>
      <c r="E1096">
        <v>82</v>
      </c>
      <c r="F1096" s="1">
        <v>42466</v>
      </c>
      <c r="G1096" t="s">
        <v>567</v>
      </c>
      <c r="H1096" t="s">
        <v>949</v>
      </c>
      <c r="I1096">
        <v>1</v>
      </c>
      <c r="J1096">
        <v>0</v>
      </c>
      <c r="K1096">
        <v>1</v>
      </c>
      <c r="L1096">
        <v>0</v>
      </c>
      <c r="M1096">
        <v>90</v>
      </c>
      <c r="N1096" t="str">
        <f t="shared" si="17"/>
        <v>No Final</v>
      </c>
    </row>
    <row r="1097" spans="1:14" hidden="1" x14ac:dyDescent="0.2">
      <c r="A1097" t="s">
        <v>3874</v>
      </c>
      <c r="B1097">
        <v>2675293</v>
      </c>
      <c r="C1097">
        <v>86784</v>
      </c>
      <c r="D1097">
        <v>82</v>
      </c>
      <c r="E1097">
        <v>416</v>
      </c>
      <c r="F1097" s="1">
        <v>42466</v>
      </c>
      <c r="G1097" t="s">
        <v>511</v>
      </c>
      <c r="H1097" t="s">
        <v>949</v>
      </c>
      <c r="I1097">
        <v>0</v>
      </c>
      <c r="J1097">
        <v>0</v>
      </c>
      <c r="K1097">
        <v>1</v>
      </c>
      <c r="L1097">
        <v>0</v>
      </c>
      <c r="M1097">
        <v>90</v>
      </c>
      <c r="N1097" t="str">
        <f t="shared" si="17"/>
        <v>No Final</v>
      </c>
    </row>
    <row r="1098" spans="1:14" hidden="1" x14ac:dyDescent="0.2">
      <c r="A1098" t="s">
        <v>3875</v>
      </c>
      <c r="B1098">
        <v>2675296</v>
      </c>
      <c r="C1098">
        <v>182913</v>
      </c>
      <c r="D1098">
        <v>583</v>
      </c>
      <c r="E1098">
        <v>506</v>
      </c>
      <c r="F1098" s="1">
        <v>42466</v>
      </c>
      <c r="G1098" t="s">
        <v>672</v>
      </c>
      <c r="H1098" t="s">
        <v>949</v>
      </c>
      <c r="I1098">
        <v>0</v>
      </c>
      <c r="J1098">
        <v>0</v>
      </c>
      <c r="K1098">
        <v>1</v>
      </c>
      <c r="L1098">
        <v>0</v>
      </c>
      <c r="M1098">
        <v>78</v>
      </c>
      <c r="N1098" t="str">
        <f t="shared" si="17"/>
        <v>No Final</v>
      </c>
    </row>
    <row r="1099" spans="1:14" hidden="1" x14ac:dyDescent="0.2">
      <c r="A1099" t="s">
        <v>3876</v>
      </c>
      <c r="B1099">
        <v>2675296</v>
      </c>
      <c r="C1099">
        <v>26267</v>
      </c>
      <c r="D1099">
        <v>281</v>
      </c>
      <c r="E1099">
        <v>281</v>
      </c>
      <c r="F1099" s="1">
        <v>42466</v>
      </c>
      <c r="G1099" t="s">
        <v>217</v>
      </c>
      <c r="H1099" t="s">
        <v>949</v>
      </c>
      <c r="I1099">
        <v>0</v>
      </c>
      <c r="J1099">
        <v>0</v>
      </c>
      <c r="K1099">
        <v>1</v>
      </c>
      <c r="L1099">
        <v>1</v>
      </c>
      <c r="M1099">
        <v>90</v>
      </c>
      <c r="N1099" t="str">
        <f t="shared" si="17"/>
        <v>No Final</v>
      </c>
    </row>
    <row r="1100" spans="1:14" hidden="1" x14ac:dyDescent="0.2">
      <c r="A1100" t="s">
        <v>3877</v>
      </c>
      <c r="B1100">
        <v>2675296</v>
      </c>
      <c r="C1100">
        <v>3455</v>
      </c>
      <c r="D1100">
        <v>583</v>
      </c>
      <c r="E1100">
        <v>5</v>
      </c>
      <c r="F1100" s="1">
        <v>42466</v>
      </c>
      <c r="G1100" t="s">
        <v>56</v>
      </c>
      <c r="H1100" t="s">
        <v>949</v>
      </c>
      <c r="I1100">
        <v>0</v>
      </c>
      <c r="J1100">
        <v>0</v>
      </c>
      <c r="K1100">
        <v>1</v>
      </c>
      <c r="L1100">
        <v>0</v>
      </c>
      <c r="M1100">
        <v>90</v>
      </c>
      <c r="N1100" t="str">
        <f t="shared" si="17"/>
        <v>No Final</v>
      </c>
    </row>
    <row r="1101" spans="1:14" hidden="1" x14ac:dyDescent="0.2">
      <c r="A1101" t="s">
        <v>3878</v>
      </c>
      <c r="B1101">
        <v>2675296</v>
      </c>
      <c r="C1101">
        <v>88755</v>
      </c>
      <c r="D1101">
        <v>281</v>
      </c>
      <c r="E1101">
        <v>281</v>
      </c>
      <c r="F1101" s="1">
        <v>42466</v>
      </c>
      <c r="G1101" t="s">
        <v>516</v>
      </c>
      <c r="H1101" t="s">
        <v>949</v>
      </c>
      <c r="I1101">
        <v>0</v>
      </c>
      <c r="J1101">
        <v>0</v>
      </c>
      <c r="K1101">
        <v>1</v>
      </c>
      <c r="L1101">
        <v>0</v>
      </c>
      <c r="M1101">
        <v>77</v>
      </c>
      <c r="N1101" t="str">
        <f t="shared" si="17"/>
        <v>No Final</v>
      </c>
    </row>
    <row r="1102" spans="1:14" hidden="1" x14ac:dyDescent="0.2">
      <c r="A1102" t="s">
        <v>3879</v>
      </c>
      <c r="B1102">
        <v>2675297</v>
      </c>
      <c r="C1102">
        <v>8198</v>
      </c>
      <c r="D1102">
        <v>418</v>
      </c>
      <c r="E1102">
        <v>985</v>
      </c>
      <c r="F1102" s="1">
        <v>42472</v>
      </c>
      <c r="G1102" t="s">
        <v>124</v>
      </c>
      <c r="H1102" t="s">
        <v>949</v>
      </c>
      <c r="I1102">
        <v>1</v>
      </c>
      <c r="J1102">
        <v>0</v>
      </c>
      <c r="K1102">
        <v>3</v>
      </c>
      <c r="L1102">
        <v>0</v>
      </c>
      <c r="M1102">
        <v>90</v>
      </c>
      <c r="N1102" t="str">
        <f t="shared" si="17"/>
        <v>No Final</v>
      </c>
    </row>
    <row r="1103" spans="1:14" hidden="1" x14ac:dyDescent="0.2">
      <c r="A1103" t="s">
        <v>3880</v>
      </c>
      <c r="B1103">
        <v>2675300</v>
      </c>
      <c r="C1103">
        <v>88755</v>
      </c>
      <c r="D1103">
        <v>281</v>
      </c>
      <c r="E1103">
        <v>281</v>
      </c>
      <c r="F1103" s="1">
        <v>42472</v>
      </c>
      <c r="G1103" t="s">
        <v>516</v>
      </c>
      <c r="H1103" t="s">
        <v>949</v>
      </c>
      <c r="I1103">
        <v>0</v>
      </c>
      <c r="J1103">
        <v>0</v>
      </c>
      <c r="K1103">
        <v>1</v>
      </c>
      <c r="L1103">
        <v>0</v>
      </c>
      <c r="M1103">
        <v>84</v>
      </c>
      <c r="N1103" t="str">
        <f t="shared" si="17"/>
        <v>No Final</v>
      </c>
    </row>
    <row r="1104" spans="1:14" hidden="1" x14ac:dyDescent="0.2">
      <c r="A1104" t="s">
        <v>3881</v>
      </c>
      <c r="B1104">
        <v>2675298</v>
      </c>
      <c r="C1104">
        <v>206040</v>
      </c>
      <c r="D1104">
        <v>294</v>
      </c>
      <c r="E1104">
        <v>931</v>
      </c>
      <c r="F1104" s="1">
        <v>42473</v>
      </c>
      <c r="G1104" t="s">
        <v>702</v>
      </c>
      <c r="H1104" t="s">
        <v>949</v>
      </c>
      <c r="I1104">
        <v>0</v>
      </c>
      <c r="J1104">
        <v>0</v>
      </c>
      <c r="K1104">
        <v>1</v>
      </c>
      <c r="L1104">
        <v>0</v>
      </c>
      <c r="M1104">
        <v>90</v>
      </c>
      <c r="N1104" t="str">
        <f t="shared" si="17"/>
        <v>No Final</v>
      </c>
    </row>
    <row r="1105" spans="1:16" hidden="1" x14ac:dyDescent="0.2">
      <c r="A1105" t="s">
        <v>3882</v>
      </c>
      <c r="B1105">
        <v>2675298</v>
      </c>
      <c r="C1105">
        <v>258626</v>
      </c>
      <c r="D1105">
        <v>294</v>
      </c>
      <c r="E1105">
        <v>114</v>
      </c>
      <c r="F1105" s="1">
        <v>42473</v>
      </c>
      <c r="G1105" t="s">
        <v>746</v>
      </c>
      <c r="H1105" t="s">
        <v>949</v>
      </c>
      <c r="I1105">
        <v>0</v>
      </c>
      <c r="J1105">
        <v>0</v>
      </c>
      <c r="K1105">
        <v>1</v>
      </c>
      <c r="L1105">
        <v>0</v>
      </c>
      <c r="M1105">
        <v>22</v>
      </c>
      <c r="N1105" t="str">
        <f t="shared" si="17"/>
        <v>No Final</v>
      </c>
    </row>
    <row r="1106" spans="1:16" hidden="1" x14ac:dyDescent="0.2">
      <c r="A1106" t="s">
        <v>3883</v>
      </c>
      <c r="B1106">
        <v>2675298</v>
      </c>
      <c r="C1106">
        <v>37666</v>
      </c>
      <c r="D1106">
        <v>27</v>
      </c>
      <c r="E1106">
        <v>46</v>
      </c>
      <c r="F1106" s="1">
        <v>42473</v>
      </c>
      <c r="G1106" t="s">
        <v>287</v>
      </c>
      <c r="H1106" t="s">
        <v>949</v>
      </c>
      <c r="I1106">
        <v>0</v>
      </c>
      <c r="J1106">
        <v>0</v>
      </c>
      <c r="K1106">
        <v>1</v>
      </c>
      <c r="L1106">
        <v>0</v>
      </c>
      <c r="M1106">
        <v>90</v>
      </c>
      <c r="N1106" t="str">
        <f t="shared" si="17"/>
        <v>No Final</v>
      </c>
    </row>
    <row r="1107" spans="1:16" hidden="1" x14ac:dyDescent="0.2">
      <c r="A1107" t="s">
        <v>3884</v>
      </c>
      <c r="B1107">
        <v>2675298</v>
      </c>
      <c r="C1107">
        <v>58358</v>
      </c>
      <c r="D1107">
        <v>27</v>
      </c>
      <c r="E1107">
        <v>27</v>
      </c>
      <c r="F1107" s="1">
        <v>42473</v>
      </c>
      <c r="G1107" t="s">
        <v>422</v>
      </c>
      <c r="H1107" t="s">
        <v>949</v>
      </c>
      <c r="I1107">
        <v>0</v>
      </c>
      <c r="J1107">
        <v>0</v>
      </c>
      <c r="K1107">
        <v>1</v>
      </c>
      <c r="L1107">
        <v>0</v>
      </c>
      <c r="M1107">
        <v>84</v>
      </c>
      <c r="N1107" t="str">
        <f t="shared" si="17"/>
        <v>No Final</v>
      </c>
    </row>
    <row r="1108" spans="1:16" hidden="1" x14ac:dyDescent="0.2">
      <c r="A1108" t="s">
        <v>3885</v>
      </c>
      <c r="B1108">
        <v>2675299</v>
      </c>
      <c r="C1108">
        <v>125781</v>
      </c>
      <c r="D1108">
        <v>13</v>
      </c>
      <c r="E1108">
        <v>13</v>
      </c>
      <c r="F1108" s="1">
        <v>42473</v>
      </c>
      <c r="G1108" t="s">
        <v>584</v>
      </c>
      <c r="H1108" t="s">
        <v>949</v>
      </c>
      <c r="I1108">
        <v>0</v>
      </c>
      <c r="J1108">
        <v>0</v>
      </c>
      <c r="K1108">
        <v>2</v>
      </c>
      <c r="L1108">
        <v>0</v>
      </c>
      <c r="M1108">
        <v>90</v>
      </c>
      <c r="N1108" t="str">
        <f t="shared" si="17"/>
        <v>No Final</v>
      </c>
    </row>
    <row r="1109" spans="1:16" hidden="1" x14ac:dyDescent="0.2">
      <c r="A1109" t="s">
        <v>3886</v>
      </c>
      <c r="B1109">
        <v>2682240</v>
      </c>
      <c r="C1109">
        <v>148928</v>
      </c>
      <c r="D1109">
        <v>13</v>
      </c>
      <c r="E1109">
        <v>13</v>
      </c>
      <c r="F1109" s="1">
        <v>42487</v>
      </c>
      <c r="G1109" t="s">
        <v>630</v>
      </c>
      <c r="H1109" t="s">
        <v>949</v>
      </c>
      <c r="I1109">
        <v>1</v>
      </c>
      <c r="J1109">
        <v>0</v>
      </c>
      <c r="K1109">
        <v>1</v>
      </c>
      <c r="L1109">
        <v>0</v>
      </c>
      <c r="M1109">
        <v>85</v>
      </c>
      <c r="N1109" t="str">
        <f t="shared" si="17"/>
        <v>No Final</v>
      </c>
    </row>
    <row r="1110" spans="1:16" hidden="1" x14ac:dyDescent="0.2">
      <c r="A1110" t="s">
        <v>3887</v>
      </c>
      <c r="B1110">
        <v>2682242</v>
      </c>
      <c r="C1110">
        <v>125781</v>
      </c>
      <c r="D1110">
        <v>13</v>
      </c>
      <c r="E1110">
        <v>13</v>
      </c>
      <c r="F1110" s="1">
        <v>42493</v>
      </c>
      <c r="G1110" t="s">
        <v>584</v>
      </c>
      <c r="H1110" t="s">
        <v>949</v>
      </c>
      <c r="I1110">
        <v>0</v>
      </c>
      <c r="J1110">
        <v>0</v>
      </c>
      <c r="K1110">
        <v>1</v>
      </c>
      <c r="L1110">
        <v>0</v>
      </c>
      <c r="M1110">
        <v>82</v>
      </c>
      <c r="N1110" t="str">
        <f t="shared" si="17"/>
        <v>No Final</v>
      </c>
    </row>
    <row r="1111" spans="1:16" hidden="1" x14ac:dyDescent="0.2">
      <c r="A1111" t="s">
        <v>3888</v>
      </c>
      <c r="B1111">
        <v>2682242</v>
      </c>
      <c r="C1111">
        <v>38253</v>
      </c>
      <c r="D1111">
        <v>27</v>
      </c>
      <c r="E1111">
        <v>131</v>
      </c>
      <c r="F1111" s="1">
        <v>42493</v>
      </c>
      <c r="G1111" t="s">
        <v>290</v>
      </c>
      <c r="H1111" t="s">
        <v>949</v>
      </c>
      <c r="I1111">
        <v>0</v>
      </c>
      <c r="J1111">
        <v>0</v>
      </c>
      <c r="K1111">
        <v>1</v>
      </c>
      <c r="L1111">
        <v>0</v>
      </c>
      <c r="M1111">
        <v>90</v>
      </c>
      <c r="N1111" t="str">
        <f t="shared" si="17"/>
        <v>No Final</v>
      </c>
    </row>
    <row r="1112" spans="1:16" hidden="1" x14ac:dyDescent="0.2">
      <c r="A1112" t="s">
        <v>3889</v>
      </c>
      <c r="B1112">
        <v>2682242</v>
      </c>
      <c r="C1112">
        <v>7476</v>
      </c>
      <c r="D1112">
        <v>27</v>
      </c>
      <c r="E1112">
        <v>27</v>
      </c>
      <c r="F1112" s="1">
        <v>42493</v>
      </c>
      <c r="G1112" t="s">
        <v>104</v>
      </c>
      <c r="H1112" t="s">
        <v>949</v>
      </c>
      <c r="I1112">
        <v>0</v>
      </c>
      <c r="J1112">
        <v>0</v>
      </c>
      <c r="K1112">
        <v>1</v>
      </c>
      <c r="L1112">
        <v>0</v>
      </c>
      <c r="M1112">
        <v>90</v>
      </c>
      <c r="N1112" t="str">
        <f t="shared" si="17"/>
        <v>No Final</v>
      </c>
    </row>
    <row r="1113" spans="1:16" x14ac:dyDescent="0.2">
      <c r="A1113" t="s">
        <v>3890</v>
      </c>
      <c r="B1113">
        <v>2690027</v>
      </c>
      <c r="C1113">
        <v>140776</v>
      </c>
      <c r="D1113">
        <v>13</v>
      </c>
      <c r="E1113">
        <v>13</v>
      </c>
      <c r="F1113" s="1">
        <v>42518</v>
      </c>
      <c r="G1113" t="s">
        <v>614</v>
      </c>
      <c r="H1113" t="s">
        <v>949</v>
      </c>
      <c r="I1113">
        <v>0</v>
      </c>
      <c r="J1113">
        <v>0</v>
      </c>
      <c r="K1113">
        <v>1</v>
      </c>
      <c r="L1113">
        <v>0</v>
      </c>
      <c r="M1113">
        <v>74</v>
      </c>
      <c r="N1113" t="str">
        <f t="shared" si="17"/>
        <v>Final</v>
      </c>
      <c r="O1113" s="7" t="e">
        <f>VLOOKUP(C1113,#REF!,3,FALSE)</f>
        <v>#REF!</v>
      </c>
      <c r="P1113">
        <v>2015</v>
      </c>
    </row>
    <row r="1114" spans="1:16" x14ac:dyDescent="0.2">
      <c r="A1114" t="s">
        <v>3891</v>
      </c>
      <c r="B1114">
        <v>2690027</v>
      </c>
      <c r="C1114">
        <v>25557</v>
      </c>
      <c r="D1114">
        <v>418</v>
      </c>
      <c r="E1114">
        <v>368</v>
      </c>
      <c r="F1114" s="1">
        <v>42518</v>
      </c>
      <c r="G1114" t="s">
        <v>214</v>
      </c>
      <c r="H1114" t="s">
        <v>949</v>
      </c>
      <c r="I1114">
        <v>1</v>
      </c>
      <c r="J1114">
        <v>0</v>
      </c>
      <c r="K1114">
        <v>1</v>
      </c>
      <c r="L1114">
        <v>0</v>
      </c>
      <c r="M1114">
        <v>120</v>
      </c>
      <c r="N1114" t="str">
        <f t="shared" si="17"/>
        <v>Final</v>
      </c>
      <c r="O1114" s="7" t="e">
        <f>VLOOKUP(C1114,#REF!,3,FALSE)</f>
        <v>#REF!</v>
      </c>
      <c r="P1114">
        <v>2015</v>
      </c>
    </row>
    <row r="1115" spans="1:16" hidden="1" x14ac:dyDescent="0.2">
      <c r="A1115" t="s">
        <v>3892</v>
      </c>
      <c r="B1115">
        <v>2754178</v>
      </c>
      <c r="C1115">
        <v>40433</v>
      </c>
      <c r="D1115">
        <v>11</v>
      </c>
      <c r="E1115">
        <v>46</v>
      </c>
      <c r="F1115" s="1">
        <v>42626</v>
      </c>
      <c r="G1115" t="s">
        <v>310</v>
      </c>
      <c r="H1115" t="s">
        <v>949</v>
      </c>
      <c r="I1115">
        <v>0</v>
      </c>
      <c r="J1115">
        <v>0</v>
      </c>
      <c r="K1115">
        <v>1</v>
      </c>
      <c r="L1115">
        <v>0</v>
      </c>
      <c r="M1115">
        <v>90</v>
      </c>
      <c r="N1115" t="str">
        <f t="shared" si="17"/>
        <v>No Final</v>
      </c>
    </row>
    <row r="1116" spans="1:16" hidden="1" x14ac:dyDescent="0.2">
      <c r="A1116" t="s">
        <v>3893</v>
      </c>
      <c r="B1116">
        <v>2754178</v>
      </c>
      <c r="C1116">
        <v>48280</v>
      </c>
      <c r="D1116">
        <v>583</v>
      </c>
      <c r="E1116">
        <v>1049</v>
      </c>
      <c r="F1116" s="1">
        <v>42626</v>
      </c>
      <c r="G1116" t="s">
        <v>372</v>
      </c>
      <c r="H1116" t="s">
        <v>949</v>
      </c>
      <c r="I1116">
        <v>0</v>
      </c>
      <c r="J1116">
        <v>0</v>
      </c>
      <c r="K1116">
        <v>1</v>
      </c>
      <c r="L1116">
        <v>0</v>
      </c>
      <c r="M1116">
        <v>90</v>
      </c>
      <c r="N1116" t="str">
        <f t="shared" si="17"/>
        <v>No Final</v>
      </c>
    </row>
    <row r="1117" spans="1:16" hidden="1" x14ac:dyDescent="0.2">
      <c r="A1117" t="s">
        <v>3894</v>
      </c>
      <c r="B1117">
        <v>2754179</v>
      </c>
      <c r="C1117">
        <v>258626</v>
      </c>
      <c r="D1117">
        <v>114</v>
      </c>
      <c r="E1117">
        <v>114</v>
      </c>
      <c r="F1117" s="1">
        <v>42626</v>
      </c>
      <c r="G1117" t="s">
        <v>746</v>
      </c>
      <c r="H1117" t="s">
        <v>949</v>
      </c>
      <c r="I1117">
        <v>0</v>
      </c>
      <c r="J1117">
        <v>0</v>
      </c>
      <c r="K1117">
        <v>1</v>
      </c>
      <c r="L1117">
        <v>0</v>
      </c>
      <c r="M1117">
        <v>45</v>
      </c>
      <c r="N1117" t="str">
        <f t="shared" si="17"/>
        <v>No Final</v>
      </c>
    </row>
    <row r="1118" spans="1:16" hidden="1" x14ac:dyDescent="0.2">
      <c r="A1118" t="s">
        <v>3895</v>
      </c>
      <c r="B1118">
        <v>2754179</v>
      </c>
      <c r="C1118">
        <v>341110</v>
      </c>
      <c r="D1118">
        <v>294</v>
      </c>
      <c r="E1118">
        <v>940</v>
      </c>
      <c r="F1118" s="1">
        <v>42626</v>
      </c>
      <c r="G1118" t="s">
        <v>795</v>
      </c>
      <c r="H1118" t="s">
        <v>949</v>
      </c>
      <c r="I1118">
        <v>0</v>
      </c>
      <c r="J1118">
        <v>0</v>
      </c>
      <c r="K1118">
        <v>1</v>
      </c>
      <c r="L1118">
        <v>0</v>
      </c>
      <c r="M1118">
        <v>71</v>
      </c>
      <c r="N1118" t="str">
        <f t="shared" si="17"/>
        <v>No Final</v>
      </c>
    </row>
    <row r="1119" spans="1:16" hidden="1" x14ac:dyDescent="0.2">
      <c r="A1119" t="s">
        <v>3896</v>
      </c>
      <c r="B1119">
        <v>2754180</v>
      </c>
      <c r="C1119">
        <v>191891</v>
      </c>
      <c r="D1119">
        <v>6195</v>
      </c>
      <c r="E1119">
        <v>506</v>
      </c>
      <c r="F1119" s="1">
        <v>42626</v>
      </c>
      <c r="G1119" t="s">
        <v>683</v>
      </c>
      <c r="H1119" t="s">
        <v>949</v>
      </c>
      <c r="I1119">
        <v>1</v>
      </c>
      <c r="J1119">
        <v>0</v>
      </c>
      <c r="K1119">
        <v>2</v>
      </c>
      <c r="L1119">
        <v>0</v>
      </c>
      <c r="M1119">
        <v>82</v>
      </c>
      <c r="N1119" t="str">
        <f t="shared" si="17"/>
        <v>No Final</v>
      </c>
    </row>
    <row r="1120" spans="1:16" hidden="1" x14ac:dyDescent="0.2">
      <c r="A1120" t="s">
        <v>3897</v>
      </c>
      <c r="B1120">
        <v>2754180</v>
      </c>
      <c r="C1120">
        <v>70754</v>
      </c>
      <c r="D1120">
        <v>338</v>
      </c>
      <c r="E1120">
        <v>55686</v>
      </c>
      <c r="F1120" s="1">
        <v>42626</v>
      </c>
      <c r="G1120" t="s">
        <v>467</v>
      </c>
      <c r="H1120" t="s">
        <v>949</v>
      </c>
      <c r="I1120">
        <v>1</v>
      </c>
      <c r="J1120">
        <v>0</v>
      </c>
      <c r="K1120">
        <v>1</v>
      </c>
      <c r="L1120">
        <v>0</v>
      </c>
      <c r="M1120">
        <v>90</v>
      </c>
      <c r="N1120" t="str">
        <f t="shared" si="17"/>
        <v>No Final</v>
      </c>
    </row>
    <row r="1121" spans="1:14" hidden="1" x14ac:dyDescent="0.2">
      <c r="A1121" t="s">
        <v>3898</v>
      </c>
      <c r="B1121">
        <v>2754181</v>
      </c>
      <c r="C1121">
        <v>28003</v>
      </c>
      <c r="D1121">
        <v>131</v>
      </c>
      <c r="E1121">
        <v>583</v>
      </c>
      <c r="F1121" s="1">
        <v>42626</v>
      </c>
      <c r="G1121" t="s">
        <v>226</v>
      </c>
      <c r="H1121" t="s">
        <v>949</v>
      </c>
      <c r="I1121">
        <v>0</v>
      </c>
      <c r="J1121">
        <v>0</v>
      </c>
      <c r="K1121">
        <v>3</v>
      </c>
      <c r="L1121">
        <v>1</v>
      </c>
      <c r="M1121">
        <v>90</v>
      </c>
      <c r="N1121" t="str">
        <f t="shared" si="17"/>
        <v>No Final</v>
      </c>
    </row>
    <row r="1122" spans="1:14" hidden="1" x14ac:dyDescent="0.2">
      <c r="A1122" t="s">
        <v>3899</v>
      </c>
      <c r="B1122">
        <v>2754181</v>
      </c>
      <c r="C1122">
        <v>44352</v>
      </c>
      <c r="D1122">
        <v>131</v>
      </c>
      <c r="E1122">
        <v>13</v>
      </c>
      <c r="F1122" s="1">
        <v>42626</v>
      </c>
      <c r="G1122" t="s">
        <v>335</v>
      </c>
      <c r="H1122" t="s">
        <v>949</v>
      </c>
      <c r="I1122">
        <v>0</v>
      </c>
      <c r="J1122">
        <v>0</v>
      </c>
      <c r="K1122">
        <v>2</v>
      </c>
      <c r="L1122">
        <v>1</v>
      </c>
      <c r="M1122">
        <v>90</v>
      </c>
      <c r="N1122" t="str">
        <f t="shared" si="17"/>
        <v>No Final</v>
      </c>
    </row>
    <row r="1123" spans="1:14" hidden="1" x14ac:dyDescent="0.2">
      <c r="A1123" t="s">
        <v>3900</v>
      </c>
      <c r="B1123">
        <v>2754181</v>
      </c>
      <c r="C1123">
        <v>68290</v>
      </c>
      <c r="D1123">
        <v>131</v>
      </c>
      <c r="E1123">
        <v>583</v>
      </c>
      <c r="F1123" s="1">
        <v>42626</v>
      </c>
      <c r="G1123" t="s">
        <v>458</v>
      </c>
      <c r="H1123" t="s">
        <v>949</v>
      </c>
      <c r="I1123">
        <v>0</v>
      </c>
      <c r="J1123">
        <v>0</v>
      </c>
      <c r="K1123">
        <v>1</v>
      </c>
      <c r="L1123">
        <v>4</v>
      </c>
      <c r="M1123">
        <v>90</v>
      </c>
      <c r="N1123" t="str">
        <f t="shared" si="17"/>
        <v>No Final</v>
      </c>
    </row>
    <row r="1124" spans="1:14" hidden="1" x14ac:dyDescent="0.2">
      <c r="A1124" t="s">
        <v>3901</v>
      </c>
      <c r="B1124">
        <v>2754181</v>
      </c>
      <c r="C1124">
        <v>7600</v>
      </c>
      <c r="D1124">
        <v>131</v>
      </c>
      <c r="E1124">
        <v>131</v>
      </c>
      <c r="F1124" s="1">
        <v>42626</v>
      </c>
      <c r="G1124" t="s">
        <v>108</v>
      </c>
      <c r="H1124" t="s">
        <v>949</v>
      </c>
      <c r="I1124">
        <v>0</v>
      </c>
      <c r="J1124">
        <v>0</v>
      </c>
      <c r="K1124">
        <v>1</v>
      </c>
      <c r="L1124">
        <v>0</v>
      </c>
      <c r="M1124">
        <v>45</v>
      </c>
      <c r="N1124" t="str">
        <f t="shared" si="17"/>
        <v>No Final</v>
      </c>
    </row>
    <row r="1125" spans="1:14" hidden="1" x14ac:dyDescent="0.2">
      <c r="A1125" t="s">
        <v>3902</v>
      </c>
      <c r="B1125">
        <v>2754183</v>
      </c>
      <c r="C1125">
        <v>126719</v>
      </c>
      <c r="D1125">
        <v>27</v>
      </c>
      <c r="E1125">
        <v>294</v>
      </c>
      <c r="F1125" s="1">
        <v>42626</v>
      </c>
      <c r="G1125" t="s">
        <v>589</v>
      </c>
      <c r="H1125" t="s">
        <v>949</v>
      </c>
      <c r="I1125">
        <v>0</v>
      </c>
      <c r="J1125">
        <v>0</v>
      </c>
      <c r="K1125">
        <v>1</v>
      </c>
      <c r="L1125">
        <v>1</v>
      </c>
      <c r="M1125">
        <v>39</v>
      </c>
      <c r="N1125" t="str">
        <f t="shared" si="17"/>
        <v>No Final</v>
      </c>
    </row>
    <row r="1126" spans="1:14" hidden="1" x14ac:dyDescent="0.2">
      <c r="A1126" t="s">
        <v>3903</v>
      </c>
      <c r="B1126">
        <v>2754183</v>
      </c>
      <c r="C1126">
        <v>161056</v>
      </c>
      <c r="D1126">
        <v>27</v>
      </c>
      <c r="E1126">
        <v>27</v>
      </c>
      <c r="F1126" s="1">
        <v>42626</v>
      </c>
      <c r="G1126" t="s">
        <v>637</v>
      </c>
      <c r="H1126" t="s">
        <v>949</v>
      </c>
      <c r="I1126">
        <v>0</v>
      </c>
      <c r="J1126">
        <v>0</v>
      </c>
      <c r="K1126">
        <v>2</v>
      </c>
      <c r="L1126">
        <v>0</v>
      </c>
      <c r="M1126">
        <v>90</v>
      </c>
      <c r="N1126" t="str">
        <f t="shared" si="17"/>
        <v>No Final</v>
      </c>
    </row>
    <row r="1127" spans="1:14" hidden="1" x14ac:dyDescent="0.2">
      <c r="A1127" t="s">
        <v>3904</v>
      </c>
      <c r="B1127">
        <v>2754183</v>
      </c>
      <c r="C1127">
        <v>38253</v>
      </c>
      <c r="D1127">
        <v>27</v>
      </c>
      <c r="E1127">
        <v>131</v>
      </c>
      <c r="F1127" s="1">
        <v>42626</v>
      </c>
      <c r="G1127" t="s">
        <v>290</v>
      </c>
      <c r="H1127" t="s">
        <v>949</v>
      </c>
      <c r="I1127">
        <v>0</v>
      </c>
      <c r="J1127">
        <v>0</v>
      </c>
      <c r="K1127">
        <v>1</v>
      </c>
      <c r="L1127">
        <v>0</v>
      </c>
      <c r="M1127">
        <v>90</v>
      </c>
      <c r="N1127" t="str">
        <f t="shared" si="17"/>
        <v>No Final</v>
      </c>
    </row>
    <row r="1128" spans="1:14" hidden="1" x14ac:dyDescent="0.2">
      <c r="A1128" t="s">
        <v>3905</v>
      </c>
      <c r="B1128">
        <v>2754183</v>
      </c>
      <c r="C1128">
        <v>58358</v>
      </c>
      <c r="D1128">
        <v>27</v>
      </c>
      <c r="E1128">
        <v>27</v>
      </c>
      <c r="F1128" s="1">
        <v>42626</v>
      </c>
      <c r="G1128" t="s">
        <v>422</v>
      </c>
      <c r="H1128" t="s">
        <v>949</v>
      </c>
      <c r="I1128">
        <v>0</v>
      </c>
      <c r="J1128">
        <v>0</v>
      </c>
      <c r="K1128">
        <v>1</v>
      </c>
      <c r="L1128">
        <v>0</v>
      </c>
      <c r="M1128">
        <v>90</v>
      </c>
      <c r="N1128" t="str">
        <f t="shared" si="17"/>
        <v>No Final</v>
      </c>
    </row>
    <row r="1129" spans="1:14" hidden="1" x14ac:dyDescent="0.2">
      <c r="A1129" t="s">
        <v>3906</v>
      </c>
      <c r="B1129">
        <v>2754184</v>
      </c>
      <c r="C1129">
        <v>148928</v>
      </c>
      <c r="D1129">
        <v>13</v>
      </c>
      <c r="E1129">
        <v>13</v>
      </c>
      <c r="F1129" s="1">
        <v>42626</v>
      </c>
      <c r="G1129" t="s">
        <v>630</v>
      </c>
      <c r="H1129" t="s">
        <v>949</v>
      </c>
      <c r="I1129">
        <v>0</v>
      </c>
      <c r="J1129">
        <v>0</v>
      </c>
      <c r="K1129">
        <v>1</v>
      </c>
      <c r="L1129">
        <v>0</v>
      </c>
      <c r="M1129">
        <v>77</v>
      </c>
      <c r="N1129" t="str">
        <f t="shared" si="17"/>
        <v>No Final</v>
      </c>
    </row>
    <row r="1130" spans="1:14" hidden="1" x14ac:dyDescent="0.2">
      <c r="A1130" t="s">
        <v>3907</v>
      </c>
      <c r="B1130">
        <v>2754182</v>
      </c>
      <c r="C1130">
        <v>26399</v>
      </c>
      <c r="D1130">
        <v>281</v>
      </c>
      <c r="E1130">
        <v>131</v>
      </c>
      <c r="F1130" s="1">
        <v>42627</v>
      </c>
      <c r="G1130" t="s">
        <v>218</v>
      </c>
      <c r="H1130" t="s">
        <v>949</v>
      </c>
      <c r="I1130">
        <v>0</v>
      </c>
      <c r="J1130">
        <v>0</v>
      </c>
      <c r="K1130">
        <v>3</v>
      </c>
      <c r="L1130">
        <v>0</v>
      </c>
      <c r="M1130">
        <v>83</v>
      </c>
      <c r="N1130" t="str">
        <f t="shared" si="17"/>
        <v>No Final</v>
      </c>
    </row>
    <row r="1131" spans="1:14" hidden="1" x14ac:dyDescent="0.2">
      <c r="A1131" t="s">
        <v>3908</v>
      </c>
      <c r="B1131">
        <v>2754182</v>
      </c>
      <c r="C1131">
        <v>295330</v>
      </c>
      <c r="D1131">
        <v>281</v>
      </c>
      <c r="E1131">
        <v>1003</v>
      </c>
      <c r="F1131" s="1">
        <v>42627</v>
      </c>
      <c r="G1131" t="s">
        <v>773</v>
      </c>
      <c r="H1131" t="s">
        <v>949</v>
      </c>
      <c r="I1131">
        <v>0</v>
      </c>
      <c r="J1131">
        <v>0</v>
      </c>
      <c r="K1131">
        <v>1</v>
      </c>
      <c r="L1131">
        <v>0</v>
      </c>
      <c r="M1131">
        <v>7</v>
      </c>
      <c r="N1131" t="str">
        <f t="shared" si="17"/>
        <v>No Final</v>
      </c>
    </row>
    <row r="1132" spans="1:14" hidden="1" x14ac:dyDescent="0.2">
      <c r="A1132" t="s">
        <v>3909</v>
      </c>
      <c r="B1132">
        <v>2754185</v>
      </c>
      <c r="C1132">
        <v>205562</v>
      </c>
      <c r="D1132">
        <v>162</v>
      </c>
      <c r="E1132">
        <v>13</v>
      </c>
      <c r="F1132" s="1">
        <v>42627</v>
      </c>
      <c r="G1132" t="s">
        <v>699</v>
      </c>
      <c r="H1132" t="s">
        <v>949</v>
      </c>
      <c r="I1132">
        <v>0</v>
      </c>
      <c r="J1132">
        <v>0</v>
      </c>
      <c r="K1132">
        <v>1</v>
      </c>
      <c r="L1132">
        <v>0</v>
      </c>
      <c r="M1132">
        <v>85</v>
      </c>
      <c r="N1132" t="str">
        <f t="shared" si="17"/>
        <v>No Final</v>
      </c>
    </row>
    <row r="1133" spans="1:14" hidden="1" x14ac:dyDescent="0.2">
      <c r="A1133" t="s">
        <v>3910</v>
      </c>
      <c r="B1133">
        <v>2754185</v>
      </c>
      <c r="C1133">
        <v>241641</v>
      </c>
      <c r="D1133">
        <v>162</v>
      </c>
      <c r="E1133">
        <v>281</v>
      </c>
      <c r="F1133" s="1">
        <v>42627</v>
      </c>
      <c r="G1133" t="s">
        <v>730</v>
      </c>
      <c r="H1133" t="s">
        <v>949</v>
      </c>
      <c r="I1133">
        <v>0</v>
      </c>
      <c r="J1133">
        <v>0</v>
      </c>
      <c r="K1133">
        <v>1</v>
      </c>
      <c r="L1133">
        <v>0</v>
      </c>
      <c r="M1133">
        <v>90</v>
      </c>
      <c r="N1133" t="str">
        <f t="shared" si="17"/>
        <v>No Final</v>
      </c>
    </row>
    <row r="1134" spans="1:14" hidden="1" x14ac:dyDescent="0.2">
      <c r="A1134" t="s">
        <v>3911</v>
      </c>
      <c r="B1134">
        <v>2754185</v>
      </c>
      <c r="C1134">
        <v>42710</v>
      </c>
      <c r="D1134">
        <v>148</v>
      </c>
      <c r="E1134">
        <v>1096</v>
      </c>
      <c r="F1134" s="1">
        <v>42627</v>
      </c>
      <c r="G1134" t="s">
        <v>323</v>
      </c>
      <c r="H1134" t="s">
        <v>949</v>
      </c>
      <c r="I1134">
        <v>0</v>
      </c>
      <c r="J1134">
        <v>0</v>
      </c>
      <c r="K1134">
        <v>1</v>
      </c>
      <c r="L1134">
        <v>0</v>
      </c>
      <c r="M1134">
        <v>90</v>
      </c>
      <c r="N1134" t="str">
        <f t="shared" si="17"/>
        <v>No Final</v>
      </c>
    </row>
    <row r="1135" spans="1:14" hidden="1" x14ac:dyDescent="0.2">
      <c r="A1135" t="s">
        <v>3912</v>
      </c>
      <c r="B1135">
        <v>2754186</v>
      </c>
      <c r="C1135">
        <v>170986</v>
      </c>
      <c r="D1135">
        <v>16</v>
      </c>
      <c r="E1135">
        <v>27</v>
      </c>
      <c r="F1135" s="1">
        <v>42627</v>
      </c>
      <c r="G1135" t="s">
        <v>652</v>
      </c>
      <c r="H1135" t="s">
        <v>949</v>
      </c>
      <c r="I1135">
        <v>0</v>
      </c>
      <c r="J1135">
        <v>0</v>
      </c>
      <c r="K1135">
        <v>1</v>
      </c>
      <c r="L1135">
        <v>1</v>
      </c>
      <c r="M1135">
        <v>90</v>
      </c>
      <c r="N1135" t="str">
        <f t="shared" si="17"/>
        <v>No Final</v>
      </c>
    </row>
    <row r="1136" spans="1:14" hidden="1" x14ac:dyDescent="0.2">
      <c r="A1136" t="s">
        <v>3913</v>
      </c>
      <c r="B1136">
        <v>2754186</v>
      </c>
      <c r="C1136">
        <v>28947</v>
      </c>
      <c r="D1136">
        <v>16</v>
      </c>
      <c r="E1136">
        <v>10</v>
      </c>
      <c r="F1136" s="1">
        <v>42627</v>
      </c>
      <c r="G1136" t="s">
        <v>230</v>
      </c>
      <c r="H1136" t="s">
        <v>949</v>
      </c>
      <c r="I1136">
        <v>0</v>
      </c>
      <c r="J1136">
        <v>0</v>
      </c>
      <c r="K1136">
        <v>1</v>
      </c>
      <c r="L1136">
        <v>1</v>
      </c>
      <c r="M1136">
        <v>15</v>
      </c>
      <c r="N1136" t="str">
        <f t="shared" si="17"/>
        <v>No Final</v>
      </c>
    </row>
    <row r="1137" spans="1:14" hidden="1" x14ac:dyDescent="0.2">
      <c r="A1137" t="s">
        <v>3914</v>
      </c>
      <c r="B1137">
        <v>2754186</v>
      </c>
      <c r="C1137">
        <v>34322</v>
      </c>
      <c r="D1137">
        <v>16</v>
      </c>
      <c r="E1137">
        <v>150</v>
      </c>
      <c r="F1137" s="1">
        <v>42627</v>
      </c>
      <c r="G1137" t="s">
        <v>261</v>
      </c>
      <c r="H1137" t="s">
        <v>949</v>
      </c>
      <c r="I1137">
        <v>0</v>
      </c>
      <c r="J1137">
        <v>0</v>
      </c>
      <c r="K1137">
        <v>1</v>
      </c>
      <c r="L1137">
        <v>0</v>
      </c>
      <c r="M1137">
        <v>90</v>
      </c>
      <c r="N1137" t="str">
        <f t="shared" si="17"/>
        <v>No Final</v>
      </c>
    </row>
    <row r="1138" spans="1:14" hidden="1" x14ac:dyDescent="0.2">
      <c r="A1138" t="s">
        <v>3915</v>
      </c>
      <c r="B1138">
        <v>2754186</v>
      </c>
      <c r="C1138">
        <v>58864</v>
      </c>
      <c r="D1138">
        <v>16</v>
      </c>
      <c r="E1138">
        <v>244</v>
      </c>
      <c r="F1138" s="1">
        <v>42627</v>
      </c>
      <c r="G1138" t="s">
        <v>425</v>
      </c>
      <c r="H1138" t="s">
        <v>949</v>
      </c>
      <c r="I1138">
        <v>0</v>
      </c>
      <c r="J1138">
        <v>0</v>
      </c>
      <c r="K1138">
        <v>1</v>
      </c>
      <c r="L1138">
        <v>0</v>
      </c>
      <c r="M1138">
        <v>90</v>
      </c>
      <c r="N1138" t="str">
        <f t="shared" si="17"/>
        <v>No Final</v>
      </c>
    </row>
    <row r="1139" spans="1:14" hidden="1" x14ac:dyDescent="0.2">
      <c r="A1139" t="s">
        <v>3916</v>
      </c>
      <c r="B1139">
        <v>2754186</v>
      </c>
      <c r="C1139">
        <v>74842</v>
      </c>
      <c r="D1139">
        <v>16</v>
      </c>
      <c r="E1139">
        <v>24</v>
      </c>
      <c r="F1139" s="1">
        <v>42627</v>
      </c>
      <c r="G1139" t="s">
        <v>480</v>
      </c>
      <c r="H1139" t="s">
        <v>949</v>
      </c>
      <c r="I1139">
        <v>1</v>
      </c>
      <c r="J1139">
        <v>0</v>
      </c>
      <c r="K1139">
        <v>1</v>
      </c>
      <c r="L1139">
        <v>0</v>
      </c>
      <c r="M1139">
        <v>75</v>
      </c>
      <c r="N1139" t="str">
        <f t="shared" si="17"/>
        <v>No Final</v>
      </c>
    </row>
    <row r="1140" spans="1:14" hidden="1" x14ac:dyDescent="0.2">
      <c r="A1140" t="s">
        <v>3917</v>
      </c>
      <c r="B1140">
        <v>2754186</v>
      </c>
      <c r="C1140">
        <v>99922</v>
      </c>
      <c r="D1140">
        <v>16</v>
      </c>
      <c r="E1140">
        <v>150</v>
      </c>
      <c r="F1140" s="1">
        <v>42627</v>
      </c>
      <c r="G1140" t="s">
        <v>539</v>
      </c>
      <c r="H1140" t="s">
        <v>949</v>
      </c>
      <c r="I1140">
        <v>0</v>
      </c>
      <c r="J1140">
        <v>0</v>
      </c>
      <c r="K1140">
        <v>1</v>
      </c>
      <c r="L1140">
        <v>0</v>
      </c>
      <c r="M1140">
        <v>90</v>
      </c>
      <c r="N1140" t="str">
        <f t="shared" si="17"/>
        <v>No Final</v>
      </c>
    </row>
    <row r="1141" spans="1:14" hidden="1" x14ac:dyDescent="0.2">
      <c r="A1141" t="s">
        <v>3918</v>
      </c>
      <c r="B1141">
        <v>2754187</v>
      </c>
      <c r="C1141">
        <v>110074</v>
      </c>
      <c r="D1141">
        <v>336</v>
      </c>
      <c r="E1141">
        <v>336</v>
      </c>
      <c r="F1141" s="1">
        <v>42627</v>
      </c>
      <c r="G1141" t="s">
        <v>557</v>
      </c>
      <c r="H1141" t="s">
        <v>949</v>
      </c>
      <c r="I1141">
        <v>0</v>
      </c>
      <c r="J1141">
        <v>0</v>
      </c>
      <c r="K1141">
        <v>1</v>
      </c>
      <c r="L1141">
        <v>0</v>
      </c>
      <c r="M1141">
        <v>90</v>
      </c>
      <c r="N1141" t="str">
        <f t="shared" si="17"/>
        <v>No Final</v>
      </c>
    </row>
    <row r="1142" spans="1:14" hidden="1" x14ac:dyDescent="0.2">
      <c r="A1142" t="s">
        <v>3919</v>
      </c>
      <c r="B1142">
        <v>2754187</v>
      </c>
      <c r="C1142">
        <v>128223</v>
      </c>
      <c r="D1142">
        <v>418</v>
      </c>
      <c r="E1142">
        <v>13</v>
      </c>
      <c r="F1142" s="1">
        <v>42627</v>
      </c>
      <c r="G1142" t="s">
        <v>594</v>
      </c>
      <c r="H1142" t="s">
        <v>949</v>
      </c>
      <c r="I1142">
        <v>0</v>
      </c>
      <c r="J1142">
        <v>0</v>
      </c>
      <c r="K1142">
        <v>1</v>
      </c>
      <c r="L1142">
        <v>0</v>
      </c>
      <c r="M1142">
        <v>23</v>
      </c>
      <c r="N1142" t="str">
        <f t="shared" si="17"/>
        <v>No Final</v>
      </c>
    </row>
    <row r="1143" spans="1:14" hidden="1" x14ac:dyDescent="0.2">
      <c r="A1143" t="s">
        <v>3920</v>
      </c>
      <c r="B1143">
        <v>2754187</v>
      </c>
      <c r="C1143">
        <v>8198</v>
      </c>
      <c r="D1143">
        <v>418</v>
      </c>
      <c r="E1143">
        <v>985</v>
      </c>
      <c r="F1143" s="1">
        <v>42627</v>
      </c>
      <c r="G1143" t="s">
        <v>124</v>
      </c>
      <c r="H1143" t="s">
        <v>949</v>
      </c>
      <c r="I1143">
        <v>0</v>
      </c>
      <c r="J1143">
        <v>0</v>
      </c>
      <c r="K1143">
        <v>1</v>
      </c>
      <c r="L1143">
        <v>0</v>
      </c>
      <c r="M1143">
        <v>90</v>
      </c>
      <c r="N1143" t="str">
        <f t="shared" si="17"/>
        <v>No Final</v>
      </c>
    </row>
    <row r="1144" spans="1:14" hidden="1" x14ac:dyDescent="0.2">
      <c r="A1144" t="s">
        <v>3921</v>
      </c>
      <c r="B1144">
        <v>2754188</v>
      </c>
      <c r="C1144">
        <v>203412</v>
      </c>
      <c r="D1144">
        <v>190</v>
      </c>
      <c r="E1144">
        <v>190</v>
      </c>
      <c r="F1144" s="1">
        <v>42627</v>
      </c>
      <c r="G1144" t="s">
        <v>696</v>
      </c>
      <c r="H1144" t="s">
        <v>949</v>
      </c>
      <c r="I1144">
        <v>0</v>
      </c>
      <c r="J1144">
        <v>0</v>
      </c>
      <c r="K1144">
        <v>1</v>
      </c>
      <c r="L1144">
        <v>0</v>
      </c>
      <c r="M1144">
        <v>90</v>
      </c>
      <c r="N1144" t="str">
        <f t="shared" si="17"/>
        <v>No Final</v>
      </c>
    </row>
    <row r="1145" spans="1:14" hidden="1" x14ac:dyDescent="0.2">
      <c r="A1145" t="s">
        <v>3922</v>
      </c>
      <c r="B1145">
        <v>2754188</v>
      </c>
      <c r="C1145">
        <v>231289</v>
      </c>
      <c r="D1145">
        <v>720</v>
      </c>
      <c r="E1145">
        <v>720</v>
      </c>
      <c r="F1145" s="1">
        <v>42627</v>
      </c>
      <c r="G1145" t="s">
        <v>723</v>
      </c>
      <c r="H1145" t="s">
        <v>949</v>
      </c>
      <c r="I1145">
        <v>0</v>
      </c>
      <c r="J1145">
        <v>0</v>
      </c>
      <c r="K1145">
        <v>1</v>
      </c>
      <c r="L1145">
        <v>0</v>
      </c>
      <c r="M1145">
        <v>82</v>
      </c>
      <c r="N1145" t="str">
        <f t="shared" si="17"/>
        <v>No Final</v>
      </c>
    </row>
    <row r="1146" spans="1:14" hidden="1" x14ac:dyDescent="0.2">
      <c r="A1146" t="s">
        <v>3923</v>
      </c>
      <c r="B1146">
        <v>2754189</v>
      </c>
      <c r="C1146">
        <v>171424</v>
      </c>
      <c r="D1146">
        <v>1003</v>
      </c>
      <c r="E1146">
        <v>281</v>
      </c>
      <c r="F1146" s="1">
        <v>42627</v>
      </c>
      <c r="G1146" t="s">
        <v>653</v>
      </c>
      <c r="H1146" t="s">
        <v>949</v>
      </c>
      <c r="I1146">
        <v>0</v>
      </c>
      <c r="J1146">
        <v>0</v>
      </c>
      <c r="K1146">
        <v>2</v>
      </c>
      <c r="L1146">
        <v>0</v>
      </c>
      <c r="M1146">
        <v>81</v>
      </c>
      <c r="N1146" t="str">
        <f t="shared" si="17"/>
        <v>No Final</v>
      </c>
    </row>
    <row r="1147" spans="1:14" hidden="1" x14ac:dyDescent="0.2">
      <c r="A1147" t="s">
        <v>3924</v>
      </c>
      <c r="B1147">
        <v>2754189</v>
      </c>
      <c r="C1147">
        <v>61560</v>
      </c>
      <c r="D1147">
        <v>1003</v>
      </c>
      <c r="E1147">
        <v>1003</v>
      </c>
      <c r="F1147" s="1">
        <v>42627</v>
      </c>
      <c r="G1147" t="s">
        <v>441</v>
      </c>
      <c r="H1147" t="s">
        <v>949</v>
      </c>
      <c r="I1147">
        <v>0</v>
      </c>
      <c r="J1147">
        <v>0</v>
      </c>
      <c r="K1147">
        <v>1</v>
      </c>
      <c r="L1147">
        <v>0</v>
      </c>
      <c r="M1147">
        <v>90</v>
      </c>
      <c r="N1147" t="str">
        <f t="shared" si="17"/>
        <v>No Final</v>
      </c>
    </row>
    <row r="1148" spans="1:14" hidden="1" x14ac:dyDescent="0.2">
      <c r="A1148" t="s">
        <v>3925</v>
      </c>
      <c r="B1148">
        <v>2754191</v>
      </c>
      <c r="C1148">
        <v>118284</v>
      </c>
      <c r="D1148">
        <v>1041</v>
      </c>
      <c r="E1148">
        <v>969</v>
      </c>
      <c r="F1148" s="1">
        <v>42627</v>
      </c>
      <c r="G1148" t="s">
        <v>570</v>
      </c>
      <c r="H1148" t="s">
        <v>949</v>
      </c>
      <c r="I1148">
        <v>0</v>
      </c>
      <c r="J1148">
        <v>0</v>
      </c>
      <c r="K1148">
        <v>1</v>
      </c>
      <c r="L1148">
        <v>0</v>
      </c>
      <c r="M1148">
        <v>90</v>
      </c>
      <c r="N1148" t="str">
        <f t="shared" si="17"/>
        <v>No Final</v>
      </c>
    </row>
    <row r="1149" spans="1:14" hidden="1" x14ac:dyDescent="0.2">
      <c r="A1149" t="s">
        <v>3926</v>
      </c>
      <c r="B1149">
        <v>2754191</v>
      </c>
      <c r="C1149">
        <v>190393</v>
      </c>
      <c r="D1149">
        <v>1041</v>
      </c>
      <c r="E1149">
        <v>1041</v>
      </c>
      <c r="F1149" s="1">
        <v>42627</v>
      </c>
      <c r="G1149" t="s">
        <v>682</v>
      </c>
      <c r="H1149" t="s">
        <v>949</v>
      </c>
      <c r="I1149">
        <v>0</v>
      </c>
      <c r="J1149">
        <v>0</v>
      </c>
      <c r="K1149">
        <v>1</v>
      </c>
      <c r="L1149">
        <v>1</v>
      </c>
      <c r="M1149">
        <v>78</v>
      </c>
      <c r="N1149" t="str">
        <f t="shared" si="17"/>
        <v>No Final</v>
      </c>
    </row>
    <row r="1150" spans="1:14" hidden="1" x14ac:dyDescent="0.2">
      <c r="A1150" t="s">
        <v>3927</v>
      </c>
      <c r="B1150">
        <v>2754191</v>
      </c>
      <c r="C1150">
        <v>234781</v>
      </c>
      <c r="D1150">
        <v>1041</v>
      </c>
      <c r="E1150">
        <v>379</v>
      </c>
      <c r="F1150" s="1">
        <v>42627</v>
      </c>
      <c r="G1150" t="s">
        <v>725</v>
      </c>
      <c r="H1150" t="s">
        <v>949</v>
      </c>
      <c r="I1150">
        <v>0</v>
      </c>
      <c r="J1150">
        <v>0</v>
      </c>
      <c r="K1150">
        <v>1</v>
      </c>
      <c r="L1150">
        <v>1</v>
      </c>
      <c r="M1150">
        <v>72</v>
      </c>
      <c r="N1150" t="str">
        <f t="shared" si="17"/>
        <v>No Final</v>
      </c>
    </row>
    <row r="1151" spans="1:14" hidden="1" x14ac:dyDescent="0.2">
      <c r="A1151" t="s">
        <v>3928</v>
      </c>
      <c r="B1151">
        <v>2754222</v>
      </c>
      <c r="C1151">
        <v>126414</v>
      </c>
      <c r="D1151">
        <v>15</v>
      </c>
      <c r="E1151">
        <v>46</v>
      </c>
      <c r="F1151" s="1">
        <v>42627</v>
      </c>
      <c r="G1151" t="s">
        <v>585</v>
      </c>
      <c r="H1151" t="s">
        <v>949</v>
      </c>
      <c r="I1151">
        <v>0</v>
      </c>
      <c r="J1151">
        <v>0</v>
      </c>
      <c r="K1151">
        <v>1</v>
      </c>
      <c r="L1151">
        <v>1</v>
      </c>
      <c r="M1151">
        <v>45</v>
      </c>
      <c r="N1151" t="str">
        <f t="shared" si="17"/>
        <v>No Final</v>
      </c>
    </row>
    <row r="1152" spans="1:14" hidden="1" x14ac:dyDescent="0.2">
      <c r="A1152" t="s">
        <v>3929</v>
      </c>
      <c r="B1152">
        <v>2754222</v>
      </c>
      <c r="C1152">
        <v>44367</v>
      </c>
      <c r="D1152">
        <v>2410</v>
      </c>
      <c r="E1152">
        <v>1083</v>
      </c>
      <c r="F1152" s="1">
        <v>42627</v>
      </c>
      <c r="G1152" t="s">
        <v>336</v>
      </c>
      <c r="H1152" t="s">
        <v>949</v>
      </c>
      <c r="I1152">
        <v>0</v>
      </c>
      <c r="J1152">
        <v>0</v>
      </c>
      <c r="K1152">
        <v>1</v>
      </c>
      <c r="L1152">
        <v>0</v>
      </c>
      <c r="M1152">
        <v>90</v>
      </c>
      <c r="N1152" t="str">
        <f t="shared" si="17"/>
        <v>No Final</v>
      </c>
    </row>
    <row r="1153" spans="1:14" hidden="1" x14ac:dyDescent="0.2">
      <c r="A1153" t="s">
        <v>3930</v>
      </c>
      <c r="B1153">
        <v>2754222</v>
      </c>
      <c r="C1153">
        <v>66058</v>
      </c>
      <c r="D1153">
        <v>15</v>
      </c>
      <c r="E1153">
        <v>589</v>
      </c>
      <c r="F1153" s="1">
        <v>42627</v>
      </c>
      <c r="G1153" t="s">
        <v>450</v>
      </c>
      <c r="H1153" t="s">
        <v>949</v>
      </c>
      <c r="I1153">
        <v>0</v>
      </c>
      <c r="J1153">
        <v>0</v>
      </c>
      <c r="K1153">
        <v>1</v>
      </c>
      <c r="L1153">
        <v>0</v>
      </c>
      <c r="M1153">
        <v>90</v>
      </c>
      <c r="N1153" t="str">
        <f t="shared" si="17"/>
        <v>No Final</v>
      </c>
    </row>
    <row r="1154" spans="1:14" hidden="1" x14ac:dyDescent="0.2">
      <c r="A1154" t="s">
        <v>3931</v>
      </c>
      <c r="B1154">
        <v>2754222</v>
      </c>
      <c r="C1154">
        <v>69683</v>
      </c>
      <c r="D1154">
        <v>2410</v>
      </c>
      <c r="E1154">
        <v>2410</v>
      </c>
      <c r="F1154" s="1">
        <v>42627</v>
      </c>
      <c r="G1154" t="s">
        <v>464</v>
      </c>
      <c r="H1154" t="s">
        <v>949</v>
      </c>
      <c r="I1154">
        <v>0</v>
      </c>
      <c r="J1154">
        <v>0</v>
      </c>
      <c r="K1154">
        <v>1</v>
      </c>
      <c r="L1154">
        <v>0</v>
      </c>
      <c r="M1154">
        <v>90</v>
      </c>
      <c r="N1154" t="str">
        <f t="shared" si="17"/>
        <v>No Final</v>
      </c>
    </row>
    <row r="1155" spans="1:14" hidden="1" x14ac:dyDescent="0.2">
      <c r="A1155" t="s">
        <v>3932</v>
      </c>
      <c r="B1155">
        <v>2754898</v>
      </c>
      <c r="C1155">
        <v>46552</v>
      </c>
      <c r="D1155">
        <v>162</v>
      </c>
      <c r="E1155">
        <v>4171</v>
      </c>
      <c r="F1155" s="1">
        <v>42640</v>
      </c>
      <c r="G1155" t="s">
        <v>366</v>
      </c>
      <c r="H1155" t="s">
        <v>949</v>
      </c>
      <c r="I1155">
        <v>0</v>
      </c>
      <c r="J1155">
        <v>0</v>
      </c>
      <c r="K1155">
        <v>1</v>
      </c>
      <c r="L1155">
        <v>0</v>
      </c>
      <c r="M1155">
        <v>90</v>
      </c>
      <c r="N1155" t="str">
        <f t="shared" ref="N1155:N1218" si="18">IF(B1155=$Z$2, "Final", IF(B1155=$Z$3, "Final", IF(B1155=$Z$4, "Final", IF(B1155=$Z$5, "Final", IF(B1155=$Z$6, "Final", IF(B1155=$Z$7, "Final", IF(B1155=$Z$8, "Final", IF(B1155=$Z$9, "Final", IF(B1155=$Z$10, "Final", IF(B1155=$Z$11, "Final", IF(B1155=$Z$12, "Final", IF(B1155=$Z$13, "Final", "No Final"))))))))))))</f>
        <v>No Final</v>
      </c>
    </row>
    <row r="1156" spans="1:14" hidden="1" x14ac:dyDescent="0.2">
      <c r="A1156" t="s">
        <v>3933</v>
      </c>
      <c r="B1156">
        <v>2754898</v>
      </c>
      <c r="C1156">
        <v>50935</v>
      </c>
      <c r="D1156">
        <v>15</v>
      </c>
      <c r="E1156">
        <v>379</v>
      </c>
      <c r="F1156" s="1">
        <v>42640</v>
      </c>
      <c r="G1156" t="s">
        <v>383</v>
      </c>
      <c r="H1156" t="s">
        <v>949</v>
      </c>
      <c r="I1156">
        <v>0</v>
      </c>
      <c r="J1156">
        <v>0</v>
      </c>
      <c r="K1156">
        <v>1</v>
      </c>
      <c r="L1156">
        <v>0</v>
      </c>
      <c r="M1156">
        <v>90</v>
      </c>
      <c r="N1156" t="str">
        <f t="shared" si="18"/>
        <v>No Final</v>
      </c>
    </row>
    <row r="1157" spans="1:14" hidden="1" x14ac:dyDescent="0.2">
      <c r="A1157" t="s">
        <v>3934</v>
      </c>
      <c r="B1157">
        <v>2754899</v>
      </c>
      <c r="C1157">
        <v>91845</v>
      </c>
      <c r="D1157">
        <v>148</v>
      </c>
      <c r="E1157">
        <v>148</v>
      </c>
      <c r="F1157" s="1">
        <v>42640</v>
      </c>
      <c r="G1157" t="s">
        <v>520</v>
      </c>
      <c r="H1157" t="s">
        <v>949</v>
      </c>
      <c r="I1157">
        <v>0</v>
      </c>
      <c r="J1157">
        <v>0</v>
      </c>
      <c r="K1157">
        <v>1</v>
      </c>
      <c r="L1157">
        <v>0</v>
      </c>
      <c r="M1157">
        <v>90</v>
      </c>
      <c r="N1157" t="str">
        <f t="shared" si="18"/>
        <v>No Final</v>
      </c>
    </row>
    <row r="1158" spans="1:14" hidden="1" x14ac:dyDescent="0.2">
      <c r="A1158" t="s">
        <v>3935</v>
      </c>
      <c r="B1158">
        <v>2754900</v>
      </c>
      <c r="C1158">
        <v>164770</v>
      </c>
      <c r="D1158">
        <v>418</v>
      </c>
      <c r="E1158">
        <v>985</v>
      </c>
      <c r="F1158" s="1">
        <v>42640</v>
      </c>
      <c r="G1158" t="s">
        <v>642</v>
      </c>
      <c r="H1158" t="s">
        <v>949</v>
      </c>
      <c r="I1158">
        <v>0</v>
      </c>
      <c r="J1158">
        <v>0</v>
      </c>
      <c r="K1158">
        <v>1</v>
      </c>
      <c r="L1158">
        <v>0</v>
      </c>
      <c r="M1158">
        <v>90</v>
      </c>
      <c r="N1158" t="str">
        <f t="shared" si="18"/>
        <v>No Final</v>
      </c>
    </row>
    <row r="1159" spans="1:14" hidden="1" x14ac:dyDescent="0.2">
      <c r="A1159" t="s">
        <v>3936</v>
      </c>
      <c r="B1159">
        <v>2754900</v>
      </c>
      <c r="C1159">
        <v>58205</v>
      </c>
      <c r="D1159">
        <v>16</v>
      </c>
      <c r="E1159">
        <v>232</v>
      </c>
      <c r="F1159" s="1">
        <v>42640</v>
      </c>
      <c r="G1159" t="s">
        <v>421</v>
      </c>
      <c r="H1159" t="s">
        <v>949</v>
      </c>
      <c r="I1159">
        <v>0</v>
      </c>
      <c r="J1159">
        <v>0</v>
      </c>
      <c r="K1159">
        <v>1</v>
      </c>
      <c r="L1159">
        <v>0</v>
      </c>
      <c r="M1159">
        <v>32</v>
      </c>
      <c r="N1159" t="str">
        <f t="shared" si="18"/>
        <v>No Final</v>
      </c>
    </row>
    <row r="1160" spans="1:14" hidden="1" x14ac:dyDescent="0.2">
      <c r="A1160" t="s">
        <v>3937</v>
      </c>
      <c r="B1160">
        <v>2754900</v>
      </c>
      <c r="C1160">
        <v>58864</v>
      </c>
      <c r="D1160">
        <v>16</v>
      </c>
      <c r="E1160">
        <v>244</v>
      </c>
      <c r="F1160" s="1">
        <v>42640</v>
      </c>
      <c r="G1160" t="s">
        <v>425</v>
      </c>
      <c r="H1160" t="s">
        <v>949</v>
      </c>
      <c r="I1160">
        <v>1</v>
      </c>
      <c r="J1160">
        <v>0</v>
      </c>
      <c r="K1160">
        <v>1</v>
      </c>
      <c r="L1160">
        <v>0</v>
      </c>
      <c r="M1160">
        <v>90</v>
      </c>
      <c r="N1160" t="str">
        <f t="shared" si="18"/>
        <v>No Final</v>
      </c>
    </row>
    <row r="1161" spans="1:14" hidden="1" x14ac:dyDescent="0.2">
      <c r="A1161" t="s">
        <v>3938</v>
      </c>
      <c r="B1161">
        <v>2754900</v>
      </c>
      <c r="C1161">
        <v>8198</v>
      </c>
      <c r="D1161">
        <v>418</v>
      </c>
      <c r="E1161">
        <v>985</v>
      </c>
      <c r="F1161" s="1">
        <v>42640</v>
      </c>
      <c r="G1161" t="s">
        <v>124</v>
      </c>
      <c r="H1161" t="s">
        <v>949</v>
      </c>
      <c r="I1161">
        <v>0</v>
      </c>
      <c r="J1161">
        <v>0</v>
      </c>
      <c r="K1161">
        <v>1</v>
      </c>
      <c r="L1161">
        <v>0</v>
      </c>
      <c r="M1161">
        <v>90</v>
      </c>
      <c r="N1161" t="str">
        <f t="shared" si="18"/>
        <v>No Final</v>
      </c>
    </row>
    <row r="1162" spans="1:14" hidden="1" x14ac:dyDescent="0.2">
      <c r="A1162" t="s">
        <v>3939</v>
      </c>
      <c r="B1162">
        <v>2754901</v>
      </c>
      <c r="C1162">
        <v>39642</v>
      </c>
      <c r="D1162">
        <v>336</v>
      </c>
      <c r="E1162">
        <v>336</v>
      </c>
      <c r="F1162" s="1">
        <v>42640</v>
      </c>
      <c r="G1162" t="s">
        <v>302</v>
      </c>
      <c r="H1162" t="s">
        <v>949</v>
      </c>
      <c r="I1162">
        <v>0</v>
      </c>
      <c r="J1162">
        <v>0</v>
      </c>
      <c r="K1162">
        <v>1</v>
      </c>
      <c r="L1162">
        <v>0</v>
      </c>
      <c r="M1162">
        <v>87</v>
      </c>
      <c r="N1162" t="str">
        <f t="shared" si="18"/>
        <v>No Final</v>
      </c>
    </row>
    <row r="1163" spans="1:14" hidden="1" x14ac:dyDescent="0.2">
      <c r="A1163" t="s">
        <v>3940</v>
      </c>
      <c r="B1163">
        <v>2754901</v>
      </c>
      <c r="C1163">
        <v>56331</v>
      </c>
      <c r="D1163">
        <v>336</v>
      </c>
      <c r="E1163">
        <v>467</v>
      </c>
      <c r="F1163" s="1">
        <v>42640</v>
      </c>
      <c r="G1163" t="s">
        <v>411</v>
      </c>
      <c r="H1163" t="s">
        <v>949</v>
      </c>
      <c r="I1163">
        <v>0</v>
      </c>
      <c r="J1163">
        <v>0</v>
      </c>
      <c r="K1163">
        <v>1</v>
      </c>
      <c r="L1163">
        <v>0</v>
      </c>
      <c r="M1163">
        <v>90</v>
      </c>
      <c r="N1163" t="str">
        <f t="shared" si="18"/>
        <v>No Final</v>
      </c>
    </row>
    <row r="1164" spans="1:14" hidden="1" x14ac:dyDescent="0.2">
      <c r="A1164" t="s">
        <v>3941</v>
      </c>
      <c r="B1164">
        <v>2754902</v>
      </c>
      <c r="C1164">
        <v>52059</v>
      </c>
      <c r="D1164">
        <v>190</v>
      </c>
      <c r="E1164">
        <v>1148</v>
      </c>
      <c r="F1164" s="1">
        <v>42640</v>
      </c>
      <c r="G1164" t="s">
        <v>390</v>
      </c>
      <c r="H1164" t="s">
        <v>949</v>
      </c>
      <c r="I1164">
        <v>1</v>
      </c>
      <c r="J1164">
        <v>0</v>
      </c>
      <c r="K1164">
        <v>1</v>
      </c>
      <c r="L1164">
        <v>0</v>
      </c>
      <c r="M1164">
        <v>90</v>
      </c>
      <c r="N1164" t="str">
        <f t="shared" si="18"/>
        <v>No Final</v>
      </c>
    </row>
    <row r="1165" spans="1:14" hidden="1" x14ac:dyDescent="0.2">
      <c r="A1165" t="s">
        <v>3942</v>
      </c>
      <c r="B1165">
        <v>2754902</v>
      </c>
      <c r="C1165">
        <v>91849</v>
      </c>
      <c r="D1165">
        <v>190</v>
      </c>
      <c r="E1165">
        <v>58</v>
      </c>
      <c r="F1165" s="1">
        <v>42640</v>
      </c>
      <c r="G1165" t="s">
        <v>521</v>
      </c>
      <c r="H1165" t="s">
        <v>949</v>
      </c>
      <c r="I1165">
        <v>0</v>
      </c>
      <c r="J1165">
        <v>0</v>
      </c>
      <c r="K1165">
        <v>1</v>
      </c>
      <c r="L1165">
        <v>0</v>
      </c>
      <c r="M1165">
        <v>90</v>
      </c>
      <c r="N1165" t="str">
        <f t="shared" si="18"/>
        <v>No Final</v>
      </c>
    </row>
    <row r="1166" spans="1:14" hidden="1" x14ac:dyDescent="0.2">
      <c r="A1166" t="s">
        <v>3943</v>
      </c>
      <c r="B1166">
        <v>2754902</v>
      </c>
      <c r="C1166">
        <v>99180</v>
      </c>
      <c r="D1166">
        <v>190</v>
      </c>
      <c r="E1166">
        <v>1025</v>
      </c>
      <c r="F1166" s="1">
        <v>42640</v>
      </c>
      <c r="G1166" t="s">
        <v>538</v>
      </c>
      <c r="H1166" t="s">
        <v>949</v>
      </c>
      <c r="I1166">
        <v>0</v>
      </c>
      <c r="J1166">
        <v>0</v>
      </c>
      <c r="K1166">
        <v>1</v>
      </c>
      <c r="L1166">
        <v>0</v>
      </c>
      <c r="M1166">
        <v>79</v>
      </c>
      <c r="N1166" t="str">
        <f t="shared" si="18"/>
        <v>No Final</v>
      </c>
    </row>
    <row r="1167" spans="1:14" hidden="1" x14ac:dyDescent="0.2">
      <c r="A1167" t="s">
        <v>3944</v>
      </c>
      <c r="B1167">
        <v>2754903</v>
      </c>
      <c r="C1167">
        <v>174915</v>
      </c>
      <c r="D1167">
        <v>1003</v>
      </c>
      <c r="E1167">
        <v>354</v>
      </c>
      <c r="F1167" s="1">
        <v>42640</v>
      </c>
      <c r="G1167" t="s">
        <v>657</v>
      </c>
      <c r="H1167" t="s">
        <v>949</v>
      </c>
      <c r="I1167">
        <v>1</v>
      </c>
      <c r="J1167">
        <v>0</v>
      </c>
      <c r="K1167">
        <v>1</v>
      </c>
      <c r="L1167">
        <v>0</v>
      </c>
      <c r="M1167">
        <v>82</v>
      </c>
      <c r="N1167" t="str">
        <f t="shared" si="18"/>
        <v>No Final</v>
      </c>
    </row>
    <row r="1168" spans="1:14" hidden="1" x14ac:dyDescent="0.2">
      <c r="A1168" t="s">
        <v>3945</v>
      </c>
      <c r="B1168">
        <v>2754904</v>
      </c>
      <c r="C1168">
        <v>146854</v>
      </c>
      <c r="D1168">
        <v>368</v>
      </c>
      <c r="E1168">
        <v>162</v>
      </c>
      <c r="F1168" s="1">
        <v>42640</v>
      </c>
      <c r="G1168" t="s">
        <v>623</v>
      </c>
      <c r="H1168" t="s">
        <v>949</v>
      </c>
      <c r="I1168">
        <v>0</v>
      </c>
      <c r="J1168">
        <v>0</v>
      </c>
      <c r="K1168">
        <v>1</v>
      </c>
      <c r="L1168">
        <v>0</v>
      </c>
      <c r="M1168">
        <v>82</v>
      </c>
      <c r="N1168" t="str">
        <f t="shared" si="18"/>
        <v>No Final</v>
      </c>
    </row>
    <row r="1169" spans="1:14" hidden="1" x14ac:dyDescent="0.2">
      <c r="A1169" t="s">
        <v>3946</v>
      </c>
      <c r="B1169">
        <v>2754905</v>
      </c>
      <c r="C1169">
        <v>15951</v>
      </c>
      <c r="D1169">
        <v>506</v>
      </c>
      <c r="E1169">
        <v>131</v>
      </c>
      <c r="F1169" s="1">
        <v>42640</v>
      </c>
      <c r="G1169" t="s">
        <v>169</v>
      </c>
      <c r="H1169" t="s">
        <v>949</v>
      </c>
      <c r="I1169">
        <v>0</v>
      </c>
      <c r="J1169">
        <v>0</v>
      </c>
      <c r="K1169">
        <v>1</v>
      </c>
      <c r="L1169">
        <v>1</v>
      </c>
      <c r="M1169">
        <v>90</v>
      </c>
      <c r="N1169" t="str">
        <f t="shared" si="18"/>
        <v>No Final</v>
      </c>
    </row>
    <row r="1170" spans="1:14" hidden="1" x14ac:dyDescent="0.2">
      <c r="A1170" t="s">
        <v>3947</v>
      </c>
      <c r="B1170">
        <v>2754905</v>
      </c>
      <c r="C1170">
        <v>206050</v>
      </c>
      <c r="D1170">
        <v>506</v>
      </c>
      <c r="E1170">
        <v>12</v>
      </c>
      <c r="F1170" s="1">
        <v>42640</v>
      </c>
      <c r="G1170" t="s">
        <v>703</v>
      </c>
      <c r="H1170" t="s">
        <v>949</v>
      </c>
      <c r="I1170">
        <v>0</v>
      </c>
      <c r="J1170">
        <v>0</v>
      </c>
      <c r="K1170">
        <v>1</v>
      </c>
      <c r="L1170">
        <v>0</v>
      </c>
      <c r="M1170">
        <v>90</v>
      </c>
      <c r="N1170" t="str">
        <f t="shared" si="18"/>
        <v>No Final</v>
      </c>
    </row>
    <row r="1171" spans="1:14" hidden="1" x14ac:dyDescent="0.2">
      <c r="A1171" t="s">
        <v>3948</v>
      </c>
      <c r="B1171">
        <v>2754905</v>
      </c>
      <c r="C1171">
        <v>39153</v>
      </c>
      <c r="D1171">
        <v>506</v>
      </c>
      <c r="E1171">
        <v>506</v>
      </c>
      <c r="F1171" s="1">
        <v>42640</v>
      </c>
      <c r="G1171" t="s">
        <v>299</v>
      </c>
      <c r="H1171" t="s">
        <v>949</v>
      </c>
      <c r="I1171">
        <v>0</v>
      </c>
      <c r="J1171">
        <v>0</v>
      </c>
      <c r="K1171">
        <v>1</v>
      </c>
      <c r="L1171">
        <v>0</v>
      </c>
      <c r="M1171">
        <v>71</v>
      </c>
      <c r="N1171" t="str">
        <f t="shared" si="18"/>
        <v>No Final</v>
      </c>
    </row>
    <row r="1172" spans="1:14" hidden="1" x14ac:dyDescent="0.2">
      <c r="A1172" t="s">
        <v>3949</v>
      </c>
      <c r="B1172">
        <v>2754905</v>
      </c>
      <c r="C1172">
        <v>44162</v>
      </c>
      <c r="D1172">
        <v>506</v>
      </c>
      <c r="E1172">
        <v>131</v>
      </c>
      <c r="F1172" s="1">
        <v>42640</v>
      </c>
      <c r="G1172" t="s">
        <v>334</v>
      </c>
      <c r="H1172" t="s">
        <v>949</v>
      </c>
      <c r="I1172">
        <v>0</v>
      </c>
      <c r="J1172">
        <v>0</v>
      </c>
      <c r="K1172">
        <v>1</v>
      </c>
      <c r="L1172">
        <v>1</v>
      </c>
      <c r="M1172">
        <v>45</v>
      </c>
      <c r="N1172" t="str">
        <f t="shared" si="18"/>
        <v>No Final</v>
      </c>
    </row>
    <row r="1173" spans="1:14" hidden="1" x14ac:dyDescent="0.2">
      <c r="A1173" t="s">
        <v>3950</v>
      </c>
      <c r="B1173">
        <v>2754906</v>
      </c>
      <c r="C1173">
        <v>33923</v>
      </c>
      <c r="D1173">
        <v>583</v>
      </c>
      <c r="E1173">
        <v>506</v>
      </c>
      <c r="F1173" s="1">
        <v>42641</v>
      </c>
      <c r="G1173" t="s">
        <v>258</v>
      </c>
      <c r="H1173" t="s">
        <v>949</v>
      </c>
      <c r="I1173">
        <v>1</v>
      </c>
      <c r="J1173">
        <v>0</v>
      </c>
      <c r="K1173">
        <v>1</v>
      </c>
      <c r="L1173">
        <v>0</v>
      </c>
      <c r="M1173">
        <v>90</v>
      </c>
      <c r="N1173" t="str">
        <f t="shared" si="18"/>
        <v>No Final</v>
      </c>
    </row>
    <row r="1174" spans="1:14" hidden="1" x14ac:dyDescent="0.2">
      <c r="A1174" t="s">
        <v>3951</v>
      </c>
      <c r="B1174">
        <v>2754906</v>
      </c>
      <c r="C1174">
        <v>48280</v>
      </c>
      <c r="D1174">
        <v>583</v>
      </c>
      <c r="E1174">
        <v>1049</v>
      </c>
      <c r="F1174" s="1">
        <v>42641</v>
      </c>
      <c r="G1174" t="s">
        <v>372</v>
      </c>
      <c r="H1174" t="s">
        <v>949</v>
      </c>
      <c r="I1174">
        <v>0</v>
      </c>
      <c r="J1174">
        <v>0</v>
      </c>
      <c r="K1174">
        <v>2</v>
      </c>
      <c r="L1174">
        <v>0</v>
      </c>
      <c r="M1174">
        <v>90</v>
      </c>
      <c r="N1174" t="str">
        <f t="shared" si="18"/>
        <v>No Final</v>
      </c>
    </row>
    <row r="1175" spans="1:14" hidden="1" x14ac:dyDescent="0.2">
      <c r="A1175" t="s">
        <v>3952</v>
      </c>
      <c r="B1175">
        <v>2754907</v>
      </c>
      <c r="C1175">
        <v>33713</v>
      </c>
      <c r="D1175">
        <v>11</v>
      </c>
      <c r="E1175">
        <v>180</v>
      </c>
      <c r="F1175" s="1">
        <v>42641</v>
      </c>
      <c r="G1175" t="s">
        <v>255</v>
      </c>
      <c r="H1175" t="s">
        <v>949</v>
      </c>
      <c r="I1175">
        <v>0</v>
      </c>
      <c r="J1175">
        <v>0</v>
      </c>
      <c r="K1175">
        <v>2</v>
      </c>
      <c r="L1175">
        <v>0</v>
      </c>
      <c r="M1175">
        <v>70</v>
      </c>
      <c r="N1175" t="str">
        <f t="shared" si="18"/>
        <v>No Final</v>
      </c>
    </row>
    <row r="1176" spans="1:14" hidden="1" x14ac:dyDescent="0.2">
      <c r="A1176" t="s">
        <v>3953</v>
      </c>
      <c r="B1176">
        <v>2754908</v>
      </c>
      <c r="C1176">
        <v>264372</v>
      </c>
      <c r="D1176">
        <v>338</v>
      </c>
      <c r="E1176">
        <v>12321</v>
      </c>
      <c r="F1176" s="1">
        <v>42641</v>
      </c>
      <c r="G1176" t="s">
        <v>751</v>
      </c>
      <c r="H1176" t="s">
        <v>949</v>
      </c>
      <c r="I1176">
        <v>0</v>
      </c>
      <c r="J1176">
        <v>0</v>
      </c>
      <c r="K1176">
        <v>1</v>
      </c>
      <c r="L1176">
        <v>0</v>
      </c>
      <c r="M1176">
        <v>28</v>
      </c>
      <c r="N1176" t="str">
        <f t="shared" si="18"/>
        <v>No Final</v>
      </c>
    </row>
    <row r="1177" spans="1:14" hidden="1" x14ac:dyDescent="0.2">
      <c r="A1177" t="s">
        <v>3954</v>
      </c>
      <c r="B1177">
        <v>2754908</v>
      </c>
      <c r="C1177">
        <v>4188</v>
      </c>
      <c r="D1177">
        <v>114</v>
      </c>
      <c r="E1177">
        <v>2420</v>
      </c>
      <c r="F1177" s="1">
        <v>42641</v>
      </c>
      <c r="G1177" t="s">
        <v>72</v>
      </c>
      <c r="H1177" t="s">
        <v>949</v>
      </c>
      <c r="I1177">
        <v>0</v>
      </c>
      <c r="J1177">
        <v>0</v>
      </c>
      <c r="K1177">
        <v>1</v>
      </c>
      <c r="L1177">
        <v>0</v>
      </c>
      <c r="M1177">
        <v>90</v>
      </c>
      <c r="N1177" t="str">
        <f t="shared" si="18"/>
        <v>No Final</v>
      </c>
    </row>
    <row r="1178" spans="1:14" hidden="1" x14ac:dyDescent="0.2">
      <c r="A1178" t="s">
        <v>3955</v>
      </c>
      <c r="B1178">
        <v>2754909</v>
      </c>
      <c r="C1178">
        <v>191891</v>
      </c>
      <c r="D1178">
        <v>6195</v>
      </c>
      <c r="E1178">
        <v>506</v>
      </c>
      <c r="F1178" s="1">
        <v>42641</v>
      </c>
      <c r="G1178" t="s">
        <v>683</v>
      </c>
      <c r="H1178" t="s">
        <v>949</v>
      </c>
      <c r="I1178">
        <v>0</v>
      </c>
      <c r="J1178">
        <v>0</v>
      </c>
      <c r="K1178">
        <v>1</v>
      </c>
      <c r="L1178">
        <v>1</v>
      </c>
      <c r="M1178">
        <v>90</v>
      </c>
      <c r="N1178" t="str">
        <f t="shared" si="18"/>
        <v>No Final</v>
      </c>
    </row>
    <row r="1179" spans="1:14" hidden="1" x14ac:dyDescent="0.2">
      <c r="A1179" t="s">
        <v>3956</v>
      </c>
      <c r="B1179">
        <v>2754909</v>
      </c>
      <c r="C1179">
        <v>225122</v>
      </c>
      <c r="D1179">
        <v>294</v>
      </c>
      <c r="E1179">
        <v>1050</v>
      </c>
      <c r="F1179" s="1">
        <v>42641</v>
      </c>
      <c r="G1179" t="s">
        <v>718</v>
      </c>
      <c r="H1179" t="s">
        <v>949</v>
      </c>
      <c r="I1179">
        <v>0</v>
      </c>
      <c r="J1179">
        <v>0</v>
      </c>
      <c r="K1179">
        <v>1</v>
      </c>
      <c r="L1179">
        <v>0</v>
      </c>
      <c r="M1179">
        <v>23</v>
      </c>
      <c r="N1179" t="str">
        <f t="shared" si="18"/>
        <v>No Final</v>
      </c>
    </row>
    <row r="1180" spans="1:14" hidden="1" x14ac:dyDescent="0.2">
      <c r="A1180" t="s">
        <v>3957</v>
      </c>
      <c r="B1180">
        <v>2754909</v>
      </c>
      <c r="C1180">
        <v>38593</v>
      </c>
      <c r="D1180">
        <v>6195</v>
      </c>
      <c r="E1180">
        <v>449</v>
      </c>
      <c r="F1180" s="1">
        <v>42641</v>
      </c>
      <c r="G1180" t="s">
        <v>294</v>
      </c>
      <c r="H1180" t="s">
        <v>949</v>
      </c>
      <c r="I1180">
        <v>0</v>
      </c>
      <c r="J1180">
        <v>0</v>
      </c>
      <c r="K1180">
        <v>1</v>
      </c>
      <c r="L1180">
        <v>0</v>
      </c>
      <c r="M1180">
        <v>90</v>
      </c>
      <c r="N1180" t="str">
        <f t="shared" si="18"/>
        <v>No Final</v>
      </c>
    </row>
    <row r="1181" spans="1:14" hidden="1" x14ac:dyDescent="0.2">
      <c r="A1181" t="s">
        <v>3958</v>
      </c>
      <c r="B1181">
        <v>2754909</v>
      </c>
      <c r="C1181">
        <v>56416</v>
      </c>
      <c r="D1181">
        <v>6195</v>
      </c>
      <c r="E1181">
        <v>141</v>
      </c>
      <c r="F1181" s="1">
        <v>42641</v>
      </c>
      <c r="G1181" t="s">
        <v>412</v>
      </c>
      <c r="H1181" t="s">
        <v>949</v>
      </c>
      <c r="I1181">
        <v>0</v>
      </c>
      <c r="J1181">
        <v>0</v>
      </c>
      <c r="K1181">
        <v>2</v>
      </c>
      <c r="L1181">
        <v>0</v>
      </c>
      <c r="M1181">
        <v>82</v>
      </c>
      <c r="N1181" t="str">
        <f t="shared" si="18"/>
        <v>No Final</v>
      </c>
    </row>
    <row r="1182" spans="1:14" hidden="1" x14ac:dyDescent="0.2">
      <c r="A1182" t="s">
        <v>3959</v>
      </c>
      <c r="B1182">
        <v>2754909</v>
      </c>
      <c r="C1182">
        <v>84535</v>
      </c>
      <c r="D1182">
        <v>294</v>
      </c>
      <c r="E1182">
        <v>294</v>
      </c>
      <c r="F1182" s="1">
        <v>42641</v>
      </c>
      <c r="G1182" t="s">
        <v>506</v>
      </c>
      <c r="H1182" t="s">
        <v>949</v>
      </c>
      <c r="I1182">
        <v>0</v>
      </c>
      <c r="J1182">
        <v>0</v>
      </c>
      <c r="K1182">
        <v>1</v>
      </c>
      <c r="L1182">
        <v>0</v>
      </c>
      <c r="M1182">
        <v>34</v>
      </c>
      <c r="N1182" t="str">
        <f t="shared" si="18"/>
        <v>No Final</v>
      </c>
    </row>
    <row r="1183" spans="1:14" hidden="1" x14ac:dyDescent="0.2">
      <c r="A1183" t="s">
        <v>3960</v>
      </c>
      <c r="B1183">
        <v>2754910</v>
      </c>
      <c r="C1183">
        <v>102226</v>
      </c>
      <c r="D1183">
        <v>18</v>
      </c>
      <c r="E1183">
        <v>58</v>
      </c>
      <c r="F1183" s="1">
        <v>42641</v>
      </c>
      <c r="G1183" t="s">
        <v>543</v>
      </c>
      <c r="H1183" t="s">
        <v>949</v>
      </c>
      <c r="I1183">
        <v>0</v>
      </c>
      <c r="J1183">
        <v>0</v>
      </c>
      <c r="K1183">
        <v>1</v>
      </c>
      <c r="L1183">
        <v>0</v>
      </c>
      <c r="M1183">
        <v>80</v>
      </c>
      <c r="N1183" t="str">
        <f t="shared" si="18"/>
        <v>No Final</v>
      </c>
    </row>
    <row r="1184" spans="1:14" hidden="1" x14ac:dyDescent="0.2">
      <c r="A1184" t="s">
        <v>3961</v>
      </c>
      <c r="B1184">
        <v>2754910</v>
      </c>
      <c r="C1184">
        <v>18944</v>
      </c>
      <c r="D1184">
        <v>131</v>
      </c>
      <c r="E1184">
        <v>131</v>
      </c>
      <c r="F1184" s="1">
        <v>42641</v>
      </c>
      <c r="G1184" t="s">
        <v>188</v>
      </c>
      <c r="H1184" t="s">
        <v>949</v>
      </c>
      <c r="I1184">
        <v>1</v>
      </c>
      <c r="J1184">
        <v>0</v>
      </c>
      <c r="K1184">
        <v>1</v>
      </c>
      <c r="L1184">
        <v>0</v>
      </c>
      <c r="M1184">
        <v>90</v>
      </c>
      <c r="N1184" t="str">
        <f t="shared" si="18"/>
        <v>No Final</v>
      </c>
    </row>
    <row r="1185" spans="1:14" hidden="1" x14ac:dyDescent="0.2">
      <c r="A1185" t="s">
        <v>3962</v>
      </c>
      <c r="B1185">
        <v>2754910</v>
      </c>
      <c r="C1185">
        <v>21369</v>
      </c>
      <c r="D1185">
        <v>131</v>
      </c>
      <c r="E1185">
        <v>141</v>
      </c>
      <c r="F1185" s="1">
        <v>42641</v>
      </c>
      <c r="G1185" t="s">
        <v>201</v>
      </c>
      <c r="H1185" t="s">
        <v>949</v>
      </c>
      <c r="I1185">
        <v>0</v>
      </c>
      <c r="J1185">
        <v>0</v>
      </c>
      <c r="K1185">
        <v>1</v>
      </c>
      <c r="L1185">
        <v>0</v>
      </c>
      <c r="M1185">
        <v>30</v>
      </c>
      <c r="N1185" t="str">
        <f t="shared" si="18"/>
        <v>No Final</v>
      </c>
    </row>
    <row r="1186" spans="1:14" hidden="1" x14ac:dyDescent="0.2">
      <c r="A1186" t="s">
        <v>3963</v>
      </c>
      <c r="B1186">
        <v>2754911</v>
      </c>
      <c r="C1186">
        <v>134425</v>
      </c>
      <c r="D1186">
        <v>281</v>
      </c>
      <c r="E1186">
        <v>631</v>
      </c>
      <c r="F1186" s="1">
        <v>42641</v>
      </c>
      <c r="G1186" t="s">
        <v>606</v>
      </c>
      <c r="H1186" t="s">
        <v>949</v>
      </c>
      <c r="I1186">
        <v>0</v>
      </c>
      <c r="J1186">
        <v>0</v>
      </c>
      <c r="K1186">
        <v>1</v>
      </c>
      <c r="L1186">
        <v>0</v>
      </c>
      <c r="M1186">
        <v>90</v>
      </c>
      <c r="N1186" t="str">
        <f t="shared" si="18"/>
        <v>No Final</v>
      </c>
    </row>
    <row r="1187" spans="1:14" hidden="1" x14ac:dyDescent="0.2">
      <c r="A1187" t="s">
        <v>3964</v>
      </c>
      <c r="B1187">
        <v>2754911</v>
      </c>
      <c r="C1187">
        <v>229004</v>
      </c>
      <c r="D1187">
        <v>371</v>
      </c>
      <c r="E1187">
        <v>1041</v>
      </c>
      <c r="F1187" s="1">
        <v>42641</v>
      </c>
      <c r="G1187" t="s">
        <v>721</v>
      </c>
      <c r="H1187" t="s">
        <v>949</v>
      </c>
      <c r="I1187">
        <v>0</v>
      </c>
      <c r="J1187">
        <v>0</v>
      </c>
      <c r="K1187">
        <v>2</v>
      </c>
      <c r="L1187">
        <v>0</v>
      </c>
      <c r="M1187">
        <v>90</v>
      </c>
      <c r="N1187" t="str">
        <f t="shared" si="18"/>
        <v>No Final</v>
      </c>
    </row>
    <row r="1188" spans="1:14" hidden="1" x14ac:dyDescent="0.2">
      <c r="A1188" t="s">
        <v>3965</v>
      </c>
      <c r="B1188">
        <v>2754911</v>
      </c>
      <c r="C1188">
        <v>26267</v>
      </c>
      <c r="D1188">
        <v>281</v>
      </c>
      <c r="E1188">
        <v>281</v>
      </c>
      <c r="F1188" s="1">
        <v>42641</v>
      </c>
      <c r="G1188" t="s">
        <v>217</v>
      </c>
      <c r="H1188" t="s">
        <v>949</v>
      </c>
      <c r="I1188">
        <v>0</v>
      </c>
      <c r="J1188">
        <v>0</v>
      </c>
      <c r="K1188">
        <v>1</v>
      </c>
      <c r="L1188">
        <v>0</v>
      </c>
      <c r="M1188">
        <v>90</v>
      </c>
      <c r="N1188" t="str">
        <f t="shared" si="18"/>
        <v>No Final</v>
      </c>
    </row>
    <row r="1189" spans="1:14" hidden="1" x14ac:dyDescent="0.2">
      <c r="A1189" t="s">
        <v>3966</v>
      </c>
      <c r="B1189">
        <v>2754911</v>
      </c>
      <c r="C1189">
        <v>70934</v>
      </c>
      <c r="D1189">
        <v>281</v>
      </c>
      <c r="E1189">
        <v>940</v>
      </c>
      <c r="F1189" s="1">
        <v>42641</v>
      </c>
      <c r="G1189" t="s">
        <v>468</v>
      </c>
      <c r="H1189" t="s">
        <v>949</v>
      </c>
      <c r="I1189">
        <v>0</v>
      </c>
      <c r="J1189">
        <v>0</v>
      </c>
      <c r="K1189">
        <v>1</v>
      </c>
      <c r="L1189">
        <v>0</v>
      </c>
      <c r="M1189">
        <v>76</v>
      </c>
      <c r="N1189" t="str">
        <f t="shared" si="18"/>
        <v>No Final</v>
      </c>
    </row>
    <row r="1190" spans="1:14" hidden="1" x14ac:dyDescent="0.2">
      <c r="A1190" t="s">
        <v>3967</v>
      </c>
      <c r="B1190">
        <v>2754912</v>
      </c>
      <c r="C1190">
        <v>140776</v>
      </c>
      <c r="D1190">
        <v>13</v>
      </c>
      <c r="E1190">
        <v>13</v>
      </c>
      <c r="F1190" s="1">
        <v>42641</v>
      </c>
      <c r="G1190" t="s">
        <v>614</v>
      </c>
      <c r="H1190" t="s">
        <v>949</v>
      </c>
      <c r="I1190">
        <v>0</v>
      </c>
      <c r="J1190">
        <v>0</v>
      </c>
      <c r="K1190">
        <v>1</v>
      </c>
      <c r="L1190">
        <v>0</v>
      </c>
      <c r="M1190">
        <v>72</v>
      </c>
      <c r="N1190" t="str">
        <f t="shared" si="18"/>
        <v>No Final</v>
      </c>
    </row>
    <row r="1191" spans="1:14" hidden="1" x14ac:dyDescent="0.2">
      <c r="A1191" t="s">
        <v>3968</v>
      </c>
      <c r="B1191">
        <v>2754913</v>
      </c>
      <c r="C1191">
        <v>72522</v>
      </c>
      <c r="D1191">
        <v>383</v>
      </c>
      <c r="E1191">
        <v>383</v>
      </c>
      <c r="F1191" s="1">
        <v>42641</v>
      </c>
      <c r="G1191" t="s">
        <v>470</v>
      </c>
      <c r="H1191" t="s">
        <v>949</v>
      </c>
      <c r="I1191">
        <v>0</v>
      </c>
      <c r="J1191">
        <v>0</v>
      </c>
      <c r="K1191">
        <v>1</v>
      </c>
      <c r="L1191">
        <v>1</v>
      </c>
      <c r="M1191">
        <v>90</v>
      </c>
      <c r="N1191" t="str">
        <f t="shared" si="18"/>
        <v>No Final</v>
      </c>
    </row>
    <row r="1192" spans="1:14" hidden="1" x14ac:dyDescent="0.2">
      <c r="A1192" t="s">
        <v>3969</v>
      </c>
      <c r="B1192">
        <v>2754913</v>
      </c>
      <c r="C1192">
        <v>79027</v>
      </c>
      <c r="D1192">
        <v>383</v>
      </c>
      <c r="E1192">
        <v>499</v>
      </c>
      <c r="F1192" s="1">
        <v>42641</v>
      </c>
      <c r="G1192" t="s">
        <v>492</v>
      </c>
      <c r="H1192" t="s">
        <v>949</v>
      </c>
      <c r="I1192">
        <v>0</v>
      </c>
      <c r="J1192">
        <v>0</v>
      </c>
      <c r="K1192">
        <v>1</v>
      </c>
      <c r="L1192">
        <v>0</v>
      </c>
      <c r="M1192">
        <v>90</v>
      </c>
      <c r="N1192" t="str">
        <f t="shared" si="18"/>
        <v>No Final</v>
      </c>
    </row>
    <row r="1193" spans="1:14" hidden="1" x14ac:dyDescent="0.2">
      <c r="A1193" t="s">
        <v>3970</v>
      </c>
      <c r="B1193">
        <v>2754913</v>
      </c>
      <c r="C1193">
        <v>98539</v>
      </c>
      <c r="D1193">
        <v>1083</v>
      </c>
      <c r="E1193">
        <v>1083</v>
      </c>
      <c r="F1193" s="1">
        <v>42641</v>
      </c>
      <c r="G1193" t="s">
        <v>537</v>
      </c>
      <c r="H1193" t="s">
        <v>949</v>
      </c>
      <c r="I1193">
        <v>0</v>
      </c>
      <c r="J1193">
        <v>0</v>
      </c>
      <c r="K1193">
        <v>2</v>
      </c>
      <c r="L1193">
        <v>0</v>
      </c>
      <c r="M1193">
        <v>90</v>
      </c>
      <c r="N1193" t="str">
        <f t="shared" si="18"/>
        <v>No Final</v>
      </c>
    </row>
    <row r="1194" spans="1:14" hidden="1" x14ac:dyDescent="0.2">
      <c r="A1194" t="s">
        <v>3971</v>
      </c>
      <c r="B1194">
        <v>2754922</v>
      </c>
      <c r="C1194">
        <v>241641</v>
      </c>
      <c r="D1194">
        <v>162</v>
      </c>
      <c r="E1194">
        <v>281</v>
      </c>
      <c r="F1194" s="1">
        <v>42661</v>
      </c>
      <c r="G1194" t="s">
        <v>730</v>
      </c>
      <c r="H1194" t="s">
        <v>949</v>
      </c>
      <c r="I1194">
        <v>0</v>
      </c>
      <c r="J1194">
        <v>0</v>
      </c>
      <c r="K1194">
        <v>1</v>
      </c>
      <c r="L1194">
        <v>0</v>
      </c>
      <c r="M1194">
        <v>90</v>
      </c>
      <c r="N1194" t="str">
        <f t="shared" si="18"/>
        <v>No Final</v>
      </c>
    </row>
    <row r="1195" spans="1:14" hidden="1" x14ac:dyDescent="0.2">
      <c r="A1195" t="s">
        <v>3972</v>
      </c>
      <c r="B1195">
        <v>2754922</v>
      </c>
      <c r="C1195">
        <v>69006</v>
      </c>
      <c r="D1195">
        <v>2410</v>
      </c>
      <c r="E1195">
        <v>1416</v>
      </c>
      <c r="F1195" s="1">
        <v>42661</v>
      </c>
      <c r="G1195" t="s">
        <v>461</v>
      </c>
      <c r="H1195" t="s">
        <v>949</v>
      </c>
      <c r="I1195">
        <v>0</v>
      </c>
      <c r="J1195">
        <v>0</v>
      </c>
      <c r="K1195">
        <v>1</v>
      </c>
      <c r="L1195">
        <v>0</v>
      </c>
      <c r="M1195">
        <v>84</v>
      </c>
      <c r="N1195" t="str">
        <f t="shared" si="18"/>
        <v>No Final</v>
      </c>
    </row>
    <row r="1196" spans="1:14" hidden="1" x14ac:dyDescent="0.2">
      <c r="A1196" t="s">
        <v>3973</v>
      </c>
      <c r="B1196">
        <v>2754924</v>
      </c>
      <c r="C1196">
        <v>110074</v>
      </c>
      <c r="D1196">
        <v>336</v>
      </c>
      <c r="E1196">
        <v>336</v>
      </c>
      <c r="F1196" s="1">
        <v>42661</v>
      </c>
      <c r="G1196" t="s">
        <v>557</v>
      </c>
      <c r="H1196" t="s">
        <v>949</v>
      </c>
      <c r="I1196">
        <v>1</v>
      </c>
      <c r="J1196">
        <v>0</v>
      </c>
      <c r="K1196">
        <v>1</v>
      </c>
      <c r="L1196">
        <v>0</v>
      </c>
      <c r="M1196">
        <v>30</v>
      </c>
      <c r="N1196" t="str">
        <f t="shared" si="18"/>
        <v>No Final</v>
      </c>
    </row>
    <row r="1197" spans="1:14" hidden="1" x14ac:dyDescent="0.2">
      <c r="A1197" t="s">
        <v>3974</v>
      </c>
      <c r="B1197">
        <v>2754924</v>
      </c>
      <c r="C1197">
        <v>196792</v>
      </c>
      <c r="D1197">
        <v>16</v>
      </c>
      <c r="E1197">
        <v>18</v>
      </c>
      <c r="F1197" s="1">
        <v>42661</v>
      </c>
      <c r="G1197" t="s">
        <v>688</v>
      </c>
      <c r="H1197" t="s">
        <v>949</v>
      </c>
      <c r="I1197">
        <v>0</v>
      </c>
      <c r="J1197">
        <v>0</v>
      </c>
      <c r="K1197">
        <v>1</v>
      </c>
      <c r="L1197">
        <v>0</v>
      </c>
      <c r="M1197">
        <v>90</v>
      </c>
      <c r="N1197" t="str">
        <f t="shared" si="18"/>
        <v>No Final</v>
      </c>
    </row>
    <row r="1198" spans="1:14" hidden="1" x14ac:dyDescent="0.2">
      <c r="A1198" t="s">
        <v>3975</v>
      </c>
      <c r="B1198">
        <v>2754924</v>
      </c>
      <c r="C1198">
        <v>58864</v>
      </c>
      <c r="D1198">
        <v>16</v>
      </c>
      <c r="E1198">
        <v>244</v>
      </c>
      <c r="F1198" s="1">
        <v>42661</v>
      </c>
      <c r="G1198" t="s">
        <v>425</v>
      </c>
      <c r="H1198" t="s">
        <v>949</v>
      </c>
      <c r="I1198">
        <v>0</v>
      </c>
      <c r="J1198">
        <v>0</v>
      </c>
      <c r="K1198">
        <v>1</v>
      </c>
      <c r="L1198">
        <v>0</v>
      </c>
      <c r="M1198">
        <v>90</v>
      </c>
      <c r="N1198" t="str">
        <f t="shared" si="18"/>
        <v>No Final</v>
      </c>
    </row>
    <row r="1199" spans="1:14" hidden="1" x14ac:dyDescent="0.2">
      <c r="A1199" t="s">
        <v>3976</v>
      </c>
      <c r="B1199">
        <v>2754925</v>
      </c>
      <c r="C1199">
        <v>128223</v>
      </c>
      <c r="D1199">
        <v>418</v>
      </c>
      <c r="E1199">
        <v>13</v>
      </c>
      <c r="F1199" s="1">
        <v>42661</v>
      </c>
      <c r="G1199" t="s">
        <v>594</v>
      </c>
      <c r="H1199" t="s">
        <v>949</v>
      </c>
      <c r="I1199">
        <v>0</v>
      </c>
      <c r="J1199">
        <v>0</v>
      </c>
      <c r="K1199">
        <v>1</v>
      </c>
      <c r="L1199">
        <v>1</v>
      </c>
      <c r="M1199">
        <v>26</v>
      </c>
      <c r="N1199" t="str">
        <f t="shared" si="18"/>
        <v>No Final</v>
      </c>
    </row>
    <row r="1200" spans="1:14" hidden="1" x14ac:dyDescent="0.2">
      <c r="A1200" t="s">
        <v>3977</v>
      </c>
      <c r="B1200">
        <v>2754925</v>
      </c>
      <c r="C1200">
        <v>221316</v>
      </c>
      <c r="D1200">
        <v>418</v>
      </c>
      <c r="E1200">
        <v>418</v>
      </c>
      <c r="F1200" s="1">
        <v>42661</v>
      </c>
      <c r="G1200" t="s">
        <v>714</v>
      </c>
      <c r="H1200" t="s">
        <v>949</v>
      </c>
      <c r="I1200">
        <v>0</v>
      </c>
      <c r="J1200">
        <v>0</v>
      </c>
      <c r="K1200">
        <v>1</v>
      </c>
      <c r="L1200">
        <v>0</v>
      </c>
      <c r="M1200">
        <v>27</v>
      </c>
      <c r="N1200" t="str">
        <f t="shared" si="18"/>
        <v>No Final</v>
      </c>
    </row>
    <row r="1201" spans="1:14" hidden="1" x14ac:dyDescent="0.2">
      <c r="A1201" t="s">
        <v>3978</v>
      </c>
      <c r="B1201">
        <v>2754925</v>
      </c>
      <c r="C1201">
        <v>296622</v>
      </c>
      <c r="D1201">
        <v>418</v>
      </c>
      <c r="E1201">
        <v>583</v>
      </c>
      <c r="F1201" s="1">
        <v>42661</v>
      </c>
      <c r="G1201" t="s">
        <v>774</v>
      </c>
      <c r="H1201" t="s">
        <v>949</v>
      </c>
      <c r="I1201">
        <v>0</v>
      </c>
      <c r="J1201">
        <v>0</v>
      </c>
      <c r="K1201">
        <v>1</v>
      </c>
      <c r="L1201">
        <v>0</v>
      </c>
      <c r="M1201">
        <v>79</v>
      </c>
      <c r="N1201" t="str">
        <f t="shared" si="18"/>
        <v>No Final</v>
      </c>
    </row>
    <row r="1202" spans="1:14" hidden="1" x14ac:dyDescent="0.2">
      <c r="A1202" t="s">
        <v>3979</v>
      </c>
      <c r="B1202">
        <v>2754925</v>
      </c>
      <c r="C1202">
        <v>39381</v>
      </c>
      <c r="D1202">
        <v>418</v>
      </c>
      <c r="E1202">
        <v>418</v>
      </c>
      <c r="F1202" s="1">
        <v>42661</v>
      </c>
      <c r="G1202" t="s">
        <v>300</v>
      </c>
      <c r="H1202" t="s">
        <v>949</v>
      </c>
      <c r="I1202">
        <v>0</v>
      </c>
      <c r="J1202">
        <v>0</v>
      </c>
      <c r="K1202">
        <v>1</v>
      </c>
      <c r="L1202">
        <v>0</v>
      </c>
      <c r="M1202">
        <v>64</v>
      </c>
      <c r="N1202" t="str">
        <f t="shared" si="18"/>
        <v>No Final</v>
      </c>
    </row>
    <row r="1203" spans="1:14" hidden="1" x14ac:dyDescent="0.2">
      <c r="A1203" t="s">
        <v>3980</v>
      </c>
      <c r="B1203">
        <v>2754926</v>
      </c>
      <c r="C1203">
        <v>171424</v>
      </c>
      <c r="D1203">
        <v>1003</v>
      </c>
      <c r="E1203">
        <v>281</v>
      </c>
      <c r="F1203" s="1">
        <v>42661</v>
      </c>
      <c r="G1203" t="s">
        <v>653</v>
      </c>
      <c r="H1203" t="s">
        <v>949</v>
      </c>
      <c r="I1203">
        <v>0</v>
      </c>
      <c r="J1203">
        <v>0</v>
      </c>
      <c r="K1203">
        <v>1</v>
      </c>
      <c r="L1203">
        <v>0</v>
      </c>
      <c r="M1203">
        <v>90</v>
      </c>
      <c r="N1203" t="str">
        <f t="shared" si="18"/>
        <v>No Final</v>
      </c>
    </row>
    <row r="1204" spans="1:14" hidden="1" x14ac:dyDescent="0.2">
      <c r="A1204" t="s">
        <v>3981</v>
      </c>
      <c r="B1204">
        <v>2754927</v>
      </c>
      <c r="C1204">
        <v>198008</v>
      </c>
      <c r="D1204">
        <v>720</v>
      </c>
      <c r="E1204">
        <v>681</v>
      </c>
      <c r="F1204" s="1">
        <v>42661</v>
      </c>
      <c r="G1204" t="s">
        <v>692</v>
      </c>
      <c r="H1204" t="s">
        <v>949</v>
      </c>
      <c r="I1204">
        <v>0</v>
      </c>
      <c r="J1204">
        <v>0</v>
      </c>
      <c r="K1204">
        <v>1</v>
      </c>
      <c r="L1204">
        <v>0</v>
      </c>
      <c r="M1204">
        <v>90</v>
      </c>
      <c r="N1204" t="str">
        <f t="shared" si="18"/>
        <v>No Final</v>
      </c>
    </row>
    <row r="1205" spans="1:14" hidden="1" x14ac:dyDescent="0.2">
      <c r="A1205" t="s">
        <v>3982</v>
      </c>
      <c r="B1205">
        <v>2754927</v>
      </c>
      <c r="C1205">
        <v>42748</v>
      </c>
      <c r="D1205">
        <v>2282</v>
      </c>
      <c r="E1205">
        <v>3508</v>
      </c>
      <c r="F1205" s="1">
        <v>42661</v>
      </c>
      <c r="G1205" t="s">
        <v>326</v>
      </c>
      <c r="H1205" t="s">
        <v>949</v>
      </c>
      <c r="I1205">
        <v>0</v>
      </c>
      <c r="J1205">
        <v>0</v>
      </c>
      <c r="K1205">
        <v>1</v>
      </c>
      <c r="L1205">
        <v>0</v>
      </c>
      <c r="M1205">
        <v>84</v>
      </c>
      <c r="N1205" t="str">
        <f t="shared" si="18"/>
        <v>No Final</v>
      </c>
    </row>
    <row r="1206" spans="1:14" hidden="1" x14ac:dyDescent="0.2">
      <c r="A1206" t="s">
        <v>3983</v>
      </c>
      <c r="B1206">
        <v>2754927</v>
      </c>
      <c r="C1206">
        <v>58576</v>
      </c>
      <c r="D1206">
        <v>720</v>
      </c>
      <c r="E1206">
        <v>1050</v>
      </c>
      <c r="F1206" s="1">
        <v>42661</v>
      </c>
      <c r="G1206" t="s">
        <v>424</v>
      </c>
      <c r="H1206" t="s">
        <v>949</v>
      </c>
      <c r="I1206">
        <v>1</v>
      </c>
      <c r="J1206">
        <v>0</v>
      </c>
      <c r="K1206">
        <v>1</v>
      </c>
      <c r="L1206">
        <v>0</v>
      </c>
      <c r="M1206">
        <v>90</v>
      </c>
      <c r="N1206" t="str">
        <f t="shared" si="18"/>
        <v>No Final</v>
      </c>
    </row>
    <row r="1207" spans="1:14" hidden="1" x14ac:dyDescent="0.2">
      <c r="A1207" t="s">
        <v>3984</v>
      </c>
      <c r="B1207">
        <v>2754928</v>
      </c>
      <c r="C1207">
        <v>18935</v>
      </c>
      <c r="D1207">
        <v>368</v>
      </c>
      <c r="E1207">
        <v>58</v>
      </c>
      <c r="F1207" s="1">
        <v>42661</v>
      </c>
      <c r="G1207" t="s">
        <v>187</v>
      </c>
      <c r="H1207" t="s">
        <v>949</v>
      </c>
      <c r="I1207">
        <v>0</v>
      </c>
      <c r="J1207">
        <v>0</v>
      </c>
      <c r="K1207">
        <v>1</v>
      </c>
      <c r="L1207">
        <v>0</v>
      </c>
      <c r="M1207">
        <v>90</v>
      </c>
      <c r="N1207" t="str">
        <f t="shared" si="18"/>
        <v>No Final</v>
      </c>
    </row>
    <row r="1208" spans="1:14" hidden="1" x14ac:dyDescent="0.2">
      <c r="A1208" t="s">
        <v>3985</v>
      </c>
      <c r="B1208">
        <v>2754929</v>
      </c>
      <c r="C1208">
        <v>91970</v>
      </c>
      <c r="D1208">
        <v>506</v>
      </c>
      <c r="E1208">
        <v>46</v>
      </c>
      <c r="F1208" s="1">
        <v>42661</v>
      </c>
      <c r="G1208" t="s">
        <v>522</v>
      </c>
      <c r="H1208" t="s">
        <v>949</v>
      </c>
      <c r="I1208">
        <v>0</v>
      </c>
      <c r="J1208">
        <v>0</v>
      </c>
      <c r="K1208">
        <v>1</v>
      </c>
      <c r="L1208">
        <v>0</v>
      </c>
      <c r="M1208">
        <v>21</v>
      </c>
      <c r="N1208" t="str">
        <f t="shared" si="18"/>
        <v>No Final</v>
      </c>
    </row>
    <row r="1209" spans="1:14" hidden="1" x14ac:dyDescent="0.2">
      <c r="A1209" t="s">
        <v>3986</v>
      </c>
      <c r="B1209">
        <v>2754914</v>
      </c>
      <c r="C1209">
        <v>143424</v>
      </c>
      <c r="D1209">
        <v>11</v>
      </c>
      <c r="E1209">
        <v>114</v>
      </c>
      <c r="F1209" s="1">
        <v>42662</v>
      </c>
      <c r="G1209" t="s">
        <v>618</v>
      </c>
      <c r="H1209" t="s">
        <v>949</v>
      </c>
      <c r="I1209">
        <v>0</v>
      </c>
      <c r="J1209">
        <v>0</v>
      </c>
      <c r="K1209">
        <v>1</v>
      </c>
      <c r="L1209">
        <v>1</v>
      </c>
      <c r="M1209">
        <v>90</v>
      </c>
      <c r="N1209" t="str">
        <f t="shared" si="18"/>
        <v>No Final</v>
      </c>
    </row>
    <row r="1210" spans="1:14" hidden="1" x14ac:dyDescent="0.2">
      <c r="A1210" t="s">
        <v>3987</v>
      </c>
      <c r="B1210">
        <v>2754914</v>
      </c>
      <c r="C1210">
        <v>33713</v>
      </c>
      <c r="D1210">
        <v>11</v>
      </c>
      <c r="E1210">
        <v>180</v>
      </c>
      <c r="F1210" s="1">
        <v>42662</v>
      </c>
      <c r="G1210" t="s">
        <v>255</v>
      </c>
      <c r="H1210" t="s">
        <v>949</v>
      </c>
      <c r="I1210">
        <v>0</v>
      </c>
      <c r="J1210">
        <v>0</v>
      </c>
      <c r="K1210">
        <v>1</v>
      </c>
      <c r="L1210">
        <v>0</v>
      </c>
      <c r="M1210">
        <v>62</v>
      </c>
      <c r="N1210" t="str">
        <f t="shared" si="18"/>
        <v>No Final</v>
      </c>
    </row>
    <row r="1211" spans="1:14" hidden="1" x14ac:dyDescent="0.2">
      <c r="A1211" t="s">
        <v>3988</v>
      </c>
      <c r="B1211">
        <v>2754914</v>
      </c>
      <c r="C1211">
        <v>35664</v>
      </c>
      <c r="D1211">
        <v>11</v>
      </c>
      <c r="E1211">
        <v>6890</v>
      </c>
      <c r="F1211" s="1">
        <v>42662</v>
      </c>
      <c r="G1211" t="s">
        <v>279</v>
      </c>
      <c r="H1211" t="s">
        <v>949</v>
      </c>
      <c r="I1211">
        <v>0</v>
      </c>
      <c r="J1211">
        <v>0</v>
      </c>
      <c r="K1211">
        <v>3</v>
      </c>
      <c r="L1211">
        <v>1</v>
      </c>
      <c r="M1211">
        <v>90</v>
      </c>
      <c r="N1211" t="str">
        <f t="shared" si="18"/>
        <v>No Final</v>
      </c>
    </row>
    <row r="1212" spans="1:14" hidden="1" x14ac:dyDescent="0.2">
      <c r="A1212" t="s">
        <v>3989</v>
      </c>
      <c r="B1212">
        <v>2754914</v>
      </c>
      <c r="C1212">
        <v>40433</v>
      </c>
      <c r="D1212">
        <v>11</v>
      </c>
      <c r="E1212">
        <v>46</v>
      </c>
      <c r="F1212" s="1">
        <v>42662</v>
      </c>
      <c r="G1212" t="s">
        <v>310</v>
      </c>
      <c r="H1212" t="s">
        <v>949</v>
      </c>
      <c r="I1212">
        <v>0</v>
      </c>
      <c r="J1212">
        <v>0</v>
      </c>
      <c r="K1212">
        <v>1</v>
      </c>
      <c r="L1212">
        <v>1</v>
      </c>
      <c r="M1212">
        <v>73</v>
      </c>
      <c r="N1212" t="str">
        <f t="shared" si="18"/>
        <v>No Final</v>
      </c>
    </row>
    <row r="1213" spans="1:14" hidden="1" x14ac:dyDescent="0.2">
      <c r="A1213" t="s">
        <v>3990</v>
      </c>
      <c r="B1213">
        <v>2754915</v>
      </c>
      <c r="C1213">
        <v>45320</v>
      </c>
      <c r="D1213">
        <v>583</v>
      </c>
      <c r="E1213">
        <v>294</v>
      </c>
      <c r="F1213" s="1">
        <v>42662</v>
      </c>
      <c r="G1213" t="s">
        <v>351</v>
      </c>
      <c r="H1213" t="s">
        <v>949</v>
      </c>
      <c r="I1213">
        <v>0</v>
      </c>
      <c r="J1213">
        <v>0</v>
      </c>
      <c r="K1213">
        <v>1</v>
      </c>
      <c r="L1213">
        <v>0</v>
      </c>
      <c r="M1213">
        <v>86</v>
      </c>
      <c r="N1213" t="str">
        <f t="shared" si="18"/>
        <v>No Final</v>
      </c>
    </row>
    <row r="1214" spans="1:14" hidden="1" x14ac:dyDescent="0.2">
      <c r="A1214" t="s">
        <v>3991</v>
      </c>
      <c r="B1214">
        <v>2754915</v>
      </c>
      <c r="C1214">
        <v>48280</v>
      </c>
      <c r="D1214">
        <v>583</v>
      </c>
      <c r="E1214">
        <v>1049</v>
      </c>
      <c r="F1214" s="1">
        <v>42662</v>
      </c>
      <c r="G1214" t="s">
        <v>372</v>
      </c>
      <c r="H1214" t="s">
        <v>949</v>
      </c>
      <c r="I1214">
        <v>0</v>
      </c>
      <c r="J1214">
        <v>0</v>
      </c>
      <c r="K1214">
        <v>1</v>
      </c>
      <c r="L1214">
        <v>1</v>
      </c>
      <c r="M1214">
        <v>90</v>
      </c>
      <c r="N1214" t="str">
        <f t="shared" si="18"/>
        <v>No Final</v>
      </c>
    </row>
    <row r="1215" spans="1:14" hidden="1" x14ac:dyDescent="0.2">
      <c r="A1215" t="s">
        <v>3992</v>
      </c>
      <c r="B1215">
        <v>2754915</v>
      </c>
      <c r="C1215">
        <v>77100</v>
      </c>
      <c r="D1215">
        <v>583</v>
      </c>
      <c r="E1215">
        <v>148</v>
      </c>
      <c r="F1215" s="1">
        <v>42662</v>
      </c>
      <c r="G1215" t="s">
        <v>488</v>
      </c>
      <c r="H1215" t="s">
        <v>949</v>
      </c>
      <c r="I1215">
        <v>0</v>
      </c>
      <c r="J1215">
        <v>0</v>
      </c>
      <c r="K1215">
        <v>1</v>
      </c>
      <c r="L1215">
        <v>0</v>
      </c>
      <c r="M1215">
        <v>81</v>
      </c>
      <c r="N1215" t="str">
        <f t="shared" si="18"/>
        <v>No Final</v>
      </c>
    </row>
    <row r="1216" spans="1:14" hidden="1" x14ac:dyDescent="0.2">
      <c r="A1216" t="s">
        <v>3993</v>
      </c>
      <c r="B1216">
        <v>2754916</v>
      </c>
      <c r="C1216">
        <v>112343</v>
      </c>
      <c r="D1216">
        <v>6195</v>
      </c>
      <c r="E1216">
        <v>1038</v>
      </c>
      <c r="F1216" s="1">
        <v>42662</v>
      </c>
      <c r="G1216" t="s">
        <v>563</v>
      </c>
      <c r="H1216" t="s">
        <v>949</v>
      </c>
      <c r="I1216">
        <v>0</v>
      </c>
      <c r="J1216">
        <v>0</v>
      </c>
      <c r="K1216">
        <v>1</v>
      </c>
      <c r="L1216">
        <v>0</v>
      </c>
      <c r="M1216">
        <v>25</v>
      </c>
      <c r="N1216" t="str">
        <f t="shared" si="18"/>
        <v>No Final</v>
      </c>
    </row>
    <row r="1217" spans="1:14" hidden="1" x14ac:dyDescent="0.2">
      <c r="A1217" t="s">
        <v>3994</v>
      </c>
      <c r="B1217">
        <v>2754916</v>
      </c>
      <c r="C1217">
        <v>147487</v>
      </c>
      <c r="D1217">
        <v>114</v>
      </c>
      <c r="E1217">
        <v>114</v>
      </c>
      <c r="F1217" s="1">
        <v>42662</v>
      </c>
      <c r="G1217" t="s">
        <v>625</v>
      </c>
      <c r="H1217" t="s">
        <v>949</v>
      </c>
      <c r="I1217">
        <v>1</v>
      </c>
      <c r="J1217">
        <v>0</v>
      </c>
      <c r="K1217">
        <v>2</v>
      </c>
      <c r="L1217">
        <v>0</v>
      </c>
      <c r="M1217">
        <v>90</v>
      </c>
      <c r="N1217" t="str">
        <f t="shared" si="18"/>
        <v>No Final</v>
      </c>
    </row>
    <row r="1218" spans="1:14" hidden="1" x14ac:dyDescent="0.2">
      <c r="A1218" t="s">
        <v>3995</v>
      </c>
      <c r="B1218">
        <v>2754916</v>
      </c>
      <c r="C1218">
        <v>34495</v>
      </c>
      <c r="D1218">
        <v>114</v>
      </c>
      <c r="E1218">
        <v>1245</v>
      </c>
      <c r="F1218" s="1">
        <v>42662</v>
      </c>
      <c r="G1218" t="s">
        <v>263</v>
      </c>
      <c r="H1218" t="s">
        <v>949</v>
      </c>
      <c r="I1218">
        <v>1</v>
      </c>
      <c r="J1218">
        <v>0</v>
      </c>
      <c r="K1218">
        <v>1</v>
      </c>
      <c r="L1218">
        <v>0</v>
      </c>
      <c r="M1218">
        <v>70</v>
      </c>
      <c r="N1218" t="str">
        <f t="shared" si="18"/>
        <v>No Final</v>
      </c>
    </row>
    <row r="1219" spans="1:14" hidden="1" x14ac:dyDescent="0.2">
      <c r="A1219" t="s">
        <v>3996</v>
      </c>
      <c r="B1219">
        <v>2754916</v>
      </c>
      <c r="C1219">
        <v>56416</v>
      </c>
      <c r="D1219">
        <v>6195</v>
      </c>
      <c r="E1219">
        <v>141</v>
      </c>
      <c r="F1219" s="1">
        <v>42662</v>
      </c>
      <c r="G1219" t="s">
        <v>412</v>
      </c>
      <c r="H1219" t="s">
        <v>949</v>
      </c>
      <c r="I1219">
        <v>0</v>
      </c>
      <c r="J1219">
        <v>0</v>
      </c>
      <c r="K1219">
        <v>1</v>
      </c>
      <c r="L1219">
        <v>1</v>
      </c>
      <c r="M1219">
        <v>90</v>
      </c>
      <c r="N1219" t="str">
        <f t="shared" ref="N1219:N1282" si="19">IF(B1219=$Z$2, "Final", IF(B1219=$Z$3, "Final", IF(B1219=$Z$4, "Final", IF(B1219=$Z$5, "Final", IF(B1219=$Z$6, "Final", IF(B1219=$Z$7, "Final", IF(B1219=$Z$8, "Final", IF(B1219=$Z$9, "Final", IF(B1219=$Z$10, "Final", IF(B1219=$Z$11, "Final", IF(B1219=$Z$12, "Final", IF(B1219=$Z$13, "Final", "No Final"))))))))))))</f>
        <v>No Final</v>
      </c>
    </row>
    <row r="1220" spans="1:14" hidden="1" x14ac:dyDescent="0.2">
      <c r="A1220" t="s">
        <v>3997</v>
      </c>
      <c r="B1220">
        <v>2754917</v>
      </c>
      <c r="C1220">
        <v>341110</v>
      </c>
      <c r="D1220">
        <v>294</v>
      </c>
      <c r="E1220">
        <v>940</v>
      </c>
      <c r="F1220" s="1">
        <v>42662</v>
      </c>
      <c r="G1220" t="s">
        <v>795</v>
      </c>
      <c r="H1220" t="s">
        <v>949</v>
      </c>
      <c r="I1220">
        <v>0</v>
      </c>
      <c r="J1220">
        <v>0</v>
      </c>
      <c r="K1220">
        <v>1</v>
      </c>
      <c r="L1220">
        <v>0</v>
      </c>
      <c r="M1220">
        <v>83</v>
      </c>
      <c r="N1220" t="str">
        <f t="shared" si="19"/>
        <v>No Final</v>
      </c>
    </row>
    <row r="1221" spans="1:14" hidden="1" x14ac:dyDescent="0.2">
      <c r="A1221" t="s">
        <v>3998</v>
      </c>
      <c r="B1221">
        <v>2754917</v>
      </c>
      <c r="C1221">
        <v>84535</v>
      </c>
      <c r="D1221">
        <v>294</v>
      </c>
      <c r="E1221">
        <v>294</v>
      </c>
      <c r="F1221" s="1">
        <v>42662</v>
      </c>
      <c r="G1221" t="s">
        <v>506</v>
      </c>
      <c r="H1221" t="s">
        <v>949</v>
      </c>
      <c r="I1221">
        <v>0</v>
      </c>
      <c r="J1221">
        <v>0</v>
      </c>
      <c r="K1221">
        <v>1</v>
      </c>
      <c r="L1221">
        <v>0</v>
      </c>
      <c r="M1221">
        <v>90</v>
      </c>
      <c r="N1221" t="str">
        <f t="shared" si="19"/>
        <v>No Final</v>
      </c>
    </row>
    <row r="1222" spans="1:14" hidden="1" x14ac:dyDescent="0.2">
      <c r="A1222" t="s">
        <v>3999</v>
      </c>
      <c r="B1222">
        <v>2754918</v>
      </c>
      <c r="C1222">
        <v>42783</v>
      </c>
      <c r="D1222">
        <v>18</v>
      </c>
      <c r="E1222">
        <v>167</v>
      </c>
      <c r="F1222" s="1">
        <v>42662</v>
      </c>
      <c r="G1222" t="s">
        <v>327</v>
      </c>
      <c r="H1222" t="s">
        <v>949</v>
      </c>
      <c r="I1222">
        <v>0</v>
      </c>
      <c r="J1222">
        <v>0</v>
      </c>
      <c r="K1222">
        <v>1</v>
      </c>
      <c r="L1222">
        <v>1</v>
      </c>
      <c r="M1222">
        <v>90</v>
      </c>
      <c r="N1222" t="str">
        <f t="shared" si="19"/>
        <v>No Final</v>
      </c>
    </row>
    <row r="1223" spans="1:14" hidden="1" x14ac:dyDescent="0.2">
      <c r="A1223" t="s">
        <v>4000</v>
      </c>
      <c r="B1223">
        <v>2754918</v>
      </c>
      <c r="C1223">
        <v>48298</v>
      </c>
      <c r="D1223">
        <v>18</v>
      </c>
      <c r="E1223">
        <v>18</v>
      </c>
      <c r="F1223" s="1">
        <v>42662</v>
      </c>
      <c r="G1223" t="s">
        <v>373</v>
      </c>
      <c r="H1223" t="s">
        <v>949</v>
      </c>
      <c r="I1223">
        <v>0</v>
      </c>
      <c r="J1223">
        <v>0</v>
      </c>
      <c r="K1223">
        <v>1</v>
      </c>
      <c r="L1223">
        <v>0</v>
      </c>
      <c r="M1223">
        <v>90</v>
      </c>
      <c r="N1223" t="str">
        <f t="shared" si="19"/>
        <v>No Final</v>
      </c>
    </row>
    <row r="1224" spans="1:14" hidden="1" x14ac:dyDescent="0.2">
      <c r="A1224" t="s">
        <v>4001</v>
      </c>
      <c r="B1224">
        <v>2754919</v>
      </c>
      <c r="C1224">
        <v>28003</v>
      </c>
      <c r="D1224">
        <v>131</v>
      </c>
      <c r="E1224">
        <v>583</v>
      </c>
      <c r="F1224" s="1">
        <v>42662</v>
      </c>
      <c r="G1224" t="s">
        <v>226</v>
      </c>
      <c r="H1224" t="s">
        <v>949</v>
      </c>
      <c r="I1224">
        <v>0</v>
      </c>
      <c r="J1224">
        <v>0</v>
      </c>
      <c r="K1224">
        <v>3</v>
      </c>
      <c r="L1224">
        <v>1</v>
      </c>
      <c r="M1224">
        <v>90</v>
      </c>
      <c r="N1224" t="str">
        <f t="shared" si="19"/>
        <v>No Final</v>
      </c>
    </row>
    <row r="1225" spans="1:14" hidden="1" x14ac:dyDescent="0.2">
      <c r="A1225" t="s">
        <v>4002</v>
      </c>
      <c r="B1225">
        <v>2754919</v>
      </c>
      <c r="C1225">
        <v>68290</v>
      </c>
      <c r="D1225">
        <v>131</v>
      </c>
      <c r="E1225">
        <v>583</v>
      </c>
      <c r="F1225" s="1">
        <v>42662</v>
      </c>
      <c r="G1225" t="s">
        <v>458</v>
      </c>
      <c r="H1225" t="s">
        <v>949</v>
      </c>
      <c r="I1225">
        <v>0</v>
      </c>
      <c r="J1225">
        <v>0</v>
      </c>
      <c r="K1225">
        <v>1</v>
      </c>
      <c r="L1225">
        <v>0</v>
      </c>
      <c r="M1225">
        <v>90</v>
      </c>
      <c r="N1225" t="str">
        <f t="shared" si="19"/>
        <v>No Final</v>
      </c>
    </row>
    <row r="1226" spans="1:14" hidden="1" x14ac:dyDescent="0.2">
      <c r="A1226" t="s">
        <v>4003</v>
      </c>
      <c r="B1226">
        <v>2754920</v>
      </c>
      <c r="C1226">
        <v>140776</v>
      </c>
      <c r="D1226">
        <v>13</v>
      </c>
      <c r="E1226">
        <v>13</v>
      </c>
      <c r="F1226" s="1">
        <v>42662</v>
      </c>
      <c r="G1226" t="s">
        <v>614</v>
      </c>
      <c r="H1226" t="s">
        <v>949</v>
      </c>
      <c r="I1226">
        <v>0</v>
      </c>
      <c r="J1226">
        <v>0</v>
      </c>
      <c r="K1226">
        <v>1</v>
      </c>
      <c r="L1226">
        <v>0</v>
      </c>
      <c r="M1226">
        <v>89</v>
      </c>
      <c r="N1226" t="str">
        <f t="shared" si="19"/>
        <v>No Final</v>
      </c>
    </row>
    <row r="1227" spans="1:14" hidden="1" x14ac:dyDescent="0.2">
      <c r="A1227" t="s">
        <v>4004</v>
      </c>
      <c r="B1227">
        <v>2754921</v>
      </c>
      <c r="C1227">
        <v>161056</v>
      </c>
      <c r="D1227">
        <v>27</v>
      </c>
      <c r="E1227">
        <v>27</v>
      </c>
      <c r="F1227" s="1">
        <v>42662</v>
      </c>
      <c r="G1227" t="s">
        <v>637</v>
      </c>
      <c r="H1227" t="s">
        <v>949</v>
      </c>
      <c r="I1227">
        <v>0</v>
      </c>
      <c r="J1227">
        <v>0</v>
      </c>
      <c r="K1227">
        <v>1</v>
      </c>
      <c r="L1227">
        <v>0</v>
      </c>
      <c r="M1227">
        <v>85</v>
      </c>
      <c r="N1227" t="str">
        <f t="shared" si="19"/>
        <v>No Final</v>
      </c>
    </row>
    <row r="1228" spans="1:14" hidden="1" x14ac:dyDescent="0.2">
      <c r="A1228" t="s">
        <v>4005</v>
      </c>
      <c r="B1228">
        <v>2754921</v>
      </c>
      <c r="C1228">
        <v>38253</v>
      </c>
      <c r="D1228">
        <v>27</v>
      </c>
      <c r="E1228">
        <v>131</v>
      </c>
      <c r="F1228" s="1">
        <v>42662</v>
      </c>
      <c r="G1228" t="s">
        <v>290</v>
      </c>
      <c r="H1228" t="s">
        <v>949</v>
      </c>
      <c r="I1228">
        <v>0</v>
      </c>
      <c r="J1228">
        <v>0</v>
      </c>
      <c r="K1228">
        <v>1</v>
      </c>
      <c r="L1228">
        <v>0</v>
      </c>
      <c r="M1228">
        <v>90</v>
      </c>
      <c r="N1228" t="str">
        <f t="shared" si="19"/>
        <v>No Final</v>
      </c>
    </row>
    <row r="1229" spans="1:14" hidden="1" x14ac:dyDescent="0.2">
      <c r="A1229" t="s">
        <v>4006</v>
      </c>
      <c r="B1229">
        <v>2754921</v>
      </c>
      <c r="C1229">
        <v>4360</v>
      </c>
      <c r="D1229">
        <v>27</v>
      </c>
      <c r="E1229">
        <v>202</v>
      </c>
      <c r="F1229" s="1">
        <v>42662</v>
      </c>
      <c r="G1229" t="s">
        <v>78</v>
      </c>
      <c r="H1229" t="s">
        <v>949</v>
      </c>
      <c r="I1229">
        <v>0</v>
      </c>
      <c r="J1229">
        <v>0</v>
      </c>
      <c r="K1229">
        <v>1</v>
      </c>
      <c r="L1229">
        <v>2</v>
      </c>
      <c r="M1229">
        <v>87</v>
      </c>
      <c r="N1229" t="str">
        <f t="shared" si="19"/>
        <v>No Final</v>
      </c>
    </row>
    <row r="1230" spans="1:14" hidden="1" x14ac:dyDescent="0.2">
      <c r="A1230" t="s">
        <v>4007</v>
      </c>
      <c r="B1230">
        <v>2754921</v>
      </c>
      <c r="C1230">
        <v>58358</v>
      </c>
      <c r="D1230">
        <v>27</v>
      </c>
      <c r="E1230">
        <v>27</v>
      </c>
      <c r="F1230" s="1">
        <v>42662</v>
      </c>
      <c r="G1230" t="s">
        <v>422</v>
      </c>
      <c r="H1230" t="s">
        <v>949</v>
      </c>
      <c r="I1230">
        <v>0</v>
      </c>
      <c r="J1230">
        <v>0</v>
      </c>
      <c r="K1230">
        <v>1</v>
      </c>
      <c r="L1230">
        <v>0</v>
      </c>
      <c r="M1230">
        <v>71</v>
      </c>
      <c r="N1230" t="str">
        <f t="shared" si="19"/>
        <v>No Final</v>
      </c>
    </row>
    <row r="1231" spans="1:14" hidden="1" x14ac:dyDescent="0.2">
      <c r="A1231" t="s">
        <v>4008</v>
      </c>
      <c r="B1231">
        <v>2754921</v>
      </c>
      <c r="C1231">
        <v>72462</v>
      </c>
      <c r="D1231">
        <v>383</v>
      </c>
      <c r="E1231">
        <v>234</v>
      </c>
      <c r="F1231" s="1">
        <v>42662</v>
      </c>
      <c r="G1231" t="s">
        <v>469</v>
      </c>
      <c r="H1231" t="s">
        <v>949</v>
      </c>
      <c r="I1231">
        <v>0</v>
      </c>
      <c r="J1231">
        <v>0</v>
      </c>
      <c r="K1231">
        <v>1</v>
      </c>
      <c r="L1231">
        <v>0</v>
      </c>
      <c r="M1231">
        <v>90</v>
      </c>
      <c r="N1231" t="str">
        <f t="shared" si="19"/>
        <v>No Final</v>
      </c>
    </row>
    <row r="1232" spans="1:14" hidden="1" x14ac:dyDescent="0.2">
      <c r="A1232" t="s">
        <v>4009</v>
      </c>
      <c r="B1232">
        <v>2755692</v>
      </c>
      <c r="C1232">
        <v>229004</v>
      </c>
      <c r="D1232">
        <v>371</v>
      </c>
      <c r="E1232">
        <v>1041</v>
      </c>
      <c r="F1232" s="1">
        <v>42675</v>
      </c>
      <c r="G1232" t="s">
        <v>721</v>
      </c>
      <c r="H1232" t="s">
        <v>949</v>
      </c>
      <c r="I1232">
        <v>0</v>
      </c>
      <c r="J1232">
        <v>0</v>
      </c>
      <c r="K1232">
        <v>1</v>
      </c>
      <c r="L1232">
        <v>0</v>
      </c>
      <c r="M1232">
        <v>90</v>
      </c>
      <c r="N1232" t="str">
        <f t="shared" si="19"/>
        <v>No Final</v>
      </c>
    </row>
    <row r="1233" spans="1:14" hidden="1" x14ac:dyDescent="0.2">
      <c r="A1233" t="s">
        <v>4010</v>
      </c>
      <c r="B1233">
        <v>2755692</v>
      </c>
      <c r="C1233">
        <v>48298</v>
      </c>
      <c r="D1233">
        <v>18</v>
      </c>
      <c r="E1233">
        <v>18</v>
      </c>
      <c r="F1233" s="1">
        <v>42675</v>
      </c>
      <c r="G1233" t="s">
        <v>373</v>
      </c>
      <c r="H1233" t="s">
        <v>949</v>
      </c>
      <c r="I1233">
        <v>0</v>
      </c>
      <c r="J1233">
        <v>0</v>
      </c>
      <c r="K1233">
        <v>1</v>
      </c>
      <c r="L1233">
        <v>0</v>
      </c>
      <c r="M1233">
        <v>81</v>
      </c>
      <c r="N1233" t="str">
        <f t="shared" si="19"/>
        <v>No Final</v>
      </c>
    </row>
    <row r="1234" spans="1:14" hidden="1" x14ac:dyDescent="0.2">
      <c r="A1234" t="s">
        <v>4011</v>
      </c>
      <c r="B1234">
        <v>2755693</v>
      </c>
      <c r="C1234">
        <v>84535</v>
      </c>
      <c r="D1234">
        <v>294</v>
      </c>
      <c r="E1234">
        <v>294</v>
      </c>
      <c r="F1234" s="1">
        <v>42675</v>
      </c>
      <c r="G1234" t="s">
        <v>506</v>
      </c>
      <c r="H1234" t="s">
        <v>949</v>
      </c>
      <c r="I1234">
        <v>0</v>
      </c>
      <c r="J1234">
        <v>0</v>
      </c>
      <c r="K1234">
        <v>1</v>
      </c>
      <c r="L1234">
        <v>0</v>
      </c>
      <c r="M1234">
        <v>90</v>
      </c>
      <c r="N1234" t="str">
        <f t="shared" si="19"/>
        <v>No Final</v>
      </c>
    </row>
    <row r="1235" spans="1:14" hidden="1" x14ac:dyDescent="0.2">
      <c r="A1235" t="s">
        <v>4012</v>
      </c>
      <c r="B1235">
        <v>2755694</v>
      </c>
      <c r="C1235">
        <v>28003</v>
      </c>
      <c r="D1235">
        <v>131</v>
      </c>
      <c r="E1235">
        <v>583</v>
      </c>
      <c r="F1235" s="1">
        <v>42675</v>
      </c>
      <c r="G1235" t="s">
        <v>226</v>
      </c>
      <c r="H1235" t="s">
        <v>949</v>
      </c>
      <c r="I1235">
        <v>0</v>
      </c>
      <c r="J1235">
        <v>0</v>
      </c>
      <c r="K1235">
        <v>1</v>
      </c>
      <c r="L1235">
        <v>0</v>
      </c>
      <c r="M1235">
        <v>90</v>
      </c>
      <c r="N1235" t="str">
        <f t="shared" si="19"/>
        <v>No Final</v>
      </c>
    </row>
    <row r="1236" spans="1:14" hidden="1" x14ac:dyDescent="0.2">
      <c r="A1236" t="s">
        <v>4013</v>
      </c>
      <c r="B1236">
        <v>2755694</v>
      </c>
      <c r="C1236">
        <v>53622</v>
      </c>
      <c r="D1236">
        <v>281</v>
      </c>
      <c r="E1236">
        <v>131</v>
      </c>
      <c r="F1236" s="1">
        <v>42675</v>
      </c>
      <c r="G1236" t="s">
        <v>399</v>
      </c>
      <c r="H1236" t="s">
        <v>949</v>
      </c>
      <c r="I1236">
        <v>0</v>
      </c>
      <c r="J1236">
        <v>0</v>
      </c>
      <c r="K1236">
        <v>2</v>
      </c>
      <c r="L1236">
        <v>0</v>
      </c>
      <c r="M1236">
        <v>90</v>
      </c>
      <c r="N1236" t="str">
        <f t="shared" si="19"/>
        <v>No Final</v>
      </c>
    </row>
    <row r="1237" spans="1:14" hidden="1" x14ac:dyDescent="0.2">
      <c r="A1237" t="s">
        <v>4014</v>
      </c>
      <c r="B1237">
        <v>2755694</v>
      </c>
      <c r="C1237">
        <v>88755</v>
      </c>
      <c r="D1237">
        <v>281</v>
      </c>
      <c r="E1237">
        <v>281</v>
      </c>
      <c r="F1237" s="1">
        <v>42675</v>
      </c>
      <c r="G1237" t="s">
        <v>516</v>
      </c>
      <c r="H1237" t="s">
        <v>949</v>
      </c>
      <c r="I1237">
        <v>0</v>
      </c>
      <c r="J1237">
        <v>0</v>
      </c>
      <c r="K1237">
        <v>1</v>
      </c>
      <c r="L1237">
        <v>0</v>
      </c>
      <c r="M1237">
        <v>89</v>
      </c>
      <c r="N1237" t="str">
        <f t="shared" si="19"/>
        <v>No Final</v>
      </c>
    </row>
    <row r="1238" spans="1:14" hidden="1" x14ac:dyDescent="0.2">
      <c r="A1238" t="s">
        <v>4015</v>
      </c>
      <c r="B1238">
        <v>2755695</v>
      </c>
      <c r="C1238">
        <v>100986</v>
      </c>
      <c r="D1238">
        <v>583</v>
      </c>
      <c r="E1238">
        <v>449</v>
      </c>
      <c r="F1238" s="1">
        <v>42675</v>
      </c>
      <c r="G1238" t="s">
        <v>540</v>
      </c>
      <c r="H1238" t="s">
        <v>949</v>
      </c>
      <c r="I1238">
        <v>0</v>
      </c>
      <c r="J1238">
        <v>0</v>
      </c>
      <c r="K1238">
        <v>1</v>
      </c>
      <c r="L1238">
        <v>1</v>
      </c>
      <c r="M1238">
        <v>90</v>
      </c>
      <c r="N1238" t="str">
        <f t="shared" si="19"/>
        <v>No Final</v>
      </c>
    </row>
    <row r="1239" spans="1:14" hidden="1" x14ac:dyDescent="0.2">
      <c r="A1239" t="s">
        <v>4016</v>
      </c>
      <c r="B1239">
        <v>2755695</v>
      </c>
      <c r="C1239">
        <v>33923</v>
      </c>
      <c r="D1239">
        <v>583</v>
      </c>
      <c r="E1239">
        <v>506</v>
      </c>
      <c r="F1239" s="1">
        <v>42675</v>
      </c>
      <c r="G1239" t="s">
        <v>258</v>
      </c>
      <c r="H1239" t="s">
        <v>949</v>
      </c>
      <c r="I1239">
        <v>0</v>
      </c>
      <c r="J1239">
        <v>0</v>
      </c>
      <c r="K1239">
        <v>1</v>
      </c>
      <c r="L1239">
        <v>0</v>
      </c>
      <c r="M1239">
        <v>78</v>
      </c>
      <c r="N1239" t="str">
        <f t="shared" si="19"/>
        <v>No Final</v>
      </c>
    </row>
    <row r="1240" spans="1:14" hidden="1" x14ac:dyDescent="0.2">
      <c r="A1240" t="s">
        <v>4017</v>
      </c>
      <c r="B1240">
        <v>2755696</v>
      </c>
      <c r="C1240">
        <v>120443</v>
      </c>
      <c r="D1240">
        <v>383</v>
      </c>
      <c r="E1240">
        <v>16795</v>
      </c>
      <c r="F1240" s="1">
        <v>42675</v>
      </c>
      <c r="G1240" t="s">
        <v>574</v>
      </c>
      <c r="H1240" t="s">
        <v>949</v>
      </c>
      <c r="I1240">
        <v>0</v>
      </c>
      <c r="J1240">
        <v>0</v>
      </c>
      <c r="K1240">
        <v>1</v>
      </c>
      <c r="L1240">
        <v>0</v>
      </c>
      <c r="M1240">
        <v>90</v>
      </c>
      <c r="N1240" t="str">
        <f t="shared" si="19"/>
        <v>No Final</v>
      </c>
    </row>
    <row r="1241" spans="1:14" hidden="1" x14ac:dyDescent="0.2">
      <c r="A1241" t="s">
        <v>4018</v>
      </c>
      <c r="B1241">
        <v>2755696</v>
      </c>
      <c r="C1241">
        <v>38253</v>
      </c>
      <c r="D1241">
        <v>27</v>
      </c>
      <c r="E1241">
        <v>131</v>
      </c>
      <c r="F1241" s="1">
        <v>42675</v>
      </c>
      <c r="G1241" t="s">
        <v>290</v>
      </c>
      <c r="H1241" t="s">
        <v>949</v>
      </c>
      <c r="I1241">
        <v>0</v>
      </c>
      <c r="J1241">
        <v>0</v>
      </c>
      <c r="K1241">
        <v>2</v>
      </c>
      <c r="L1241">
        <v>0</v>
      </c>
      <c r="M1241">
        <v>90</v>
      </c>
      <c r="N1241" t="str">
        <f t="shared" si="19"/>
        <v>No Final</v>
      </c>
    </row>
    <row r="1242" spans="1:14" hidden="1" x14ac:dyDescent="0.2">
      <c r="A1242" t="s">
        <v>4019</v>
      </c>
      <c r="B1242">
        <v>2755697</v>
      </c>
      <c r="C1242">
        <v>111455</v>
      </c>
      <c r="D1242">
        <v>11</v>
      </c>
      <c r="E1242">
        <v>15</v>
      </c>
      <c r="F1242" s="1">
        <v>42675</v>
      </c>
      <c r="G1242" t="s">
        <v>561</v>
      </c>
      <c r="H1242" t="s">
        <v>949</v>
      </c>
      <c r="I1242">
        <v>1</v>
      </c>
      <c r="J1242">
        <v>0</v>
      </c>
      <c r="K1242">
        <v>1</v>
      </c>
      <c r="L1242">
        <v>0</v>
      </c>
      <c r="M1242">
        <v>87</v>
      </c>
      <c r="N1242" t="str">
        <f t="shared" si="19"/>
        <v>No Final</v>
      </c>
    </row>
    <row r="1243" spans="1:14" hidden="1" x14ac:dyDescent="0.2">
      <c r="A1243" t="s">
        <v>4020</v>
      </c>
      <c r="B1243">
        <v>2755697</v>
      </c>
      <c r="C1243">
        <v>35664</v>
      </c>
      <c r="D1243">
        <v>11</v>
      </c>
      <c r="E1243">
        <v>6890</v>
      </c>
      <c r="F1243" s="1">
        <v>42675</v>
      </c>
      <c r="G1243" t="s">
        <v>279</v>
      </c>
      <c r="H1243" t="s">
        <v>949</v>
      </c>
      <c r="I1243">
        <v>0</v>
      </c>
      <c r="J1243">
        <v>0</v>
      </c>
      <c r="K1243">
        <v>1</v>
      </c>
      <c r="L1243">
        <v>1</v>
      </c>
      <c r="M1243">
        <v>90</v>
      </c>
      <c r="N1243" t="str">
        <f t="shared" si="19"/>
        <v>No Final</v>
      </c>
    </row>
    <row r="1244" spans="1:14" hidden="1" x14ac:dyDescent="0.2">
      <c r="A1244" t="s">
        <v>4021</v>
      </c>
      <c r="B1244">
        <v>2755697</v>
      </c>
      <c r="C1244">
        <v>82442</v>
      </c>
      <c r="D1244">
        <v>11</v>
      </c>
      <c r="E1244">
        <v>5</v>
      </c>
      <c r="F1244" s="1">
        <v>42675</v>
      </c>
      <c r="G1244" t="s">
        <v>504</v>
      </c>
      <c r="H1244" t="s">
        <v>949</v>
      </c>
      <c r="I1244">
        <v>0</v>
      </c>
      <c r="J1244">
        <v>0</v>
      </c>
      <c r="K1244">
        <v>1</v>
      </c>
      <c r="L1244">
        <v>0</v>
      </c>
      <c r="M1244">
        <v>90</v>
      </c>
      <c r="N1244" t="str">
        <f t="shared" si="19"/>
        <v>No Final</v>
      </c>
    </row>
    <row r="1245" spans="1:14" hidden="1" x14ac:dyDescent="0.2">
      <c r="A1245" t="s">
        <v>4022</v>
      </c>
      <c r="B1245">
        <v>2755698</v>
      </c>
      <c r="C1245">
        <v>125781</v>
      </c>
      <c r="D1245">
        <v>13</v>
      </c>
      <c r="E1245">
        <v>13</v>
      </c>
      <c r="F1245" s="1">
        <v>42675</v>
      </c>
      <c r="G1245" t="s">
        <v>584</v>
      </c>
      <c r="H1245" t="s">
        <v>949</v>
      </c>
      <c r="I1245">
        <v>0</v>
      </c>
      <c r="J1245">
        <v>0</v>
      </c>
      <c r="K1245">
        <v>2</v>
      </c>
      <c r="L1245">
        <v>0</v>
      </c>
      <c r="M1245">
        <v>90</v>
      </c>
      <c r="N1245" t="str">
        <f t="shared" si="19"/>
        <v>No Final</v>
      </c>
    </row>
    <row r="1246" spans="1:14" hidden="1" x14ac:dyDescent="0.2">
      <c r="A1246" t="s">
        <v>4023</v>
      </c>
      <c r="B1246">
        <v>2755698</v>
      </c>
      <c r="C1246">
        <v>180337</v>
      </c>
      <c r="D1246">
        <v>1083</v>
      </c>
      <c r="E1246">
        <v>12</v>
      </c>
      <c r="F1246" s="1">
        <v>42675</v>
      </c>
      <c r="G1246" t="s">
        <v>660</v>
      </c>
      <c r="H1246" t="s">
        <v>949</v>
      </c>
      <c r="I1246">
        <v>1</v>
      </c>
      <c r="J1246">
        <v>0</v>
      </c>
      <c r="K1246">
        <v>1</v>
      </c>
      <c r="L1246">
        <v>0</v>
      </c>
      <c r="M1246">
        <v>70</v>
      </c>
      <c r="N1246" t="str">
        <f t="shared" si="19"/>
        <v>No Final</v>
      </c>
    </row>
    <row r="1247" spans="1:14" hidden="1" x14ac:dyDescent="0.2">
      <c r="A1247" t="s">
        <v>4024</v>
      </c>
      <c r="B1247">
        <v>2755699</v>
      </c>
      <c r="C1247">
        <v>38593</v>
      </c>
      <c r="D1247">
        <v>6195</v>
      </c>
      <c r="E1247">
        <v>449</v>
      </c>
      <c r="F1247" s="1">
        <v>42675</v>
      </c>
      <c r="G1247" t="s">
        <v>294</v>
      </c>
      <c r="H1247" t="s">
        <v>949</v>
      </c>
      <c r="I1247">
        <v>0</v>
      </c>
      <c r="J1247">
        <v>0</v>
      </c>
      <c r="K1247">
        <v>1</v>
      </c>
      <c r="L1247">
        <v>0</v>
      </c>
      <c r="M1247">
        <v>90</v>
      </c>
      <c r="N1247" t="str">
        <f t="shared" si="19"/>
        <v>No Final</v>
      </c>
    </row>
    <row r="1248" spans="1:14" hidden="1" x14ac:dyDescent="0.2">
      <c r="A1248" t="s">
        <v>4025</v>
      </c>
      <c r="B1248">
        <v>2755699</v>
      </c>
      <c r="C1248">
        <v>4188</v>
      </c>
      <c r="D1248">
        <v>114</v>
      </c>
      <c r="E1248">
        <v>2420</v>
      </c>
      <c r="F1248" s="1">
        <v>42675</v>
      </c>
      <c r="G1248" t="s">
        <v>72</v>
      </c>
      <c r="H1248" t="s">
        <v>949</v>
      </c>
      <c r="I1248">
        <v>0</v>
      </c>
      <c r="J1248">
        <v>0</v>
      </c>
      <c r="K1248">
        <v>1</v>
      </c>
      <c r="L1248">
        <v>0</v>
      </c>
      <c r="M1248">
        <v>90</v>
      </c>
      <c r="N1248" t="str">
        <f t="shared" si="19"/>
        <v>No Final</v>
      </c>
    </row>
    <row r="1249" spans="1:14" hidden="1" x14ac:dyDescent="0.2">
      <c r="A1249" t="s">
        <v>4026</v>
      </c>
      <c r="B1249">
        <v>2755700</v>
      </c>
      <c r="C1249">
        <v>190393</v>
      </c>
      <c r="D1249">
        <v>1041</v>
      </c>
      <c r="E1249">
        <v>1041</v>
      </c>
      <c r="F1249" s="1">
        <v>42676</v>
      </c>
      <c r="G1249" t="s">
        <v>682</v>
      </c>
      <c r="H1249" t="s">
        <v>949</v>
      </c>
      <c r="I1249">
        <v>0</v>
      </c>
      <c r="J1249">
        <v>0</v>
      </c>
      <c r="K1249">
        <v>1</v>
      </c>
      <c r="L1249">
        <v>0</v>
      </c>
      <c r="M1249">
        <v>90</v>
      </c>
      <c r="N1249" t="str">
        <f t="shared" si="19"/>
        <v>No Final</v>
      </c>
    </row>
    <row r="1250" spans="1:14" hidden="1" x14ac:dyDescent="0.2">
      <c r="A1250" t="s">
        <v>4027</v>
      </c>
      <c r="B1250">
        <v>2755700</v>
      </c>
      <c r="C1250">
        <v>39153</v>
      </c>
      <c r="D1250">
        <v>506</v>
      </c>
      <c r="E1250">
        <v>506</v>
      </c>
      <c r="F1250" s="1">
        <v>42676</v>
      </c>
      <c r="G1250" t="s">
        <v>299</v>
      </c>
      <c r="H1250" t="s">
        <v>949</v>
      </c>
      <c r="I1250">
        <v>0</v>
      </c>
      <c r="J1250">
        <v>0</v>
      </c>
      <c r="K1250">
        <v>1</v>
      </c>
      <c r="L1250">
        <v>0</v>
      </c>
      <c r="M1250">
        <v>83</v>
      </c>
      <c r="N1250" t="str">
        <f t="shared" si="19"/>
        <v>No Final</v>
      </c>
    </row>
    <row r="1251" spans="1:14" hidden="1" x14ac:dyDescent="0.2">
      <c r="A1251" t="s">
        <v>4028</v>
      </c>
      <c r="B1251">
        <v>2755701</v>
      </c>
      <c r="C1251">
        <v>53418</v>
      </c>
      <c r="D1251">
        <v>15</v>
      </c>
      <c r="E1251">
        <v>23826</v>
      </c>
      <c r="F1251" s="1">
        <v>42676</v>
      </c>
      <c r="G1251" t="s">
        <v>398</v>
      </c>
      <c r="H1251" t="s">
        <v>949</v>
      </c>
      <c r="I1251">
        <v>0</v>
      </c>
      <c r="J1251">
        <v>0</v>
      </c>
      <c r="K1251">
        <v>1</v>
      </c>
      <c r="L1251">
        <v>0</v>
      </c>
      <c r="M1251">
        <v>84</v>
      </c>
      <c r="N1251" t="str">
        <f t="shared" si="19"/>
        <v>No Final</v>
      </c>
    </row>
    <row r="1252" spans="1:14" hidden="1" x14ac:dyDescent="0.2">
      <c r="A1252" t="s">
        <v>4029</v>
      </c>
      <c r="B1252">
        <v>2755702</v>
      </c>
      <c r="C1252">
        <v>73782</v>
      </c>
      <c r="D1252">
        <v>16</v>
      </c>
      <c r="E1252">
        <v>16795</v>
      </c>
      <c r="F1252" s="1">
        <v>42676</v>
      </c>
      <c r="G1252" t="s">
        <v>473</v>
      </c>
      <c r="H1252" t="s">
        <v>949</v>
      </c>
      <c r="I1252">
        <v>0</v>
      </c>
      <c r="J1252">
        <v>0</v>
      </c>
      <c r="K1252">
        <v>1</v>
      </c>
      <c r="L1252">
        <v>0</v>
      </c>
      <c r="M1252">
        <v>90</v>
      </c>
      <c r="N1252" t="str">
        <f t="shared" si="19"/>
        <v>No Final</v>
      </c>
    </row>
    <row r="1253" spans="1:14" hidden="1" x14ac:dyDescent="0.2">
      <c r="A1253" t="s">
        <v>4030</v>
      </c>
      <c r="B1253">
        <v>2755703</v>
      </c>
      <c r="C1253">
        <v>39152</v>
      </c>
      <c r="D1253">
        <v>162</v>
      </c>
      <c r="E1253">
        <v>367</v>
      </c>
      <c r="F1253" s="1">
        <v>42676</v>
      </c>
      <c r="G1253" t="s">
        <v>298</v>
      </c>
      <c r="H1253" t="s">
        <v>949</v>
      </c>
      <c r="I1253">
        <v>0</v>
      </c>
      <c r="J1253">
        <v>0</v>
      </c>
      <c r="K1253">
        <v>2</v>
      </c>
      <c r="L1253">
        <v>0</v>
      </c>
      <c r="M1253">
        <v>74</v>
      </c>
      <c r="N1253" t="str">
        <f t="shared" si="19"/>
        <v>No Final</v>
      </c>
    </row>
    <row r="1254" spans="1:14" hidden="1" x14ac:dyDescent="0.2">
      <c r="A1254" t="s">
        <v>4031</v>
      </c>
      <c r="B1254">
        <v>2755703</v>
      </c>
      <c r="C1254">
        <v>60540</v>
      </c>
      <c r="D1254">
        <v>162</v>
      </c>
      <c r="E1254">
        <v>969</v>
      </c>
      <c r="F1254" s="1">
        <v>42676</v>
      </c>
      <c r="G1254" t="s">
        <v>437</v>
      </c>
      <c r="H1254" t="s">
        <v>949</v>
      </c>
      <c r="I1254">
        <v>0</v>
      </c>
      <c r="J1254">
        <v>0</v>
      </c>
      <c r="K1254">
        <v>1</v>
      </c>
      <c r="L1254">
        <v>1</v>
      </c>
      <c r="M1254">
        <v>85</v>
      </c>
      <c r="N1254" t="str">
        <f t="shared" si="19"/>
        <v>No Final</v>
      </c>
    </row>
    <row r="1255" spans="1:14" hidden="1" x14ac:dyDescent="0.2">
      <c r="A1255" t="s">
        <v>4032</v>
      </c>
      <c r="B1255">
        <v>2755704</v>
      </c>
      <c r="C1255">
        <v>146854</v>
      </c>
      <c r="D1255">
        <v>368</v>
      </c>
      <c r="E1255">
        <v>162</v>
      </c>
      <c r="F1255" s="1">
        <v>42676</v>
      </c>
      <c r="G1255" t="s">
        <v>623</v>
      </c>
      <c r="H1255" t="s">
        <v>949</v>
      </c>
      <c r="I1255">
        <v>0</v>
      </c>
      <c r="J1255">
        <v>0</v>
      </c>
      <c r="K1255">
        <v>1</v>
      </c>
      <c r="L1255">
        <v>0</v>
      </c>
      <c r="M1255">
        <v>30</v>
      </c>
      <c r="N1255" t="str">
        <f t="shared" si="19"/>
        <v>No Final</v>
      </c>
    </row>
    <row r="1256" spans="1:14" hidden="1" x14ac:dyDescent="0.2">
      <c r="A1256" t="s">
        <v>4033</v>
      </c>
      <c r="B1256">
        <v>2755704</v>
      </c>
      <c r="C1256">
        <v>214316</v>
      </c>
      <c r="D1256">
        <v>368</v>
      </c>
      <c r="E1256">
        <v>336</v>
      </c>
      <c r="F1256" s="1">
        <v>42676</v>
      </c>
      <c r="G1256" t="s">
        <v>707</v>
      </c>
      <c r="H1256" t="s">
        <v>949</v>
      </c>
      <c r="I1256">
        <v>0</v>
      </c>
      <c r="J1256">
        <v>0</v>
      </c>
      <c r="K1256">
        <v>1</v>
      </c>
      <c r="L1256">
        <v>0</v>
      </c>
      <c r="M1256">
        <v>90</v>
      </c>
      <c r="N1256" t="str">
        <f t="shared" si="19"/>
        <v>No Final</v>
      </c>
    </row>
    <row r="1257" spans="1:14" hidden="1" x14ac:dyDescent="0.2">
      <c r="A1257" t="s">
        <v>4034</v>
      </c>
      <c r="B1257">
        <v>2755704</v>
      </c>
      <c r="C1257">
        <v>73734</v>
      </c>
      <c r="D1257">
        <v>368</v>
      </c>
      <c r="E1257">
        <v>2293</v>
      </c>
      <c r="F1257" s="1">
        <v>42676</v>
      </c>
      <c r="G1257" t="s">
        <v>472</v>
      </c>
      <c r="H1257" t="s">
        <v>949</v>
      </c>
      <c r="I1257">
        <v>0</v>
      </c>
      <c r="J1257">
        <v>0</v>
      </c>
      <c r="K1257">
        <v>1</v>
      </c>
      <c r="L1257">
        <v>0</v>
      </c>
      <c r="M1257">
        <v>90</v>
      </c>
      <c r="N1257" t="str">
        <f t="shared" si="19"/>
        <v>No Final</v>
      </c>
    </row>
    <row r="1258" spans="1:14" hidden="1" x14ac:dyDescent="0.2">
      <c r="A1258" t="s">
        <v>4035</v>
      </c>
      <c r="B1258">
        <v>2755704</v>
      </c>
      <c r="C1258">
        <v>93935</v>
      </c>
      <c r="D1258">
        <v>368</v>
      </c>
      <c r="E1258">
        <v>366</v>
      </c>
      <c r="F1258" s="1">
        <v>42676</v>
      </c>
      <c r="G1258" t="s">
        <v>528</v>
      </c>
      <c r="H1258" t="s">
        <v>949</v>
      </c>
      <c r="I1258">
        <v>0</v>
      </c>
      <c r="J1258">
        <v>0</v>
      </c>
      <c r="K1258">
        <v>1</v>
      </c>
      <c r="L1258">
        <v>0</v>
      </c>
      <c r="M1258">
        <v>90</v>
      </c>
      <c r="N1258" t="str">
        <f t="shared" si="19"/>
        <v>No Final</v>
      </c>
    </row>
    <row r="1259" spans="1:14" hidden="1" x14ac:dyDescent="0.2">
      <c r="A1259" t="s">
        <v>4036</v>
      </c>
      <c r="B1259">
        <v>2755705</v>
      </c>
      <c r="C1259">
        <v>18922</v>
      </c>
      <c r="D1259">
        <v>418</v>
      </c>
      <c r="E1259">
        <v>418</v>
      </c>
      <c r="F1259" s="1">
        <v>42676</v>
      </c>
      <c r="G1259" t="s">
        <v>185</v>
      </c>
      <c r="H1259" t="s">
        <v>949</v>
      </c>
      <c r="I1259">
        <v>0</v>
      </c>
      <c r="J1259">
        <v>0</v>
      </c>
      <c r="K1259">
        <v>1</v>
      </c>
      <c r="L1259">
        <v>0</v>
      </c>
      <c r="M1259">
        <v>65</v>
      </c>
      <c r="N1259" t="str">
        <f t="shared" si="19"/>
        <v>No Final</v>
      </c>
    </row>
    <row r="1260" spans="1:14" hidden="1" x14ac:dyDescent="0.2">
      <c r="A1260" t="s">
        <v>4037</v>
      </c>
      <c r="B1260">
        <v>2755705</v>
      </c>
      <c r="C1260">
        <v>39381</v>
      </c>
      <c r="D1260">
        <v>418</v>
      </c>
      <c r="E1260">
        <v>418</v>
      </c>
      <c r="F1260" s="1">
        <v>42676</v>
      </c>
      <c r="G1260" t="s">
        <v>300</v>
      </c>
      <c r="H1260" t="s">
        <v>949</v>
      </c>
      <c r="I1260">
        <v>0</v>
      </c>
      <c r="J1260">
        <v>0</v>
      </c>
      <c r="K1260">
        <v>1</v>
      </c>
      <c r="L1260">
        <v>1</v>
      </c>
      <c r="M1260">
        <v>90</v>
      </c>
      <c r="N1260" t="str">
        <f t="shared" si="19"/>
        <v>No Final</v>
      </c>
    </row>
    <row r="1261" spans="1:14" hidden="1" x14ac:dyDescent="0.2">
      <c r="A1261" t="s">
        <v>4038</v>
      </c>
      <c r="B1261">
        <v>2755705</v>
      </c>
      <c r="C1261">
        <v>51471</v>
      </c>
      <c r="D1261">
        <v>418</v>
      </c>
      <c r="E1261">
        <v>281</v>
      </c>
      <c r="F1261" s="1">
        <v>42676</v>
      </c>
      <c r="G1261" t="s">
        <v>388</v>
      </c>
      <c r="H1261" t="s">
        <v>949</v>
      </c>
      <c r="I1261">
        <v>0</v>
      </c>
      <c r="J1261">
        <v>0</v>
      </c>
      <c r="K1261">
        <v>1</v>
      </c>
      <c r="L1261">
        <v>0</v>
      </c>
      <c r="M1261">
        <v>90</v>
      </c>
      <c r="N1261" t="str">
        <f t="shared" si="19"/>
        <v>No Final</v>
      </c>
    </row>
    <row r="1262" spans="1:14" hidden="1" x14ac:dyDescent="0.2">
      <c r="A1262" t="s">
        <v>4039</v>
      </c>
      <c r="B1262">
        <v>2755706</v>
      </c>
      <c r="C1262">
        <v>198008</v>
      </c>
      <c r="D1262">
        <v>720</v>
      </c>
      <c r="E1262">
        <v>681</v>
      </c>
      <c r="F1262" s="1">
        <v>42676</v>
      </c>
      <c r="G1262" t="s">
        <v>692</v>
      </c>
      <c r="H1262" t="s">
        <v>949</v>
      </c>
      <c r="I1262">
        <v>0</v>
      </c>
      <c r="J1262">
        <v>0</v>
      </c>
      <c r="K1262">
        <v>1</v>
      </c>
      <c r="L1262">
        <v>0</v>
      </c>
      <c r="M1262">
        <v>90</v>
      </c>
      <c r="N1262" t="str">
        <f t="shared" si="19"/>
        <v>No Final</v>
      </c>
    </row>
    <row r="1263" spans="1:14" hidden="1" x14ac:dyDescent="0.2">
      <c r="A1263" t="s">
        <v>4040</v>
      </c>
      <c r="B1263">
        <v>2755708</v>
      </c>
      <c r="C1263">
        <v>56976</v>
      </c>
      <c r="D1263">
        <v>2410</v>
      </c>
      <c r="E1263">
        <v>683</v>
      </c>
      <c r="F1263" s="1">
        <v>42696</v>
      </c>
      <c r="G1263" t="s">
        <v>414</v>
      </c>
      <c r="H1263" t="s">
        <v>949</v>
      </c>
      <c r="I1263">
        <v>0</v>
      </c>
      <c r="J1263">
        <v>0</v>
      </c>
      <c r="K1263">
        <v>1</v>
      </c>
      <c r="L1263">
        <v>0</v>
      </c>
      <c r="M1263">
        <v>90</v>
      </c>
      <c r="N1263" t="str">
        <f t="shared" si="19"/>
        <v>No Final</v>
      </c>
    </row>
    <row r="1264" spans="1:14" hidden="1" x14ac:dyDescent="0.2">
      <c r="A1264" t="s">
        <v>4041</v>
      </c>
      <c r="B1264">
        <v>2755708</v>
      </c>
      <c r="C1264">
        <v>82009</v>
      </c>
      <c r="D1264">
        <v>15</v>
      </c>
      <c r="E1264">
        <v>89</v>
      </c>
      <c r="F1264" s="1">
        <v>42696</v>
      </c>
      <c r="G1264" t="s">
        <v>501</v>
      </c>
      <c r="H1264" t="s">
        <v>949</v>
      </c>
      <c r="I1264">
        <v>0</v>
      </c>
      <c r="J1264">
        <v>0</v>
      </c>
      <c r="K1264">
        <v>1</v>
      </c>
      <c r="L1264">
        <v>0</v>
      </c>
      <c r="M1264">
        <v>90</v>
      </c>
      <c r="N1264" t="str">
        <f t="shared" si="19"/>
        <v>No Final</v>
      </c>
    </row>
    <row r="1265" spans="1:14" hidden="1" x14ac:dyDescent="0.2">
      <c r="A1265" t="s">
        <v>4042</v>
      </c>
      <c r="B1265">
        <v>2755710</v>
      </c>
      <c r="C1265">
        <v>164770</v>
      </c>
      <c r="D1265">
        <v>418</v>
      </c>
      <c r="E1265">
        <v>985</v>
      </c>
      <c r="F1265" s="1">
        <v>42696</v>
      </c>
      <c r="G1265" t="s">
        <v>642</v>
      </c>
      <c r="H1265" t="s">
        <v>949</v>
      </c>
      <c r="I1265">
        <v>0</v>
      </c>
      <c r="J1265">
        <v>0</v>
      </c>
      <c r="K1265">
        <v>1</v>
      </c>
      <c r="L1265">
        <v>0</v>
      </c>
      <c r="M1265">
        <v>90</v>
      </c>
      <c r="N1265" t="str">
        <f t="shared" si="19"/>
        <v>No Final</v>
      </c>
    </row>
    <row r="1266" spans="1:14" hidden="1" x14ac:dyDescent="0.2">
      <c r="A1266" t="s">
        <v>4043</v>
      </c>
      <c r="B1266">
        <v>2755710</v>
      </c>
      <c r="C1266">
        <v>18922</v>
      </c>
      <c r="D1266">
        <v>418</v>
      </c>
      <c r="E1266">
        <v>418</v>
      </c>
      <c r="F1266" s="1">
        <v>42696</v>
      </c>
      <c r="G1266" t="s">
        <v>185</v>
      </c>
      <c r="H1266" t="s">
        <v>949</v>
      </c>
      <c r="I1266">
        <v>0</v>
      </c>
      <c r="J1266">
        <v>0</v>
      </c>
      <c r="K1266">
        <v>1</v>
      </c>
      <c r="L1266">
        <v>0</v>
      </c>
      <c r="M1266">
        <v>23</v>
      </c>
      <c r="N1266" t="str">
        <f t="shared" si="19"/>
        <v>No Final</v>
      </c>
    </row>
    <row r="1267" spans="1:14" hidden="1" x14ac:dyDescent="0.2">
      <c r="A1267" t="s">
        <v>4044</v>
      </c>
      <c r="B1267">
        <v>2755710</v>
      </c>
      <c r="C1267">
        <v>56810</v>
      </c>
      <c r="D1267">
        <v>336</v>
      </c>
      <c r="E1267">
        <v>2425</v>
      </c>
      <c r="F1267" s="1">
        <v>42696</v>
      </c>
      <c r="G1267" t="s">
        <v>413</v>
      </c>
      <c r="H1267" t="s">
        <v>949</v>
      </c>
      <c r="I1267">
        <v>0</v>
      </c>
      <c r="J1267">
        <v>0</v>
      </c>
      <c r="K1267">
        <v>1</v>
      </c>
      <c r="L1267">
        <v>0</v>
      </c>
      <c r="M1267">
        <v>90</v>
      </c>
      <c r="N1267" t="str">
        <f t="shared" si="19"/>
        <v>No Final</v>
      </c>
    </row>
    <row r="1268" spans="1:14" hidden="1" x14ac:dyDescent="0.2">
      <c r="A1268" t="s">
        <v>4045</v>
      </c>
      <c r="B1268">
        <v>2755711</v>
      </c>
      <c r="C1268">
        <v>34572</v>
      </c>
      <c r="D1268">
        <v>506</v>
      </c>
      <c r="E1268">
        <v>5</v>
      </c>
      <c r="F1268" s="1">
        <v>42696</v>
      </c>
      <c r="G1268" t="s">
        <v>265</v>
      </c>
      <c r="H1268" t="s">
        <v>949</v>
      </c>
      <c r="I1268">
        <v>1</v>
      </c>
      <c r="J1268">
        <v>0</v>
      </c>
      <c r="K1268">
        <v>1</v>
      </c>
      <c r="L1268">
        <v>0</v>
      </c>
      <c r="M1268">
        <v>90</v>
      </c>
      <c r="N1268" t="str">
        <f t="shared" si="19"/>
        <v>No Final</v>
      </c>
    </row>
    <row r="1269" spans="1:14" hidden="1" x14ac:dyDescent="0.2">
      <c r="A1269" t="s">
        <v>4046</v>
      </c>
      <c r="B1269">
        <v>2755711</v>
      </c>
      <c r="C1269">
        <v>39983</v>
      </c>
      <c r="D1269">
        <v>506</v>
      </c>
      <c r="E1269">
        <v>36</v>
      </c>
      <c r="F1269" s="1">
        <v>42696</v>
      </c>
      <c r="G1269" t="s">
        <v>307</v>
      </c>
      <c r="H1269" t="s">
        <v>949</v>
      </c>
      <c r="I1269">
        <v>0</v>
      </c>
      <c r="J1269">
        <v>0</v>
      </c>
      <c r="K1269">
        <v>1</v>
      </c>
      <c r="L1269">
        <v>1</v>
      </c>
      <c r="M1269">
        <v>90</v>
      </c>
      <c r="N1269" t="str">
        <f t="shared" si="19"/>
        <v>No Final</v>
      </c>
    </row>
    <row r="1270" spans="1:14" hidden="1" x14ac:dyDescent="0.2">
      <c r="A1270" t="s">
        <v>4047</v>
      </c>
      <c r="B1270">
        <v>2755711</v>
      </c>
      <c r="C1270">
        <v>41281</v>
      </c>
      <c r="D1270">
        <v>368</v>
      </c>
      <c r="E1270">
        <v>368</v>
      </c>
      <c r="F1270" s="1">
        <v>42696</v>
      </c>
      <c r="G1270" t="s">
        <v>315</v>
      </c>
      <c r="H1270" t="s">
        <v>949</v>
      </c>
      <c r="I1270">
        <v>0</v>
      </c>
      <c r="J1270">
        <v>0</v>
      </c>
      <c r="K1270">
        <v>1</v>
      </c>
      <c r="L1270">
        <v>0</v>
      </c>
      <c r="M1270">
        <v>90</v>
      </c>
      <c r="N1270" t="str">
        <f t="shared" si="19"/>
        <v>No Final</v>
      </c>
    </row>
    <row r="1271" spans="1:14" hidden="1" x14ac:dyDescent="0.2">
      <c r="A1271" t="s">
        <v>4048</v>
      </c>
      <c r="B1271">
        <v>2755711</v>
      </c>
      <c r="C1271">
        <v>44716</v>
      </c>
      <c r="D1271">
        <v>506</v>
      </c>
      <c r="E1271">
        <v>964</v>
      </c>
      <c r="F1271" s="1">
        <v>42696</v>
      </c>
      <c r="G1271" t="s">
        <v>342</v>
      </c>
      <c r="H1271" t="s">
        <v>949</v>
      </c>
      <c r="I1271">
        <v>0</v>
      </c>
      <c r="J1271">
        <v>0</v>
      </c>
      <c r="K1271">
        <v>1</v>
      </c>
      <c r="L1271">
        <v>1</v>
      </c>
      <c r="M1271">
        <v>90</v>
      </c>
      <c r="N1271" t="str">
        <f t="shared" si="19"/>
        <v>No Final</v>
      </c>
    </row>
    <row r="1272" spans="1:14" hidden="1" x14ac:dyDescent="0.2">
      <c r="A1272" t="s">
        <v>4049</v>
      </c>
      <c r="B1272">
        <v>2755712</v>
      </c>
      <c r="C1272">
        <v>147094</v>
      </c>
      <c r="D1272">
        <v>2282</v>
      </c>
      <c r="E1272">
        <v>2282</v>
      </c>
      <c r="F1272" s="1">
        <v>42696</v>
      </c>
      <c r="G1272" t="s">
        <v>624</v>
      </c>
      <c r="H1272" t="s">
        <v>949</v>
      </c>
      <c r="I1272">
        <v>0</v>
      </c>
      <c r="J1272">
        <v>0</v>
      </c>
      <c r="K1272">
        <v>1</v>
      </c>
      <c r="L1272">
        <v>0</v>
      </c>
      <c r="M1272">
        <v>90</v>
      </c>
      <c r="N1272" t="str">
        <f t="shared" si="19"/>
        <v>No Final</v>
      </c>
    </row>
    <row r="1273" spans="1:14" hidden="1" x14ac:dyDescent="0.2">
      <c r="A1273" t="s">
        <v>4050</v>
      </c>
      <c r="B1273">
        <v>2755712</v>
      </c>
      <c r="C1273">
        <v>171424</v>
      </c>
      <c r="D1273">
        <v>1003</v>
      </c>
      <c r="E1273">
        <v>281</v>
      </c>
      <c r="F1273" s="1">
        <v>42696</v>
      </c>
      <c r="G1273" t="s">
        <v>653</v>
      </c>
      <c r="H1273" t="s">
        <v>949</v>
      </c>
      <c r="I1273">
        <v>0</v>
      </c>
      <c r="J1273">
        <v>0</v>
      </c>
      <c r="K1273">
        <v>1</v>
      </c>
      <c r="L1273">
        <v>0</v>
      </c>
      <c r="M1273">
        <v>68</v>
      </c>
      <c r="N1273" t="str">
        <f t="shared" si="19"/>
        <v>No Final</v>
      </c>
    </row>
    <row r="1274" spans="1:14" hidden="1" x14ac:dyDescent="0.2">
      <c r="A1274" t="s">
        <v>4051</v>
      </c>
      <c r="B1274">
        <v>2755712</v>
      </c>
      <c r="C1274">
        <v>79642</v>
      </c>
      <c r="D1274">
        <v>1003</v>
      </c>
      <c r="E1274">
        <v>475</v>
      </c>
      <c r="F1274" s="1">
        <v>42696</v>
      </c>
      <c r="G1274" t="s">
        <v>493</v>
      </c>
      <c r="H1274" t="s">
        <v>949</v>
      </c>
      <c r="I1274">
        <v>0</v>
      </c>
      <c r="J1274">
        <v>0</v>
      </c>
      <c r="K1274">
        <v>1</v>
      </c>
      <c r="L1274">
        <v>0</v>
      </c>
      <c r="M1274">
        <v>68</v>
      </c>
      <c r="N1274" t="str">
        <f t="shared" si="19"/>
        <v>No Final</v>
      </c>
    </row>
    <row r="1275" spans="1:14" hidden="1" x14ac:dyDescent="0.2">
      <c r="A1275" t="s">
        <v>4052</v>
      </c>
      <c r="B1275">
        <v>2755713</v>
      </c>
      <c r="C1275">
        <v>132098</v>
      </c>
      <c r="D1275">
        <v>148</v>
      </c>
      <c r="E1275">
        <v>27</v>
      </c>
      <c r="F1275" s="1">
        <v>42696</v>
      </c>
      <c r="G1275" t="s">
        <v>603</v>
      </c>
      <c r="H1275" t="s">
        <v>949</v>
      </c>
      <c r="I1275">
        <v>0</v>
      </c>
      <c r="J1275">
        <v>0</v>
      </c>
      <c r="K1275">
        <v>1</v>
      </c>
      <c r="L1275">
        <v>0</v>
      </c>
      <c r="M1275">
        <v>90</v>
      </c>
      <c r="N1275" t="str">
        <f t="shared" si="19"/>
        <v>No Final</v>
      </c>
    </row>
    <row r="1276" spans="1:14" hidden="1" x14ac:dyDescent="0.2">
      <c r="A1276" t="s">
        <v>4053</v>
      </c>
      <c r="B1276">
        <v>2755713</v>
      </c>
      <c r="C1276">
        <v>161869</v>
      </c>
      <c r="D1276">
        <v>162</v>
      </c>
      <c r="E1276">
        <v>2441</v>
      </c>
      <c r="F1276" s="1">
        <v>42696</v>
      </c>
      <c r="G1276" t="s">
        <v>638</v>
      </c>
      <c r="H1276" t="s">
        <v>949</v>
      </c>
      <c r="I1276">
        <v>0</v>
      </c>
      <c r="J1276">
        <v>0</v>
      </c>
      <c r="K1276">
        <v>1</v>
      </c>
      <c r="L1276">
        <v>1</v>
      </c>
      <c r="M1276">
        <v>90</v>
      </c>
      <c r="N1276" t="str">
        <f t="shared" si="19"/>
        <v>No Final</v>
      </c>
    </row>
    <row r="1277" spans="1:14" hidden="1" x14ac:dyDescent="0.2">
      <c r="A1277" t="s">
        <v>4054</v>
      </c>
      <c r="B1277">
        <v>2755713</v>
      </c>
      <c r="C1277">
        <v>205562</v>
      </c>
      <c r="D1277">
        <v>162</v>
      </c>
      <c r="E1277">
        <v>13</v>
      </c>
      <c r="F1277" s="1">
        <v>42696</v>
      </c>
      <c r="G1277" t="s">
        <v>699</v>
      </c>
      <c r="H1277" t="s">
        <v>949</v>
      </c>
      <c r="I1277">
        <v>0</v>
      </c>
      <c r="J1277">
        <v>0</v>
      </c>
      <c r="K1277">
        <v>1</v>
      </c>
      <c r="L1277">
        <v>0</v>
      </c>
      <c r="M1277">
        <v>81</v>
      </c>
      <c r="N1277" t="str">
        <f t="shared" si="19"/>
        <v>No Final</v>
      </c>
    </row>
    <row r="1278" spans="1:14" hidden="1" x14ac:dyDescent="0.2">
      <c r="A1278" t="s">
        <v>4055</v>
      </c>
      <c r="B1278">
        <v>2755714</v>
      </c>
      <c r="C1278">
        <v>93720</v>
      </c>
      <c r="D1278">
        <v>1041</v>
      </c>
      <c r="E1278">
        <v>1041</v>
      </c>
      <c r="F1278" s="1">
        <v>42696</v>
      </c>
      <c r="G1278" t="s">
        <v>525</v>
      </c>
      <c r="H1278" t="s">
        <v>949</v>
      </c>
      <c r="I1278">
        <v>0</v>
      </c>
      <c r="J1278">
        <v>0</v>
      </c>
      <c r="K1278">
        <v>1</v>
      </c>
      <c r="L1278">
        <v>0</v>
      </c>
      <c r="M1278">
        <v>90</v>
      </c>
      <c r="N1278" t="str">
        <f t="shared" si="19"/>
        <v>No Final</v>
      </c>
    </row>
    <row r="1279" spans="1:14" hidden="1" x14ac:dyDescent="0.2">
      <c r="A1279" t="s">
        <v>4056</v>
      </c>
      <c r="B1279">
        <v>2755715</v>
      </c>
      <c r="C1279">
        <v>274461</v>
      </c>
      <c r="D1279">
        <v>16</v>
      </c>
      <c r="E1279">
        <v>80</v>
      </c>
      <c r="F1279" s="1">
        <v>42696</v>
      </c>
      <c r="G1279" t="s">
        <v>755</v>
      </c>
      <c r="H1279" t="s">
        <v>949</v>
      </c>
      <c r="I1279">
        <v>0</v>
      </c>
      <c r="J1279">
        <v>0</v>
      </c>
      <c r="K1279">
        <v>1</v>
      </c>
      <c r="L1279">
        <v>0</v>
      </c>
      <c r="M1279">
        <v>90</v>
      </c>
      <c r="N1279" t="str">
        <f t="shared" si="19"/>
        <v>No Final</v>
      </c>
    </row>
    <row r="1280" spans="1:14" hidden="1" x14ac:dyDescent="0.2">
      <c r="A1280" t="s">
        <v>4057</v>
      </c>
      <c r="B1280">
        <v>2755715</v>
      </c>
      <c r="C1280">
        <v>288230</v>
      </c>
      <c r="D1280">
        <v>16</v>
      </c>
      <c r="E1280">
        <v>583</v>
      </c>
      <c r="F1280" s="1">
        <v>42696</v>
      </c>
      <c r="G1280" t="s">
        <v>766</v>
      </c>
      <c r="H1280" t="s">
        <v>949</v>
      </c>
      <c r="I1280">
        <v>0</v>
      </c>
      <c r="J1280">
        <v>0</v>
      </c>
      <c r="K1280">
        <v>1</v>
      </c>
      <c r="L1280">
        <v>3</v>
      </c>
      <c r="M1280">
        <v>72</v>
      </c>
      <c r="N1280" t="str">
        <f t="shared" si="19"/>
        <v>No Final</v>
      </c>
    </row>
    <row r="1281" spans="1:14" hidden="1" x14ac:dyDescent="0.2">
      <c r="A1281" t="s">
        <v>4058</v>
      </c>
      <c r="B1281">
        <v>2755715</v>
      </c>
      <c r="C1281">
        <v>31095</v>
      </c>
      <c r="D1281">
        <v>16</v>
      </c>
      <c r="E1281">
        <v>589</v>
      </c>
      <c r="F1281" s="1">
        <v>42696</v>
      </c>
      <c r="G1281" t="s">
        <v>244</v>
      </c>
      <c r="H1281" t="s">
        <v>949</v>
      </c>
      <c r="I1281">
        <v>0</v>
      </c>
      <c r="J1281">
        <v>0</v>
      </c>
      <c r="K1281">
        <v>1</v>
      </c>
      <c r="L1281">
        <v>0</v>
      </c>
      <c r="M1281">
        <v>70</v>
      </c>
      <c r="N1281" t="str">
        <f t="shared" si="19"/>
        <v>No Final</v>
      </c>
    </row>
    <row r="1282" spans="1:14" hidden="1" x14ac:dyDescent="0.2">
      <c r="A1282" t="s">
        <v>4059</v>
      </c>
      <c r="B1282">
        <v>2755715</v>
      </c>
      <c r="C1282">
        <v>35207</v>
      </c>
      <c r="D1282">
        <v>16</v>
      </c>
      <c r="E1282">
        <v>16</v>
      </c>
      <c r="F1282" s="1">
        <v>42696</v>
      </c>
      <c r="G1282" t="s">
        <v>273</v>
      </c>
      <c r="H1282" t="s">
        <v>949</v>
      </c>
      <c r="I1282">
        <v>0</v>
      </c>
      <c r="J1282">
        <v>0</v>
      </c>
      <c r="K1282">
        <v>2</v>
      </c>
      <c r="L1282">
        <v>3</v>
      </c>
      <c r="M1282">
        <v>90</v>
      </c>
      <c r="N1282" t="str">
        <f t="shared" si="19"/>
        <v>No Final</v>
      </c>
    </row>
    <row r="1283" spans="1:14" hidden="1" x14ac:dyDescent="0.2">
      <c r="A1283" t="s">
        <v>4060</v>
      </c>
      <c r="B1283">
        <v>2755715</v>
      </c>
      <c r="C1283">
        <v>61505</v>
      </c>
      <c r="D1283">
        <v>255</v>
      </c>
      <c r="E1283">
        <v>1091</v>
      </c>
      <c r="F1283" s="1">
        <v>42696</v>
      </c>
      <c r="G1283" t="s">
        <v>440</v>
      </c>
      <c r="H1283" t="s">
        <v>949</v>
      </c>
      <c r="I1283">
        <v>0</v>
      </c>
      <c r="J1283">
        <v>0</v>
      </c>
      <c r="K1283">
        <v>2</v>
      </c>
      <c r="L1283">
        <v>0</v>
      </c>
      <c r="M1283">
        <v>69</v>
      </c>
      <c r="N1283" t="str">
        <f t="shared" ref="N1283:N1346" si="20">IF(B1283=$Z$2, "Final", IF(B1283=$Z$3, "Final", IF(B1283=$Z$4, "Final", IF(B1283=$Z$5, "Final", IF(B1283=$Z$6, "Final", IF(B1283=$Z$7, "Final", IF(B1283=$Z$8, "Final", IF(B1283=$Z$9, "Final", IF(B1283=$Z$10, "Final", IF(B1283=$Z$11, "Final", IF(B1283=$Z$12, "Final", IF(B1283=$Z$13, "Final", "No Final"))))))))))))</f>
        <v>No Final</v>
      </c>
    </row>
    <row r="1284" spans="1:14" hidden="1" x14ac:dyDescent="0.2">
      <c r="A1284" t="s">
        <v>4061</v>
      </c>
      <c r="B1284">
        <v>2755715</v>
      </c>
      <c r="C1284">
        <v>81785</v>
      </c>
      <c r="D1284">
        <v>16</v>
      </c>
      <c r="E1284">
        <v>475</v>
      </c>
      <c r="F1284" s="1">
        <v>42696</v>
      </c>
      <c r="G1284" t="s">
        <v>499</v>
      </c>
      <c r="H1284" t="s">
        <v>949</v>
      </c>
      <c r="I1284">
        <v>0</v>
      </c>
      <c r="J1284">
        <v>0</v>
      </c>
      <c r="K1284">
        <v>2</v>
      </c>
      <c r="L1284">
        <v>1</v>
      </c>
      <c r="M1284">
        <v>90</v>
      </c>
      <c r="N1284" t="str">
        <f t="shared" si="20"/>
        <v>No Final</v>
      </c>
    </row>
    <row r="1285" spans="1:14" hidden="1" x14ac:dyDescent="0.2">
      <c r="A1285" t="s">
        <v>4062</v>
      </c>
      <c r="B1285">
        <v>2755716</v>
      </c>
      <c r="C1285">
        <v>126719</v>
      </c>
      <c r="D1285">
        <v>27</v>
      </c>
      <c r="E1285">
        <v>294</v>
      </c>
      <c r="F1285" s="1">
        <v>42697</v>
      </c>
      <c r="G1285" t="s">
        <v>589</v>
      </c>
      <c r="H1285" t="s">
        <v>949</v>
      </c>
      <c r="I1285">
        <v>0</v>
      </c>
      <c r="J1285">
        <v>0</v>
      </c>
      <c r="K1285">
        <v>1</v>
      </c>
      <c r="L1285">
        <v>0</v>
      </c>
      <c r="M1285">
        <v>90</v>
      </c>
      <c r="N1285" t="str">
        <f t="shared" si="20"/>
        <v>No Final</v>
      </c>
    </row>
    <row r="1286" spans="1:14" hidden="1" x14ac:dyDescent="0.2">
      <c r="A1286" t="s">
        <v>4063</v>
      </c>
      <c r="B1286">
        <v>2755716</v>
      </c>
      <c r="C1286">
        <v>180337</v>
      </c>
      <c r="D1286">
        <v>1083</v>
      </c>
      <c r="E1286">
        <v>12</v>
      </c>
      <c r="F1286" s="1">
        <v>42697</v>
      </c>
      <c r="G1286" t="s">
        <v>660</v>
      </c>
      <c r="H1286" t="s">
        <v>949</v>
      </c>
      <c r="I1286">
        <v>0</v>
      </c>
      <c r="J1286">
        <v>0</v>
      </c>
      <c r="K1286">
        <v>1</v>
      </c>
      <c r="L1286">
        <v>0</v>
      </c>
      <c r="M1286">
        <v>82</v>
      </c>
      <c r="N1286" t="str">
        <f t="shared" si="20"/>
        <v>No Final</v>
      </c>
    </row>
    <row r="1287" spans="1:14" hidden="1" x14ac:dyDescent="0.2">
      <c r="A1287" t="s">
        <v>4064</v>
      </c>
      <c r="B1287">
        <v>2755716</v>
      </c>
      <c r="C1287">
        <v>45858</v>
      </c>
      <c r="D1287">
        <v>1083</v>
      </c>
      <c r="E1287">
        <v>41231</v>
      </c>
      <c r="F1287" s="1">
        <v>42697</v>
      </c>
      <c r="G1287" t="s">
        <v>360</v>
      </c>
      <c r="H1287" t="s">
        <v>949</v>
      </c>
      <c r="I1287">
        <v>0</v>
      </c>
      <c r="J1287">
        <v>0</v>
      </c>
      <c r="K1287">
        <v>1</v>
      </c>
      <c r="L1287">
        <v>1</v>
      </c>
      <c r="M1287">
        <v>90</v>
      </c>
      <c r="N1287" t="str">
        <f t="shared" si="20"/>
        <v>No Final</v>
      </c>
    </row>
    <row r="1288" spans="1:14" hidden="1" x14ac:dyDescent="0.2">
      <c r="A1288" t="s">
        <v>4065</v>
      </c>
      <c r="B1288">
        <v>2755716</v>
      </c>
      <c r="C1288">
        <v>75615</v>
      </c>
      <c r="D1288">
        <v>27</v>
      </c>
      <c r="E1288">
        <v>506</v>
      </c>
      <c r="F1288" s="1">
        <v>42697</v>
      </c>
      <c r="G1288" t="s">
        <v>483</v>
      </c>
      <c r="H1288" t="s">
        <v>949</v>
      </c>
      <c r="I1288">
        <v>0</v>
      </c>
      <c r="J1288">
        <v>0</v>
      </c>
      <c r="K1288">
        <v>1</v>
      </c>
      <c r="L1288">
        <v>0</v>
      </c>
      <c r="M1288">
        <v>90</v>
      </c>
      <c r="N1288" t="str">
        <f t="shared" si="20"/>
        <v>No Final</v>
      </c>
    </row>
    <row r="1289" spans="1:14" hidden="1" x14ac:dyDescent="0.2">
      <c r="A1289" t="s">
        <v>4066</v>
      </c>
      <c r="B1289">
        <v>2755716</v>
      </c>
      <c r="C1289">
        <v>98539</v>
      </c>
      <c r="D1289">
        <v>1083</v>
      </c>
      <c r="E1289">
        <v>1083</v>
      </c>
      <c r="F1289" s="1">
        <v>42697</v>
      </c>
      <c r="G1289" t="s">
        <v>537</v>
      </c>
      <c r="H1289" t="s">
        <v>949</v>
      </c>
      <c r="I1289">
        <v>0</v>
      </c>
      <c r="J1289">
        <v>0</v>
      </c>
      <c r="K1289">
        <v>1</v>
      </c>
      <c r="L1289">
        <v>1</v>
      </c>
      <c r="M1289">
        <v>90</v>
      </c>
      <c r="N1289" t="str">
        <f t="shared" si="20"/>
        <v>No Final</v>
      </c>
    </row>
    <row r="1290" spans="1:14" hidden="1" x14ac:dyDescent="0.2">
      <c r="A1290" t="s">
        <v>4067</v>
      </c>
      <c r="B1290">
        <v>2755717</v>
      </c>
      <c r="C1290">
        <v>28003</v>
      </c>
      <c r="D1290">
        <v>131</v>
      </c>
      <c r="E1290">
        <v>583</v>
      </c>
      <c r="F1290" s="1">
        <v>42697</v>
      </c>
      <c r="G1290" t="s">
        <v>226</v>
      </c>
      <c r="H1290" t="s">
        <v>949</v>
      </c>
      <c r="I1290">
        <v>0</v>
      </c>
      <c r="J1290">
        <v>0</v>
      </c>
      <c r="K1290">
        <v>2</v>
      </c>
      <c r="L1290">
        <v>0</v>
      </c>
      <c r="M1290">
        <v>90</v>
      </c>
      <c r="N1290" t="str">
        <f t="shared" si="20"/>
        <v>No Final</v>
      </c>
    </row>
    <row r="1291" spans="1:14" hidden="1" x14ac:dyDescent="0.2">
      <c r="A1291" t="s">
        <v>4068</v>
      </c>
      <c r="B1291">
        <v>2755718</v>
      </c>
      <c r="C1291">
        <v>19819</v>
      </c>
      <c r="D1291">
        <v>18</v>
      </c>
      <c r="E1291">
        <v>18</v>
      </c>
      <c r="F1291" s="1">
        <v>42697</v>
      </c>
      <c r="G1291" t="s">
        <v>196</v>
      </c>
      <c r="H1291" t="s">
        <v>949</v>
      </c>
      <c r="I1291">
        <v>1</v>
      </c>
      <c r="J1291">
        <v>0</v>
      </c>
      <c r="K1291">
        <v>1</v>
      </c>
      <c r="L1291">
        <v>0</v>
      </c>
      <c r="M1291">
        <v>84</v>
      </c>
      <c r="N1291" t="str">
        <f t="shared" si="20"/>
        <v>No Final</v>
      </c>
    </row>
    <row r="1292" spans="1:14" hidden="1" x14ac:dyDescent="0.2">
      <c r="A1292" t="s">
        <v>4069</v>
      </c>
      <c r="B1292">
        <v>2755718</v>
      </c>
      <c r="C1292">
        <v>35518</v>
      </c>
      <c r="D1292">
        <v>281</v>
      </c>
      <c r="E1292">
        <v>681</v>
      </c>
      <c r="F1292" s="1">
        <v>42697</v>
      </c>
      <c r="G1292" t="s">
        <v>276</v>
      </c>
      <c r="H1292" t="s">
        <v>949</v>
      </c>
      <c r="I1292">
        <v>0</v>
      </c>
      <c r="J1292">
        <v>0</v>
      </c>
      <c r="K1292">
        <v>1</v>
      </c>
      <c r="L1292">
        <v>0</v>
      </c>
      <c r="M1292">
        <v>90</v>
      </c>
      <c r="N1292" t="str">
        <f t="shared" si="20"/>
        <v>No Final</v>
      </c>
    </row>
    <row r="1293" spans="1:14" hidden="1" x14ac:dyDescent="0.2">
      <c r="A1293" t="s">
        <v>4070</v>
      </c>
      <c r="B1293">
        <v>2755719</v>
      </c>
      <c r="C1293">
        <v>48280</v>
      </c>
      <c r="D1293">
        <v>583</v>
      </c>
      <c r="E1293">
        <v>1049</v>
      </c>
      <c r="F1293" s="1">
        <v>42697</v>
      </c>
      <c r="G1293" t="s">
        <v>372</v>
      </c>
      <c r="H1293" t="s">
        <v>949</v>
      </c>
      <c r="I1293">
        <v>0</v>
      </c>
      <c r="J1293">
        <v>0</v>
      </c>
      <c r="K1293">
        <v>1</v>
      </c>
      <c r="L1293">
        <v>0</v>
      </c>
      <c r="M1293">
        <v>90</v>
      </c>
      <c r="N1293" t="str">
        <f t="shared" si="20"/>
        <v>No Final</v>
      </c>
    </row>
    <row r="1294" spans="1:14" hidden="1" x14ac:dyDescent="0.2">
      <c r="A1294" t="s">
        <v>4071</v>
      </c>
      <c r="B1294">
        <v>2755719</v>
      </c>
      <c r="C1294">
        <v>82442</v>
      </c>
      <c r="D1294">
        <v>11</v>
      </c>
      <c r="E1294">
        <v>5</v>
      </c>
      <c r="F1294" s="1">
        <v>42697</v>
      </c>
      <c r="G1294" t="s">
        <v>504</v>
      </c>
      <c r="H1294" t="s">
        <v>949</v>
      </c>
      <c r="I1294">
        <v>0</v>
      </c>
      <c r="J1294">
        <v>0</v>
      </c>
      <c r="K1294">
        <v>1</v>
      </c>
      <c r="L1294">
        <v>0</v>
      </c>
      <c r="M1294">
        <v>90</v>
      </c>
      <c r="N1294" t="str">
        <f t="shared" si="20"/>
        <v>No Final</v>
      </c>
    </row>
    <row r="1295" spans="1:14" hidden="1" x14ac:dyDescent="0.2">
      <c r="A1295" t="s">
        <v>4072</v>
      </c>
      <c r="B1295">
        <v>2755720</v>
      </c>
      <c r="C1295">
        <v>125781</v>
      </c>
      <c r="D1295">
        <v>13</v>
      </c>
      <c r="E1295">
        <v>13</v>
      </c>
      <c r="F1295" s="1">
        <v>42697</v>
      </c>
      <c r="G1295" t="s">
        <v>584</v>
      </c>
      <c r="H1295" t="s">
        <v>949</v>
      </c>
      <c r="I1295">
        <v>0</v>
      </c>
      <c r="J1295">
        <v>0</v>
      </c>
      <c r="K1295">
        <v>1</v>
      </c>
      <c r="L1295">
        <v>1</v>
      </c>
      <c r="M1295">
        <v>90</v>
      </c>
      <c r="N1295" t="str">
        <f t="shared" si="20"/>
        <v>No Final</v>
      </c>
    </row>
    <row r="1296" spans="1:14" hidden="1" x14ac:dyDescent="0.2">
      <c r="A1296" t="s">
        <v>4073</v>
      </c>
      <c r="B1296">
        <v>2755720</v>
      </c>
      <c r="C1296">
        <v>27389</v>
      </c>
      <c r="D1296">
        <v>13</v>
      </c>
      <c r="E1296">
        <v>667</v>
      </c>
      <c r="F1296" s="1">
        <v>42697</v>
      </c>
      <c r="G1296" t="s">
        <v>221</v>
      </c>
      <c r="H1296" t="s">
        <v>949</v>
      </c>
      <c r="I1296">
        <v>0</v>
      </c>
      <c r="J1296">
        <v>0</v>
      </c>
      <c r="K1296">
        <v>1</v>
      </c>
      <c r="L1296">
        <v>0</v>
      </c>
      <c r="M1296">
        <v>90</v>
      </c>
      <c r="N1296" t="str">
        <f t="shared" si="20"/>
        <v>No Final</v>
      </c>
    </row>
    <row r="1297" spans="1:14" hidden="1" x14ac:dyDescent="0.2">
      <c r="A1297" t="s">
        <v>4074</v>
      </c>
      <c r="B1297">
        <v>2755723</v>
      </c>
      <c r="C1297">
        <v>147487</v>
      </c>
      <c r="D1297">
        <v>114</v>
      </c>
      <c r="E1297">
        <v>114</v>
      </c>
      <c r="F1297" s="1">
        <v>42697</v>
      </c>
      <c r="G1297" t="s">
        <v>625</v>
      </c>
      <c r="H1297" t="s">
        <v>949</v>
      </c>
      <c r="I1297">
        <v>1</v>
      </c>
      <c r="J1297">
        <v>0</v>
      </c>
      <c r="K1297">
        <v>1</v>
      </c>
      <c r="L1297">
        <v>0</v>
      </c>
      <c r="M1297">
        <v>90</v>
      </c>
      <c r="N1297" t="str">
        <f t="shared" si="20"/>
        <v>No Final</v>
      </c>
    </row>
    <row r="1298" spans="1:14" hidden="1" x14ac:dyDescent="0.2">
      <c r="A1298" t="s">
        <v>4075</v>
      </c>
      <c r="B1298">
        <v>2755723</v>
      </c>
      <c r="C1298">
        <v>225122</v>
      </c>
      <c r="D1298">
        <v>294</v>
      </c>
      <c r="E1298">
        <v>1050</v>
      </c>
      <c r="F1298" s="1">
        <v>42697</v>
      </c>
      <c r="G1298" t="s">
        <v>718</v>
      </c>
      <c r="H1298" t="s">
        <v>949</v>
      </c>
      <c r="I1298">
        <v>0</v>
      </c>
      <c r="J1298">
        <v>0</v>
      </c>
      <c r="K1298">
        <v>1</v>
      </c>
      <c r="L1298">
        <v>0</v>
      </c>
      <c r="M1298">
        <v>75</v>
      </c>
      <c r="N1298" t="str">
        <f t="shared" si="20"/>
        <v>No Final</v>
      </c>
    </row>
    <row r="1299" spans="1:14" hidden="1" x14ac:dyDescent="0.2">
      <c r="A1299" t="s">
        <v>4076</v>
      </c>
      <c r="B1299">
        <v>2755723</v>
      </c>
      <c r="C1299">
        <v>231572</v>
      </c>
      <c r="D1299">
        <v>294</v>
      </c>
      <c r="E1299">
        <v>543</v>
      </c>
      <c r="F1299" s="1">
        <v>42697</v>
      </c>
      <c r="G1299" t="s">
        <v>724</v>
      </c>
      <c r="H1299" t="s">
        <v>949</v>
      </c>
      <c r="I1299">
        <v>0</v>
      </c>
      <c r="J1299">
        <v>0</v>
      </c>
      <c r="K1299">
        <v>1</v>
      </c>
      <c r="L1299">
        <v>0</v>
      </c>
      <c r="M1299">
        <v>90</v>
      </c>
      <c r="N1299" t="str">
        <f t="shared" si="20"/>
        <v>No Final</v>
      </c>
    </row>
    <row r="1300" spans="1:14" hidden="1" x14ac:dyDescent="0.2">
      <c r="A1300" t="s">
        <v>4077</v>
      </c>
      <c r="B1300">
        <v>2755723</v>
      </c>
      <c r="C1300">
        <v>4188</v>
      </c>
      <c r="D1300">
        <v>114</v>
      </c>
      <c r="E1300">
        <v>2420</v>
      </c>
      <c r="F1300" s="1">
        <v>42697</v>
      </c>
      <c r="G1300" t="s">
        <v>72</v>
      </c>
      <c r="H1300" t="s">
        <v>949</v>
      </c>
      <c r="I1300">
        <v>0</v>
      </c>
      <c r="J1300">
        <v>0</v>
      </c>
      <c r="K1300">
        <v>1</v>
      </c>
      <c r="L1300">
        <v>1</v>
      </c>
      <c r="M1300">
        <v>90</v>
      </c>
      <c r="N1300" t="str">
        <f t="shared" si="20"/>
        <v>No Final</v>
      </c>
    </row>
    <row r="1301" spans="1:14" hidden="1" x14ac:dyDescent="0.2">
      <c r="A1301" t="s">
        <v>4078</v>
      </c>
      <c r="B1301">
        <v>2755723</v>
      </c>
      <c r="C1301">
        <v>45671</v>
      </c>
      <c r="D1301">
        <v>114</v>
      </c>
      <c r="E1301">
        <v>114</v>
      </c>
      <c r="F1301" s="1">
        <v>42697</v>
      </c>
      <c r="G1301" t="s">
        <v>359</v>
      </c>
      <c r="H1301" t="s">
        <v>949</v>
      </c>
      <c r="I1301">
        <v>0</v>
      </c>
      <c r="J1301">
        <v>0</v>
      </c>
      <c r="K1301">
        <v>1</v>
      </c>
      <c r="L1301">
        <v>0</v>
      </c>
      <c r="M1301">
        <v>45</v>
      </c>
      <c r="N1301" t="str">
        <f t="shared" si="20"/>
        <v>No Final</v>
      </c>
    </row>
    <row r="1302" spans="1:14" hidden="1" x14ac:dyDescent="0.2">
      <c r="A1302" t="s">
        <v>4079</v>
      </c>
      <c r="B1302">
        <v>2755723</v>
      </c>
      <c r="C1302">
        <v>46110</v>
      </c>
      <c r="D1302">
        <v>294</v>
      </c>
      <c r="E1302">
        <v>1108</v>
      </c>
      <c r="F1302" s="1">
        <v>42697</v>
      </c>
      <c r="G1302" t="s">
        <v>363</v>
      </c>
      <c r="H1302" t="s">
        <v>949</v>
      </c>
      <c r="I1302">
        <v>0</v>
      </c>
      <c r="J1302">
        <v>0</v>
      </c>
      <c r="K1302">
        <v>1</v>
      </c>
      <c r="L1302">
        <v>0</v>
      </c>
      <c r="M1302">
        <v>90</v>
      </c>
      <c r="N1302" t="str">
        <f t="shared" si="20"/>
        <v>No Final</v>
      </c>
    </row>
    <row r="1303" spans="1:14" hidden="1" x14ac:dyDescent="0.2">
      <c r="A1303" t="s">
        <v>4080</v>
      </c>
      <c r="B1303">
        <v>2755728</v>
      </c>
      <c r="C1303">
        <v>124182</v>
      </c>
      <c r="D1303">
        <v>338</v>
      </c>
      <c r="E1303">
        <v>968</v>
      </c>
      <c r="F1303" s="1">
        <v>42710</v>
      </c>
      <c r="G1303" t="s">
        <v>581</v>
      </c>
      <c r="H1303" t="s">
        <v>949</v>
      </c>
      <c r="I1303">
        <v>0</v>
      </c>
      <c r="J1303">
        <v>0</v>
      </c>
      <c r="K1303">
        <v>1</v>
      </c>
      <c r="L1303">
        <v>1</v>
      </c>
      <c r="M1303">
        <v>66</v>
      </c>
      <c r="N1303" t="str">
        <f t="shared" si="20"/>
        <v>No Final</v>
      </c>
    </row>
    <row r="1304" spans="1:14" hidden="1" x14ac:dyDescent="0.2">
      <c r="A1304" t="s">
        <v>4081</v>
      </c>
      <c r="B1304">
        <v>2755728</v>
      </c>
      <c r="C1304">
        <v>167722</v>
      </c>
      <c r="D1304">
        <v>338</v>
      </c>
      <c r="E1304">
        <v>338</v>
      </c>
      <c r="F1304" s="1">
        <v>42710</v>
      </c>
      <c r="G1304" t="s">
        <v>645</v>
      </c>
      <c r="H1304" t="s">
        <v>949</v>
      </c>
      <c r="I1304">
        <v>0</v>
      </c>
      <c r="J1304">
        <v>0</v>
      </c>
      <c r="K1304">
        <v>1</v>
      </c>
      <c r="L1304">
        <v>1</v>
      </c>
      <c r="M1304">
        <v>90</v>
      </c>
      <c r="N1304" t="str">
        <f t="shared" si="20"/>
        <v>No Final</v>
      </c>
    </row>
    <row r="1305" spans="1:14" hidden="1" x14ac:dyDescent="0.2">
      <c r="A1305" t="s">
        <v>4082</v>
      </c>
      <c r="B1305">
        <v>2755728</v>
      </c>
      <c r="C1305">
        <v>182577</v>
      </c>
      <c r="D1305">
        <v>338</v>
      </c>
      <c r="E1305">
        <v>338</v>
      </c>
      <c r="F1305" s="1">
        <v>42710</v>
      </c>
      <c r="G1305" t="s">
        <v>666</v>
      </c>
      <c r="H1305" t="s">
        <v>949</v>
      </c>
      <c r="I1305">
        <v>0</v>
      </c>
      <c r="J1305">
        <v>0</v>
      </c>
      <c r="K1305">
        <v>1</v>
      </c>
      <c r="L1305">
        <v>1</v>
      </c>
      <c r="M1305">
        <v>69</v>
      </c>
      <c r="N1305" t="str">
        <f t="shared" si="20"/>
        <v>No Final</v>
      </c>
    </row>
    <row r="1306" spans="1:14" hidden="1" x14ac:dyDescent="0.2">
      <c r="A1306" t="s">
        <v>4083</v>
      </c>
      <c r="B1306">
        <v>2755728</v>
      </c>
      <c r="C1306">
        <v>305415</v>
      </c>
      <c r="D1306">
        <v>338</v>
      </c>
      <c r="E1306">
        <v>338</v>
      </c>
      <c r="F1306" s="1">
        <v>42710</v>
      </c>
      <c r="G1306" t="s">
        <v>778</v>
      </c>
      <c r="H1306" t="s">
        <v>949</v>
      </c>
      <c r="I1306">
        <v>0</v>
      </c>
      <c r="J1306">
        <v>0</v>
      </c>
      <c r="K1306">
        <v>1</v>
      </c>
      <c r="L1306">
        <v>0</v>
      </c>
      <c r="M1306">
        <v>76</v>
      </c>
      <c r="N1306" t="str">
        <f t="shared" si="20"/>
        <v>No Final</v>
      </c>
    </row>
    <row r="1307" spans="1:14" hidden="1" x14ac:dyDescent="0.2">
      <c r="A1307" t="s">
        <v>4084</v>
      </c>
      <c r="B1307">
        <v>2755728</v>
      </c>
      <c r="C1307">
        <v>52915</v>
      </c>
      <c r="D1307">
        <v>338</v>
      </c>
      <c r="E1307">
        <v>660</v>
      </c>
      <c r="F1307" s="1">
        <v>42710</v>
      </c>
      <c r="G1307" t="s">
        <v>395</v>
      </c>
      <c r="H1307" t="s">
        <v>949</v>
      </c>
      <c r="I1307">
        <v>0</v>
      </c>
      <c r="J1307">
        <v>0</v>
      </c>
      <c r="K1307">
        <v>1</v>
      </c>
      <c r="L1307">
        <v>0</v>
      </c>
      <c r="M1307">
        <v>14</v>
      </c>
      <c r="N1307" t="str">
        <f t="shared" si="20"/>
        <v>No Final</v>
      </c>
    </row>
    <row r="1308" spans="1:14" hidden="1" x14ac:dyDescent="0.2">
      <c r="A1308" t="s">
        <v>4085</v>
      </c>
      <c r="B1308">
        <v>2755728</v>
      </c>
      <c r="C1308">
        <v>69015</v>
      </c>
      <c r="D1308">
        <v>338</v>
      </c>
      <c r="E1308">
        <v>338</v>
      </c>
      <c r="F1308" s="1">
        <v>42710</v>
      </c>
      <c r="G1308" t="s">
        <v>462</v>
      </c>
      <c r="H1308" t="s">
        <v>949</v>
      </c>
      <c r="I1308">
        <v>0</v>
      </c>
      <c r="J1308">
        <v>0</v>
      </c>
      <c r="K1308">
        <v>1</v>
      </c>
      <c r="L1308">
        <v>3</v>
      </c>
      <c r="M1308">
        <v>90</v>
      </c>
      <c r="N1308" t="str">
        <f t="shared" si="20"/>
        <v>No Final</v>
      </c>
    </row>
    <row r="1309" spans="1:14" hidden="1" x14ac:dyDescent="0.2">
      <c r="A1309" t="s">
        <v>4086</v>
      </c>
      <c r="B1309">
        <v>2755729</v>
      </c>
      <c r="C1309">
        <v>242631</v>
      </c>
      <c r="D1309">
        <v>11</v>
      </c>
      <c r="E1309">
        <v>931</v>
      </c>
      <c r="F1309" s="1">
        <v>42710</v>
      </c>
      <c r="G1309" t="s">
        <v>731</v>
      </c>
      <c r="H1309" t="s">
        <v>949</v>
      </c>
      <c r="I1309">
        <v>0</v>
      </c>
      <c r="J1309">
        <v>0</v>
      </c>
      <c r="K1309">
        <v>1</v>
      </c>
      <c r="L1309">
        <v>0</v>
      </c>
      <c r="M1309">
        <v>90</v>
      </c>
      <c r="N1309" t="str">
        <f t="shared" si="20"/>
        <v>No Final</v>
      </c>
    </row>
    <row r="1310" spans="1:14" hidden="1" x14ac:dyDescent="0.2">
      <c r="A1310" t="s">
        <v>4087</v>
      </c>
      <c r="B1310">
        <v>2755729</v>
      </c>
      <c r="C1310">
        <v>73185</v>
      </c>
      <c r="D1310">
        <v>11</v>
      </c>
      <c r="E1310">
        <v>2687</v>
      </c>
      <c r="F1310" s="1">
        <v>42710</v>
      </c>
      <c r="G1310" t="s">
        <v>471</v>
      </c>
      <c r="H1310" t="s">
        <v>949</v>
      </c>
      <c r="I1310">
        <v>0</v>
      </c>
      <c r="J1310">
        <v>0</v>
      </c>
      <c r="K1310">
        <v>3</v>
      </c>
      <c r="L1310">
        <v>0</v>
      </c>
      <c r="M1310">
        <v>90</v>
      </c>
      <c r="N1310" t="str">
        <f t="shared" si="20"/>
        <v>No Final</v>
      </c>
    </row>
    <row r="1311" spans="1:14" hidden="1" x14ac:dyDescent="0.2">
      <c r="A1311" t="s">
        <v>4088</v>
      </c>
      <c r="B1311">
        <v>2755731</v>
      </c>
      <c r="C1311">
        <v>45320</v>
      </c>
      <c r="D1311">
        <v>583</v>
      </c>
      <c r="E1311">
        <v>294</v>
      </c>
      <c r="F1311" s="1">
        <v>42710</v>
      </c>
      <c r="G1311" t="s">
        <v>351</v>
      </c>
      <c r="H1311" t="s">
        <v>949</v>
      </c>
      <c r="I1311">
        <v>0</v>
      </c>
      <c r="J1311">
        <v>0</v>
      </c>
      <c r="K1311">
        <v>1</v>
      </c>
      <c r="L1311">
        <v>0</v>
      </c>
      <c r="M1311">
        <v>90</v>
      </c>
      <c r="N1311" t="str">
        <f t="shared" si="20"/>
        <v>No Final</v>
      </c>
    </row>
    <row r="1312" spans="1:14" hidden="1" x14ac:dyDescent="0.2">
      <c r="A1312" t="s">
        <v>4089</v>
      </c>
      <c r="B1312">
        <v>2755731</v>
      </c>
      <c r="C1312">
        <v>48280</v>
      </c>
      <c r="D1312">
        <v>583</v>
      </c>
      <c r="E1312">
        <v>1049</v>
      </c>
      <c r="F1312" s="1">
        <v>42710</v>
      </c>
      <c r="G1312" t="s">
        <v>372</v>
      </c>
      <c r="H1312" t="s">
        <v>949</v>
      </c>
      <c r="I1312">
        <v>0</v>
      </c>
      <c r="J1312">
        <v>0</v>
      </c>
      <c r="K1312">
        <v>1</v>
      </c>
      <c r="L1312">
        <v>0</v>
      </c>
      <c r="M1312">
        <v>90</v>
      </c>
      <c r="N1312" t="str">
        <f t="shared" si="20"/>
        <v>No Final</v>
      </c>
    </row>
    <row r="1313" spans="1:14" hidden="1" x14ac:dyDescent="0.2">
      <c r="A1313" t="s">
        <v>4090</v>
      </c>
      <c r="B1313">
        <v>2755732</v>
      </c>
      <c r="C1313">
        <v>21369</v>
      </c>
      <c r="D1313">
        <v>131</v>
      </c>
      <c r="E1313">
        <v>141</v>
      </c>
      <c r="F1313" s="1">
        <v>42710</v>
      </c>
      <c r="G1313" t="s">
        <v>201</v>
      </c>
      <c r="H1313" t="s">
        <v>949</v>
      </c>
      <c r="I1313">
        <v>0</v>
      </c>
      <c r="J1313">
        <v>0</v>
      </c>
      <c r="K1313">
        <v>3</v>
      </c>
      <c r="L1313">
        <v>1</v>
      </c>
      <c r="M1313">
        <v>74</v>
      </c>
      <c r="N1313" t="str">
        <f t="shared" si="20"/>
        <v>No Final</v>
      </c>
    </row>
    <row r="1314" spans="1:14" hidden="1" x14ac:dyDescent="0.2">
      <c r="A1314" t="s">
        <v>4091</v>
      </c>
      <c r="B1314">
        <v>2755732</v>
      </c>
      <c r="C1314">
        <v>28003</v>
      </c>
      <c r="D1314">
        <v>131</v>
      </c>
      <c r="E1314">
        <v>583</v>
      </c>
      <c r="F1314" s="1">
        <v>42710</v>
      </c>
      <c r="G1314" t="s">
        <v>226</v>
      </c>
      <c r="H1314" t="s">
        <v>949</v>
      </c>
      <c r="I1314">
        <v>0</v>
      </c>
      <c r="J1314">
        <v>0</v>
      </c>
      <c r="K1314">
        <v>1</v>
      </c>
      <c r="L1314">
        <v>0</v>
      </c>
      <c r="M1314">
        <v>90</v>
      </c>
      <c r="N1314" t="str">
        <f t="shared" si="20"/>
        <v>No Final</v>
      </c>
    </row>
    <row r="1315" spans="1:14" hidden="1" x14ac:dyDescent="0.2">
      <c r="A1315" t="s">
        <v>4092</v>
      </c>
      <c r="B1315">
        <v>2755733</v>
      </c>
      <c r="C1315">
        <v>38253</v>
      </c>
      <c r="D1315">
        <v>27</v>
      </c>
      <c r="E1315">
        <v>131</v>
      </c>
      <c r="F1315" s="1">
        <v>42710</v>
      </c>
      <c r="G1315" t="s">
        <v>290</v>
      </c>
      <c r="H1315" t="s">
        <v>949</v>
      </c>
      <c r="I1315">
        <v>0</v>
      </c>
      <c r="J1315">
        <v>0</v>
      </c>
      <c r="K1315">
        <v>1</v>
      </c>
      <c r="L1315">
        <v>0</v>
      </c>
      <c r="M1315">
        <v>80</v>
      </c>
      <c r="N1315" t="str">
        <f t="shared" si="20"/>
        <v>No Final</v>
      </c>
    </row>
    <row r="1316" spans="1:14" hidden="1" x14ac:dyDescent="0.2">
      <c r="A1316" t="s">
        <v>4093</v>
      </c>
      <c r="B1316">
        <v>2755734</v>
      </c>
      <c r="C1316">
        <v>225452</v>
      </c>
      <c r="D1316">
        <v>371</v>
      </c>
      <c r="E1316">
        <v>1095</v>
      </c>
      <c r="F1316" s="1">
        <v>42710</v>
      </c>
      <c r="G1316" t="s">
        <v>719</v>
      </c>
      <c r="H1316" t="s">
        <v>949</v>
      </c>
      <c r="I1316">
        <v>0</v>
      </c>
      <c r="J1316">
        <v>0</v>
      </c>
      <c r="K1316">
        <v>1</v>
      </c>
      <c r="L1316">
        <v>0</v>
      </c>
      <c r="M1316">
        <v>90</v>
      </c>
      <c r="N1316" t="str">
        <f t="shared" si="20"/>
        <v>No Final</v>
      </c>
    </row>
    <row r="1317" spans="1:14" hidden="1" x14ac:dyDescent="0.2">
      <c r="A1317" t="s">
        <v>4094</v>
      </c>
      <c r="B1317">
        <v>2755734</v>
      </c>
      <c r="C1317">
        <v>295330</v>
      </c>
      <c r="D1317">
        <v>281</v>
      </c>
      <c r="E1317">
        <v>1003</v>
      </c>
      <c r="F1317" s="1">
        <v>42710</v>
      </c>
      <c r="G1317" t="s">
        <v>773</v>
      </c>
      <c r="H1317" t="s">
        <v>949</v>
      </c>
      <c r="I1317">
        <v>0</v>
      </c>
      <c r="J1317">
        <v>0</v>
      </c>
      <c r="K1317">
        <v>1</v>
      </c>
      <c r="L1317">
        <v>0</v>
      </c>
      <c r="M1317">
        <v>90</v>
      </c>
      <c r="N1317" t="str">
        <f t="shared" si="20"/>
        <v>No Final</v>
      </c>
    </row>
    <row r="1318" spans="1:14" hidden="1" x14ac:dyDescent="0.2">
      <c r="A1318" t="s">
        <v>4095</v>
      </c>
      <c r="B1318">
        <v>2755735</v>
      </c>
      <c r="C1318">
        <v>206040</v>
      </c>
      <c r="D1318">
        <v>294</v>
      </c>
      <c r="E1318">
        <v>931</v>
      </c>
      <c r="F1318" s="1">
        <v>42710</v>
      </c>
      <c r="G1318" t="s">
        <v>702</v>
      </c>
      <c r="H1318" t="s">
        <v>949</v>
      </c>
      <c r="I1318">
        <v>0</v>
      </c>
      <c r="J1318">
        <v>0</v>
      </c>
      <c r="K1318">
        <v>1</v>
      </c>
      <c r="L1318">
        <v>0</v>
      </c>
      <c r="M1318">
        <v>90</v>
      </c>
      <c r="N1318" t="str">
        <f t="shared" si="20"/>
        <v>No Final</v>
      </c>
    </row>
    <row r="1319" spans="1:14" hidden="1" x14ac:dyDescent="0.2">
      <c r="A1319" t="s">
        <v>4096</v>
      </c>
      <c r="B1319">
        <v>2755735</v>
      </c>
      <c r="C1319">
        <v>56416</v>
      </c>
      <c r="D1319">
        <v>6195</v>
      </c>
      <c r="E1319">
        <v>141</v>
      </c>
      <c r="F1319" s="1">
        <v>42710</v>
      </c>
      <c r="G1319" t="s">
        <v>412</v>
      </c>
      <c r="H1319" t="s">
        <v>949</v>
      </c>
      <c r="I1319">
        <v>0</v>
      </c>
      <c r="J1319">
        <v>0</v>
      </c>
      <c r="K1319">
        <v>1</v>
      </c>
      <c r="L1319">
        <v>1</v>
      </c>
      <c r="M1319">
        <v>33</v>
      </c>
      <c r="N1319" t="str">
        <f t="shared" si="20"/>
        <v>No Final</v>
      </c>
    </row>
    <row r="1320" spans="1:14" hidden="1" x14ac:dyDescent="0.2">
      <c r="A1320" t="s">
        <v>4097</v>
      </c>
      <c r="B1320">
        <v>2755735</v>
      </c>
      <c r="C1320">
        <v>61253</v>
      </c>
      <c r="D1320">
        <v>6195</v>
      </c>
      <c r="E1320">
        <v>16795</v>
      </c>
      <c r="F1320" s="1">
        <v>42710</v>
      </c>
      <c r="G1320" t="s">
        <v>439</v>
      </c>
      <c r="H1320" t="s">
        <v>949</v>
      </c>
      <c r="I1320">
        <v>0</v>
      </c>
      <c r="J1320">
        <v>0</v>
      </c>
      <c r="K1320">
        <v>1</v>
      </c>
      <c r="L1320">
        <v>0</v>
      </c>
      <c r="M1320">
        <v>90</v>
      </c>
      <c r="N1320" t="str">
        <f t="shared" si="20"/>
        <v>No Final</v>
      </c>
    </row>
    <row r="1321" spans="1:14" hidden="1" x14ac:dyDescent="0.2">
      <c r="A1321" t="s">
        <v>4098</v>
      </c>
      <c r="B1321">
        <v>2755736</v>
      </c>
      <c r="C1321">
        <v>125165</v>
      </c>
      <c r="D1321">
        <v>720</v>
      </c>
      <c r="E1321">
        <v>368</v>
      </c>
      <c r="F1321" s="1">
        <v>42711</v>
      </c>
      <c r="G1321" t="s">
        <v>583</v>
      </c>
      <c r="H1321" t="s">
        <v>949</v>
      </c>
      <c r="I1321">
        <v>0</v>
      </c>
      <c r="J1321">
        <v>0</v>
      </c>
      <c r="K1321">
        <v>1</v>
      </c>
      <c r="L1321">
        <v>1</v>
      </c>
      <c r="M1321">
        <v>76</v>
      </c>
      <c r="N1321" t="str">
        <f t="shared" si="20"/>
        <v>No Final</v>
      </c>
    </row>
    <row r="1322" spans="1:14" hidden="1" x14ac:dyDescent="0.2">
      <c r="A1322" t="s">
        <v>4099</v>
      </c>
      <c r="B1322">
        <v>2755736</v>
      </c>
      <c r="C1322">
        <v>198008</v>
      </c>
      <c r="D1322">
        <v>720</v>
      </c>
      <c r="E1322">
        <v>681</v>
      </c>
      <c r="F1322" s="1">
        <v>42711</v>
      </c>
      <c r="G1322" t="s">
        <v>692</v>
      </c>
      <c r="H1322" t="s">
        <v>949</v>
      </c>
      <c r="I1322">
        <v>0</v>
      </c>
      <c r="J1322">
        <v>0</v>
      </c>
      <c r="K1322">
        <v>2</v>
      </c>
      <c r="L1322">
        <v>1</v>
      </c>
      <c r="M1322">
        <v>78</v>
      </c>
      <c r="N1322" t="str">
        <f t="shared" si="20"/>
        <v>No Final</v>
      </c>
    </row>
    <row r="1323" spans="1:14" hidden="1" x14ac:dyDescent="0.2">
      <c r="A1323" t="s">
        <v>4100</v>
      </c>
      <c r="B1323">
        <v>2755736</v>
      </c>
      <c r="C1323">
        <v>340950</v>
      </c>
      <c r="D1323">
        <v>720</v>
      </c>
      <c r="E1323">
        <v>31</v>
      </c>
      <c r="F1323" s="1">
        <v>42711</v>
      </c>
      <c r="G1323" t="s">
        <v>794</v>
      </c>
      <c r="H1323" t="s">
        <v>949</v>
      </c>
      <c r="I1323">
        <v>0</v>
      </c>
      <c r="J1323">
        <v>0</v>
      </c>
      <c r="K1323">
        <v>1</v>
      </c>
      <c r="L1323">
        <v>0</v>
      </c>
      <c r="M1323">
        <v>90</v>
      </c>
      <c r="N1323" t="str">
        <f t="shared" si="20"/>
        <v>No Final</v>
      </c>
    </row>
    <row r="1324" spans="1:14" hidden="1" x14ac:dyDescent="0.2">
      <c r="A1324" t="s">
        <v>4101</v>
      </c>
      <c r="B1324">
        <v>2755736</v>
      </c>
      <c r="C1324">
        <v>60517</v>
      </c>
      <c r="D1324">
        <v>720</v>
      </c>
      <c r="E1324">
        <v>720</v>
      </c>
      <c r="F1324" s="1">
        <v>42711</v>
      </c>
      <c r="G1324" t="s">
        <v>436</v>
      </c>
      <c r="H1324" t="s">
        <v>949</v>
      </c>
      <c r="I1324">
        <v>0</v>
      </c>
      <c r="J1324">
        <v>0</v>
      </c>
      <c r="K1324">
        <v>1</v>
      </c>
      <c r="L1324">
        <v>0</v>
      </c>
      <c r="M1324">
        <v>90</v>
      </c>
      <c r="N1324" t="str">
        <f t="shared" si="20"/>
        <v>No Final</v>
      </c>
    </row>
    <row r="1325" spans="1:14" hidden="1" x14ac:dyDescent="0.2">
      <c r="A1325" t="s">
        <v>4102</v>
      </c>
      <c r="B1325">
        <v>2755737</v>
      </c>
      <c r="C1325">
        <v>52059</v>
      </c>
      <c r="D1325">
        <v>190</v>
      </c>
      <c r="E1325">
        <v>1148</v>
      </c>
      <c r="F1325" s="1">
        <v>42711</v>
      </c>
      <c r="G1325" t="s">
        <v>390</v>
      </c>
      <c r="H1325" t="s">
        <v>949</v>
      </c>
      <c r="I1325">
        <v>0</v>
      </c>
      <c r="J1325">
        <v>0</v>
      </c>
      <c r="K1325">
        <v>1</v>
      </c>
      <c r="L1325">
        <v>0</v>
      </c>
      <c r="M1325">
        <v>90</v>
      </c>
      <c r="N1325" t="str">
        <f t="shared" si="20"/>
        <v>No Final</v>
      </c>
    </row>
    <row r="1326" spans="1:14" hidden="1" x14ac:dyDescent="0.2">
      <c r="A1326" t="s">
        <v>4103</v>
      </c>
      <c r="B1326">
        <v>2755738</v>
      </c>
      <c r="C1326">
        <v>157373</v>
      </c>
      <c r="D1326">
        <v>15</v>
      </c>
      <c r="E1326">
        <v>55686</v>
      </c>
      <c r="F1326" s="1">
        <v>42711</v>
      </c>
      <c r="G1326" t="s">
        <v>632</v>
      </c>
      <c r="H1326" t="s">
        <v>949</v>
      </c>
      <c r="I1326">
        <v>0</v>
      </c>
      <c r="J1326">
        <v>0</v>
      </c>
      <c r="K1326">
        <v>1</v>
      </c>
      <c r="L1326">
        <v>0</v>
      </c>
      <c r="M1326">
        <v>77</v>
      </c>
      <c r="N1326" t="str">
        <f t="shared" si="20"/>
        <v>No Final</v>
      </c>
    </row>
    <row r="1327" spans="1:14" hidden="1" x14ac:dyDescent="0.2">
      <c r="A1327" t="s">
        <v>4104</v>
      </c>
      <c r="B1327">
        <v>2755738</v>
      </c>
      <c r="C1327">
        <v>187492</v>
      </c>
      <c r="D1327">
        <v>15</v>
      </c>
      <c r="E1327">
        <v>16</v>
      </c>
      <c r="F1327" s="1">
        <v>42711</v>
      </c>
      <c r="G1327" t="s">
        <v>679</v>
      </c>
      <c r="H1327" t="s">
        <v>949</v>
      </c>
      <c r="I1327">
        <v>0</v>
      </c>
      <c r="J1327">
        <v>0</v>
      </c>
      <c r="K1327">
        <v>1</v>
      </c>
      <c r="L1327">
        <v>0</v>
      </c>
      <c r="M1327">
        <v>71</v>
      </c>
      <c r="N1327" t="str">
        <f t="shared" si="20"/>
        <v>No Final</v>
      </c>
    </row>
    <row r="1328" spans="1:14" hidden="1" x14ac:dyDescent="0.2">
      <c r="A1328" t="s">
        <v>4105</v>
      </c>
      <c r="B1328">
        <v>2755739</v>
      </c>
      <c r="C1328">
        <v>18922</v>
      </c>
      <c r="D1328">
        <v>418</v>
      </c>
      <c r="E1328">
        <v>418</v>
      </c>
      <c r="F1328" s="1">
        <v>42711</v>
      </c>
      <c r="G1328" t="s">
        <v>185</v>
      </c>
      <c r="H1328" t="s">
        <v>949</v>
      </c>
      <c r="I1328">
        <v>0</v>
      </c>
      <c r="J1328">
        <v>0</v>
      </c>
      <c r="K1328">
        <v>2</v>
      </c>
      <c r="L1328">
        <v>0</v>
      </c>
      <c r="M1328">
        <v>85</v>
      </c>
      <c r="N1328" t="str">
        <f t="shared" si="20"/>
        <v>No Final</v>
      </c>
    </row>
    <row r="1329" spans="1:14" hidden="1" x14ac:dyDescent="0.2">
      <c r="A1329" t="s">
        <v>4106</v>
      </c>
      <c r="B1329">
        <v>2755739</v>
      </c>
      <c r="C1329">
        <v>35207</v>
      </c>
      <c r="D1329">
        <v>16</v>
      </c>
      <c r="E1329">
        <v>16</v>
      </c>
      <c r="F1329" s="1">
        <v>42711</v>
      </c>
      <c r="G1329" t="s">
        <v>273</v>
      </c>
      <c r="H1329" t="s">
        <v>949</v>
      </c>
      <c r="I1329">
        <v>0</v>
      </c>
      <c r="J1329">
        <v>0</v>
      </c>
      <c r="K1329">
        <v>1</v>
      </c>
      <c r="L1329">
        <v>0</v>
      </c>
      <c r="M1329">
        <v>29</v>
      </c>
      <c r="N1329" t="str">
        <f t="shared" si="20"/>
        <v>No Final</v>
      </c>
    </row>
    <row r="1330" spans="1:14" hidden="1" x14ac:dyDescent="0.2">
      <c r="A1330" t="s">
        <v>4107</v>
      </c>
      <c r="B1330">
        <v>2755739</v>
      </c>
      <c r="C1330">
        <v>58864</v>
      </c>
      <c r="D1330">
        <v>16</v>
      </c>
      <c r="E1330">
        <v>244</v>
      </c>
      <c r="F1330" s="1">
        <v>42711</v>
      </c>
      <c r="G1330" t="s">
        <v>425</v>
      </c>
      <c r="H1330" t="s">
        <v>949</v>
      </c>
      <c r="I1330">
        <v>0</v>
      </c>
      <c r="J1330">
        <v>0</v>
      </c>
      <c r="K1330">
        <v>1</v>
      </c>
      <c r="L1330">
        <v>1</v>
      </c>
      <c r="M1330">
        <v>90</v>
      </c>
      <c r="N1330" t="str">
        <f t="shared" si="20"/>
        <v>No Final</v>
      </c>
    </row>
    <row r="1331" spans="1:14" hidden="1" x14ac:dyDescent="0.2">
      <c r="A1331" t="s">
        <v>4108</v>
      </c>
      <c r="B1331">
        <v>2755741</v>
      </c>
      <c r="C1331">
        <v>162959</v>
      </c>
      <c r="D1331">
        <v>506</v>
      </c>
      <c r="E1331">
        <v>506</v>
      </c>
      <c r="F1331" s="1">
        <v>42711</v>
      </c>
      <c r="G1331" t="s">
        <v>640</v>
      </c>
      <c r="H1331" t="s">
        <v>949</v>
      </c>
      <c r="I1331">
        <v>0</v>
      </c>
      <c r="J1331">
        <v>0</v>
      </c>
      <c r="K1331">
        <v>1</v>
      </c>
      <c r="L1331">
        <v>0</v>
      </c>
      <c r="M1331">
        <v>90</v>
      </c>
      <c r="N1331" t="str">
        <f t="shared" si="20"/>
        <v>No Final</v>
      </c>
    </row>
    <row r="1332" spans="1:14" hidden="1" x14ac:dyDescent="0.2">
      <c r="A1332" t="s">
        <v>4109</v>
      </c>
      <c r="B1332">
        <v>2755741</v>
      </c>
      <c r="C1332">
        <v>39153</v>
      </c>
      <c r="D1332">
        <v>506</v>
      </c>
      <c r="E1332">
        <v>506</v>
      </c>
      <c r="F1332" s="1">
        <v>42711</v>
      </c>
      <c r="G1332" t="s">
        <v>299</v>
      </c>
      <c r="H1332" t="s">
        <v>949</v>
      </c>
      <c r="I1332">
        <v>1</v>
      </c>
      <c r="J1332">
        <v>0</v>
      </c>
      <c r="K1332">
        <v>1</v>
      </c>
      <c r="L1332">
        <v>0</v>
      </c>
      <c r="M1332">
        <v>90</v>
      </c>
      <c r="N1332" t="str">
        <f t="shared" si="20"/>
        <v>No Final</v>
      </c>
    </row>
    <row r="1333" spans="1:14" hidden="1" x14ac:dyDescent="0.2">
      <c r="A1333" t="s">
        <v>4110</v>
      </c>
      <c r="B1333">
        <v>2755742</v>
      </c>
      <c r="C1333">
        <v>132098</v>
      </c>
      <c r="D1333">
        <v>148</v>
      </c>
      <c r="E1333">
        <v>27</v>
      </c>
      <c r="F1333" s="1">
        <v>42711</v>
      </c>
      <c r="G1333" t="s">
        <v>603</v>
      </c>
      <c r="H1333" t="s">
        <v>949</v>
      </c>
      <c r="I1333">
        <v>0</v>
      </c>
      <c r="J1333">
        <v>0</v>
      </c>
      <c r="K1333">
        <v>1</v>
      </c>
      <c r="L1333">
        <v>0</v>
      </c>
      <c r="M1333">
        <v>83</v>
      </c>
      <c r="N1333" t="str">
        <f t="shared" si="20"/>
        <v>No Final</v>
      </c>
    </row>
    <row r="1334" spans="1:14" hidden="1" x14ac:dyDescent="0.2">
      <c r="A1334" t="s">
        <v>4111</v>
      </c>
      <c r="B1334">
        <v>2755742</v>
      </c>
      <c r="C1334">
        <v>207929</v>
      </c>
      <c r="D1334">
        <v>148</v>
      </c>
      <c r="E1334">
        <v>29</v>
      </c>
      <c r="F1334" s="1">
        <v>42711</v>
      </c>
      <c r="G1334" t="s">
        <v>705</v>
      </c>
      <c r="H1334" t="s">
        <v>949</v>
      </c>
      <c r="I1334">
        <v>0</v>
      </c>
      <c r="J1334">
        <v>0</v>
      </c>
      <c r="K1334">
        <v>1</v>
      </c>
      <c r="L1334">
        <v>1</v>
      </c>
      <c r="M1334">
        <v>90</v>
      </c>
      <c r="N1334" t="str">
        <f t="shared" si="20"/>
        <v>No Final</v>
      </c>
    </row>
    <row r="1335" spans="1:14" hidden="1" x14ac:dyDescent="0.2">
      <c r="A1335" t="s">
        <v>4112</v>
      </c>
      <c r="B1335">
        <v>2755742</v>
      </c>
      <c r="C1335">
        <v>69683</v>
      </c>
      <c r="D1335">
        <v>2410</v>
      </c>
      <c r="E1335">
        <v>2410</v>
      </c>
      <c r="F1335" s="1">
        <v>42711</v>
      </c>
      <c r="G1335" t="s">
        <v>464</v>
      </c>
      <c r="H1335" t="s">
        <v>949</v>
      </c>
      <c r="I1335">
        <v>0</v>
      </c>
      <c r="J1335">
        <v>0</v>
      </c>
      <c r="K1335">
        <v>1</v>
      </c>
      <c r="L1335">
        <v>0</v>
      </c>
      <c r="M1335">
        <v>90</v>
      </c>
      <c r="N1335" t="str">
        <f t="shared" si="20"/>
        <v>No Final</v>
      </c>
    </row>
    <row r="1336" spans="1:14" hidden="1" x14ac:dyDescent="0.2">
      <c r="A1336" t="s">
        <v>4113</v>
      </c>
      <c r="B1336">
        <v>2805639</v>
      </c>
      <c r="C1336">
        <v>34944</v>
      </c>
      <c r="D1336">
        <v>294</v>
      </c>
      <c r="E1336">
        <v>605</v>
      </c>
      <c r="F1336" s="1">
        <v>42780</v>
      </c>
      <c r="G1336" t="s">
        <v>269</v>
      </c>
      <c r="H1336" t="s">
        <v>949</v>
      </c>
      <c r="I1336">
        <v>0</v>
      </c>
      <c r="J1336">
        <v>0</v>
      </c>
      <c r="K1336">
        <v>1</v>
      </c>
      <c r="L1336">
        <v>0</v>
      </c>
      <c r="M1336">
        <v>75</v>
      </c>
      <c r="N1336" t="str">
        <f t="shared" si="20"/>
        <v>No Final</v>
      </c>
    </row>
    <row r="1337" spans="1:14" hidden="1" x14ac:dyDescent="0.2">
      <c r="A1337" t="s">
        <v>4114</v>
      </c>
      <c r="B1337">
        <v>2805643</v>
      </c>
      <c r="C1337">
        <v>45320</v>
      </c>
      <c r="D1337">
        <v>583</v>
      </c>
      <c r="E1337">
        <v>294</v>
      </c>
      <c r="F1337" s="1">
        <v>42780</v>
      </c>
      <c r="G1337" t="s">
        <v>351</v>
      </c>
      <c r="H1337" t="s">
        <v>949</v>
      </c>
      <c r="I1337">
        <v>0</v>
      </c>
      <c r="J1337">
        <v>0</v>
      </c>
      <c r="K1337">
        <v>2</v>
      </c>
      <c r="L1337">
        <v>0</v>
      </c>
      <c r="M1337">
        <v>61</v>
      </c>
      <c r="N1337" t="str">
        <f t="shared" si="20"/>
        <v>No Final</v>
      </c>
    </row>
    <row r="1338" spans="1:14" hidden="1" x14ac:dyDescent="0.2">
      <c r="A1338" t="s">
        <v>4115</v>
      </c>
      <c r="B1338">
        <v>2805643</v>
      </c>
      <c r="C1338">
        <v>48280</v>
      </c>
      <c r="D1338">
        <v>583</v>
      </c>
      <c r="E1338">
        <v>1049</v>
      </c>
      <c r="F1338" s="1">
        <v>42780</v>
      </c>
      <c r="G1338" t="s">
        <v>372</v>
      </c>
      <c r="H1338" t="s">
        <v>949</v>
      </c>
      <c r="I1338">
        <v>0</v>
      </c>
      <c r="J1338">
        <v>0</v>
      </c>
      <c r="K1338">
        <v>1</v>
      </c>
      <c r="L1338">
        <v>0</v>
      </c>
      <c r="M1338">
        <v>90</v>
      </c>
      <c r="N1338" t="str">
        <f t="shared" si="20"/>
        <v>No Final</v>
      </c>
    </row>
    <row r="1339" spans="1:14" hidden="1" x14ac:dyDescent="0.2">
      <c r="A1339" t="s">
        <v>4116</v>
      </c>
      <c r="B1339">
        <v>2805643</v>
      </c>
      <c r="C1339">
        <v>85148</v>
      </c>
      <c r="D1339">
        <v>583</v>
      </c>
      <c r="E1339">
        <v>294</v>
      </c>
      <c r="F1339" s="1">
        <v>42780</v>
      </c>
      <c r="G1339" t="s">
        <v>508</v>
      </c>
      <c r="H1339" t="s">
        <v>949</v>
      </c>
      <c r="I1339">
        <v>0</v>
      </c>
      <c r="J1339">
        <v>0</v>
      </c>
      <c r="K1339">
        <v>1</v>
      </c>
      <c r="L1339">
        <v>0</v>
      </c>
      <c r="M1339">
        <v>86</v>
      </c>
      <c r="N1339" t="str">
        <f t="shared" si="20"/>
        <v>No Final</v>
      </c>
    </row>
    <row r="1340" spans="1:14" hidden="1" x14ac:dyDescent="0.2">
      <c r="A1340" t="s">
        <v>4117</v>
      </c>
      <c r="B1340">
        <v>2805638</v>
      </c>
      <c r="C1340">
        <v>133964</v>
      </c>
      <c r="D1340">
        <v>6195</v>
      </c>
      <c r="E1340">
        <v>6195</v>
      </c>
      <c r="F1340" s="1">
        <v>42781</v>
      </c>
      <c r="G1340" t="s">
        <v>605</v>
      </c>
      <c r="H1340" t="s">
        <v>949</v>
      </c>
      <c r="I1340">
        <v>0</v>
      </c>
      <c r="J1340">
        <v>0</v>
      </c>
      <c r="K1340">
        <v>1</v>
      </c>
      <c r="L1340">
        <v>0</v>
      </c>
      <c r="M1340">
        <v>90</v>
      </c>
      <c r="N1340" t="str">
        <f t="shared" si="20"/>
        <v>No Final</v>
      </c>
    </row>
    <row r="1341" spans="1:14" hidden="1" x14ac:dyDescent="0.2">
      <c r="A1341" t="s">
        <v>4118</v>
      </c>
      <c r="B1341">
        <v>2805638</v>
      </c>
      <c r="C1341">
        <v>16306</v>
      </c>
      <c r="D1341">
        <v>418</v>
      </c>
      <c r="E1341">
        <v>985</v>
      </c>
      <c r="F1341" s="1">
        <v>42781</v>
      </c>
      <c r="G1341" t="s">
        <v>171</v>
      </c>
      <c r="H1341" t="s">
        <v>949</v>
      </c>
      <c r="I1341">
        <v>0</v>
      </c>
      <c r="J1341">
        <v>0</v>
      </c>
      <c r="K1341">
        <v>1</v>
      </c>
      <c r="L1341">
        <v>0</v>
      </c>
      <c r="M1341">
        <v>90</v>
      </c>
      <c r="N1341" t="str">
        <f t="shared" si="20"/>
        <v>No Final</v>
      </c>
    </row>
    <row r="1342" spans="1:14" hidden="1" x14ac:dyDescent="0.2">
      <c r="A1342" t="s">
        <v>4119</v>
      </c>
      <c r="B1342">
        <v>2805638</v>
      </c>
      <c r="C1342">
        <v>18922</v>
      </c>
      <c r="D1342">
        <v>418</v>
      </c>
      <c r="E1342">
        <v>418</v>
      </c>
      <c r="F1342" s="1">
        <v>42781</v>
      </c>
      <c r="G1342" t="s">
        <v>185</v>
      </c>
      <c r="H1342" t="s">
        <v>949</v>
      </c>
      <c r="I1342">
        <v>0</v>
      </c>
      <c r="J1342">
        <v>0</v>
      </c>
      <c r="K1342">
        <v>1</v>
      </c>
      <c r="L1342">
        <v>0</v>
      </c>
      <c r="M1342">
        <v>81</v>
      </c>
      <c r="N1342" t="str">
        <f t="shared" si="20"/>
        <v>No Final</v>
      </c>
    </row>
    <row r="1343" spans="1:14" hidden="1" x14ac:dyDescent="0.2">
      <c r="A1343" t="s">
        <v>4120</v>
      </c>
      <c r="B1343">
        <v>2805638</v>
      </c>
      <c r="C1343">
        <v>31909</v>
      </c>
      <c r="D1343">
        <v>418</v>
      </c>
      <c r="E1343">
        <v>418</v>
      </c>
      <c r="F1343" s="1">
        <v>42781</v>
      </c>
      <c r="G1343" t="s">
        <v>247</v>
      </c>
      <c r="H1343" t="s">
        <v>949</v>
      </c>
      <c r="I1343">
        <v>0</v>
      </c>
      <c r="J1343">
        <v>0</v>
      </c>
      <c r="K1343">
        <v>1</v>
      </c>
      <c r="L1343">
        <v>0</v>
      </c>
      <c r="M1343">
        <v>90</v>
      </c>
      <c r="N1343" t="str">
        <f t="shared" si="20"/>
        <v>No Final</v>
      </c>
    </row>
    <row r="1344" spans="1:14" hidden="1" x14ac:dyDescent="0.2">
      <c r="A1344" t="s">
        <v>4121</v>
      </c>
      <c r="B1344">
        <v>2805640</v>
      </c>
      <c r="C1344">
        <v>38253</v>
      </c>
      <c r="D1344">
        <v>27</v>
      </c>
      <c r="E1344">
        <v>131</v>
      </c>
      <c r="F1344" s="1">
        <v>42781</v>
      </c>
      <c r="G1344" t="s">
        <v>290</v>
      </c>
      <c r="H1344" t="s">
        <v>949</v>
      </c>
      <c r="I1344">
        <v>0</v>
      </c>
      <c r="J1344">
        <v>0</v>
      </c>
      <c r="K1344">
        <v>1</v>
      </c>
      <c r="L1344">
        <v>1</v>
      </c>
      <c r="M1344">
        <v>86</v>
      </c>
      <c r="N1344" t="str">
        <f t="shared" si="20"/>
        <v>No Final</v>
      </c>
    </row>
    <row r="1345" spans="1:14" hidden="1" x14ac:dyDescent="0.2">
      <c r="A1345" t="s">
        <v>4122</v>
      </c>
      <c r="B1345">
        <v>2805640</v>
      </c>
      <c r="C1345">
        <v>40433</v>
      </c>
      <c r="D1345">
        <v>11</v>
      </c>
      <c r="E1345">
        <v>46</v>
      </c>
      <c r="F1345" s="1">
        <v>42781</v>
      </c>
      <c r="G1345" t="s">
        <v>310</v>
      </c>
      <c r="H1345" t="s">
        <v>949</v>
      </c>
      <c r="I1345">
        <v>1</v>
      </c>
      <c r="J1345">
        <v>0</v>
      </c>
      <c r="K1345">
        <v>1</v>
      </c>
      <c r="L1345">
        <v>0</v>
      </c>
      <c r="M1345">
        <v>90</v>
      </c>
      <c r="N1345" t="str">
        <f t="shared" si="20"/>
        <v>No Final</v>
      </c>
    </row>
    <row r="1346" spans="1:14" hidden="1" x14ac:dyDescent="0.2">
      <c r="A1346" t="s">
        <v>4123</v>
      </c>
      <c r="B1346">
        <v>2805640</v>
      </c>
      <c r="C1346">
        <v>4360</v>
      </c>
      <c r="D1346">
        <v>27</v>
      </c>
      <c r="E1346">
        <v>202</v>
      </c>
      <c r="F1346" s="1">
        <v>42781</v>
      </c>
      <c r="G1346" t="s">
        <v>78</v>
      </c>
      <c r="H1346" t="s">
        <v>949</v>
      </c>
      <c r="I1346">
        <v>0</v>
      </c>
      <c r="J1346">
        <v>0</v>
      </c>
      <c r="K1346">
        <v>1</v>
      </c>
      <c r="L1346">
        <v>0</v>
      </c>
      <c r="M1346">
        <v>88</v>
      </c>
      <c r="N1346" t="str">
        <f t="shared" si="20"/>
        <v>No Final</v>
      </c>
    </row>
    <row r="1347" spans="1:14" hidden="1" x14ac:dyDescent="0.2">
      <c r="A1347" t="s">
        <v>4124</v>
      </c>
      <c r="B1347">
        <v>2805640</v>
      </c>
      <c r="C1347">
        <v>58358</v>
      </c>
      <c r="D1347">
        <v>27</v>
      </c>
      <c r="E1347">
        <v>27</v>
      </c>
      <c r="F1347" s="1">
        <v>42781</v>
      </c>
      <c r="G1347" t="s">
        <v>422</v>
      </c>
      <c r="H1347" t="s">
        <v>949</v>
      </c>
      <c r="I1347">
        <v>0</v>
      </c>
      <c r="J1347">
        <v>0</v>
      </c>
      <c r="K1347">
        <v>1</v>
      </c>
      <c r="L1347">
        <v>0</v>
      </c>
      <c r="M1347">
        <v>4</v>
      </c>
      <c r="N1347" t="str">
        <f t="shared" ref="N1347:N1410" si="21">IF(B1347=$Z$2, "Final", IF(B1347=$Z$3, "Final", IF(B1347=$Z$4, "Final", IF(B1347=$Z$5, "Final", IF(B1347=$Z$6, "Final", IF(B1347=$Z$7, "Final", IF(B1347=$Z$8, "Final", IF(B1347=$Z$9, "Final", IF(B1347=$Z$10, "Final", IF(B1347=$Z$11, "Final", IF(B1347=$Z$12, "Final", IF(B1347=$Z$13, "Final", "No Final"))))))))))))</f>
        <v>No Final</v>
      </c>
    </row>
    <row r="1348" spans="1:14" hidden="1" x14ac:dyDescent="0.2">
      <c r="A1348" t="s">
        <v>4125</v>
      </c>
      <c r="B1348">
        <v>2805640</v>
      </c>
      <c r="C1348">
        <v>60444</v>
      </c>
      <c r="D1348">
        <v>27</v>
      </c>
      <c r="E1348">
        <v>31</v>
      </c>
      <c r="F1348" s="1">
        <v>42781</v>
      </c>
      <c r="G1348" t="s">
        <v>109</v>
      </c>
      <c r="H1348" t="s">
        <v>949</v>
      </c>
      <c r="I1348">
        <v>0</v>
      </c>
      <c r="J1348">
        <v>0</v>
      </c>
      <c r="K1348">
        <v>2</v>
      </c>
      <c r="L1348">
        <v>1</v>
      </c>
      <c r="M1348">
        <v>90</v>
      </c>
      <c r="N1348" t="str">
        <f t="shared" si="21"/>
        <v>No Final</v>
      </c>
    </row>
    <row r="1349" spans="1:14" hidden="1" x14ac:dyDescent="0.2">
      <c r="A1349" t="s">
        <v>4126</v>
      </c>
      <c r="B1349">
        <v>2805637</v>
      </c>
      <c r="C1349">
        <v>134425</v>
      </c>
      <c r="D1349">
        <v>281</v>
      </c>
      <c r="E1349">
        <v>631</v>
      </c>
      <c r="F1349" s="1">
        <v>42787</v>
      </c>
      <c r="G1349" t="s">
        <v>606</v>
      </c>
      <c r="H1349" t="s">
        <v>949</v>
      </c>
      <c r="I1349">
        <v>0</v>
      </c>
      <c r="J1349">
        <v>0</v>
      </c>
      <c r="K1349">
        <v>1</v>
      </c>
      <c r="L1349">
        <v>1</v>
      </c>
      <c r="M1349">
        <v>89</v>
      </c>
      <c r="N1349" t="str">
        <f t="shared" si="21"/>
        <v>No Final</v>
      </c>
    </row>
    <row r="1350" spans="1:14" hidden="1" x14ac:dyDescent="0.2">
      <c r="A1350" t="s">
        <v>4127</v>
      </c>
      <c r="B1350">
        <v>2805637</v>
      </c>
      <c r="C1350">
        <v>186590</v>
      </c>
      <c r="D1350">
        <v>281</v>
      </c>
      <c r="E1350">
        <v>281</v>
      </c>
      <c r="F1350" s="1">
        <v>42787</v>
      </c>
      <c r="G1350" t="s">
        <v>678</v>
      </c>
      <c r="H1350" t="s">
        <v>949</v>
      </c>
      <c r="I1350">
        <v>0</v>
      </c>
      <c r="J1350">
        <v>0</v>
      </c>
      <c r="K1350">
        <v>1</v>
      </c>
      <c r="L1350">
        <v>0</v>
      </c>
      <c r="M1350">
        <v>90</v>
      </c>
      <c r="N1350" t="str">
        <f t="shared" si="21"/>
        <v>No Final</v>
      </c>
    </row>
    <row r="1351" spans="1:14" hidden="1" x14ac:dyDescent="0.2">
      <c r="A1351" t="s">
        <v>4128</v>
      </c>
      <c r="B1351">
        <v>2805637</v>
      </c>
      <c r="C1351">
        <v>192565</v>
      </c>
      <c r="D1351">
        <v>281</v>
      </c>
      <c r="E1351">
        <v>27</v>
      </c>
      <c r="F1351" s="1">
        <v>42787</v>
      </c>
      <c r="G1351" t="s">
        <v>684</v>
      </c>
      <c r="H1351" t="s">
        <v>949</v>
      </c>
      <c r="I1351">
        <v>0</v>
      </c>
      <c r="J1351">
        <v>0</v>
      </c>
      <c r="K1351">
        <v>1</v>
      </c>
      <c r="L1351">
        <v>1</v>
      </c>
      <c r="M1351">
        <v>90</v>
      </c>
      <c r="N1351" t="str">
        <f t="shared" si="21"/>
        <v>No Final</v>
      </c>
    </row>
    <row r="1352" spans="1:14" hidden="1" x14ac:dyDescent="0.2">
      <c r="A1352" t="s">
        <v>4129</v>
      </c>
      <c r="B1352">
        <v>2805637</v>
      </c>
      <c r="C1352">
        <v>26399</v>
      </c>
      <c r="D1352">
        <v>281</v>
      </c>
      <c r="E1352">
        <v>131</v>
      </c>
      <c r="F1352" s="1">
        <v>42787</v>
      </c>
      <c r="G1352" t="s">
        <v>218</v>
      </c>
      <c r="H1352" t="s">
        <v>949</v>
      </c>
      <c r="I1352">
        <v>1</v>
      </c>
      <c r="J1352">
        <v>0</v>
      </c>
      <c r="K1352">
        <v>2</v>
      </c>
      <c r="L1352">
        <v>1</v>
      </c>
      <c r="M1352">
        <v>87</v>
      </c>
      <c r="N1352" t="str">
        <f t="shared" si="21"/>
        <v>No Final</v>
      </c>
    </row>
    <row r="1353" spans="1:14" hidden="1" x14ac:dyDescent="0.2">
      <c r="A1353" t="s">
        <v>4130</v>
      </c>
      <c r="B1353">
        <v>2805637</v>
      </c>
      <c r="C1353">
        <v>342229</v>
      </c>
      <c r="D1353">
        <v>162</v>
      </c>
      <c r="E1353">
        <v>583</v>
      </c>
      <c r="F1353" s="1">
        <v>42787</v>
      </c>
      <c r="G1353" t="s">
        <v>797</v>
      </c>
      <c r="H1353" t="s">
        <v>949</v>
      </c>
      <c r="I1353">
        <v>0</v>
      </c>
      <c r="J1353">
        <v>0</v>
      </c>
      <c r="K1353">
        <v>1</v>
      </c>
      <c r="L1353">
        <v>0</v>
      </c>
      <c r="M1353">
        <v>79</v>
      </c>
      <c r="N1353" t="str">
        <f t="shared" si="21"/>
        <v>No Final</v>
      </c>
    </row>
    <row r="1354" spans="1:14" hidden="1" x14ac:dyDescent="0.2">
      <c r="A1354" t="s">
        <v>4131</v>
      </c>
      <c r="B1354">
        <v>2805637</v>
      </c>
      <c r="C1354">
        <v>39152</v>
      </c>
      <c r="D1354">
        <v>162</v>
      </c>
      <c r="E1354">
        <v>367</v>
      </c>
      <c r="F1354" s="1">
        <v>42787</v>
      </c>
      <c r="G1354" t="s">
        <v>298</v>
      </c>
      <c r="H1354" t="s">
        <v>949</v>
      </c>
      <c r="I1354">
        <v>1</v>
      </c>
      <c r="J1354">
        <v>0</v>
      </c>
      <c r="K1354">
        <v>2</v>
      </c>
      <c r="L1354">
        <v>0</v>
      </c>
      <c r="M1354">
        <v>90</v>
      </c>
      <c r="N1354" t="str">
        <f t="shared" si="21"/>
        <v>No Final</v>
      </c>
    </row>
    <row r="1355" spans="1:14" hidden="1" x14ac:dyDescent="0.2">
      <c r="A1355" t="s">
        <v>4132</v>
      </c>
      <c r="B1355">
        <v>2805642</v>
      </c>
      <c r="C1355">
        <v>125781</v>
      </c>
      <c r="D1355">
        <v>13</v>
      </c>
      <c r="E1355">
        <v>13</v>
      </c>
      <c r="F1355" s="1">
        <v>42787</v>
      </c>
      <c r="G1355" t="s">
        <v>584</v>
      </c>
      <c r="H1355" t="s">
        <v>949</v>
      </c>
      <c r="I1355">
        <v>0</v>
      </c>
      <c r="J1355">
        <v>0</v>
      </c>
      <c r="K1355">
        <v>1</v>
      </c>
      <c r="L1355">
        <v>0</v>
      </c>
      <c r="M1355">
        <v>78</v>
      </c>
      <c r="N1355" t="str">
        <f t="shared" si="21"/>
        <v>No Final</v>
      </c>
    </row>
    <row r="1356" spans="1:14" hidden="1" x14ac:dyDescent="0.2">
      <c r="A1356" t="s">
        <v>4133</v>
      </c>
      <c r="B1356">
        <v>2805642</v>
      </c>
      <c r="C1356">
        <v>148928</v>
      </c>
      <c r="D1356">
        <v>13</v>
      </c>
      <c r="E1356">
        <v>13</v>
      </c>
      <c r="F1356" s="1">
        <v>42787</v>
      </c>
      <c r="G1356" t="s">
        <v>630</v>
      </c>
      <c r="H1356" t="s">
        <v>949</v>
      </c>
      <c r="I1356">
        <v>0</v>
      </c>
      <c r="J1356">
        <v>0</v>
      </c>
      <c r="K1356">
        <v>1</v>
      </c>
      <c r="L1356">
        <v>0</v>
      </c>
      <c r="M1356">
        <v>90</v>
      </c>
      <c r="N1356" t="str">
        <f t="shared" si="21"/>
        <v>No Final</v>
      </c>
    </row>
    <row r="1357" spans="1:14" hidden="1" x14ac:dyDescent="0.2">
      <c r="A1357" t="s">
        <v>4134</v>
      </c>
      <c r="B1357">
        <v>2805642</v>
      </c>
      <c r="C1357">
        <v>27389</v>
      </c>
      <c r="D1357">
        <v>13</v>
      </c>
      <c r="E1357">
        <v>667</v>
      </c>
      <c r="F1357" s="1">
        <v>42787</v>
      </c>
      <c r="G1357" t="s">
        <v>221</v>
      </c>
      <c r="H1357" t="s">
        <v>949</v>
      </c>
      <c r="I1357">
        <v>0</v>
      </c>
      <c r="J1357">
        <v>0</v>
      </c>
      <c r="K1357">
        <v>1</v>
      </c>
      <c r="L1357">
        <v>1</v>
      </c>
      <c r="M1357">
        <v>71</v>
      </c>
      <c r="N1357" t="str">
        <f t="shared" si="21"/>
        <v>No Final</v>
      </c>
    </row>
    <row r="1358" spans="1:14" hidden="1" x14ac:dyDescent="0.2">
      <c r="A1358" t="s">
        <v>4135</v>
      </c>
      <c r="B1358">
        <v>2805642</v>
      </c>
      <c r="C1358">
        <v>61087</v>
      </c>
      <c r="D1358">
        <v>15</v>
      </c>
      <c r="E1358">
        <v>15</v>
      </c>
      <c r="F1358" s="1">
        <v>42787</v>
      </c>
      <c r="G1358" t="s">
        <v>438</v>
      </c>
      <c r="H1358" t="s">
        <v>949</v>
      </c>
      <c r="I1358">
        <v>0</v>
      </c>
      <c r="J1358">
        <v>0</v>
      </c>
      <c r="K1358">
        <v>1</v>
      </c>
      <c r="L1358">
        <v>0</v>
      </c>
      <c r="M1358">
        <v>66</v>
      </c>
      <c r="N1358" t="str">
        <f t="shared" si="21"/>
        <v>No Final</v>
      </c>
    </row>
    <row r="1359" spans="1:14" hidden="1" x14ac:dyDescent="0.2">
      <c r="A1359" t="s">
        <v>4136</v>
      </c>
      <c r="B1359">
        <v>2805642</v>
      </c>
      <c r="C1359">
        <v>7767</v>
      </c>
      <c r="D1359">
        <v>13</v>
      </c>
      <c r="E1359">
        <v>13</v>
      </c>
      <c r="F1359" s="1">
        <v>42787</v>
      </c>
      <c r="G1359" t="s">
        <v>117</v>
      </c>
      <c r="H1359" t="s">
        <v>949</v>
      </c>
      <c r="I1359">
        <v>1</v>
      </c>
      <c r="J1359">
        <v>0</v>
      </c>
      <c r="K1359">
        <v>1</v>
      </c>
      <c r="L1359">
        <v>0</v>
      </c>
      <c r="M1359">
        <v>12</v>
      </c>
      <c r="N1359" t="str">
        <f t="shared" si="21"/>
        <v>No Final</v>
      </c>
    </row>
    <row r="1360" spans="1:14" hidden="1" x14ac:dyDescent="0.2">
      <c r="A1360" t="s">
        <v>4137</v>
      </c>
      <c r="B1360">
        <v>2805641</v>
      </c>
      <c r="C1360">
        <v>15951</v>
      </c>
      <c r="D1360">
        <v>506</v>
      </c>
      <c r="E1360">
        <v>131</v>
      </c>
      <c r="F1360" s="1">
        <v>42788</v>
      </c>
      <c r="G1360" t="s">
        <v>169</v>
      </c>
      <c r="H1360" t="s">
        <v>949</v>
      </c>
      <c r="I1360">
        <v>0</v>
      </c>
      <c r="J1360">
        <v>0</v>
      </c>
      <c r="K1360">
        <v>1</v>
      </c>
      <c r="L1360">
        <v>0</v>
      </c>
      <c r="M1360">
        <v>17</v>
      </c>
      <c r="N1360" t="str">
        <f t="shared" si="21"/>
        <v>No Final</v>
      </c>
    </row>
    <row r="1361" spans="1:14" hidden="1" x14ac:dyDescent="0.2">
      <c r="A1361" t="s">
        <v>4138</v>
      </c>
      <c r="B1361">
        <v>2805641</v>
      </c>
      <c r="C1361">
        <v>205940</v>
      </c>
      <c r="D1361">
        <v>506</v>
      </c>
      <c r="E1361">
        <v>749</v>
      </c>
      <c r="F1361" s="1">
        <v>42788</v>
      </c>
      <c r="G1361" t="s">
        <v>701</v>
      </c>
      <c r="H1361" t="s">
        <v>949</v>
      </c>
      <c r="I1361">
        <v>0</v>
      </c>
      <c r="J1361">
        <v>0</v>
      </c>
      <c r="K1361">
        <v>1</v>
      </c>
      <c r="L1361">
        <v>0</v>
      </c>
      <c r="M1361">
        <v>23</v>
      </c>
      <c r="N1361" t="str">
        <f t="shared" si="21"/>
        <v>No Final</v>
      </c>
    </row>
    <row r="1362" spans="1:14" hidden="1" x14ac:dyDescent="0.2">
      <c r="A1362" t="s">
        <v>4139</v>
      </c>
      <c r="B1362">
        <v>2805644</v>
      </c>
      <c r="C1362">
        <v>197838</v>
      </c>
      <c r="D1362">
        <v>1003</v>
      </c>
      <c r="E1362">
        <v>1003</v>
      </c>
      <c r="F1362" s="1">
        <v>42788</v>
      </c>
      <c r="G1362" t="s">
        <v>691</v>
      </c>
      <c r="H1362" t="s">
        <v>949</v>
      </c>
      <c r="I1362">
        <v>0</v>
      </c>
      <c r="J1362">
        <v>0</v>
      </c>
      <c r="K1362">
        <v>1</v>
      </c>
      <c r="L1362">
        <v>0</v>
      </c>
      <c r="M1362">
        <v>90</v>
      </c>
      <c r="N1362" t="str">
        <f t="shared" si="21"/>
        <v>No Final</v>
      </c>
    </row>
    <row r="1363" spans="1:14" hidden="1" x14ac:dyDescent="0.2">
      <c r="A1363" t="s">
        <v>4140</v>
      </c>
      <c r="B1363">
        <v>2805644</v>
      </c>
      <c r="C1363">
        <v>227081</v>
      </c>
      <c r="D1363">
        <v>368</v>
      </c>
      <c r="E1363">
        <v>244</v>
      </c>
      <c r="F1363" s="1">
        <v>42788</v>
      </c>
      <c r="G1363" t="s">
        <v>720</v>
      </c>
      <c r="H1363" t="s">
        <v>949</v>
      </c>
      <c r="I1363">
        <v>0</v>
      </c>
      <c r="J1363">
        <v>0</v>
      </c>
      <c r="K1363">
        <v>1</v>
      </c>
      <c r="L1363">
        <v>0</v>
      </c>
      <c r="M1363">
        <v>63</v>
      </c>
      <c r="N1363" t="str">
        <f t="shared" si="21"/>
        <v>No Final</v>
      </c>
    </row>
    <row r="1364" spans="1:14" hidden="1" x14ac:dyDescent="0.2">
      <c r="A1364" t="s">
        <v>4141</v>
      </c>
      <c r="B1364">
        <v>2805644</v>
      </c>
      <c r="C1364">
        <v>74230</v>
      </c>
      <c r="D1364">
        <v>368</v>
      </c>
      <c r="E1364">
        <v>543</v>
      </c>
      <c r="F1364" s="1">
        <v>42788</v>
      </c>
      <c r="G1364" t="s">
        <v>477</v>
      </c>
      <c r="H1364" t="s">
        <v>949</v>
      </c>
      <c r="I1364">
        <v>0</v>
      </c>
      <c r="J1364">
        <v>0</v>
      </c>
      <c r="K1364">
        <v>1</v>
      </c>
      <c r="L1364">
        <v>0</v>
      </c>
      <c r="M1364">
        <v>90</v>
      </c>
      <c r="N1364" t="str">
        <f t="shared" si="21"/>
        <v>No Final</v>
      </c>
    </row>
    <row r="1365" spans="1:14" hidden="1" x14ac:dyDescent="0.2">
      <c r="A1365" t="s">
        <v>4142</v>
      </c>
      <c r="B1365">
        <v>2805646</v>
      </c>
      <c r="C1365">
        <v>128223</v>
      </c>
      <c r="D1365">
        <v>418</v>
      </c>
      <c r="E1365">
        <v>13</v>
      </c>
      <c r="F1365" s="1">
        <v>42801</v>
      </c>
      <c r="G1365" t="s">
        <v>594</v>
      </c>
      <c r="H1365" t="s">
        <v>949</v>
      </c>
      <c r="I1365">
        <v>0</v>
      </c>
      <c r="J1365">
        <v>0</v>
      </c>
      <c r="K1365">
        <v>1</v>
      </c>
      <c r="L1365">
        <v>0</v>
      </c>
      <c r="M1365">
        <v>13</v>
      </c>
      <c r="N1365" t="str">
        <f t="shared" si="21"/>
        <v>No Final</v>
      </c>
    </row>
    <row r="1366" spans="1:14" hidden="1" x14ac:dyDescent="0.2">
      <c r="A1366" t="s">
        <v>4143</v>
      </c>
      <c r="B1366">
        <v>2805646</v>
      </c>
      <c r="C1366">
        <v>25557</v>
      </c>
      <c r="D1366">
        <v>418</v>
      </c>
      <c r="E1366">
        <v>368</v>
      </c>
      <c r="F1366" s="1">
        <v>42801</v>
      </c>
      <c r="G1366" t="s">
        <v>214</v>
      </c>
      <c r="H1366" t="s">
        <v>949</v>
      </c>
      <c r="I1366">
        <v>0</v>
      </c>
      <c r="J1366">
        <v>0</v>
      </c>
      <c r="K1366">
        <v>1</v>
      </c>
      <c r="L1366">
        <v>0</v>
      </c>
      <c r="M1366">
        <v>90</v>
      </c>
      <c r="N1366" t="str">
        <f t="shared" si="21"/>
        <v>No Final</v>
      </c>
    </row>
    <row r="1367" spans="1:14" hidden="1" x14ac:dyDescent="0.2">
      <c r="A1367" t="s">
        <v>4144</v>
      </c>
      <c r="B1367">
        <v>2805646</v>
      </c>
      <c r="C1367">
        <v>56416</v>
      </c>
      <c r="D1367">
        <v>6195</v>
      </c>
      <c r="E1367">
        <v>141</v>
      </c>
      <c r="F1367" s="1">
        <v>42801</v>
      </c>
      <c r="G1367" t="s">
        <v>412</v>
      </c>
      <c r="H1367" t="s">
        <v>949</v>
      </c>
      <c r="I1367">
        <v>0</v>
      </c>
      <c r="J1367">
        <v>0</v>
      </c>
      <c r="K1367">
        <v>1</v>
      </c>
      <c r="L1367">
        <v>0</v>
      </c>
      <c r="M1367">
        <v>90</v>
      </c>
      <c r="N1367" t="str">
        <f t="shared" si="21"/>
        <v>No Final</v>
      </c>
    </row>
    <row r="1368" spans="1:14" hidden="1" x14ac:dyDescent="0.2">
      <c r="A1368" t="s">
        <v>4145</v>
      </c>
      <c r="B1368">
        <v>2805648</v>
      </c>
      <c r="C1368">
        <v>33713</v>
      </c>
      <c r="D1368">
        <v>11</v>
      </c>
      <c r="E1368">
        <v>180</v>
      </c>
      <c r="F1368" s="1">
        <v>42801</v>
      </c>
      <c r="G1368" t="s">
        <v>255</v>
      </c>
      <c r="H1368" t="s">
        <v>949</v>
      </c>
      <c r="I1368">
        <v>1</v>
      </c>
      <c r="J1368">
        <v>0</v>
      </c>
      <c r="K1368">
        <v>1</v>
      </c>
      <c r="L1368">
        <v>0</v>
      </c>
      <c r="M1368">
        <v>90</v>
      </c>
      <c r="N1368" t="str">
        <f t="shared" si="21"/>
        <v>No Final</v>
      </c>
    </row>
    <row r="1369" spans="1:14" hidden="1" x14ac:dyDescent="0.2">
      <c r="A1369" t="s">
        <v>4146</v>
      </c>
      <c r="B1369">
        <v>2805648</v>
      </c>
      <c r="C1369">
        <v>37666</v>
      </c>
      <c r="D1369">
        <v>27</v>
      </c>
      <c r="E1369">
        <v>46</v>
      </c>
      <c r="F1369" s="1">
        <v>42801</v>
      </c>
      <c r="G1369" t="s">
        <v>287</v>
      </c>
      <c r="H1369" t="s">
        <v>949</v>
      </c>
      <c r="I1369">
        <v>0</v>
      </c>
      <c r="J1369">
        <v>0</v>
      </c>
      <c r="K1369">
        <v>2</v>
      </c>
      <c r="L1369">
        <v>0</v>
      </c>
      <c r="M1369">
        <v>90</v>
      </c>
      <c r="N1369" t="str">
        <f t="shared" si="21"/>
        <v>No Final</v>
      </c>
    </row>
    <row r="1370" spans="1:14" hidden="1" x14ac:dyDescent="0.2">
      <c r="A1370" t="s">
        <v>4147</v>
      </c>
      <c r="B1370">
        <v>2805648</v>
      </c>
      <c r="C1370">
        <v>38253</v>
      </c>
      <c r="D1370">
        <v>27</v>
      </c>
      <c r="E1370">
        <v>131</v>
      </c>
      <c r="F1370" s="1">
        <v>42801</v>
      </c>
      <c r="G1370" t="s">
        <v>290</v>
      </c>
      <c r="H1370" t="s">
        <v>949</v>
      </c>
      <c r="I1370">
        <v>0</v>
      </c>
      <c r="J1370">
        <v>0</v>
      </c>
      <c r="K1370">
        <v>1</v>
      </c>
      <c r="L1370">
        <v>0</v>
      </c>
      <c r="M1370">
        <v>90</v>
      </c>
      <c r="N1370" t="str">
        <f t="shared" si="21"/>
        <v>No Final</v>
      </c>
    </row>
    <row r="1371" spans="1:14" hidden="1" x14ac:dyDescent="0.2">
      <c r="A1371" t="s">
        <v>4148</v>
      </c>
      <c r="B1371">
        <v>2805648</v>
      </c>
      <c r="C1371">
        <v>4360</v>
      </c>
      <c r="D1371">
        <v>27</v>
      </c>
      <c r="E1371">
        <v>202</v>
      </c>
      <c r="F1371" s="1">
        <v>42801</v>
      </c>
      <c r="G1371" t="s">
        <v>78</v>
      </c>
      <c r="H1371" t="s">
        <v>949</v>
      </c>
      <c r="I1371">
        <v>0</v>
      </c>
      <c r="J1371">
        <v>0</v>
      </c>
      <c r="K1371">
        <v>1</v>
      </c>
      <c r="L1371">
        <v>0</v>
      </c>
      <c r="M1371">
        <v>71</v>
      </c>
      <c r="N1371" t="str">
        <f t="shared" si="21"/>
        <v>No Final</v>
      </c>
    </row>
    <row r="1372" spans="1:14" hidden="1" x14ac:dyDescent="0.2">
      <c r="A1372" t="s">
        <v>4149</v>
      </c>
      <c r="B1372">
        <v>2805648</v>
      </c>
      <c r="C1372">
        <v>75615</v>
      </c>
      <c r="D1372">
        <v>27</v>
      </c>
      <c r="E1372">
        <v>506</v>
      </c>
      <c r="F1372" s="1">
        <v>42801</v>
      </c>
      <c r="G1372" t="s">
        <v>483</v>
      </c>
      <c r="H1372" t="s">
        <v>949</v>
      </c>
      <c r="I1372">
        <v>0</v>
      </c>
      <c r="J1372">
        <v>0</v>
      </c>
      <c r="K1372">
        <v>1</v>
      </c>
      <c r="L1372">
        <v>1</v>
      </c>
      <c r="M1372">
        <v>19</v>
      </c>
      <c r="N1372" t="str">
        <f t="shared" si="21"/>
        <v>No Final</v>
      </c>
    </row>
    <row r="1373" spans="1:14" hidden="1" x14ac:dyDescent="0.2">
      <c r="A1373" t="s">
        <v>4150</v>
      </c>
      <c r="B1373">
        <v>2805647</v>
      </c>
      <c r="C1373">
        <v>315779</v>
      </c>
      <c r="D1373">
        <v>16</v>
      </c>
      <c r="E1373">
        <v>5</v>
      </c>
      <c r="F1373" s="1">
        <v>42802</v>
      </c>
      <c r="G1373" t="s">
        <v>781</v>
      </c>
      <c r="H1373" t="s">
        <v>949</v>
      </c>
      <c r="I1373">
        <v>0</v>
      </c>
      <c r="J1373">
        <v>0</v>
      </c>
      <c r="K1373">
        <v>1</v>
      </c>
      <c r="L1373">
        <v>1</v>
      </c>
      <c r="M1373">
        <v>90</v>
      </c>
      <c r="N1373" t="str">
        <f t="shared" si="21"/>
        <v>No Final</v>
      </c>
    </row>
    <row r="1374" spans="1:14" hidden="1" x14ac:dyDescent="0.2">
      <c r="A1374" t="s">
        <v>4151</v>
      </c>
      <c r="B1374">
        <v>2805647</v>
      </c>
      <c r="C1374">
        <v>58864</v>
      </c>
      <c r="D1374">
        <v>16</v>
      </c>
      <c r="E1374">
        <v>244</v>
      </c>
      <c r="F1374" s="1">
        <v>42802</v>
      </c>
      <c r="G1374" t="s">
        <v>425</v>
      </c>
      <c r="H1374" t="s">
        <v>949</v>
      </c>
      <c r="I1374">
        <v>0</v>
      </c>
      <c r="J1374">
        <v>0</v>
      </c>
      <c r="K1374">
        <v>3</v>
      </c>
      <c r="L1374">
        <v>0</v>
      </c>
      <c r="M1374">
        <v>86</v>
      </c>
      <c r="N1374" t="str">
        <f t="shared" si="21"/>
        <v>No Final</v>
      </c>
    </row>
    <row r="1375" spans="1:14" hidden="1" x14ac:dyDescent="0.2">
      <c r="A1375" t="s">
        <v>4152</v>
      </c>
      <c r="B1375">
        <v>2805651</v>
      </c>
      <c r="C1375">
        <v>28003</v>
      </c>
      <c r="D1375">
        <v>131</v>
      </c>
      <c r="E1375">
        <v>583</v>
      </c>
      <c r="F1375" s="1">
        <v>42802</v>
      </c>
      <c r="G1375" t="s">
        <v>226</v>
      </c>
      <c r="H1375" t="s">
        <v>949</v>
      </c>
      <c r="I1375">
        <v>0</v>
      </c>
      <c r="J1375">
        <v>0</v>
      </c>
      <c r="K1375">
        <v>1</v>
      </c>
      <c r="L1375">
        <v>0</v>
      </c>
      <c r="M1375">
        <v>90</v>
      </c>
      <c r="N1375" t="str">
        <f t="shared" si="21"/>
        <v>No Final</v>
      </c>
    </row>
    <row r="1376" spans="1:14" hidden="1" x14ac:dyDescent="0.2">
      <c r="A1376" t="s">
        <v>4153</v>
      </c>
      <c r="B1376">
        <v>2805651</v>
      </c>
      <c r="C1376">
        <v>44352</v>
      </c>
      <c r="D1376">
        <v>131</v>
      </c>
      <c r="E1376">
        <v>13</v>
      </c>
      <c r="F1376" s="1">
        <v>42802</v>
      </c>
      <c r="G1376" t="s">
        <v>335</v>
      </c>
      <c r="H1376" t="s">
        <v>949</v>
      </c>
      <c r="I1376">
        <v>1</v>
      </c>
      <c r="J1376">
        <v>0</v>
      </c>
      <c r="K1376">
        <v>1</v>
      </c>
      <c r="L1376">
        <v>1</v>
      </c>
      <c r="M1376">
        <v>90</v>
      </c>
      <c r="N1376" t="str">
        <f t="shared" si="21"/>
        <v>No Final</v>
      </c>
    </row>
    <row r="1377" spans="1:14" hidden="1" x14ac:dyDescent="0.2">
      <c r="A1377" t="s">
        <v>4154</v>
      </c>
      <c r="B1377">
        <v>2805651</v>
      </c>
      <c r="C1377">
        <v>48280</v>
      </c>
      <c r="D1377">
        <v>583</v>
      </c>
      <c r="E1377">
        <v>1049</v>
      </c>
      <c r="F1377" s="1">
        <v>42802</v>
      </c>
      <c r="G1377" t="s">
        <v>372</v>
      </c>
      <c r="H1377" t="s">
        <v>949</v>
      </c>
      <c r="I1377">
        <v>1</v>
      </c>
      <c r="J1377">
        <v>0</v>
      </c>
      <c r="K1377">
        <v>1</v>
      </c>
      <c r="L1377">
        <v>0</v>
      </c>
      <c r="M1377">
        <v>90</v>
      </c>
      <c r="N1377" t="str">
        <f t="shared" si="21"/>
        <v>No Final</v>
      </c>
    </row>
    <row r="1378" spans="1:14" hidden="1" x14ac:dyDescent="0.2">
      <c r="A1378" t="s">
        <v>4155</v>
      </c>
      <c r="B1378">
        <v>2805651</v>
      </c>
      <c r="C1378">
        <v>68290</v>
      </c>
      <c r="D1378">
        <v>131</v>
      </c>
      <c r="E1378">
        <v>583</v>
      </c>
      <c r="F1378" s="1">
        <v>42802</v>
      </c>
      <c r="G1378" t="s">
        <v>458</v>
      </c>
      <c r="H1378" t="s">
        <v>949</v>
      </c>
      <c r="I1378">
        <v>1</v>
      </c>
      <c r="J1378">
        <v>0</v>
      </c>
      <c r="K1378">
        <v>2</v>
      </c>
      <c r="L1378">
        <v>2</v>
      </c>
      <c r="M1378">
        <v>90</v>
      </c>
      <c r="N1378" t="str">
        <f t="shared" si="21"/>
        <v>No Final</v>
      </c>
    </row>
    <row r="1379" spans="1:14" hidden="1" x14ac:dyDescent="0.2">
      <c r="A1379" t="s">
        <v>4156</v>
      </c>
      <c r="B1379">
        <v>2805651</v>
      </c>
      <c r="C1379">
        <v>85370</v>
      </c>
      <c r="D1379">
        <v>131</v>
      </c>
      <c r="E1379">
        <v>131</v>
      </c>
      <c r="F1379" s="1">
        <v>42802</v>
      </c>
      <c r="G1379" t="s">
        <v>510</v>
      </c>
      <c r="H1379" t="s">
        <v>949</v>
      </c>
      <c r="I1379">
        <v>0</v>
      </c>
      <c r="J1379">
        <v>0</v>
      </c>
      <c r="K1379">
        <v>1</v>
      </c>
      <c r="L1379">
        <v>0</v>
      </c>
      <c r="M1379">
        <v>14</v>
      </c>
      <c r="N1379" t="str">
        <f t="shared" si="21"/>
        <v>No Final</v>
      </c>
    </row>
    <row r="1380" spans="1:14" hidden="1" x14ac:dyDescent="0.2">
      <c r="A1380" t="s">
        <v>4157</v>
      </c>
      <c r="B1380">
        <v>2805649</v>
      </c>
      <c r="C1380">
        <v>206050</v>
      </c>
      <c r="D1380">
        <v>506</v>
      </c>
      <c r="E1380">
        <v>12</v>
      </c>
      <c r="F1380" s="1">
        <v>42808</v>
      </c>
      <c r="G1380" t="s">
        <v>703</v>
      </c>
      <c r="H1380" t="s">
        <v>949</v>
      </c>
      <c r="I1380">
        <v>0</v>
      </c>
      <c r="J1380">
        <v>0</v>
      </c>
      <c r="K1380">
        <v>1</v>
      </c>
      <c r="L1380">
        <v>0</v>
      </c>
      <c r="M1380">
        <v>78</v>
      </c>
      <c r="N1380" t="str">
        <f t="shared" si="21"/>
        <v>No Final</v>
      </c>
    </row>
    <row r="1381" spans="1:14" hidden="1" x14ac:dyDescent="0.2">
      <c r="A1381" t="s">
        <v>4158</v>
      </c>
      <c r="B1381">
        <v>2805652</v>
      </c>
      <c r="C1381">
        <v>10003</v>
      </c>
      <c r="D1381">
        <v>1003</v>
      </c>
      <c r="E1381">
        <v>1003</v>
      </c>
      <c r="F1381" s="1">
        <v>42808</v>
      </c>
      <c r="G1381" t="s">
        <v>136</v>
      </c>
      <c r="H1381" t="s">
        <v>949</v>
      </c>
      <c r="I1381">
        <v>0</v>
      </c>
      <c r="J1381">
        <v>0</v>
      </c>
      <c r="K1381">
        <v>1</v>
      </c>
      <c r="L1381">
        <v>0</v>
      </c>
      <c r="M1381">
        <v>90</v>
      </c>
      <c r="N1381" t="str">
        <f t="shared" si="21"/>
        <v>No Final</v>
      </c>
    </row>
    <row r="1382" spans="1:14" hidden="1" x14ac:dyDescent="0.2">
      <c r="A1382" t="s">
        <v>4159</v>
      </c>
      <c r="B1382">
        <v>2805652</v>
      </c>
      <c r="C1382">
        <v>61560</v>
      </c>
      <c r="D1382">
        <v>1003</v>
      </c>
      <c r="E1382">
        <v>1003</v>
      </c>
      <c r="F1382" s="1">
        <v>42808</v>
      </c>
      <c r="G1382" t="s">
        <v>441</v>
      </c>
      <c r="H1382" t="s">
        <v>949</v>
      </c>
      <c r="I1382">
        <v>0</v>
      </c>
      <c r="J1382">
        <v>0</v>
      </c>
      <c r="K1382">
        <v>1</v>
      </c>
      <c r="L1382">
        <v>0</v>
      </c>
      <c r="M1382">
        <v>90</v>
      </c>
      <c r="N1382" t="str">
        <f t="shared" si="21"/>
        <v>No Final</v>
      </c>
    </row>
    <row r="1383" spans="1:14" hidden="1" x14ac:dyDescent="0.2">
      <c r="A1383" t="s">
        <v>4160</v>
      </c>
      <c r="B1383">
        <v>2805645</v>
      </c>
      <c r="C1383">
        <v>182618</v>
      </c>
      <c r="D1383">
        <v>162</v>
      </c>
      <c r="E1383">
        <v>1158</v>
      </c>
      <c r="F1383" s="1">
        <v>42809</v>
      </c>
      <c r="G1383" t="s">
        <v>667</v>
      </c>
      <c r="H1383" t="s">
        <v>949</v>
      </c>
      <c r="I1383">
        <v>1</v>
      </c>
      <c r="J1383">
        <v>0</v>
      </c>
      <c r="K1383">
        <v>1</v>
      </c>
      <c r="L1383">
        <v>0</v>
      </c>
      <c r="M1383">
        <v>90</v>
      </c>
      <c r="N1383" t="str">
        <f t="shared" si="21"/>
        <v>No Final</v>
      </c>
    </row>
    <row r="1384" spans="1:14" hidden="1" x14ac:dyDescent="0.2">
      <c r="A1384" t="s">
        <v>4161</v>
      </c>
      <c r="B1384">
        <v>2805645</v>
      </c>
      <c r="C1384">
        <v>192565</v>
      </c>
      <c r="D1384">
        <v>281</v>
      </c>
      <c r="E1384">
        <v>27</v>
      </c>
      <c r="F1384" s="1">
        <v>42809</v>
      </c>
      <c r="G1384" t="s">
        <v>684</v>
      </c>
      <c r="H1384" t="s">
        <v>949</v>
      </c>
      <c r="I1384">
        <v>0</v>
      </c>
      <c r="J1384">
        <v>0</v>
      </c>
      <c r="K1384">
        <v>1</v>
      </c>
      <c r="L1384">
        <v>0</v>
      </c>
      <c r="M1384">
        <v>90</v>
      </c>
      <c r="N1384" t="str">
        <f t="shared" si="21"/>
        <v>No Final</v>
      </c>
    </row>
    <row r="1385" spans="1:14" hidden="1" x14ac:dyDescent="0.2">
      <c r="A1385" t="s">
        <v>4162</v>
      </c>
      <c r="B1385">
        <v>2805645</v>
      </c>
      <c r="C1385">
        <v>225693</v>
      </c>
      <c r="D1385">
        <v>162</v>
      </c>
      <c r="E1385">
        <v>31</v>
      </c>
      <c r="F1385" s="1">
        <v>42809</v>
      </c>
      <c r="G1385" t="s">
        <v>641</v>
      </c>
      <c r="H1385" t="s">
        <v>949</v>
      </c>
      <c r="I1385">
        <v>0</v>
      </c>
      <c r="J1385">
        <v>0</v>
      </c>
      <c r="K1385">
        <v>1</v>
      </c>
      <c r="L1385">
        <v>0</v>
      </c>
      <c r="M1385">
        <v>90</v>
      </c>
      <c r="N1385" t="str">
        <f t="shared" si="21"/>
        <v>No Final</v>
      </c>
    </row>
    <row r="1386" spans="1:14" hidden="1" x14ac:dyDescent="0.2">
      <c r="A1386" t="s">
        <v>4163</v>
      </c>
      <c r="B1386">
        <v>2805645</v>
      </c>
      <c r="C1386">
        <v>342229</v>
      </c>
      <c r="D1386">
        <v>162</v>
      </c>
      <c r="E1386">
        <v>583</v>
      </c>
      <c r="F1386" s="1">
        <v>42809</v>
      </c>
      <c r="G1386" t="s">
        <v>797</v>
      </c>
      <c r="H1386" t="s">
        <v>949</v>
      </c>
      <c r="I1386">
        <v>0</v>
      </c>
      <c r="J1386">
        <v>0</v>
      </c>
      <c r="K1386">
        <v>1</v>
      </c>
      <c r="L1386">
        <v>0</v>
      </c>
      <c r="M1386">
        <v>81</v>
      </c>
      <c r="N1386" t="str">
        <f t="shared" si="21"/>
        <v>No Final</v>
      </c>
    </row>
    <row r="1387" spans="1:14" hidden="1" x14ac:dyDescent="0.2">
      <c r="A1387" t="s">
        <v>4164</v>
      </c>
      <c r="B1387">
        <v>2840938</v>
      </c>
      <c r="C1387">
        <v>206050</v>
      </c>
      <c r="D1387">
        <v>506</v>
      </c>
      <c r="E1387">
        <v>12</v>
      </c>
      <c r="F1387" s="1">
        <v>42836</v>
      </c>
      <c r="G1387" t="s">
        <v>703</v>
      </c>
      <c r="H1387" t="s">
        <v>949</v>
      </c>
      <c r="I1387">
        <v>0</v>
      </c>
      <c r="J1387">
        <v>0</v>
      </c>
      <c r="K1387">
        <v>2</v>
      </c>
      <c r="L1387">
        <v>0</v>
      </c>
      <c r="M1387">
        <v>81</v>
      </c>
      <c r="N1387" t="str">
        <f t="shared" si="21"/>
        <v>No Final</v>
      </c>
    </row>
    <row r="1388" spans="1:14" hidden="1" x14ac:dyDescent="0.2">
      <c r="A1388" t="s">
        <v>4165</v>
      </c>
      <c r="B1388">
        <v>2840938</v>
      </c>
      <c r="C1388">
        <v>29260</v>
      </c>
      <c r="D1388">
        <v>506</v>
      </c>
      <c r="E1388">
        <v>506</v>
      </c>
      <c r="F1388" s="1">
        <v>42836</v>
      </c>
      <c r="G1388" t="s">
        <v>234</v>
      </c>
      <c r="H1388" t="s">
        <v>949</v>
      </c>
      <c r="I1388">
        <v>0</v>
      </c>
      <c r="J1388">
        <v>0</v>
      </c>
      <c r="K1388">
        <v>1</v>
      </c>
      <c r="L1388">
        <v>0</v>
      </c>
      <c r="M1388">
        <v>90</v>
      </c>
      <c r="N1388" t="str">
        <f t="shared" si="21"/>
        <v>No Final</v>
      </c>
    </row>
    <row r="1389" spans="1:14" hidden="1" x14ac:dyDescent="0.2">
      <c r="A1389" t="s">
        <v>4166</v>
      </c>
      <c r="B1389">
        <v>2840935</v>
      </c>
      <c r="C1389">
        <v>125781</v>
      </c>
      <c r="D1389">
        <v>13</v>
      </c>
      <c r="E1389">
        <v>13</v>
      </c>
      <c r="F1389" s="1">
        <v>42837</v>
      </c>
      <c r="G1389" t="s">
        <v>584</v>
      </c>
      <c r="H1389" t="s">
        <v>949</v>
      </c>
      <c r="I1389">
        <v>0</v>
      </c>
      <c r="J1389">
        <v>0</v>
      </c>
      <c r="K1389">
        <v>1</v>
      </c>
      <c r="L1389">
        <v>0</v>
      </c>
      <c r="M1389">
        <v>90</v>
      </c>
      <c r="N1389" t="str">
        <f t="shared" si="21"/>
        <v>No Final</v>
      </c>
    </row>
    <row r="1390" spans="1:14" hidden="1" x14ac:dyDescent="0.2">
      <c r="A1390" t="s">
        <v>4167</v>
      </c>
      <c r="B1390">
        <v>2840936</v>
      </c>
      <c r="C1390">
        <v>288230</v>
      </c>
      <c r="D1390">
        <v>16</v>
      </c>
      <c r="E1390">
        <v>583</v>
      </c>
      <c r="F1390" s="1">
        <v>42837</v>
      </c>
      <c r="G1390" t="s">
        <v>766</v>
      </c>
      <c r="H1390" t="s">
        <v>949</v>
      </c>
      <c r="I1390">
        <v>0</v>
      </c>
      <c r="J1390">
        <v>0</v>
      </c>
      <c r="K1390">
        <v>1</v>
      </c>
      <c r="L1390">
        <v>0</v>
      </c>
      <c r="M1390">
        <v>90</v>
      </c>
      <c r="N1390" t="str">
        <f t="shared" si="21"/>
        <v>No Final</v>
      </c>
    </row>
    <row r="1391" spans="1:14" hidden="1" x14ac:dyDescent="0.2">
      <c r="A1391" t="s">
        <v>4168</v>
      </c>
      <c r="B1391">
        <v>2840936</v>
      </c>
      <c r="C1391">
        <v>342229</v>
      </c>
      <c r="D1391">
        <v>162</v>
      </c>
      <c r="E1391">
        <v>583</v>
      </c>
      <c r="F1391" s="1">
        <v>42837</v>
      </c>
      <c r="G1391" t="s">
        <v>797</v>
      </c>
      <c r="H1391" t="s">
        <v>949</v>
      </c>
      <c r="I1391">
        <v>0</v>
      </c>
      <c r="J1391">
        <v>0</v>
      </c>
      <c r="K1391">
        <v>2</v>
      </c>
      <c r="L1391">
        <v>0</v>
      </c>
      <c r="M1391">
        <v>90</v>
      </c>
      <c r="N1391" t="str">
        <f t="shared" si="21"/>
        <v>No Final</v>
      </c>
    </row>
    <row r="1392" spans="1:14" hidden="1" x14ac:dyDescent="0.2">
      <c r="A1392" t="s">
        <v>4169</v>
      </c>
      <c r="B1392">
        <v>2840936</v>
      </c>
      <c r="C1392">
        <v>81785</v>
      </c>
      <c r="D1392">
        <v>16</v>
      </c>
      <c r="E1392">
        <v>475</v>
      </c>
      <c r="F1392" s="1">
        <v>42837</v>
      </c>
      <c r="G1392" t="s">
        <v>499</v>
      </c>
      <c r="H1392" t="s">
        <v>949</v>
      </c>
      <c r="I1392">
        <v>0</v>
      </c>
      <c r="J1392">
        <v>0</v>
      </c>
      <c r="K1392">
        <v>1</v>
      </c>
      <c r="L1392">
        <v>1</v>
      </c>
      <c r="M1392">
        <v>90</v>
      </c>
      <c r="N1392" t="str">
        <f t="shared" si="21"/>
        <v>No Final</v>
      </c>
    </row>
    <row r="1393" spans="1:14" hidden="1" x14ac:dyDescent="0.2">
      <c r="A1393" t="s">
        <v>4170</v>
      </c>
      <c r="B1393">
        <v>2840937</v>
      </c>
      <c r="C1393">
        <v>37666</v>
      </c>
      <c r="D1393">
        <v>27</v>
      </c>
      <c r="E1393">
        <v>46</v>
      </c>
      <c r="F1393" s="1">
        <v>42837</v>
      </c>
      <c r="G1393" t="s">
        <v>287</v>
      </c>
      <c r="H1393" t="s">
        <v>949</v>
      </c>
      <c r="I1393">
        <v>1</v>
      </c>
      <c r="J1393">
        <v>0</v>
      </c>
      <c r="K1393">
        <v>1</v>
      </c>
      <c r="L1393">
        <v>0</v>
      </c>
      <c r="M1393">
        <v>90</v>
      </c>
      <c r="N1393" t="str">
        <f t="shared" si="21"/>
        <v>No Final</v>
      </c>
    </row>
    <row r="1394" spans="1:14" hidden="1" x14ac:dyDescent="0.2">
      <c r="A1394" t="s">
        <v>4171</v>
      </c>
      <c r="B1394">
        <v>2840937</v>
      </c>
      <c r="C1394">
        <v>8198</v>
      </c>
      <c r="D1394">
        <v>418</v>
      </c>
      <c r="E1394">
        <v>985</v>
      </c>
      <c r="F1394" s="1">
        <v>42837</v>
      </c>
      <c r="G1394" t="s">
        <v>124</v>
      </c>
      <c r="H1394" t="s">
        <v>949</v>
      </c>
      <c r="I1394">
        <v>0</v>
      </c>
      <c r="J1394">
        <v>0</v>
      </c>
      <c r="K1394">
        <v>2</v>
      </c>
      <c r="L1394">
        <v>0</v>
      </c>
      <c r="M1394">
        <v>90</v>
      </c>
      <c r="N1394" t="str">
        <f t="shared" si="21"/>
        <v>No Final</v>
      </c>
    </row>
    <row r="1395" spans="1:14" hidden="1" x14ac:dyDescent="0.2">
      <c r="A1395" t="s">
        <v>4172</v>
      </c>
      <c r="B1395">
        <v>2840939</v>
      </c>
      <c r="C1395">
        <v>148928</v>
      </c>
      <c r="D1395">
        <v>13</v>
      </c>
      <c r="E1395">
        <v>13</v>
      </c>
      <c r="F1395" s="1">
        <v>42843</v>
      </c>
      <c r="G1395" t="s">
        <v>630</v>
      </c>
      <c r="H1395" t="s">
        <v>949</v>
      </c>
      <c r="I1395">
        <v>0</v>
      </c>
      <c r="J1395">
        <v>0</v>
      </c>
      <c r="K1395">
        <v>1</v>
      </c>
      <c r="L1395">
        <v>0</v>
      </c>
      <c r="M1395">
        <v>90</v>
      </c>
      <c r="N1395" t="str">
        <f t="shared" si="21"/>
        <v>No Final</v>
      </c>
    </row>
    <row r="1396" spans="1:14" hidden="1" x14ac:dyDescent="0.2">
      <c r="A1396" t="s">
        <v>4173</v>
      </c>
      <c r="B1396">
        <v>2840939</v>
      </c>
      <c r="C1396">
        <v>197838</v>
      </c>
      <c r="D1396">
        <v>1003</v>
      </c>
      <c r="E1396">
        <v>1003</v>
      </c>
      <c r="F1396" s="1">
        <v>42843</v>
      </c>
      <c r="G1396" t="s">
        <v>691</v>
      </c>
      <c r="H1396" t="s">
        <v>949</v>
      </c>
      <c r="I1396">
        <v>0</v>
      </c>
      <c r="J1396">
        <v>0</v>
      </c>
      <c r="K1396">
        <v>1</v>
      </c>
      <c r="L1396">
        <v>0</v>
      </c>
      <c r="M1396">
        <v>90</v>
      </c>
      <c r="N1396" t="str">
        <f t="shared" si="21"/>
        <v>No Final</v>
      </c>
    </row>
    <row r="1397" spans="1:14" hidden="1" x14ac:dyDescent="0.2">
      <c r="A1397" t="s">
        <v>4174</v>
      </c>
      <c r="B1397">
        <v>2840941</v>
      </c>
      <c r="C1397">
        <v>296622</v>
      </c>
      <c r="D1397">
        <v>418</v>
      </c>
      <c r="E1397">
        <v>583</v>
      </c>
      <c r="F1397" s="1">
        <v>42843</v>
      </c>
      <c r="G1397" t="s">
        <v>774</v>
      </c>
      <c r="H1397" t="s">
        <v>949</v>
      </c>
      <c r="I1397">
        <v>0</v>
      </c>
      <c r="J1397">
        <v>0</v>
      </c>
      <c r="K1397">
        <v>1</v>
      </c>
      <c r="L1397">
        <v>0</v>
      </c>
      <c r="M1397">
        <v>56</v>
      </c>
      <c r="N1397" t="str">
        <f t="shared" si="21"/>
        <v>No Final</v>
      </c>
    </row>
    <row r="1398" spans="1:14" hidden="1" x14ac:dyDescent="0.2">
      <c r="A1398" t="s">
        <v>4175</v>
      </c>
      <c r="B1398">
        <v>2840941</v>
      </c>
      <c r="C1398">
        <v>38253</v>
      </c>
      <c r="D1398">
        <v>27</v>
      </c>
      <c r="E1398">
        <v>131</v>
      </c>
      <c r="F1398" s="1">
        <v>42843</v>
      </c>
      <c r="G1398" t="s">
        <v>290</v>
      </c>
      <c r="H1398" t="s">
        <v>949</v>
      </c>
      <c r="I1398">
        <v>0</v>
      </c>
      <c r="J1398">
        <v>0</v>
      </c>
      <c r="K1398">
        <v>1</v>
      </c>
      <c r="L1398">
        <v>0</v>
      </c>
      <c r="M1398">
        <v>88</v>
      </c>
      <c r="N1398" t="str">
        <f t="shared" si="21"/>
        <v>No Final</v>
      </c>
    </row>
    <row r="1399" spans="1:14" hidden="1" x14ac:dyDescent="0.2">
      <c r="A1399" t="s">
        <v>4176</v>
      </c>
      <c r="B1399">
        <v>2840941</v>
      </c>
      <c r="C1399">
        <v>8198</v>
      </c>
      <c r="D1399">
        <v>418</v>
      </c>
      <c r="E1399">
        <v>985</v>
      </c>
      <c r="F1399" s="1">
        <v>42843</v>
      </c>
      <c r="G1399" t="s">
        <v>124</v>
      </c>
      <c r="H1399" t="s">
        <v>949</v>
      </c>
      <c r="I1399">
        <v>0</v>
      </c>
      <c r="J1399">
        <v>0</v>
      </c>
      <c r="K1399">
        <v>3</v>
      </c>
      <c r="L1399">
        <v>0</v>
      </c>
      <c r="M1399">
        <v>120</v>
      </c>
      <c r="N1399" t="str">
        <f t="shared" si="21"/>
        <v>No Final</v>
      </c>
    </row>
    <row r="1400" spans="1:14" hidden="1" x14ac:dyDescent="0.2">
      <c r="A1400" t="s">
        <v>4177</v>
      </c>
      <c r="B1400">
        <v>2840940</v>
      </c>
      <c r="C1400">
        <v>342229</v>
      </c>
      <c r="D1400">
        <v>162</v>
      </c>
      <c r="E1400">
        <v>583</v>
      </c>
      <c r="F1400" s="1">
        <v>42844</v>
      </c>
      <c r="G1400" t="s">
        <v>797</v>
      </c>
      <c r="H1400" t="s">
        <v>949</v>
      </c>
      <c r="I1400">
        <v>0</v>
      </c>
      <c r="J1400">
        <v>0</v>
      </c>
      <c r="K1400">
        <v>1</v>
      </c>
      <c r="L1400">
        <v>0</v>
      </c>
      <c r="M1400">
        <v>81</v>
      </c>
      <c r="N1400" t="str">
        <f t="shared" si="21"/>
        <v>No Final</v>
      </c>
    </row>
    <row r="1401" spans="1:14" hidden="1" x14ac:dyDescent="0.2">
      <c r="A1401" t="s">
        <v>4178</v>
      </c>
      <c r="B1401">
        <v>2840940</v>
      </c>
      <c r="C1401">
        <v>35207</v>
      </c>
      <c r="D1401">
        <v>16</v>
      </c>
      <c r="E1401">
        <v>16</v>
      </c>
      <c r="F1401" s="1">
        <v>42844</v>
      </c>
      <c r="G1401" t="s">
        <v>273</v>
      </c>
      <c r="H1401" t="s">
        <v>949</v>
      </c>
      <c r="I1401">
        <v>0</v>
      </c>
      <c r="J1401">
        <v>0</v>
      </c>
      <c r="K1401">
        <v>1</v>
      </c>
      <c r="L1401">
        <v>0</v>
      </c>
      <c r="M1401">
        <v>90</v>
      </c>
      <c r="N1401" t="str">
        <f t="shared" si="21"/>
        <v>No Final</v>
      </c>
    </row>
    <row r="1402" spans="1:14" hidden="1" x14ac:dyDescent="0.2">
      <c r="A1402" t="s">
        <v>4179</v>
      </c>
      <c r="B1402">
        <v>2840940</v>
      </c>
      <c r="C1402">
        <v>39152</v>
      </c>
      <c r="D1402">
        <v>162</v>
      </c>
      <c r="E1402">
        <v>367</v>
      </c>
      <c r="F1402" s="1">
        <v>42844</v>
      </c>
      <c r="G1402" t="s">
        <v>298</v>
      </c>
      <c r="H1402" t="s">
        <v>949</v>
      </c>
      <c r="I1402">
        <v>0</v>
      </c>
      <c r="J1402">
        <v>0</v>
      </c>
      <c r="K1402">
        <v>1</v>
      </c>
      <c r="L1402">
        <v>0</v>
      </c>
      <c r="M1402">
        <v>67</v>
      </c>
      <c r="N1402" t="str">
        <f t="shared" si="21"/>
        <v>No Final</v>
      </c>
    </row>
    <row r="1403" spans="1:14" hidden="1" x14ac:dyDescent="0.2">
      <c r="A1403" t="s">
        <v>4180</v>
      </c>
      <c r="B1403">
        <v>2840940</v>
      </c>
      <c r="C1403">
        <v>60540</v>
      </c>
      <c r="D1403">
        <v>162</v>
      </c>
      <c r="E1403">
        <v>969</v>
      </c>
      <c r="F1403" s="1">
        <v>42844</v>
      </c>
      <c r="G1403" t="s">
        <v>437</v>
      </c>
      <c r="H1403" t="s">
        <v>949</v>
      </c>
      <c r="I1403">
        <v>0</v>
      </c>
      <c r="J1403">
        <v>0</v>
      </c>
      <c r="K1403">
        <v>1</v>
      </c>
      <c r="L1403">
        <v>0</v>
      </c>
      <c r="M1403">
        <v>9</v>
      </c>
      <c r="N1403" t="str">
        <f t="shared" si="21"/>
        <v>No Final</v>
      </c>
    </row>
    <row r="1404" spans="1:14" hidden="1" x14ac:dyDescent="0.2">
      <c r="A1404" t="s">
        <v>4181</v>
      </c>
      <c r="B1404">
        <v>2849342</v>
      </c>
      <c r="C1404">
        <v>8198</v>
      </c>
      <c r="D1404">
        <v>418</v>
      </c>
      <c r="E1404">
        <v>985</v>
      </c>
      <c r="F1404" s="1">
        <v>42857</v>
      </c>
      <c r="G1404" t="s">
        <v>124</v>
      </c>
      <c r="H1404" t="s">
        <v>949</v>
      </c>
      <c r="I1404">
        <v>0</v>
      </c>
      <c r="J1404">
        <v>0</v>
      </c>
      <c r="K1404">
        <v>3</v>
      </c>
      <c r="L1404">
        <v>0</v>
      </c>
      <c r="M1404">
        <v>90</v>
      </c>
      <c r="N1404" t="str">
        <f t="shared" si="21"/>
        <v>No Final</v>
      </c>
    </row>
    <row r="1405" spans="1:14" hidden="1" x14ac:dyDescent="0.2">
      <c r="A1405" t="s">
        <v>4182</v>
      </c>
      <c r="B1405">
        <v>2849343</v>
      </c>
      <c r="C1405">
        <v>39153</v>
      </c>
      <c r="D1405">
        <v>506</v>
      </c>
      <c r="E1405">
        <v>506</v>
      </c>
      <c r="F1405" s="1">
        <v>42858</v>
      </c>
      <c r="G1405" t="s">
        <v>299</v>
      </c>
      <c r="H1405" t="s">
        <v>949</v>
      </c>
      <c r="I1405">
        <v>0</v>
      </c>
      <c r="J1405">
        <v>0</v>
      </c>
      <c r="K1405">
        <v>2</v>
      </c>
      <c r="L1405">
        <v>0</v>
      </c>
      <c r="M1405">
        <v>77</v>
      </c>
      <c r="N1405" t="str">
        <f t="shared" si="21"/>
        <v>No Final</v>
      </c>
    </row>
    <row r="1406" spans="1:14" hidden="1" x14ac:dyDescent="0.2">
      <c r="A1406" t="s">
        <v>4183</v>
      </c>
      <c r="B1406">
        <v>2849345</v>
      </c>
      <c r="C1406">
        <v>15951</v>
      </c>
      <c r="D1406">
        <v>506</v>
      </c>
      <c r="E1406">
        <v>131</v>
      </c>
      <c r="F1406" s="1">
        <v>42864</v>
      </c>
      <c r="G1406" t="s">
        <v>169</v>
      </c>
      <c r="H1406" t="s">
        <v>949</v>
      </c>
      <c r="I1406">
        <v>0</v>
      </c>
      <c r="J1406">
        <v>0</v>
      </c>
      <c r="K1406">
        <v>1</v>
      </c>
      <c r="L1406">
        <v>0</v>
      </c>
      <c r="M1406">
        <v>90</v>
      </c>
      <c r="N1406" t="str">
        <f t="shared" si="21"/>
        <v>No Final</v>
      </c>
    </row>
    <row r="1407" spans="1:14" hidden="1" x14ac:dyDescent="0.2">
      <c r="A1407" t="s">
        <v>4184</v>
      </c>
      <c r="B1407">
        <v>2849345</v>
      </c>
      <c r="C1407">
        <v>342229</v>
      </c>
      <c r="D1407">
        <v>162</v>
      </c>
      <c r="E1407">
        <v>583</v>
      </c>
      <c r="F1407" s="1">
        <v>42864</v>
      </c>
      <c r="G1407" t="s">
        <v>797</v>
      </c>
      <c r="H1407" t="s">
        <v>949</v>
      </c>
      <c r="I1407">
        <v>0</v>
      </c>
      <c r="J1407">
        <v>0</v>
      </c>
      <c r="K1407">
        <v>1</v>
      </c>
      <c r="L1407">
        <v>0</v>
      </c>
      <c r="M1407">
        <v>90</v>
      </c>
      <c r="N1407" t="str">
        <f t="shared" si="21"/>
        <v>No Final</v>
      </c>
    </row>
    <row r="1408" spans="1:14" hidden="1" x14ac:dyDescent="0.2">
      <c r="A1408" t="s">
        <v>4185</v>
      </c>
      <c r="B1408">
        <v>2849345</v>
      </c>
      <c r="C1408">
        <v>34572</v>
      </c>
      <c r="D1408">
        <v>506</v>
      </c>
      <c r="E1408">
        <v>5</v>
      </c>
      <c r="F1408" s="1">
        <v>42864</v>
      </c>
      <c r="G1408" t="s">
        <v>265</v>
      </c>
      <c r="H1408" t="s">
        <v>949</v>
      </c>
      <c r="I1408">
        <v>1</v>
      </c>
      <c r="J1408">
        <v>0</v>
      </c>
      <c r="K1408">
        <v>1</v>
      </c>
      <c r="L1408">
        <v>0</v>
      </c>
      <c r="M1408">
        <v>90</v>
      </c>
      <c r="N1408" t="str">
        <f t="shared" si="21"/>
        <v>No Final</v>
      </c>
    </row>
    <row r="1409" spans="1:16" hidden="1" x14ac:dyDescent="0.2">
      <c r="A1409" t="s">
        <v>4186</v>
      </c>
      <c r="B1409">
        <v>2849344</v>
      </c>
      <c r="C1409">
        <v>125781</v>
      </c>
      <c r="D1409">
        <v>13</v>
      </c>
      <c r="E1409">
        <v>13</v>
      </c>
      <c r="F1409" s="1">
        <v>42865</v>
      </c>
      <c r="G1409" t="s">
        <v>584</v>
      </c>
      <c r="H1409" t="s">
        <v>949</v>
      </c>
      <c r="I1409">
        <v>0</v>
      </c>
      <c r="J1409">
        <v>0</v>
      </c>
      <c r="K1409">
        <v>1</v>
      </c>
      <c r="L1409">
        <v>0</v>
      </c>
      <c r="M1409">
        <v>90</v>
      </c>
      <c r="N1409" t="str">
        <f t="shared" si="21"/>
        <v>No Final</v>
      </c>
    </row>
    <row r="1410" spans="1:16" hidden="1" x14ac:dyDescent="0.2">
      <c r="A1410" t="s">
        <v>4187</v>
      </c>
      <c r="B1410">
        <v>2849344</v>
      </c>
      <c r="C1410">
        <v>148928</v>
      </c>
      <c r="D1410">
        <v>13</v>
      </c>
      <c r="E1410">
        <v>13</v>
      </c>
      <c r="F1410" s="1">
        <v>42865</v>
      </c>
      <c r="G1410" t="s">
        <v>630</v>
      </c>
      <c r="H1410" t="s">
        <v>949</v>
      </c>
      <c r="I1410">
        <v>0</v>
      </c>
      <c r="J1410">
        <v>0</v>
      </c>
      <c r="K1410">
        <v>1</v>
      </c>
      <c r="L1410">
        <v>0</v>
      </c>
      <c r="M1410">
        <v>90</v>
      </c>
      <c r="N1410" t="str">
        <f t="shared" si="21"/>
        <v>No Final</v>
      </c>
    </row>
    <row r="1411" spans="1:16" hidden="1" x14ac:dyDescent="0.2">
      <c r="A1411" t="s">
        <v>4188</v>
      </c>
      <c r="B1411">
        <v>2849344</v>
      </c>
      <c r="C1411">
        <v>85288</v>
      </c>
      <c r="D1411">
        <v>418</v>
      </c>
      <c r="E1411">
        <v>150</v>
      </c>
      <c r="F1411" s="1">
        <v>42865</v>
      </c>
      <c r="G1411" t="s">
        <v>509</v>
      </c>
      <c r="H1411" t="s">
        <v>949</v>
      </c>
      <c r="I1411">
        <v>0</v>
      </c>
      <c r="J1411">
        <v>0</v>
      </c>
      <c r="K1411">
        <v>1</v>
      </c>
      <c r="L1411">
        <v>0</v>
      </c>
      <c r="M1411">
        <v>88</v>
      </c>
      <c r="N1411" t="str">
        <f t="shared" ref="N1411:N1474" si="22">IF(B1411=$Z$2, "Final", IF(B1411=$Z$3, "Final", IF(B1411=$Z$4, "Final", IF(B1411=$Z$5, "Final", IF(B1411=$Z$6, "Final", IF(B1411=$Z$7, "Final", IF(B1411=$Z$8, "Final", IF(B1411=$Z$9, "Final", IF(B1411=$Z$10, "Final", IF(B1411=$Z$11, "Final", IF(B1411=$Z$12, "Final", IF(B1411=$Z$13, "Final", "No Final"))))))))))))</f>
        <v>No Final</v>
      </c>
    </row>
    <row r="1412" spans="1:16" x14ac:dyDescent="0.2">
      <c r="A1412" t="s">
        <v>4189</v>
      </c>
      <c r="B1412">
        <v>2853591</v>
      </c>
      <c r="C1412">
        <v>16306</v>
      </c>
      <c r="D1412">
        <v>418</v>
      </c>
      <c r="E1412">
        <v>985</v>
      </c>
      <c r="F1412" s="1">
        <v>42889</v>
      </c>
      <c r="G1412" t="s">
        <v>171</v>
      </c>
      <c r="H1412" t="s">
        <v>949</v>
      </c>
      <c r="I1412">
        <v>0</v>
      </c>
      <c r="J1412">
        <v>0</v>
      </c>
      <c r="K1412">
        <v>1</v>
      </c>
      <c r="L1412">
        <v>0</v>
      </c>
      <c r="M1412">
        <v>90</v>
      </c>
      <c r="N1412" t="str">
        <f t="shared" si="22"/>
        <v>Final</v>
      </c>
      <c r="O1412" s="7" t="e">
        <f>VLOOKUP(C1412,#REF!,3,FALSE)</f>
        <v>#REF!</v>
      </c>
      <c r="P1412">
        <v>2016</v>
      </c>
    </row>
    <row r="1413" spans="1:16" x14ac:dyDescent="0.2">
      <c r="A1413" t="s">
        <v>4190</v>
      </c>
      <c r="B1413">
        <v>2853591</v>
      </c>
      <c r="C1413">
        <v>296622</v>
      </c>
      <c r="D1413">
        <v>418</v>
      </c>
      <c r="E1413">
        <v>583</v>
      </c>
      <c r="F1413" s="1">
        <v>42889</v>
      </c>
      <c r="G1413" t="s">
        <v>774</v>
      </c>
      <c r="H1413" t="s">
        <v>949</v>
      </c>
      <c r="I1413">
        <v>1</v>
      </c>
      <c r="J1413">
        <v>0</v>
      </c>
      <c r="K1413">
        <v>1</v>
      </c>
      <c r="L1413">
        <v>0</v>
      </c>
      <c r="M1413">
        <v>8</v>
      </c>
      <c r="N1413" t="str">
        <f t="shared" si="22"/>
        <v>Final</v>
      </c>
      <c r="O1413" s="7" t="e">
        <f>VLOOKUP(C1413,#REF!,3,FALSE)</f>
        <v>#REF!</v>
      </c>
      <c r="P1413">
        <v>2016</v>
      </c>
    </row>
    <row r="1414" spans="1:16" x14ac:dyDescent="0.2">
      <c r="A1414" t="s">
        <v>4191</v>
      </c>
      <c r="B1414">
        <v>2853591</v>
      </c>
      <c r="C1414">
        <v>34572</v>
      </c>
      <c r="D1414">
        <v>506</v>
      </c>
      <c r="E1414">
        <v>5</v>
      </c>
      <c r="F1414" s="1">
        <v>42889</v>
      </c>
      <c r="G1414" t="s">
        <v>265</v>
      </c>
      <c r="H1414" t="s">
        <v>949</v>
      </c>
      <c r="I1414">
        <v>0</v>
      </c>
      <c r="J1414">
        <v>0</v>
      </c>
      <c r="K1414">
        <v>1</v>
      </c>
      <c r="L1414">
        <v>0</v>
      </c>
      <c r="M1414">
        <v>90</v>
      </c>
      <c r="N1414" t="str">
        <f t="shared" si="22"/>
        <v>Final</v>
      </c>
      <c r="O1414" s="7" t="e">
        <f>VLOOKUP(C1414,#REF!,3,FALSE)</f>
        <v>#REF!</v>
      </c>
      <c r="P1414">
        <v>2016</v>
      </c>
    </row>
    <row r="1415" spans="1:16" x14ac:dyDescent="0.2">
      <c r="A1415" t="s">
        <v>4192</v>
      </c>
      <c r="B1415">
        <v>2853591</v>
      </c>
      <c r="C1415">
        <v>8198</v>
      </c>
      <c r="D1415">
        <v>418</v>
      </c>
      <c r="E1415">
        <v>985</v>
      </c>
      <c r="F1415" s="1">
        <v>42889</v>
      </c>
      <c r="G1415" t="s">
        <v>124</v>
      </c>
      <c r="H1415" t="s">
        <v>949</v>
      </c>
      <c r="I1415">
        <v>0</v>
      </c>
      <c r="J1415">
        <v>0</v>
      </c>
      <c r="K1415">
        <v>2</v>
      </c>
      <c r="L1415">
        <v>0</v>
      </c>
      <c r="M1415">
        <v>90</v>
      </c>
      <c r="N1415" t="str">
        <f t="shared" si="22"/>
        <v>Final</v>
      </c>
      <c r="O1415" s="7" t="e">
        <f>VLOOKUP(C1415,#REF!,3,FALSE)</f>
        <v>#REF!</v>
      </c>
      <c r="P1415">
        <v>2016</v>
      </c>
    </row>
    <row r="1416" spans="1:16" hidden="1" x14ac:dyDescent="0.2">
      <c r="A1416" t="s">
        <v>4193</v>
      </c>
      <c r="B1416">
        <v>2917357</v>
      </c>
      <c r="C1416">
        <v>109256</v>
      </c>
      <c r="D1416">
        <v>294</v>
      </c>
      <c r="E1416">
        <v>141</v>
      </c>
      <c r="F1416" s="1">
        <v>42990</v>
      </c>
      <c r="G1416" t="s">
        <v>555</v>
      </c>
      <c r="H1416" t="s">
        <v>949</v>
      </c>
      <c r="I1416">
        <v>1</v>
      </c>
      <c r="J1416">
        <v>0</v>
      </c>
      <c r="K1416">
        <v>1</v>
      </c>
      <c r="L1416">
        <v>0</v>
      </c>
      <c r="M1416">
        <v>90</v>
      </c>
      <c r="N1416" t="str">
        <f t="shared" si="22"/>
        <v>No Final</v>
      </c>
    </row>
    <row r="1417" spans="1:16" hidden="1" x14ac:dyDescent="0.2">
      <c r="A1417" t="s">
        <v>4194</v>
      </c>
      <c r="B1417">
        <v>2917357</v>
      </c>
      <c r="C1417">
        <v>213605</v>
      </c>
      <c r="D1417">
        <v>2410</v>
      </c>
      <c r="E1417">
        <v>2410</v>
      </c>
      <c r="F1417" s="1">
        <v>42990</v>
      </c>
      <c r="G1417" t="s">
        <v>706</v>
      </c>
      <c r="H1417" t="s">
        <v>949</v>
      </c>
      <c r="I1417">
        <v>0</v>
      </c>
      <c r="J1417">
        <v>0</v>
      </c>
      <c r="K1417">
        <v>1</v>
      </c>
      <c r="L1417">
        <v>0</v>
      </c>
      <c r="M1417">
        <v>90</v>
      </c>
      <c r="N1417" t="str">
        <f t="shared" si="22"/>
        <v>No Final</v>
      </c>
    </row>
    <row r="1418" spans="1:16" hidden="1" x14ac:dyDescent="0.2">
      <c r="A1418" t="s">
        <v>4195</v>
      </c>
      <c r="B1418">
        <v>2917357</v>
      </c>
      <c r="C1418">
        <v>315557</v>
      </c>
      <c r="D1418">
        <v>2410</v>
      </c>
      <c r="E1418">
        <v>28095</v>
      </c>
      <c r="F1418" s="1">
        <v>42990</v>
      </c>
      <c r="G1418" t="s">
        <v>780</v>
      </c>
      <c r="H1418" t="s">
        <v>949</v>
      </c>
      <c r="I1418">
        <v>0</v>
      </c>
      <c r="J1418">
        <v>0</v>
      </c>
      <c r="K1418">
        <v>1</v>
      </c>
      <c r="L1418">
        <v>0</v>
      </c>
      <c r="M1418">
        <v>23</v>
      </c>
      <c r="N1418" t="str">
        <f t="shared" si="22"/>
        <v>No Final</v>
      </c>
    </row>
    <row r="1419" spans="1:16" hidden="1" x14ac:dyDescent="0.2">
      <c r="A1419" t="s">
        <v>4196</v>
      </c>
      <c r="B1419">
        <v>2917358</v>
      </c>
      <c r="C1419">
        <v>258923</v>
      </c>
      <c r="D1419">
        <v>985</v>
      </c>
      <c r="E1419">
        <v>985</v>
      </c>
      <c r="F1419" s="1">
        <v>42990</v>
      </c>
      <c r="G1419" t="s">
        <v>747</v>
      </c>
      <c r="H1419" t="s">
        <v>949</v>
      </c>
      <c r="I1419">
        <v>0</v>
      </c>
      <c r="J1419">
        <v>0</v>
      </c>
      <c r="K1419">
        <v>1</v>
      </c>
      <c r="L1419">
        <v>0</v>
      </c>
      <c r="M1419">
        <v>13</v>
      </c>
      <c r="N1419" t="str">
        <f t="shared" si="22"/>
        <v>No Final</v>
      </c>
    </row>
    <row r="1420" spans="1:16" hidden="1" x14ac:dyDescent="0.2">
      <c r="A1420" t="s">
        <v>4197</v>
      </c>
      <c r="B1420">
        <v>2917358</v>
      </c>
      <c r="C1420">
        <v>39679</v>
      </c>
      <c r="D1420">
        <v>985</v>
      </c>
      <c r="E1420">
        <v>985</v>
      </c>
      <c r="F1420" s="1">
        <v>42990</v>
      </c>
      <c r="G1420" t="s">
        <v>303</v>
      </c>
      <c r="H1420" t="s">
        <v>949</v>
      </c>
      <c r="I1420">
        <v>0</v>
      </c>
      <c r="J1420">
        <v>0</v>
      </c>
      <c r="K1420">
        <v>1</v>
      </c>
      <c r="L1420">
        <v>1</v>
      </c>
      <c r="M1420">
        <v>71</v>
      </c>
      <c r="N1420" t="str">
        <f t="shared" si="22"/>
        <v>No Final</v>
      </c>
    </row>
    <row r="1421" spans="1:16" hidden="1" x14ac:dyDescent="0.2">
      <c r="A1421" t="s">
        <v>4198</v>
      </c>
      <c r="B1421">
        <v>2917358</v>
      </c>
      <c r="C1421">
        <v>96341</v>
      </c>
      <c r="D1421">
        <v>985</v>
      </c>
      <c r="E1421">
        <v>12</v>
      </c>
      <c r="F1421" s="1">
        <v>42990</v>
      </c>
      <c r="G1421" t="s">
        <v>532</v>
      </c>
      <c r="H1421" t="s">
        <v>949</v>
      </c>
      <c r="I1421">
        <v>0</v>
      </c>
      <c r="J1421">
        <v>0</v>
      </c>
      <c r="K1421">
        <v>1</v>
      </c>
      <c r="L1421">
        <v>0</v>
      </c>
      <c r="M1421">
        <v>90</v>
      </c>
      <c r="N1421" t="str">
        <f t="shared" si="22"/>
        <v>No Final</v>
      </c>
    </row>
    <row r="1422" spans="1:16" hidden="1" x14ac:dyDescent="0.2">
      <c r="A1422" t="s">
        <v>4199</v>
      </c>
      <c r="B1422">
        <v>2917359</v>
      </c>
      <c r="C1422">
        <v>161056</v>
      </c>
      <c r="D1422">
        <v>27</v>
      </c>
      <c r="E1422">
        <v>27</v>
      </c>
      <c r="F1422" s="1">
        <v>42990</v>
      </c>
      <c r="G1422" t="s">
        <v>637</v>
      </c>
      <c r="H1422" t="s">
        <v>949</v>
      </c>
      <c r="I1422">
        <v>0</v>
      </c>
      <c r="J1422">
        <v>0</v>
      </c>
      <c r="K1422">
        <v>1</v>
      </c>
      <c r="L1422">
        <v>1</v>
      </c>
      <c r="M1422">
        <v>90</v>
      </c>
      <c r="N1422" t="str">
        <f t="shared" si="22"/>
        <v>No Final</v>
      </c>
    </row>
    <row r="1423" spans="1:16" hidden="1" x14ac:dyDescent="0.2">
      <c r="A1423" t="s">
        <v>4200</v>
      </c>
      <c r="B1423">
        <v>2917359</v>
      </c>
      <c r="C1423">
        <v>38253</v>
      </c>
      <c r="D1423">
        <v>27</v>
      </c>
      <c r="E1423">
        <v>131</v>
      </c>
      <c r="F1423" s="1">
        <v>42990</v>
      </c>
      <c r="G1423" t="s">
        <v>290</v>
      </c>
      <c r="H1423" t="s">
        <v>949</v>
      </c>
      <c r="I1423">
        <v>0</v>
      </c>
      <c r="J1423">
        <v>0</v>
      </c>
      <c r="K1423">
        <v>1</v>
      </c>
      <c r="L1423">
        <v>0</v>
      </c>
      <c r="M1423">
        <v>90</v>
      </c>
      <c r="N1423" t="str">
        <f t="shared" si="22"/>
        <v>No Final</v>
      </c>
    </row>
    <row r="1424" spans="1:16" hidden="1" x14ac:dyDescent="0.2">
      <c r="A1424" t="s">
        <v>4201</v>
      </c>
      <c r="B1424">
        <v>2917359</v>
      </c>
      <c r="C1424">
        <v>60444</v>
      </c>
      <c r="D1424">
        <v>27</v>
      </c>
      <c r="E1424">
        <v>31</v>
      </c>
      <c r="F1424" s="1">
        <v>42990</v>
      </c>
      <c r="G1424" t="s">
        <v>109</v>
      </c>
      <c r="H1424" t="s">
        <v>949</v>
      </c>
      <c r="I1424">
        <v>0</v>
      </c>
      <c r="J1424">
        <v>0</v>
      </c>
      <c r="K1424">
        <v>1</v>
      </c>
      <c r="L1424">
        <v>0</v>
      </c>
      <c r="M1424">
        <v>90</v>
      </c>
      <c r="N1424" t="str">
        <f t="shared" si="22"/>
        <v>No Final</v>
      </c>
    </row>
    <row r="1425" spans="1:14" hidden="1" x14ac:dyDescent="0.2">
      <c r="A1425" t="s">
        <v>4202</v>
      </c>
      <c r="B1425">
        <v>2917360</v>
      </c>
      <c r="C1425">
        <v>342229</v>
      </c>
      <c r="D1425">
        <v>583</v>
      </c>
      <c r="E1425">
        <v>583</v>
      </c>
      <c r="F1425" s="1">
        <v>42990</v>
      </c>
      <c r="G1425" t="s">
        <v>797</v>
      </c>
      <c r="H1425" t="s">
        <v>949</v>
      </c>
      <c r="I1425">
        <v>0</v>
      </c>
      <c r="J1425">
        <v>0</v>
      </c>
      <c r="K1425">
        <v>1</v>
      </c>
      <c r="L1425">
        <v>0</v>
      </c>
      <c r="M1425">
        <v>84</v>
      </c>
      <c r="N1425" t="str">
        <f t="shared" si="22"/>
        <v>No Final</v>
      </c>
    </row>
    <row r="1426" spans="1:14" hidden="1" x14ac:dyDescent="0.2">
      <c r="A1426" t="s">
        <v>4203</v>
      </c>
      <c r="B1426">
        <v>2917360</v>
      </c>
      <c r="C1426">
        <v>48280</v>
      </c>
      <c r="D1426">
        <v>583</v>
      </c>
      <c r="E1426">
        <v>1049</v>
      </c>
      <c r="F1426" s="1">
        <v>42990</v>
      </c>
      <c r="G1426" t="s">
        <v>372</v>
      </c>
      <c r="H1426" t="s">
        <v>949</v>
      </c>
      <c r="I1426">
        <v>0</v>
      </c>
      <c r="J1426">
        <v>0</v>
      </c>
      <c r="K1426">
        <v>2</v>
      </c>
      <c r="L1426">
        <v>0</v>
      </c>
      <c r="M1426">
        <v>90</v>
      </c>
      <c r="N1426" t="str">
        <f t="shared" si="22"/>
        <v>No Final</v>
      </c>
    </row>
    <row r="1427" spans="1:14" hidden="1" x14ac:dyDescent="0.2">
      <c r="A1427" t="s">
        <v>4204</v>
      </c>
      <c r="B1427">
        <v>2917360</v>
      </c>
      <c r="C1427">
        <v>68290</v>
      </c>
      <c r="D1427">
        <v>583</v>
      </c>
      <c r="E1427">
        <v>583</v>
      </c>
      <c r="F1427" s="1">
        <v>42990</v>
      </c>
      <c r="G1427" t="s">
        <v>458</v>
      </c>
      <c r="H1427" t="s">
        <v>949</v>
      </c>
      <c r="I1427">
        <v>1</v>
      </c>
      <c r="J1427">
        <v>0</v>
      </c>
      <c r="K1427">
        <v>1</v>
      </c>
      <c r="L1427">
        <v>1</v>
      </c>
      <c r="M1427">
        <v>90</v>
      </c>
      <c r="N1427" t="str">
        <f t="shared" si="22"/>
        <v>No Final</v>
      </c>
    </row>
    <row r="1428" spans="1:14" hidden="1" x14ac:dyDescent="0.2">
      <c r="A1428" t="s">
        <v>4205</v>
      </c>
      <c r="B1428">
        <v>2917361</v>
      </c>
      <c r="C1428">
        <v>173859</v>
      </c>
      <c r="D1428">
        <v>631</v>
      </c>
      <c r="E1428">
        <v>800</v>
      </c>
      <c r="F1428" s="1">
        <v>42990</v>
      </c>
      <c r="G1428" t="s">
        <v>655</v>
      </c>
      <c r="H1428" t="s">
        <v>949</v>
      </c>
      <c r="I1428">
        <v>0</v>
      </c>
      <c r="J1428">
        <v>0</v>
      </c>
      <c r="K1428">
        <v>1</v>
      </c>
      <c r="L1428">
        <v>1</v>
      </c>
      <c r="M1428">
        <v>90</v>
      </c>
      <c r="N1428" t="str">
        <f t="shared" si="22"/>
        <v>No Final</v>
      </c>
    </row>
    <row r="1429" spans="1:14" hidden="1" x14ac:dyDescent="0.2">
      <c r="A1429" t="s">
        <v>4206</v>
      </c>
      <c r="B1429">
        <v>2917361</v>
      </c>
      <c r="C1429">
        <v>179184</v>
      </c>
      <c r="D1429">
        <v>631</v>
      </c>
      <c r="E1429">
        <v>36</v>
      </c>
      <c r="F1429" s="1">
        <v>42990</v>
      </c>
      <c r="G1429" t="s">
        <v>659</v>
      </c>
      <c r="H1429" t="s">
        <v>949</v>
      </c>
      <c r="I1429">
        <v>0</v>
      </c>
      <c r="J1429">
        <v>0</v>
      </c>
      <c r="K1429">
        <v>1</v>
      </c>
      <c r="L1429">
        <v>0</v>
      </c>
      <c r="M1429">
        <v>90</v>
      </c>
      <c r="N1429" t="str">
        <f t="shared" si="22"/>
        <v>No Final</v>
      </c>
    </row>
    <row r="1430" spans="1:14" hidden="1" x14ac:dyDescent="0.2">
      <c r="A1430" t="s">
        <v>4207</v>
      </c>
      <c r="B1430">
        <v>2917361</v>
      </c>
      <c r="C1430">
        <v>182618</v>
      </c>
      <c r="D1430">
        <v>631</v>
      </c>
      <c r="E1430">
        <v>1158</v>
      </c>
      <c r="F1430" s="1">
        <v>42990</v>
      </c>
      <c r="G1430" t="s">
        <v>667</v>
      </c>
      <c r="H1430" t="s">
        <v>949</v>
      </c>
      <c r="I1430">
        <v>0</v>
      </c>
      <c r="J1430">
        <v>0</v>
      </c>
      <c r="K1430">
        <v>1</v>
      </c>
      <c r="L1430">
        <v>1</v>
      </c>
      <c r="M1430">
        <v>27</v>
      </c>
      <c r="N1430" t="str">
        <f t="shared" si="22"/>
        <v>No Final</v>
      </c>
    </row>
    <row r="1431" spans="1:14" hidden="1" x14ac:dyDescent="0.2">
      <c r="A1431" t="s">
        <v>4208</v>
      </c>
      <c r="B1431">
        <v>2917361</v>
      </c>
      <c r="C1431">
        <v>57500</v>
      </c>
      <c r="D1431">
        <v>631</v>
      </c>
      <c r="E1431">
        <v>13</v>
      </c>
      <c r="F1431" s="1">
        <v>42990</v>
      </c>
      <c r="G1431" t="s">
        <v>417</v>
      </c>
      <c r="H1431" t="s">
        <v>949</v>
      </c>
      <c r="I1431">
        <v>0</v>
      </c>
      <c r="J1431">
        <v>0</v>
      </c>
      <c r="K1431">
        <v>1</v>
      </c>
      <c r="L1431">
        <v>0</v>
      </c>
      <c r="M1431">
        <v>75</v>
      </c>
      <c r="N1431" t="str">
        <f t="shared" si="22"/>
        <v>No Final</v>
      </c>
    </row>
    <row r="1432" spans="1:14" hidden="1" x14ac:dyDescent="0.2">
      <c r="A1432" t="s">
        <v>4209</v>
      </c>
      <c r="B1432">
        <v>2917361</v>
      </c>
      <c r="C1432">
        <v>65278</v>
      </c>
      <c r="D1432">
        <v>631</v>
      </c>
      <c r="E1432">
        <v>398</v>
      </c>
      <c r="F1432" s="1">
        <v>42990</v>
      </c>
      <c r="G1432" t="s">
        <v>153</v>
      </c>
      <c r="H1432" t="s">
        <v>949</v>
      </c>
      <c r="I1432">
        <v>0</v>
      </c>
      <c r="J1432">
        <v>0</v>
      </c>
      <c r="K1432">
        <v>1</v>
      </c>
      <c r="L1432">
        <v>0</v>
      </c>
      <c r="M1432">
        <v>58</v>
      </c>
      <c r="N1432" t="str">
        <f t="shared" si="22"/>
        <v>No Final</v>
      </c>
    </row>
    <row r="1433" spans="1:14" hidden="1" x14ac:dyDescent="0.2">
      <c r="A1433" t="s">
        <v>4210</v>
      </c>
      <c r="B1433">
        <v>2917363</v>
      </c>
      <c r="C1433">
        <v>28003</v>
      </c>
      <c r="D1433">
        <v>131</v>
      </c>
      <c r="E1433">
        <v>583</v>
      </c>
      <c r="F1433" s="1">
        <v>42990</v>
      </c>
      <c r="G1433" t="s">
        <v>226</v>
      </c>
      <c r="H1433" t="s">
        <v>949</v>
      </c>
      <c r="I1433">
        <v>1</v>
      </c>
      <c r="J1433">
        <v>0</v>
      </c>
      <c r="K1433">
        <v>2</v>
      </c>
      <c r="L1433">
        <v>0</v>
      </c>
      <c r="M1433">
        <v>90</v>
      </c>
      <c r="N1433" t="str">
        <f t="shared" si="22"/>
        <v>No Final</v>
      </c>
    </row>
    <row r="1434" spans="1:14" hidden="1" x14ac:dyDescent="0.2">
      <c r="A1434" t="s">
        <v>4211</v>
      </c>
      <c r="B1434">
        <v>2917363</v>
      </c>
      <c r="C1434">
        <v>32467</v>
      </c>
      <c r="D1434">
        <v>131</v>
      </c>
      <c r="E1434">
        <v>368</v>
      </c>
      <c r="F1434" s="1">
        <v>42990</v>
      </c>
      <c r="G1434" t="s">
        <v>249</v>
      </c>
      <c r="H1434" t="s">
        <v>949</v>
      </c>
      <c r="I1434">
        <v>0</v>
      </c>
      <c r="J1434">
        <v>0</v>
      </c>
      <c r="K1434">
        <v>1</v>
      </c>
      <c r="L1434">
        <v>0</v>
      </c>
      <c r="M1434">
        <v>77</v>
      </c>
      <c r="N1434" t="str">
        <f t="shared" si="22"/>
        <v>No Final</v>
      </c>
    </row>
    <row r="1435" spans="1:14" hidden="1" x14ac:dyDescent="0.2">
      <c r="A1435" t="s">
        <v>4212</v>
      </c>
      <c r="B1435">
        <v>2917364</v>
      </c>
      <c r="C1435">
        <v>240306</v>
      </c>
      <c r="D1435">
        <v>336</v>
      </c>
      <c r="E1435">
        <v>985</v>
      </c>
      <c r="F1435" s="1">
        <v>42990</v>
      </c>
      <c r="G1435" t="s">
        <v>729</v>
      </c>
      <c r="H1435" t="s">
        <v>949</v>
      </c>
      <c r="I1435">
        <v>1</v>
      </c>
      <c r="J1435">
        <v>0</v>
      </c>
      <c r="K1435">
        <v>1</v>
      </c>
      <c r="L1435">
        <v>0</v>
      </c>
      <c r="M1435">
        <v>88</v>
      </c>
      <c r="N1435" t="str">
        <f t="shared" si="22"/>
        <v>No Final</v>
      </c>
    </row>
    <row r="1436" spans="1:14" hidden="1" x14ac:dyDescent="0.2">
      <c r="A1436" t="s">
        <v>4213</v>
      </c>
      <c r="B1436">
        <v>2917364</v>
      </c>
      <c r="C1436">
        <v>257448</v>
      </c>
      <c r="D1436">
        <v>336</v>
      </c>
      <c r="E1436">
        <v>683</v>
      </c>
      <c r="F1436" s="1">
        <v>42990</v>
      </c>
      <c r="G1436" t="s">
        <v>744</v>
      </c>
      <c r="H1436" t="s">
        <v>949</v>
      </c>
      <c r="I1436">
        <v>0</v>
      </c>
      <c r="J1436">
        <v>0</v>
      </c>
      <c r="K1436">
        <v>1</v>
      </c>
      <c r="L1436">
        <v>0</v>
      </c>
      <c r="M1436">
        <v>72</v>
      </c>
      <c r="N1436" t="str">
        <f t="shared" si="22"/>
        <v>No Final</v>
      </c>
    </row>
    <row r="1437" spans="1:14" hidden="1" x14ac:dyDescent="0.2">
      <c r="A1437" t="s">
        <v>4214</v>
      </c>
      <c r="B1437">
        <v>2917364</v>
      </c>
      <c r="C1437">
        <v>75287</v>
      </c>
      <c r="D1437">
        <v>336</v>
      </c>
      <c r="E1437">
        <v>12321</v>
      </c>
      <c r="F1437" s="1">
        <v>42990</v>
      </c>
      <c r="G1437" t="s">
        <v>481</v>
      </c>
      <c r="H1437" t="s">
        <v>949</v>
      </c>
      <c r="I1437">
        <v>0</v>
      </c>
      <c r="J1437">
        <v>0</v>
      </c>
      <c r="K1437">
        <v>1</v>
      </c>
      <c r="L1437">
        <v>1</v>
      </c>
      <c r="M1437">
        <v>63</v>
      </c>
      <c r="N1437" t="str">
        <f t="shared" si="22"/>
        <v>No Final</v>
      </c>
    </row>
    <row r="1438" spans="1:14" hidden="1" x14ac:dyDescent="0.2">
      <c r="A1438" t="s">
        <v>4215</v>
      </c>
      <c r="B1438">
        <v>2917364</v>
      </c>
      <c r="C1438">
        <v>76924</v>
      </c>
      <c r="D1438">
        <v>683</v>
      </c>
      <c r="E1438">
        <v>683</v>
      </c>
      <c r="F1438" s="1">
        <v>42990</v>
      </c>
      <c r="G1438" t="s">
        <v>487</v>
      </c>
      <c r="H1438" t="s">
        <v>949</v>
      </c>
      <c r="I1438">
        <v>0</v>
      </c>
      <c r="J1438">
        <v>0</v>
      </c>
      <c r="K1438">
        <v>2</v>
      </c>
      <c r="L1438">
        <v>0</v>
      </c>
      <c r="M1438">
        <v>12</v>
      </c>
      <c r="N1438" t="str">
        <f t="shared" si="22"/>
        <v>No Final</v>
      </c>
    </row>
    <row r="1439" spans="1:14" hidden="1" x14ac:dyDescent="0.2">
      <c r="A1439" t="s">
        <v>4216</v>
      </c>
      <c r="B1439">
        <v>2917365</v>
      </c>
      <c r="C1439">
        <v>15076</v>
      </c>
      <c r="D1439">
        <v>232</v>
      </c>
      <c r="E1439">
        <v>2696</v>
      </c>
      <c r="F1439" s="1">
        <v>42991</v>
      </c>
      <c r="G1439" t="s">
        <v>159</v>
      </c>
      <c r="H1439" t="s">
        <v>949</v>
      </c>
      <c r="I1439">
        <v>0</v>
      </c>
      <c r="J1439">
        <v>0</v>
      </c>
      <c r="K1439">
        <v>1</v>
      </c>
      <c r="L1439">
        <v>0</v>
      </c>
      <c r="M1439">
        <v>61</v>
      </c>
      <c r="N1439" t="str">
        <f t="shared" si="22"/>
        <v>No Final</v>
      </c>
    </row>
    <row r="1440" spans="1:14" hidden="1" x14ac:dyDescent="0.2">
      <c r="A1440" t="s">
        <v>4217</v>
      </c>
      <c r="B1440">
        <v>2917366</v>
      </c>
      <c r="C1440">
        <v>131789</v>
      </c>
      <c r="D1440">
        <v>31</v>
      </c>
      <c r="E1440">
        <v>31</v>
      </c>
      <c r="F1440" s="1">
        <v>42991</v>
      </c>
      <c r="G1440" t="s">
        <v>601</v>
      </c>
      <c r="H1440" t="s">
        <v>949</v>
      </c>
      <c r="I1440">
        <v>0</v>
      </c>
      <c r="J1440">
        <v>0</v>
      </c>
      <c r="K1440">
        <v>1</v>
      </c>
      <c r="L1440">
        <v>0</v>
      </c>
      <c r="M1440">
        <v>90</v>
      </c>
      <c r="N1440" t="str">
        <f t="shared" si="22"/>
        <v>No Final</v>
      </c>
    </row>
    <row r="1441" spans="1:14" hidden="1" x14ac:dyDescent="0.2">
      <c r="A1441" t="s">
        <v>4218</v>
      </c>
      <c r="B1441">
        <v>2917366</v>
      </c>
      <c r="C1441">
        <v>146854</v>
      </c>
      <c r="D1441">
        <v>368</v>
      </c>
      <c r="E1441">
        <v>162</v>
      </c>
      <c r="F1441" s="1">
        <v>42991</v>
      </c>
      <c r="G1441" t="s">
        <v>623</v>
      </c>
      <c r="H1441" t="s">
        <v>949</v>
      </c>
      <c r="I1441">
        <v>0</v>
      </c>
      <c r="J1441">
        <v>0</v>
      </c>
      <c r="K1441">
        <v>1</v>
      </c>
      <c r="L1441">
        <v>0</v>
      </c>
      <c r="M1441">
        <v>69</v>
      </c>
      <c r="N1441" t="str">
        <f t="shared" si="22"/>
        <v>No Final</v>
      </c>
    </row>
    <row r="1442" spans="1:14" hidden="1" x14ac:dyDescent="0.2">
      <c r="A1442" t="s">
        <v>4219</v>
      </c>
      <c r="B1442">
        <v>2917366</v>
      </c>
      <c r="C1442">
        <v>148455</v>
      </c>
      <c r="D1442">
        <v>31</v>
      </c>
      <c r="E1442">
        <v>31</v>
      </c>
      <c r="F1442" s="1">
        <v>42991</v>
      </c>
      <c r="G1442" t="s">
        <v>629</v>
      </c>
      <c r="H1442" t="s">
        <v>949</v>
      </c>
      <c r="I1442">
        <v>0</v>
      </c>
      <c r="J1442">
        <v>0</v>
      </c>
      <c r="K1442">
        <v>1</v>
      </c>
      <c r="L1442">
        <v>0</v>
      </c>
      <c r="M1442">
        <v>89</v>
      </c>
      <c r="N1442" t="str">
        <f t="shared" si="22"/>
        <v>No Final</v>
      </c>
    </row>
    <row r="1443" spans="1:14" hidden="1" x14ac:dyDescent="0.2">
      <c r="A1443" t="s">
        <v>4220</v>
      </c>
      <c r="B1443">
        <v>2917366</v>
      </c>
      <c r="C1443">
        <v>227081</v>
      </c>
      <c r="D1443">
        <v>368</v>
      </c>
      <c r="E1443">
        <v>244</v>
      </c>
      <c r="F1443" s="1">
        <v>42991</v>
      </c>
      <c r="G1443" t="s">
        <v>720</v>
      </c>
      <c r="H1443" t="s">
        <v>949</v>
      </c>
      <c r="I1443">
        <v>0</v>
      </c>
      <c r="J1443">
        <v>0</v>
      </c>
      <c r="K1443">
        <v>1</v>
      </c>
      <c r="L1443">
        <v>0</v>
      </c>
      <c r="M1443">
        <v>90</v>
      </c>
      <c r="N1443" t="str">
        <f t="shared" si="22"/>
        <v>No Final</v>
      </c>
    </row>
    <row r="1444" spans="1:14" hidden="1" x14ac:dyDescent="0.2">
      <c r="A1444" t="s">
        <v>4221</v>
      </c>
      <c r="B1444">
        <v>2917367</v>
      </c>
      <c r="C1444">
        <v>186590</v>
      </c>
      <c r="D1444">
        <v>281</v>
      </c>
      <c r="E1444">
        <v>281</v>
      </c>
      <c r="F1444" s="1">
        <v>42991</v>
      </c>
      <c r="G1444" t="s">
        <v>678</v>
      </c>
      <c r="H1444" t="s">
        <v>949</v>
      </c>
      <c r="I1444">
        <v>0</v>
      </c>
      <c r="J1444">
        <v>0</v>
      </c>
      <c r="K1444">
        <v>2</v>
      </c>
      <c r="L1444">
        <v>0</v>
      </c>
      <c r="M1444">
        <v>90</v>
      </c>
      <c r="N1444" t="str">
        <f t="shared" si="22"/>
        <v>No Final</v>
      </c>
    </row>
    <row r="1445" spans="1:14" hidden="1" x14ac:dyDescent="0.2">
      <c r="A1445" t="s">
        <v>4222</v>
      </c>
      <c r="B1445">
        <v>2917367</v>
      </c>
      <c r="C1445">
        <v>26399</v>
      </c>
      <c r="D1445">
        <v>281</v>
      </c>
      <c r="E1445">
        <v>131</v>
      </c>
      <c r="F1445" s="1">
        <v>42991</v>
      </c>
      <c r="G1445" t="s">
        <v>218</v>
      </c>
      <c r="H1445" t="s">
        <v>949</v>
      </c>
      <c r="I1445">
        <v>0</v>
      </c>
      <c r="J1445">
        <v>0</v>
      </c>
      <c r="K1445">
        <v>1</v>
      </c>
      <c r="L1445">
        <v>0</v>
      </c>
      <c r="M1445">
        <v>60</v>
      </c>
      <c r="N1445" t="str">
        <f t="shared" si="22"/>
        <v>No Final</v>
      </c>
    </row>
    <row r="1446" spans="1:14" hidden="1" x14ac:dyDescent="0.2">
      <c r="A1446" t="s">
        <v>4223</v>
      </c>
      <c r="B1446">
        <v>2917367</v>
      </c>
      <c r="C1446">
        <v>363205</v>
      </c>
      <c r="D1446">
        <v>281</v>
      </c>
      <c r="E1446">
        <v>11</v>
      </c>
      <c r="F1446" s="1">
        <v>42991</v>
      </c>
      <c r="G1446" t="s">
        <v>804</v>
      </c>
      <c r="H1446" t="s">
        <v>949</v>
      </c>
      <c r="I1446">
        <v>0</v>
      </c>
      <c r="J1446">
        <v>0</v>
      </c>
      <c r="K1446">
        <v>1</v>
      </c>
      <c r="L1446">
        <v>0</v>
      </c>
      <c r="M1446">
        <v>90</v>
      </c>
      <c r="N1446" t="str">
        <f t="shared" si="22"/>
        <v>No Final</v>
      </c>
    </row>
    <row r="1447" spans="1:14" hidden="1" x14ac:dyDescent="0.2">
      <c r="A1447" t="s">
        <v>4224</v>
      </c>
      <c r="B1447">
        <v>2917368</v>
      </c>
      <c r="C1447">
        <v>191891</v>
      </c>
      <c r="D1447">
        <v>6195</v>
      </c>
      <c r="E1447">
        <v>506</v>
      </c>
      <c r="F1447" s="1">
        <v>42991</v>
      </c>
      <c r="G1447" t="s">
        <v>683</v>
      </c>
      <c r="H1447" t="s">
        <v>949</v>
      </c>
      <c r="I1447">
        <v>0</v>
      </c>
      <c r="J1447">
        <v>0</v>
      </c>
      <c r="K1447">
        <v>1</v>
      </c>
      <c r="L1447">
        <v>0</v>
      </c>
      <c r="M1447">
        <v>90</v>
      </c>
      <c r="N1447" t="str">
        <f t="shared" si="22"/>
        <v>No Final</v>
      </c>
    </row>
    <row r="1448" spans="1:14" hidden="1" x14ac:dyDescent="0.2">
      <c r="A1448" t="s">
        <v>4225</v>
      </c>
      <c r="B1448">
        <v>2917368</v>
      </c>
      <c r="C1448">
        <v>76028</v>
      </c>
      <c r="D1448">
        <v>660</v>
      </c>
      <c r="E1448">
        <v>1091</v>
      </c>
      <c r="F1448" s="1">
        <v>42991</v>
      </c>
      <c r="G1448" t="s">
        <v>484</v>
      </c>
      <c r="H1448" t="s">
        <v>949</v>
      </c>
      <c r="I1448">
        <v>0</v>
      </c>
      <c r="J1448">
        <v>0</v>
      </c>
      <c r="K1448">
        <v>1</v>
      </c>
      <c r="L1448">
        <v>0</v>
      </c>
      <c r="M1448">
        <v>90</v>
      </c>
      <c r="N1448" t="str">
        <f t="shared" si="22"/>
        <v>No Final</v>
      </c>
    </row>
    <row r="1449" spans="1:14" hidden="1" x14ac:dyDescent="0.2">
      <c r="A1449" t="s">
        <v>4226</v>
      </c>
      <c r="B1449">
        <v>2917368</v>
      </c>
      <c r="C1449">
        <v>93795</v>
      </c>
      <c r="D1449">
        <v>660</v>
      </c>
      <c r="E1449">
        <v>940</v>
      </c>
      <c r="F1449" s="1">
        <v>42991</v>
      </c>
      <c r="G1449" t="s">
        <v>527</v>
      </c>
      <c r="H1449" t="s">
        <v>949</v>
      </c>
      <c r="I1449">
        <v>0</v>
      </c>
      <c r="J1449">
        <v>0</v>
      </c>
      <c r="K1449">
        <v>1</v>
      </c>
      <c r="L1449">
        <v>1</v>
      </c>
      <c r="M1449">
        <v>88</v>
      </c>
      <c r="N1449" t="str">
        <f t="shared" si="22"/>
        <v>No Final</v>
      </c>
    </row>
    <row r="1450" spans="1:14" hidden="1" x14ac:dyDescent="0.2">
      <c r="A1450" t="s">
        <v>4227</v>
      </c>
      <c r="B1450">
        <v>2917369</v>
      </c>
      <c r="C1450">
        <v>111078</v>
      </c>
      <c r="D1450">
        <v>23826</v>
      </c>
      <c r="E1450">
        <v>23826</v>
      </c>
      <c r="F1450" s="1">
        <v>42991</v>
      </c>
      <c r="G1450" t="s">
        <v>559</v>
      </c>
      <c r="H1450" t="s">
        <v>949</v>
      </c>
      <c r="I1450">
        <v>0</v>
      </c>
      <c r="J1450">
        <v>0</v>
      </c>
      <c r="K1450">
        <v>1</v>
      </c>
      <c r="L1450">
        <v>0</v>
      </c>
      <c r="M1450">
        <v>63</v>
      </c>
      <c r="N1450" t="str">
        <f t="shared" si="22"/>
        <v>No Final</v>
      </c>
    </row>
    <row r="1451" spans="1:14" hidden="1" x14ac:dyDescent="0.2">
      <c r="A1451" t="s">
        <v>4228</v>
      </c>
      <c r="B1451">
        <v>2917369</v>
      </c>
      <c r="C1451">
        <v>249565</v>
      </c>
      <c r="D1451">
        <v>162</v>
      </c>
      <c r="E1451">
        <v>405</v>
      </c>
      <c r="F1451" s="1">
        <v>42991</v>
      </c>
      <c r="G1451" t="s">
        <v>735</v>
      </c>
      <c r="H1451" t="s">
        <v>949</v>
      </c>
      <c r="I1451">
        <v>1</v>
      </c>
      <c r="J1451">
        <v>0</v>
      </c>
      <c r="K1451">
        <v>1</v>
      </c>
      <c r="L1451">
        <v>0</v>
      </c>
      <c r="M1451">
        <v>90</v>
      </c>
      <c r="N1451" t="str">
        <f t="shared" si="22"/>
        <v>No Final</v>
      </c>
    </row>
    <row r="1452" spans="1:14" hidden="1" x14ac:dyDescent="0.2">
      <c r="A1452" t="s">
        <v>4229</v>
      </c>
      <c r="B1452">
        <v>2917370</v>
      </c>
      <c r="C1452">
        <v>16135</v>
      </c>
      <c r="D1452">
        <v>114</v>
      </c>
      <c r="E1452">
        <v>141</v>
      </c>
      <c r="F1452" s="1">
        <v>42991</v>
      </c>
      <c r="G1452" t="s">
        <v>170</v>
      </c>
      <c r="H1452" t="s">
        <v>949</v>
      </c>
      <c r="I1452">
        <v>0</v>
      </c>
      <c r="J1452">
        <v>0</v>
      </c>
      <c r="K1452">
        <v>1</v>
      </c>
      <c r="L1452">
        <v>0</v>
      </c>
      <c r="M1452">
        <v>90</v>
      </c>
      <c r="N1452" t="str">
        <f t="shared" si="22"/>
        <v>No Final</v>
      </c>
    </row>
    <row r="1453" spans="1:14" hidden="1" x14ac:dyDescent="0.2">
      <c r="A1453" t="s">
        <v>4230</v>
      </c>
      <c r="B1453">
        <v>2917370</v>
      </c>
      <c r="C1453">
        <v>258626</v>
      </c>
      <c r="D1453">
        <v>114</v>
      </c>
      <c r="E1453">
        <v>114</v>
      </c>
      <c r="F1453" s="1">
        <v>42991</v>
      </c>
      <c r="G1453" t="s">
        <v>746</v>
      </c>
      <c r="H1453" t="s">
        <v>949</v>
      </c>
      <c r="I1453">
        <v>0</v>
      </c>
      <c r="J1453">
        <v>0</v>
      </c>
      <c r="K1453">
        <v>1</v>
      </c>
      <c r="L1453">
        <v>0</v>
      </c>
      <c r="M1453">
        <v>90</v>
      </c>
      <c r="N1453" t="str">
        <f t="shared" si="22"/>
        <v>No Final</v>
      </c>
    </row>
    <row r="1454" spans="1:14" hidden="1" x14ac:dyDescent="0.2">
      <c r="A1454" t="s">
        <v>4231</v>
      </c>
      <c r="B1454">
        <v>2917370</v>
      </c>
      <c r="C1454">
        <v>45671</v>
      </c>
      <c r="D1454">
        <v>114</v>
      </c>
      <c r="E1454">
        <v>114</v>
      </c>
      <c r="F1454" s="1">
        <v>42991</v>
      </c>
      <c r="G1454" t="s">
        <v>359</v>
      </c>
      <c r="H1454" t="s">
        <v>949</v>
      </c>
      <c r="I1454">
        <v>0</v>
      </c>
      <c r="J1454">
        <v>0</v>
      </c>
      <c r="K1454">
        <v>1</v>
      </c>
      <c r="L1454">
        <v>0</v>
      </c>
      <c r="M1454">
        <v>90</v>
      </c>
      <c r="N1454" t="str">
        <f t="shared" si="22"/>
        <v>No Final</v>
      </c>
    </row>
    <row r="1455" spans="1:14" hidden="1" x14ac:dyDescent="0.2">
      <c r="A1455" t="s">
        <v>4232</v>
      </c>
      <c r="B1455">
        <v>2917371</v>
      </c>
      <c r="C1455">
        <v>25557</v>
      </c>
      <c r="D1455">
        <v>418</v>
      </c>
      <c r="E1455">
        <v>368</v>
      </c>
      <c r="F1455" s="1">
        <v>42991</v>
      </c>
      <c r="G1455" t="s">
        <v>214</v>
      </c>
      <c r="H1455" t="s">
        <v>949</v>
      </c>
      <c r="I1455">
        <v>0</v>
      </c>
      <c r="J1455">
        <v>0</v>
      </c>
      <c r="K1455">
        <v>1</v>
      </c>
      <c r="L1455">
        <v>0</v>
      </c>
      <c r="M1455">
        <v>90</v>
      </c>
      <c r="N1455" t="str">
        <f t="shared" si="22"/>
        <v>No Final</v>
      </c>
    </row>
    <row r="1456" spans="1:14" hidden="1" x14ac:dyDescent="0.2">
      <c r="A1456" t="s">
        <v>4233</v>
      </c>
      <c r="B1456">
        <v>2917371</v>
      </c>
      <c r="C1456">
        <v>8198</v>
      </c>
      <c r="D1456">
        <v>418</v>
      </c>
      <c r="E1456">
        <v>985</v>
      </c>
      <c r="F1456" s="1">
        <v>42991</v>
      </c>
      <c r="G1456" t="s">
        <v>124</v>
      </c>
      <c r="H1456" t="s">
        <v>949</v>
      </c>
      <c r="I1456">
        <v>0</v>
      </c>
      <c r="J1456">
        <v>0</v>
      </c>
      <c r="K1456">
        <v>2</v>
      </c>
      <c r="L1456">
        <v>0</v>
      </c>
      <c r="M1456">
        <v>90</v>
      </c>
      <c r="N1456" t="str">
        <f t="shared" si="22"/>
        <v>No Final</v>
      </c>
    </row>
    <row r="1457" spans="1:14" hidden="1" x14ac:dyDescent="0.2">
      <c r="A1457" t="s">
        <v>4234</v>
      </c>
      <c r="B1457">
        <v>2917372</v>
      </c>
      <c r="C1457">
        <v>132098</v>
      </c>
      <c r="D1457">
        <v>148</v>
      </c>
      <c r="E1457">
        <v>27</v>
      </c>
      <c r="F1457" s="1">
        <v>42991</v>
      </c>
      <c r="G1457" t="s">
        <v>603</v>
      </c>
      <c r="H1457" t="s">
        <v>949</v>
      </c>
      <c r="I1457">
        <v>0</v>
      </c>
      <c r="J1457">
        <v>0</v>
      </c>
      <c r="K1457">
        <v>2</v>
      </c>
      <c r="L1457">
        <v>1</v>
      </c>
      <c r="M1457">
        <v>87</v>
      </c>
      <c r="N1457" t="str">
        <f t="shared" si="22"/>
        <v>No Final</v>
      </c>
    </row>
    <row r="1458" spans="1:14" hidden="1" x14ac:dyDescent="0.2">
      <c r="A1458" t="s">
        <v>4235</v>
      </c>
      <c r="B1458">
        <v>2917372</v>
      </c>
      <c r="C1458">
        <v>69015</v>
      </c>
      <c r="D1458">
        <v>16</v>
      </c>
      <c r="E1458">
        <v>338</v>
      </c>
      <c r="F1458" s="1">
        <v>42991</v>
      </c>
      <c r="G1458" t="s">
        <v>462</v>
      </c>
      <c r="H1458" t="s">
        <v>949</v>
      </c>
      <c r="I1458">
        <v>0</v>
      </c>
      <c r="J1458">
        <v>0</v>
      </c>
      <c r="K1458">
        <v>1</v>
      </c>
      <c r="L1458">
        <v>0</v>
      </c>
      <c r="M1458">
        <v>90</v>
      </c>
      <c r="N1458" t="str">
        <f t="shared" si="22"/>
        <v>No Final</v>
      </c>
    </row>
    <row r="1459" spans="1:14" hidden="1" x14ac:dyDescent="0.2">
      <c r="A1459" t="s">
        <v>4236</v>
      </c>
      <c r="B1459">
        <v>2917372</v>
      </c>
      <c r="C1459">
        <v>91845</v>
      </c>
      <c r="D1459">
        <v>148</v>
      </c>
      <c r="E1459">
        <v>148</v>
      </c>
      <c r="F1459" s="1">
        <v>42991</v>
      </c>
      <c r="G1459" t="s">
        <v>520</v>
      </c>
      <c r="H1459" t="s">
        <v>949</v>
      </c>
      <c r="I1459">
        <v>0</v>
      </c>
      <c r="J1459">
        <v>0</v>
      </c>
      <c r="K1459">
        <v>1</v>
      </c>
      <c r="L1459">
        <v>0</v>
      </c>
      <c r="M1459">
        <v>83</v>
      </c>
      <c r="N1459" t="str">
        <f t="shared" si="22"/>
        <v>No Final</v>
      </c>
    </row>
    <row r="1460" spans="1:14" hidden="1" x14ac:dyDescent="0.2">
      <c r="A1460" t="s">
        <v>4237</v>
      </c>
      <c r="B1460">
        <v>2917373</v>
      </c>
      <c r="C1460">
        <v>146854</v>
      </c>
      <c r="D1460">
        <v>368</v>
      </c>
      <c r="E1460">
        <v>162</v>
      </c>
      <c r="F1460" s="1">
        <v>43004</v>
      </c>
      <c r="G1460" t="s">
        <v>623</v>
      </c>
      <c r="H1460" t="s">
        <v>949</v>
      </c>
      <c r="I1460">
        <v>0</v>
      </c>
      <c r="J1460">
        <v>0</v>
      </c>
      <c r="K1460">
        <v>3</v>
      </c>
      <c r="L1460">
        <v>0</v>
      </c>
      <c r="M1460">
        <v>90</v>
      </c>
      <c r="N1460" t="str">
        <f t="shared" si="22"/>
        <v>No Final</v>
      </c>
    </row>
    <row r="1461" spans="1:14" hidden="1" x14ac:dyDescent="0.2">
      <c r="A1461" t="s">
        <v>4238</v>
      </c>
      <c r="B1461">
        <v>2917374</v>
      </c>
      <c r="C1461">
        <v>105456</v>
      </c>
      <c r="D1461">
        <v>232</v>
      </c>
      <c r="E1461">
        <v>589</v>
      </c>
      <c r="F1461" s="1">
        <v>43004</v>
      </c>
      <c r="G1461" t="s">
        <v>107</v>
      </c>
      <c r="H1461" t="s">
        <v>949</v>
      </c>
      <c r="I1461">
        <v>0</v>
      </c>
      <c r="J1461">
        <v>0</v>
      </c>
      <c r="K1461">
        <v>1</v>
      </c>
      <c r="L1461">
        <v>0</v>
      </c>
      <c r="M1461">
        <v>90</v>
      </c>
      <c r="N1461" t="str">
        <f t="shared" si="22"/>
        <v>No Final</v>
      </c>
    </row>
    <row r="1462" spans="1:14" hidden="1" x14ac:dyDescent="0.2">
      <c r="A1462" t="s">
        <v>4239</v>
      </c>
      <c r="B1462">
        <v>2917374</v>
      </c>
      <c r="C1462">
        <v>80444</v>
      </c>
      <c r="D1462">
        <v>31</v>
      </c>
      <c r="E1462">
        <v>405</v>
      </c>
      <c r="F1462" s="1">
        <v>43004</v>
      </c>
      <c r="G1462" t="s">
        <v>496</v>
      </c>
      <c r="H1462" t="s">
        <v>949</v>
      </c>
      <c r="I1462">
        <v>0</v>
      </c>
      <c r="J1462">
        <v>0</v>
      </c>
      <c r="K1462">
        <v>1</v>
      </c>
      <c r="L1462">
        <v>0</v>
      </c>
      <c r="M1462">
        <v>90</v>
      </c>
      <c r="N1462" t="str">
        <f t="shared" si="22"/>
        <v>No Final</v>
      </c>
    </row>
    <row r="1463" spans="1:14" hidden="1" x14ac:dyDescent="0.2">
      <c r="A1463" t="s">
        <v>4240</v>
      </c>
      <c r="B1463">
        <v>2917375</v>
      </c>
      <c r="C1463">
        <v>133964</v>
      </c>
      <c r="D1463">
        <v>6195</v>
      </c>
      <c r="E1463">
        <v>6195</v>
      </c>
      <c r="F1463" s="1">
        <v>43004</v>
      </c>
      <c r="G1463" t="s">
        <v>605</v>
      </c>
      <c r="H1463" t="s">
        <v>949</v>
      </c>
      <c r="I1463">
        <v>0</v>
      </c>
      <c r="J1463">
        <v>0</v>
      </c>
      <c r="K1463">
        <v>1</v>
      </c>
      <c r="L1463">
        <v>0</v>
      </c>
      <c r="M1463">
        <v>90</v>
      </c>
      <c r="N1463" t="str">
        <f t="shared" si="22"/>
        <v>No Final</v>
      </c>
    </row>
    <row r="1464" spans="1:14" hidden="1" x14ac:dyDescent="0.2">
      <c r="A1464" t="s">
        <v>4241</v>
      </c>
      <c r="B1464">
        <v>2917375</v>
      </c>
      <c r="C1464">
        <v>287579</v>
      </c>
      <c r="D1464">
        <v>234</v>
      </c>
      <c r="E1464">
        <v>985</v>
      </c>
      <c r="F1464" s="1">
        <v>43004</v>
      </c>
      <c r="G1464" t="s">
        <v>765</v>
      </c>
      <c r="H1464" t="s">
        <v>949</v>
      </c>
      <c r="I1464">
        <v>0</v>
      </c>
      <c r="J1464">
        <v>0</v>
      </c>
      <c r="K1464">
        <v>1</v>
      </c>
      <c r="L1464">
        <v>0</v>
      </c>
      <c r="M1464">
        <v>90</v>
      </c>
      <c r="N1464" t="str">
        <f t="shared" si="22"/>
        <v>No Final</v>
      </c>
    </row>
    <row r="1465" spans="1:14" hidden="1" x14ac:dyDescent="0.2">
      <c r="A1465" t="s">
        <v>4242</v>
      </c>
      <c r="B1465">
        <v>2917375</v>
      </c>
      <c r="C1465">
        <v>56416</v>
      </c>
      <c r="D1465">
        <v>6195</v>
      </c>
      <c r="E1465">
        <v>141</v>
      </c>
      <c r="F1465" s="1">
        <v>43004</v>
      </c>
      <c r="G1465" t="s">
        <v>412</v>
      </c>
      <c r="H1465" t="s">
        <v>949</v>
      </c>
      <c r="I1465">
        <v>0</v>
      </c>
      <c r="J1465">
        <v>0</v>
      </c>
      <c r="K1465">
        <v>1</v>
      </c>
      <c r="L1465">
        <v>1</v>
      </c>
      <c r="M1465">
        <v>90</v>
      </c>
      <c r="N1465" t="str">
        <f t="shared" si="22"/>
        <v>No Final</v>
      </c>
    </row>
    <row r="1466" spans="1:14" hidden="1" x14ac:dyDescent="0.2">
      <c r="A1466" t="s">
        <v>4243</v>
      </c>
      <c r="B1466">
        <v>2917375</v>
      </c>
      <c r="C1466">
        <v>61253</v>
      </c>
      <c r="D1466">
        <v>6195</v>
      </c>
      <c r="E1466">
        <v>16795</v>
      </c>
      <c r="F1466" s="1">
        <v>43004</v>
      </c>
      <c r="G1466" t="s">
        <v>439</v>
      </c>
      <c r="H1466" t="s">
        <v>949</v>
      </c>
      <c r="I1466">
        <v>0</v>
      </c>
      <c r="J1466">
        <v>0</v>
      </c>
      <c r="K1466">
        <v>1</v>
      </c>
      <c r="L1466">
        <v>1</v>
      </c>
      <c r="M1466">
        <v>73</v>
      </c>
      <c r="N1466" t="str">
        <f t="shared" si="22"/>
        <v>No Final</v>
      </c>
    </row>
    <row r="1467" spans="1:14" hidden="1" x14ac:dyDescent="0.2">
      <c r="A1467" t="s">
        <v>4244</v>
      </c>
      <c r="B1467">
        <v>2917376</v>
      </c>
      <c r="C1467">
        <v>134425</v>
      </c>
      <c r="D1467">
        <v>281</v>
      </c>
      <c r="E1467">
        <v>631</v>
      </c>
      <c r="F1467" s="1">
        <v>43004</v>
      </c>
      <c r="G1467" t="s">
        <v>606</v>
      </c>
      <c r="H1467" t="s">
        <v>949</v>
      </c>
      <c r="I1467">
        <v>0</v>
      </c>
      <c r="J1467">
        <v>0</v>
      </c>
      <c r="K1467">
        <v>1</v>
      </c>
      <c r="L1467">
        <v>0</v>
      </c>
      <c r="M1467">
        <v>35</v>
      </c>
      <c r="N1467" t="str">
        <f t="shared" si="22"/>
        <v>No Final</v>
      </c>
    </row>
    <row r="1468" spans="1:14" hidden="1" x14ac:dyDescent="0.2">
      <c r="A1468" t="s">
        <v>4245</v>
      </c>
      <c r="B1468">
        <v>2917376</v>
      </c>
      <c r="C1468">
        <v>88755</v>
      </c>
      <c r="D1468">
        <v>281</v>
      </c>
      <c r="E1468">
        <v>281</v>
      </c>
      <c r="F1468" s="1">
        <v>43004</v>
      </c>
      <c r="G1468" t="s">
        <v>516</v>
      </c>
      <c r="H1468" t="s">
        <v>949</v>
      </c>
      <c r="I1468">
        <v>0</v>
      </c>
      <c r="J1468">
        <v>0</v>
      </c>
      <c r="K1468">
        <v>1</v>
      </c>
      <c r="L1468">
        <v>0</v>
      </c>
      <c r="M1468">
        <v>90</v>
      </c>
      <c r="N1468" t="str">
        <f t="shared" si="22"/>
        <v>No Final</v>
      </c>
    </row>
    <row r="1469" spans="1:14" hidden="1" x14ac:dyDescent="0.2">
      <c r="A1469" t="s">
        <v>4246</v>
      </c>
      <c r="B1469">
        <v>2917377</v>
      </c>
      <c r="C1469">
        <v>16135</v>
      </c>
      <c r="D1469">
        <v>114</v>
      </c>
      <c r="E1469">
        <v>141</v>
      </c>
      <c r="F1469" s="1">
        <v>43004</v>
      </c>
      <c r="G1469" t="s">
        <v>170</v>
      </c>
      <c r="H1469" t="s">
        <v>949</v>
      </c>
      <c r="I1469">
        <v>0</v>
      </c>
      <c r="J1469">
        <v>0</v>
      </c>
      <c r="K1469">
        <v>1</v>
      </c>
      <c r="L1469">
        <v>0</v>
      </c>
      <c r="M1469">
        <v>90</v>
      </c>
      <c r="N1469" t="str">
        <f t="shared" si="22"/>
        <v>No Final</v>
      </c>
    </row>
    <row r="1470" spans="1:14" hidden="1" x14ac:dyDescent="0.2">
      <c r="A1470" t="s">
        <v>4247</v>
      </c>
      <c r="B1470">
        <v>2917377</v>
      </c>
      <c r="C1470">
        <v>258626</v>
      </c>
      <c r="D1470">
        <v>114</v>
      </c>
      <c r="E1470">
        <v>114</v>
      </c>
      <c r="F1470" s="1">
        <v>43004</v>
      </c>
      <c r="G1470" t="s">
        <v>746</v>
      </c>
      <c r="H1470" t="s">
        <v>949</v>
      </c>
      <c r="I1470">
        <v>0</v>
      </c>
      <c r="J1470">
        <v>0</v>
      </c>
      <c r="K1470">
        <v>1</v>
      </c>
      <c r="L1470">
        <v>0</v>
      </c>
      <c r="M1470">
        <v>71</v>
      </c>
      <c r="N1470" t="str">
        <f t="shared" si="22"/>
        <v>No Final</v>
      </c>
    </row>
    <row r="1471" spans="1:14" hidden="1" x14ac:dyDescent="0.2">
      <c r="A1471" t="s">
        <v>4248</v>
      </c>
      <c r="B1471">
        <v>2917378</v>
      </c>
      <c r="C1471">
        <v>147487</v>
      </c>
      <c r="D1471">
        <v>720</v>
      </c>
      <c r="E1471">
        <v>114</v>
      </c>
      <c r="F1471" s="1">
        <v>43004</v>
      </c>
      <c r="G1471" t="s">
        <v>625</v>
      </c>
      <c r="H1471" t="s">
        <v>949</v>
      </c>
      <c r="I1471">
        <v>0</v>
      </c>
      <c r="J1471">
        <v>0</v>
      </c>
      <c r="K1471">
        <v>2</v>
      </c>
      <c r="L1471">
        <v>0</v>
      </c>
      <c r="M1471">
        <v>71</v>
      </c>
      <c r="N1471" t="str">
        <f t="shared" si="22"/>
        <v>No Final</v>
      </c>
    </row>
    <row r="1472" spans="1:14" hidden="1" x14ac:dyDescent="0.2">
      <c r="A1472" t="s">
        <v>4249</v>
      </c>
      <c r="B1472">
        <v>2917378</v>
      </c>
      <c r="C1472">
        <v>58576</v>
      </c>
      <c r="D1472">
        <v>720</v>
      </c>
      <c r="E1472">
        <v>1050</v>
      </c>
      <c r="F1472" s="1">
        <v>43004</v>
      </c>
      <c r="G1472" t="s">
        <v>424</v>
      </c>
      <c r="H1472" t="s">
        <v>949</v>
      </c>
      <c r="I1472">
        <v>0</v>
      </c>
      <c r="J1472">
        <v>0</v>
      </c>
      <c r="K1472">
        <v>1</v>
      </c>
      <c r="L1472">
        <v>0</v>
      </c>
      <c r="M1472">
        <v>19</v>
      </c>
      <c r="N1472" t="str">
        <f t="shared" si="22"/>
        <v>No Final</v>
      </c>
    </row>
    <row r="1473" spans="1:14" hidden="1" x14ac:dyDescent="0.2">
      <c r="A1473" t="s">
        <v>4250</v>
      </c>
      <c r="B1473">
        <v>2917379</v>
      </c>
      <c r="C1473">
        <v>39381</v>
      </c>
      <c r="D1473">
        <v>418</v>
      </c>
      <c r="E1473">
        <v>418</v>
      </c>
      <c r="F1473" s="1">
        <v>43004</v>
      </c>
      <c r="G1473" t="s">
        <v>300</v>
      </c>
      <c r="H1473" t="s">
        <v>949</v>
      </c>
      <c r="I1473">
        <v>1</v>
      </c>
      <c r="J1473">
        <v>0</v>
      </c>
      <c r="K1473">
        <v>1</v>
      </c>
      <c r="L1473">
        <v>1</v>
      </c>
      <c r="M1473">
        <v>86</v>
      </c>
      <c r="N1473" t="str">
        <f t="shared" si="22"/>
        <v>No Final</v>
      </c>
    </row>
    <row r="1474" spans="1:14" hidden="1" x14ac:dyDescent="0.2">
      <c r="A1474" t="s">
        <v>4251</v>
      </c>
      <c r="B1474">
        <v>2917379</v>
      </c>
      <c r="C1474">
        <v>58864</v>
      </c>
      <c r="D1474">
        <v>16</v>
      </c>
      <c r="E1474">
        <v>244</v>
      </c>
      <c r="F1474" s="1">
        <v>43004</v>
      </c>
      <c r="G1474" t="s">
        <v>425</v>
      </c>
      <c r="H1474" t="s">
        <v>949</v>
      </c>
      <c r="I1474">
        <v>0</v>
      </c>
      <c r="J1474">
        <v>0</v>
      </c>
      <c r="K1474">
        <v>1</v>
      </c>
      <c r="L1474">
        <v>0</v>
      </c>
      <c r="M1474">
        <v>90</v>
      </c>
      <c r="N1474" t="str">
        <f t="shared" si="22"/>
        <v>No Final</v>
      </c>
    </row>
    <row r="1475" spans="1:14" hidden="1" x14ac:dyDescent="0.2">
      <c r="A1475" t="s">
        <v>4252</v>
      </c>
      <c r="B1475">
        <v>2917379</v>
      </c>
      <c r="C1475">
        <v>8198</v>
      </c>
      <c r="D1475">
        <v>418</v>
      </c>
      <c r="E1475">
        <v>985</v>
      </c>
      <c r="F1475" s="1">
        <v>43004</v>
      </c>
      <c r="G1475" t="s">
        <v>124</v>
      </c>
      <c r="H1475" t="s">
        <v>949</v>
      </c>
      <c r="I1475">
        <v>0</v>
      </c>
      <c r="J1475">
        <v>0</v>
      </c>
      <c r="K1475">
        <v>2</v>
      </c>
      <c r="L1475">
        <v>0</v>
      </c>
      <c r="M1475">
        <v>90</v>
      </c>
      <c r="N1475" t="str">
        <f t="shared" ref="N1475:N1538" si="23">IF(B1475=$Z$2, "Final", IF(B1475=$Z$3, "Final", IF(B1475=$Z$4, "Final", IF(B1475=$Z$5, "Final", IF(B1475=$Z$6, "Final", IF(B1475=$Z$7, "Final", IF(B1475=$Z$8, "Final", IF(B1475=$Z$9, "Final", IF(B1475=$Z$10, "Final", IF(B1475=$Z$11, "Final", IF(B1475=$Z$12, "Final", IF(B1475=$Z$13, "Final", "No Final"))))))))))))</f>
        <v>No Final</v>
      </c>
    </row>
    <row r="1476" spans="1:14" hidden="1" x14ac:dyDescent="0.2">
      <c r="A1476" t="s">
        <v>4253</v>
      </c>
      <c r="B1476">
        <v>2917380</v>
      </c>
      <c r="C1476">
        <v>132098</v>
      </c>
      <c r="D1476">
        <v>148</v>
      </c>
      <c r="E1476">
        <v>27</v>
      </c>
      <c r="F1476" s="1">
        <v>43004</v>
      </c>
      <c r="G1476" t="s">
        <v>603</v>
      </c>
      <c r="H1476" t="s">
        <v>949</v>
      </c>
      <c r="I1476">
        <v>0</v>
      </c>
      <c r="J1476">
        <v>0</v>
      </c>
      <c r="K1476">
        <v>3</v>
      </c>
      <c r="L1476">
        <v>0</v>
      </c>
      <c r="M1476">
        <v>75</v>
      </c>
      <c r="N1476" t="str">
        <f t="shared" si="23"/>
        <v>No Final</v>
      </c>
    </row>
    <row r="1477" spans="1:14" hidden="1" x14ac:dyDescent="0.2">
      <c r="A1477" t="s">
        <v>4254</v>
      </c>
      <c r="B1477">
        <v>2917382</v>
      </c>
      <c r="C1477">
        <v>182877</v>
      </c>
      <c r="D1477">
        <v>985</v>
      </c>
      <c r="E1477">
        <v>985</v>
      </c>
      <c r="F1477" s="1">
        <v>43005</v>
      </c>
      <c r="G1477" t="s">
        <v>670</v>
      </c>
      <c r="H1477" t="s">
        <v>949</v>
      </c>
      <c r="I1477">
        <v>0</v>
      </c>
      <c r="J1477">
        <v>0</v>
      </c>
      <c r="K1477">
        <v>1</v>
      </c>
      <c r="L1477">
        <v>2</v>
      </c>
      <c r="M1477">
        <v>72</v>
      </c>
      <c r="N1477" t="str">
        <f t="shared" si="23"/>
        <v>No Final</v>
      </c>
    </row>
    <row r="1478" spans="1:14" hidden="1" x14ac:dyDescent="0.2">
      <c r="A1478" t="s">
        <v>4255</v>
      </c>
      <c r="B1478">
        <v>2917382</v>
      </c>
      <c r="C1478">
        <v>381834</v>
      </c>
      <c r="D1478">
        <v>2410</v>
      </c>
      <c r="E1478">
        <v>49702</v>
      </c>
      <c r="F1478" s="1">
        <v>43005</v>
      </c>
      <c r="G1478" t="s">
        <v>811</v>
      </c>
      <c r="H1478" t="s">
        <v>949</v>
      </c>
      <c r="I1478">
        <v>0</v>
      </c>
      <c r="J1478">
        <v>0</v>
      </c>
      <c r="K1478">
        <v>1</v>
      </c>
      <c r="L1478">
        <v>0</v>
      </c>
      <c r="M1478">
        <v>6</v>
      </c>
      <c r="N1478" t="str">
        <f t="shared" si="23"/>
        <v>No Final</v>
      </c>
    </row>
    <row r="1479" spans="1:14" hidden="1" x14ac:dyDescent="0.2">
      <c r="A1479" t="s">
        <v>4256</v>
      </c>
      <c r="B1479">
        <v>2917382</v>
      </c>
      <c r="C1479">
        <v>55735</v>
      </c>
      <c r="D1479">
        <v>985</v>
      </c>
      <c r="E1479">
        <v>46</v>
      </c>
      <c r="F1479" s="1">
        <v>43005</v>
      </c>
      <c r="G1479" t="s">
        <v>410</v>
      </c>
      <c r="H1479" t="s">
        <v>949</v>
      </c>
      <c r="I1479">
        <v>0</v>
      </c>
      <c r="J1479">
        <v>0</v>
      </c>
      <c r="K1479">
        <v>1</v>
      </c>
      <c r="L1479">
        <v>1</v>
      </c>
      <c r="M1479">
        <v>60</v>
      </c>
      <c r="N1479" t="str">
        <f t="shared" si="23"/>
        <v>No Final</v>
      </c>
    </row>
    <row r="1480" spans="1:14" hidden="1" x14ac:dyDescent="0.2">
      <c r="A1480" t="s">
        <v>4257</v>
      </c>
      <c r="B1480">
        <v>2917382</v>
      </c>
      <c r="C1480">
        <v>96341</v>
      </c>
      <c r="D1480">
        <v>985</v>
      </c>
      <c r="E1480">
        <v>12</v>
      </c>
      <c r="F1480" s="1">
        <v>43005</v>
      </c>
      <c r="G1480" t="s">
        <v>532</v>
      </c>
      <c r="H1480" t="s">
        <v>949</v>
      </c>
      <c r="I1480">
        <v>0</v>
      </c>
      <c r="J1480">
        <v>0</v>
      </c>
      <c r="K1480">
        <v>2</v>
      </c>
      <c r="L1480">
        <v>0</v>
      </c>
      <c r="M1480">
        <v>90</v>
      </c>
      <c r="N1480" t="str">
        <f t="shared" si="23"/>
        <v>No Final</v>
      </c>
    </row>
    <row r="1481" spans="1:14" hidden="1" x14ac:dyDescent="0.2">
      <c r="A1481" t="s">
        <v>4258</v>
      </c>
      <c r="B1481">
        <v>2917383</v>
      </c>
      <c r="C1481">
        <v>15951</v>
      </c>
      <c r="D1481">
        <v>583</v>
      </c>
      <c r="E1481">
        <v>131</v>
      </c>
      <c r="F1481" s="1">
        <v>43005</v>
      </c>
      <c r="G1481" t="s">
        <v>169</v>
      </c>
      <c r="H1481" t="s">
        <v>949</v>
      </c>
      <c r="I1481">
        <v>0</v>
      </c>
      <c r="J1481">
        <v>0</v>
      </c>
      <c r="K1481">
        <v>1</v>
      </c>
      <c r="L1481">
        <v>0</v>
      </c>
      <c r="M1481">
        <v>90</v>
      </c>
      <c r="N1481" t="str">
        <f t="shared" si="23"/>
        <v>No Final</v>
      </c>
    </row>
    <row r="1482" spans="1:14" hidden="1" x14ac:dyDescent="0.2">
      <c r="A1482" t="s">
        <v>4259</v>
      </c>
      <c r="B1482">
        <v>2917383</v>
      </c>
      <c r="C1482">
        <v>48280</v>
      </c>
      <c r="D1482">
        <v>583</v>
      </c>
      <c r="E1482">
        <v>1049</v>
      </c>
      <c r="F1482" s="1">
        <v>43005</v>
      </c>
      <c r="G1482" t="s">
        <v>372</v>
      </c>
      <c r="H1482" t="s">
        <v>949</v>
      </c>
      <c r="I1482">
        <v>0</v>
      </c>
      <c r="J1482">
        <v>0</v>
      </c>
      <c r="K1482">
        <v>1</v>
      </c>
      <c r="L1482">
        <v>0</v>
      </c>
      <c r="M1482">
        <v>90</v>
      </c>
      <c r="N1482" t="str">
        <f t="shared" si="23"/>
        <v>No Final</v>
      </c>
    </row>
    <row r="1483" spans="1:14" hidden="1" x14ac:dyDescent="0.2">
      <c r="A1483" t="s">
        <v>4260</v>
      </c>
      <c r="B1483">
        <v>2917383</v>
      </c>
      <c r="C1483">
        <v>68290</v>
      </c>
      <c r="D1483">
        <v>583</v>
      </c>
      <c r="E1483">
        <v>583</v>
      </c>
      <c r="F1483" s="1">
        <v>43005</v>
      </c>
      <c r="G1483" t="s">
        <v>458</v>
      </c>
      <c r="H1483" t="s">
        <v>949</v>
      </c>
      <c r="I1483">
        <v>0</v>
      </c>
      <c r="J1483">
        <v>0</v>
      </c>
      <c r="K1483">
        <v>1</v>
      </c>
      <c r="L1483">
        <v>1</v>
      </c>
      <c r="M1483">
        <v>90</v>
      </c>
      <c r="N1483" t="str">
        <f t="shared" si="23"/>
        <v>No Final</v>
      </c>
    </row>
    <row r="1484" spans="1:14" hidden="1" x14ac:dyDescent="0.2">
      <c r="A1484" t="s">
        <v>4261</v>
      </c>
      <c r="B1484">
        <v>2917384</v>
      </c>
      <c r="C1484">
        <v>225452</v>
      </c>
      <c r="D1484">
        <v>371</v>
      </c>
      <c r="E1484">
        <v>1095</v>
      </c>
      <c r="F1484" s="1">
        <v>43005</v>
      </c>
      <c r="G1484" t="s">
        <v>719</v>
      </c>
      <c r="H1484" t="s">
        <v>949</v>
      </c>
      <c r="I1484">
        <v>0</v>
      </c>
      <c r="J1484">
        <v>0</v>
      </c>
      <c r="K1484">
        <v>1</v>
      </c>
      <c r="L1484">
        <v>0</v>
      </c>
      <c r="M1484">
        <v>78</v>
      </c>
      <c r="N1484" t="str">
        <f t="shared" si="23"/>
        <v>No Final</v>
      </c>
    </row>
    <row r="1485" spans="1:14" hidden="1" x14ac:dyDescent="0.2">
      <c r="A1485" t="s">
        <v>4262</v>
      </c>
      <c r="B1485">
        <v>2917384</v>
      </c>
      <c r="C1485">
        <v>31552</v>
      </c>
      <c r="D1485">
        <v>371</v>
      </c>
      <c r="E1485">
        <v>371</v>
      </c>
      <c r="F1485" s="1">
        <v>43005</v>
      </c>
      <c r="G1485" t="s">
        <v>246</v>
      </c>
      <c r="H1485" t="s">
        <v>949</v>
      </c>
      <c r="I1485">
        <v>0</v>
      </c>
      <c r="J1485">
        <v>0</v>
      </c>
      <c r="K1485">
        <v>1</v>
      </c>
      <c r="L1485">
        <v>0</v>
      </c>
      <c r="M1485">
        <v>90</v>
      </c>
      <c r="N1485" t="str">
        <f t="shared" si="23"/>
        <v>No Final</v>
      </c>
    </row>
    <row r="1486" spans="1:14" hidden="1" x14ac:dyDescent="0.2">
      <c r="A1486" t="s">
        <v>4263</v>
      </c>
      <c r="B1486">
        <v>2917384</v>
      </c>
      <c r="C1486">
        <v>45611</v>
      </c>
      <c r="D1486">
        <v>371</v>
      </c>
      <c r="E1486">
        <v>511</v>
      </c>
      <c r="F1486" s="1">
        <v>43005</v>
      </c>
      <c r="G1486" t="s">
        <v>355</v>
      </c>
      <c r="H1486" t="s">
        <v>949</v>
      </c>
      <c r="I1486">
        <v>0</v>
      </c>
      <c r="J1486">
        <v>0</v>
      </c>
      <c r="K1486">
        <v>1</v>
      </c>
      <c r="L1486">
        <v>0</v>
      </c>
      <c r="M1486">
        <v>90</v>
      </c>
      <c r="N1486" t="str">
        <f t="shared" si="23"/>
        <v>No Final</v>
      </c>
    </row>
    <row r="1487" spans="1:14" hidden="1" x14ac:dyDescent="0.2">
      <c r="A1487" t="s">
        <v>4264</v>
      </c>
      <c r="B1487">
        <v>2917385</v>
      </c>
      <c r="C1487">
        <v>125781</v>
      </c>
      <c r="D1487">
        <v>13</v>
      </c>
      <c r="E1487">
        <v>13</v>
      </c>
      <c r="F1487" s="1">
        <v>43005</v>
      </c>
      <c r="G1487" t="s">
        <v>584</v>
      </c>
      <c r="H1487" t="s">
        <v>949</v>
      </c>
      <c r="I1487">
        <v>1</v>
      </c>
      <c r="J1487">
        <v>0</v>
      </c>
      <c r="K1487">
        <v>1</v>
      </c>
      <c r="L1487">
        <v>0</v>
      </c>
      <c r="M1487">
        <v>90</v>
      </c>
      <c r="N1487" t="str">
        <f t="shared" si="23"/>
        <v>No Final</v>
      </c>
    </row>
    <row r="1488" spans="1:14" hidden="1" x14ac:dyDescent="0.2">
      <c r="A1488" t="s">
        <v>4265</v>
      </c>
      <c r="B1488">
        <v>2917385</v>
      </c>
      <c r="C1488">
        <v>128223</v>
      </c>
      <c r="D1488">
        <v>631</v>
      </c>
      <c r="E1488">
        <v>13</v>
      </c>
      <c r="F1488" s="1">
        <v>43005</v>
      </c>
      <c r="G1488" t="s">
        <v>594</v>
      </c>
      <c r="H1488" t="s">
        <v>949</v>
      </c>
      <c r="I1488">
        <v>0</v>
      </c>
      <c r="J1488">
        <v>0</v>
      </c>
      <c r="K1488">
        <v>1</v>
      </c>
      <c r="L1488">
        <v>0</v>
      </c>
      <c r="M1488">
        <v>82</v>
      </c>
      <c r="N1488" t="str">
        <f t="shared" si="23"/>
        <v>No Final</v>
      </c>
    </row>
    <row r="1489" spans="1:14" hidden="1" x14ac:dyDescent="0.2">
      <c r="A1489" t="s">
        <v>4266</v>
      </c>
      <c r="B1489">
        <v>2917385</v>
      </c>
      <c r="C1489">
        <v>179184</v>
      </c>
      <c r="D1489">
        <v>631</v>
      </c>
      <c r="E1489">
        <v>36</v>
      </c>
      <c r="F1489" s="1">
        <v>43005</v>
      </c>
      <c r="G1489" t="s">
        <v>659</v>
      </c>
      <c r="H1489" t="s">
        <v>949</v>
      </c>
      <c r="I1489">
        <v>0</v>
      </c>
      <c r="J1489">
        <v>0</v>
      </c>
      <c r="K1489">
        <v>1</v>
      </c>
      <c r="L1489">
        <v>0</v>
      </c>
      <c r="M1489">
        <v>8</v>
      </c>
      <c r="N1489" t="str">
        <f t="shared" si="23"/>
        <v>No Final</v>
      </c>
    </row>
    <row r="1490" spans="1:14" hidden="1" x14ac:dyDescent="0.2">
      <c r="A1490" t="s">
        <v>4267</v>
      </c>
      <c r="B1490">
        <v>2917386</v>
      </c>
      <c r="C1490">
        <v>104752</v>
      </c>
      <c r="D1490">
        <v>12</v>
      </c>
      <c r="E1490">
        <v>380</v>
      </c>
      <c r="F1490" s="1">
        <v>43005</v>
      </c>
      <c r="G1490" t="s">
        <v>548</v>
      </c>
      <c r="H1490" t="s">
        <v>949</v>
      </c>
      <c r="I1490">
        <v>0</v>
      </c>
      <c r="J1490">
        <v>0</v>
      </c>
      <c r="K1490">
        <v>1</v>
      </c>
      <c r="L1490">
        <v>0</v>
      </c>
      <c r="M1490">
        <v>90</v>
      </c>
      <c r="N1490" t="str">
        <f t="shared" si="23"/>
        <v>No Final</v>
      </c>
    </row>
    <row r="1491" spans="1:14" hidden="1" x14ac:dyDescent="0.2">
      <c r="A1491" t="s">
        <v>4268</v>
      </c>
      <c r="B1491">
        <v>2917386</v>
      </c>
      <c r="C1491">
        <v>213368</v>
      </c>
      <c r="D1491">
        <v>10625</v>
      </c>
      <c r="E1491">
        <v>2381</v>
      </c>
      <c r="F1491" s="1">
        <v>43005</v>
      </c>
      <c r="G1491" t="s">
        <v>636</v>
      </c>
      <c r="H1491" t="s">
        <v>949</v>
      </c>
      <c r="I1491">
        <v>1</v>
      </c>
      <c r="J1491">
        <v>0</v>
      </c>
      <c r="K1491">
        <v>1</v>
      </c>
      <c r="L1491">
        <v>0</v>
      </c>
      <c r="M1491">
        <v>76</v>
      </c>
      <c r="N1491" t="str">
        <f t="shared" si="23"/>
        <v>No Final</v>
      </c>
    </row>
    <row r="1492" spans="1:14" hidden="1" x14ac:dyDescent="0.2">
      <c r="A1492" t="s">
        <v>4269</v>
      </c>
      <c r="B1492">
        <v>2917386</v>
      </c>
      <c r="C1492">
        <v>28396</v>
      </c>
      <c r="D1492">
        <v>12</v>
      </c>
      <c r="E1492">
        <v>36</v>
      </c>
      <c r="F1492" s="1">
        <v>43005</v>
      </c>
      <c r="G1492" t="s">
        <v>229</v>
      </c>
      <c r="H1492" t="s">
        <v>949</v>
      </c>
      <c r="I1492">
        <v>0</v>
      </c>
      <c r="J1492">
        <v>0</v>
      </c>
      <c r="K1492">
        <v>1</v>
      </c>
      <c r="L1492">
        <v>0</v>
      </c>
      <c r="M1492">
        <v>90</v>
      </c>
      <c r="N1492" t="str">
        <f t="shared" si="23"/>
        <v>No Final</v>
      </c>
    </row>
    <row r="1493" spans="1:14" hidden="1" x14ac:dyDescent="0.2">
      <c r="A1493" t="s">
        <v>4270</v>
      </c>
      <c r="B1493">
        <v>2917388</v>
      </c>
      <c r="C1493">
        <v>34572</v>
      </c>
      <c r="D1493">
        <v>506</v>
      </c>
      <c r="E1493">
        <v>5</v>
      </c>
      <c r="F1493" s="1">
        <v>43005</v>
      </c>
      <c r="G1493" t="s">
        <v>265</v>
      </c>
      <c r="H1493" t="s">
        <v>949</v>
      </c>
      <c r="I1493">
        <v>0</v>
      </c>
      <c r="J1493">
        <v>0</v>
      </c>
      <c r="K1493">
        <v>1</v>
      </c>
      <c r="L1493">
        <v>0</v>
      </c>
      <c r="M1493">
        <v>90</v>
      </c>
      <c r="N1493" t="str">
        <f t="shared" si="23"/>
        <v>No Final</v>
      </c>
    </row>
    <row r="1494" spans="1:14" hidden="1" x14ac:dyDescent="0.2">
      <c r="A1494" t="s">
        <v>4271</v>
      </c>
      <c r="B1494">
        <v>2917388</v>
      </c>
      <c r="C1494">
        <v>39153</v>
      </c>
      <c r="D1494">
        <v>506</v>
      </c>
      <c r="E1494">
        <v>506</v>
      </c>
      <c r="F1494" s="1">
        <v>43005</v>
      </c>
      <c r="G1494" t="s">
        <v>299</v>
      </c>
      <c r="H1494" t="s">
        <v>949</v>
      </c>
      <c r="I1494">
        <v>0</v>
      </c>
      <c r="J1494">
        <v>0</v>
      </c>
      <c r="K1494">
        <v>1</v>
      </c>
      <c r="L1494">
        <v>0</v>
      </c>
      <c r="M1494">
        <v>30</v>
      </c>
      <c r="N1494" t="str">
        <f t="shared" si="23"/>
        <v>No Final</v>
      </c>
    </row>
    <row r="1495" spans="1:14" hidden="1" x14ac:dyDescent="0.2">
      <c r="A1495" t="s">
        <v>4272</v>
      </c>
      <c r="B1495">
        <v>2917397</v>
      </c>
      <c r="C1495">
        <v>127822</v>
      </c>
      <c r="D1495">
        <v>232</v>
      </c>
      <c r="E1495">
        <v>232</v>
      </c>
      <c r="F1495" s="1">
        <v>43025</v>
      </c>
      <c r="G1495" t="s">
        <v>593</v>
      </c>
      <c r="H1495" t="s">
        <v>949</v>
      </c>
      <c r="I1495">
        <v>0</v>
      </c>
      <c r="J1495">
        <v>0</v>
      </c>
      <c r="K1495">
        <v>1</v>
      </c>
      <c r="L1495">
        <v>0</v>
      </c>
      <c r="M1495">
        <v>65</v>
      </c>
      <c r="N1495" t="str">
        <f t="shared" si="23"/>
        <v>No Final</v>
      </c>
    </row>
    <row r="1496" spans="1:14" hidden="1" x14ac:dyDescent="0.2">
      <c r="A1496" t="s">
        <v>4273</v>
      </c>
      <c r="B1496">
        <v>2917397</v>
      </c>
      <c r="C1496">
        <v>182381</v>
      </c>
      <c r="D1496">
        <v>232</v>
      </c>
      <c r="E1496">
        <v>232</v>
      </c>
      <c r="F1496" s="1">
        <v>43025</v>
      </c>
      <c r="G1496" t="s">
        <v>665</v>
      </c>
      <c r="H1496" t="s">
        <v>949</v>
      </c>
      <c r="I1496">
        <v>0</v>
      </c>
      <c r="J1496">
        <v>0</v>
      </c>
      <c r="K1496">
        <v>2</v>
      </c>
      <c r="L1496">
        <v>2</v>
      </c>
      <c r="M1496">
        <v>90</v>
      </c>
      <c r="N1496" t="str">
        <f t="shared" si="23"/>
        <v>No Final</v>
      </c>
    </row>
    <row r="1497" spans="1:14" hidden="1" x14ac:dyDescent="0.2">
      <c r="A1497" t="s">
        <v>4274</v>
      </c>
      <c r="B1497">
        <v>2917397</v>
      </c>
      <c r="C1497">
        <v>48859</v>
      </c>
      <c r="D1497">
        <v>368</v>
      </c>
      <c r="E1497">
        <v>5</v>
      </c>
      <c r="F1497" s="1">
        <v>43025</v>
      </c>
      <c r="G1497" t="s">
        <v>375</v>
      </c>
      <c r="H1497" t="s">
        <v>949</v>
      </c>
      <c r="I1497">
        <v>0</v>
      </c>
      <c r="J1497">
        <v>0</v>
      </c>
      <c r="K1497">
        <v>1</v>
      </c>
      <c r="L1497">
        <v>0</v>
      </c>
      <c r="M1497">
        <v>90</v>
      </c>
      <c r="N1497" t="str">
        <f t="shared" si="23"/>
        <v>No Final</v>
      </c>
    </row>
    <row r="1498" spans="1:14" hidden="1" x14ac:dyDescent="0.2">
      <c r="A1498" t="s">
        <v>4275</v>
      </c>
      <c r="B1498">
        <v>2917397</v>
      </c>
      <c r="C1498">
        <v>48974</v>
      </c>
      <c r="D1498">
        <v>232</v>
      </c>
      <c r="E1498">
        <v>589</v>
      </c>
      <c r="F1498" s="1">
        <v>43025</v>
      </c>
      <c r="G1498" t="s">
        <v>376</v>
      </c>
      <c r="H1498" t="s">
        <v>949</v>
      </c>
      <c r="I1498">
        <v>0</v>
      </c>
      <c r="J1498">
        <v>0</v>
      </c>
      <c r="K1498">
        <v>1</v>
      </c>
      <c r="L1498">
        <v>0</v>
      </c>
      <c r="M1498">
        <v>90</v>
      </c>
      <c r="N1498" t="str">
        <f t="shared" si="23"/>
        <v>No Final</v>
      </c>
    </row>
    <row r="1499" spans="1:14" hidden="1" x14ac:dyDescent="0.2">
      <c r="A1499" t="s">
        <v>4276</v>
      </c>
      <c r="B1499">
        <v>2917397</v>
      </c>
      <c r="C1499">
        <v>55336</v>
      </c>
      <c r="D1499">
        <v>232</v>
      </c>
      <c r="E1499">
        <v>49702</v>
      </c>
      <c r="F1499" s="1">
        <v>43025</v>
      </c>
      <c r="G1499" t="s">
        <v>409</v>
      </c>
      <c r="H1499" t="s">
        <v>949</v>
      </c>
      <c r="I1499">
        <v>0</v>
      </c>
      <c r="J1499">
        <v>0</v>
      </c>
      <c r="K1499">
        <v>1</v>
      </c>
      <c r="L1499">
        <v>0</v>
      </c>
      <c r="M1499">
        <v>90</v>
      </c>
      <c r="N1499" t="str">
        <f t="shared" si="23"/>
        <v>No Final</v>
      </c>
    </row>
    <row r="1500" spans="1:14" hidden="1" x14ac:dyDescent="0.2">
      <c r="A1500" t="s">
        <v>4277</v>
      </c>
      <c r="B1500">
        <v>2917398</v>
      </c>
      <c r="C1500">
        <v>131789</v>
      </c>
      <c r="D1500">
        <v>31</v>
      </c>
      <c r="E1500">
        <v>31</v>
      </c>
      <c r="F1500" s="1">
        <v>43025</v>
      </c>
      <c r="G1500" t="s">
        <v>601</v>
      </c>
      <c r="H1500" t="s">
        <v>949</v>
      </c>
      <c r="I1500">
        <v>0</v>
      </c>
      <c r="J1500">
        <v>0</v>
      </c>
      <c r="K1500">
        <v>2</v>
      </c>
      <c r="L1500">
        <v>1</v>
      </c>
      <c r="M1500">
        <v>68</v>
      </c>
      <c r="N1500" t="str">
        <f t="shared" si="23"/>
        <v>No Final</v>
      </c>
    </row>
    <row r="1501" spans="1:14" hidden="1" x14ac:dyDescent="0.2">
      <c r="A1501" t="s">
        <v>4278</v>
      </c>
      <c r="B1501">
        <v>2917398</v>
      </c>
      <c r="C1501">
        <v>143424</v>
      </c>
      <c r="D1501">
        <v>31</v>
      </c>
      <c r="E1501">
        <v>114</v>
      </c>
      <c r="F1501" s="1">
        <v>43025</v>
      </c>
      <c r="G1501" t="s">
        <v>618</v>
      </c>
      <c r="H1501" t="s">
        <v>949</v>
      </c>
      <c r="I1501">
        <v>0</v>
      </c>
      <c r="J1501">
        <v>0</v>
      </c>
      <c r="K1501">
        <v>1</v>
      </c>
      <c r="L1501">
        <v>0</v>
      </c>
      <c r="M1501">
        <v>33</v>
      </c>
      <c r="N1501" t="str">
        <f t="shared" si="23"/>
        <v>No Final</v>
      </c>
    </row>
    <row r="1502" spans="1:14" hidden="1" x14ac:dyDescent="0.2">
      <c r="A1502" t="s">
        <v>4279</v>
      </c>
      <c r="B1502">
        <v>2917398</v>
      </c>
      <c r="C1502">
        <v>148455</v>
      </c>
      <c r="D1502">
        <v>31</v>
      </c>
      <c r="E1502">
        <v>31</v>
      </c>
      <c r="F1502" s="1">
        <v>43025</v>
      </c>
      <c r="G1502" t="s">
        <v>629</v>
      </c>
      <c r="H1502" t="s">
        <v>949</v>
      </c>
      <c r="I1502">
        <v>0</v>
      </c>
      <c r="J1502">
        <v>0</v>
      </c>
      <c r="K1502">
        <v>2</v>
      </c>
      <c r="L1502">
        <v>1</v>
      </c>
      <c r="M1502">
        <v>57</v>
      </c>
      <c r="N1502" t="str">
        <f t="shared" si="23"/>
        <v>No Final</v>
      </c>
    </row>
    <row r="1503" spans="1:14" hidden="1" x14ac:dyDescent="0.2">
      <c r="A1503" t="s">
        <v>4280</v>
      </c>
      <c r="B1503">
        <v>2917398</v>
      </c>
      <c r="C1503">
        <v>314353</v>
      </c>
      <c r="D1503">
        <v>31</v>
      </c>
      <c r="E1503">
        <v>31</v>
      </c>
      <c r="F1503" s="1">
        <v>43025</v>
      </c>
      <c r="G1503" t="s">
        <v>779</v>
      </c>
      <c r="H1503" t="s">
        <v>949</v>
      </c>
      <c r="I1503">
        <v>0</v>
      </c>
      <c r="J1503">
        <v>0</v>
      </c>
      <c r="K1503">
        <v>1</v>
      </c>
      <c r="L1503">
        <v>0</v>
      </c>
      <c r="M1503">
        <v>90</v>
      </c>
      <c r="N1503" t="str">
        <f t="shared" si="23"/>
        <v>No Final</v>
      </c>
    </row>
    <row r="1504" spans="1:14" hidden="1" x14ac:dyDescent="0.2">
      <c r="A1504" t="s">
        <v>4281</v>
      </c>
      <c r="B1504">
        <v>2917398</v>
      </c>
      <c r="C1504">
        <v>80444</v>
      </c>
      <c r="D1504">
        <v>31</v>
      </c>
      <c r="E1504">
        <v>405</v>
      </c>
      <c r="F1504" s="1">
        <v>43025</v>
      </c>
      <c r="G1504" t="s">
        <v>496</v>
      </c>
      <c r="H1504" t="s">
        <v>949</v>
      </c>
      <c r="I1504">
        <v>0</v>
      </c>
      <c r="J1504">
        <v>0</v>
      </c>
      <c r="K1504">
        <v>1</v>
      </c>
      <c r="L1504">
        <v>2</v>
      </c>
      <c r="M1504">
        <v>90</v>
      </c>
      <c r="N1504" t="str">
        <f t="shared" si="23"/>
        <v>No Final</v>
      </c>
    </row>
    <row r="1505" spans="1:14" hidden="1" x14ac:dyDescent="0.2">
      <c r="A1505" t="s">
        <v>4282</v>
      </c>
      <c r="B1505">
        <v>2917399</v>
      </c>
      <c r="C1505">
        <v>134425</v>
      </c>
      <c r="D1505">
        <v>281</v>
      </c>
      <c r="E1505">
        <v>631</v>
      </c>
      <c r="F1505" s="1">
        <v>43025</v>
      </c>
      <c r="G1505" t="s">
        <v>606</v>
      </c>
      <c r="H1505" t="s">
        <v>949</v>
      </c>
      <c r="I1505">
        <v>0</v>
      </c>
      <c r="J1505">
        <v>0</v>
      </c>
      <c r="K1505">
        <v>1</v>
      </c>
      <c r="L1505">
        <v>0</v>
      </c>
      <c r="M1505">
        <v>70</v>
      </c>
      <c r="N1505" t="str">
        <f t="shared" si="23"/>
        <v>No Final</v>
      </c>
    </row>
    <row r="1506" spans="1:14" hidden="1" x14ac:dyDescent="0.2">
      <c r="A1506" t="s">
        <v>4283</v>
      </c>
      <c r="B1506">
        <v>2917399</v>
      </c>
      <c r="C1506">
        <v>355501</v>
      </c>
      <c r="D1506">
        <v>6195</v>
      </c>
      <c r="E1506">
        <v>58</v>
      </c>
      <c r="F1506" s="1">
        <v>43025</v>
      </c>
      <c r="G1506" t="s">
        <v>801</v>
      </c>
      <c r="H1506" t="s">
        <v>949</v>
      </c>
      <c r="I1506">
        <v>0</v>
      </c>
      <c r="J1506">
        <v>0</v>
      </c>
      <c r="K1506">
        <v>1</v>
      </c>
      <c r="L1506">
        <v>0</v>
      </c>
      <c r="M1506">
        <v>90</v>
      </c>
      <c r="N1506" t="str">
        <f t="shared" si="23"/>
        <v>No Final</v>
      </c>
    </row>
    <row r="1507" spans="1:14" hidden="1" x14ac:dyDescent="0.2">
      <c r="A1507" t="s">
        <v>4284</v>
      </c>
      <c r="B1507">
        <v>2917399</v>
      </c>
      <c r="C1507">
        <v>363205</v>
      </c>
      <c r="D1507">
        <v>281</v>
      </c>
      <c r="E1507">
        <v>11</v>
      </c>
      <c r="F1507" s="1">
        <v>43025</v>
      </c>
      <c r="G1507" t="s">
        <v>804</v>
      </c>
      <c r="H1507" t="s">
        <v>949</v>
      </c>
      <c r="I1507">
        <v>0</v>
      </c>
      <c r="J1507">
        <v>0</v>
      </c>
      <c r="K1507">
        <v>1</v>
      </c>
      <c r="L1507">
        <v>0</v>
      </c>
      <c r="M1507">
        <v>87</v>
      </c>
      <c r="N1507" t="str">
        <f t="shared" si="23"/>
        <v>No Final</v>
      </c>
    </row>
    <row r="1508" spans="1:14" hidden="1" x14ac:dyDescent="0.2">
      <c r="A1508" t="s">
        <v>4285</v>
      </c>
      <c r="B1508">
        <v>2917400</v>
      </c>
      <c r="C1508">
        <v>129554</v>
      </c>
      <c r="D1508">
        <v>234</v>
      </c>
      <c r="E1508">
        <v>610</v>
      </c>
      <c r="F1508" s="1">
        <v>43025</v>
      </c>
      <c r="G1508" t="s">
        <v>595</v>
      </c>
      <c r="H1508" t="s">
        <v>949</v>
      </c>
      <c r="I1508">
        <v>0</v>
      </c>
      <c r="J1508">
        <v>0</v>
      </c>
      <c r="K1508">
        <v>1</v>
      </c>
      <c r="L1508">
        <v>0</v>
      </c>
      <c r="M1508">
        <v>90</v>
      </c>
      <c r="N1508" t="str">
        <f t="shared" si="23"/>
        <v>No Final</v>
      </c>
    </row>
    <row r="1509" spans="1:14" hidden="1" x14ac:dyDescent="0.2">
      <c r="A1509" t="s">
        <v>4286</v>
      </c>
      <c r="B1509">
        <v>2917400</v>
      </c>
      <c r="C1509">
        <v>175169</v>
      </c>
      <c r="D1509">
        <v>660</v>
      </c>
      <c r="E1509">
        <v>265</v>
      </c>
      <c r="F1509" s="1">
        <v>43025</v>
      </c>
      <c r="G1509" t="s">
        <v>63</v>
      </c>
      <c r="H1509" t="s">
        <v>949</v>
      </c>
      <c r="I1509">
        <v>0</v>
      </c>
      <c r="J1509">
        <v>0</v>
      </c>
      <c r="K1509">
        <v>2</v>
      </c>
      <c r="L1509">
        <v>0</v>
      </c>
      <c r="M1509">
        <v>70</v>
      </c>
      <c r="N1509" t="str">
        <f t="shared" si="23"/>
        <v>No Final</v>
      </c>
    </row>
    <row r="1510" spans="1:14" hidden="1" x14ac:dyDescent="0.2">
      <c r="A1510" t="s">
        <v>4287</v>
      </c>
      <c r="B1510">
        <v>2917401</v>
      </c>
      <c r="C1510">
        <v>39152</v>
      </c>
      <c r="D1510">
        <v>162</v>
      </c>
      <c r="E1510">
        <v>367</v>
      </c>
      <c r="F1510" s="1">
        <v>43025</v>
      </c>
      <c r="G1510" t="s">
        <v>298</v>
      </c>
      <c r="H1510" t="s">
        <v>949</v>
      </c>
      <c r="I1510">
        <v>0</v>
      </c>
      <c r="J1510">
        <v>0</v>
      </c>
      <c r="K1510">
        <v>1</v>
      </c>
      <c r="L1510">
        <v>0</v>
      </c>
      <c r="M1510">
        <v>90</v>
      </c>
      <c r="N1510" t="str">
        <f t="shared" si="23"/>
        <v>No Final</v>
      </c>
    </row>
    <row r="1511" spans="1:14" hidden="1" x14ac:dyDescent="0.2">
      <c r="A1511" t="s">
        <v>4288</v>
      </c>
      <c r="B1511">
        <v>2917401</v>
      </c>
      <c r="C1511">
        <v>45671</v>
      </c>
      <c r="D1511">
        <v>114</v>
      </c>
      <c r="E1511">
        <v>114</v>
      </c>
      <c r="F1511" s="1">
        <v>43025</v>
      </c>
      <c r="G1511" t="s">
        <v>359</v>
      </c>
      <c r="H1511" t="s">
        <v>949</v>
      </c>
      <c r="I1511">
        <v>0</v>
      </c>
      <c r="J1511">
        <v>0</v>
      </c>
      <c r="K1511">
        <v>2</v>
      </c>
      <c r="L1511">
        <v>0</v>
      </c>
      <c r="M1511">
        <v>89</v>
      </c>
      <c r="N1511" t="str">
        <f t="shared" si="23"/>
        <v>No Final</v>
      </c>
    </row>
    <row r="1512" spans="1:14" hidden="1" x14ac:dyDescent="0.2">
      <c r="A1512" t="s">
        <v>4289</v>
      </c>
      <c r="B1512">
        <v>2917402</v>
      </c>
      <c r="C1512">
        <v>111078</v>
      </c>
      <c r="D1512">
        <v>23826</v>
      </c>
      <c r="E1512">
        <v>23826</v>
      </c>
      <c r="F1512" s="1">
        <v>43025</v>
      </c>
      <c r="G1512" t="s">
        <v>559</v>
      </c>
      <c r="H1512" t="s">
        <v>949</v>
      </c>
      <c r="I1512">
        <v>0</v>
      </c>
      <c r="J1512">
        <v>0</v>
      </c>
      <c r="K1512">
        <v>1</v>
      </c>
      <c r="L1512">
        <v>0</v>
      </c>
      <c r="M1512">
        <v>90</v>
      </c>
      <c r="N1512" t="str">
        <f t="shared" si="23"/>
        <v>No Final</v>
      </c>
    </row>
    <row r="1513" spans="1:14" hidden="1" x14ac:dyDescent="0.2">
      <c r="A1513" t="s">
        <v>4290</v>
      </c>
      <c r="B1513">
        <v>2917402</v>
      </c>
      <c r="C1513">
        <v>147487</v>
      </c>
      <c r="D1513">
        <v>720</v>
      </c>
      <c r="E1513">
        <v>114</v>
      </c>
      <c r="F1513" s="1">
        <v>43025</v>
      </c>
      <c r="G1513" t="s">
        <v>625</v>
      </c>
      <c r="H1513" t="s">
        <v>949</v>
      </c>
      <c r="I1513">
        <v>0</v>
      </c>
      <c r="J1513">
        <v>0</v>
      </c>
      <c r="K1513">
        <v>1</v>
      </c>
      <c r="L1513">
        <v>0</v>
      </c>
      <c r="M1513">
        <v>90</v>
      </c>
      <c r="N1513" t="str">
        <f t="shared" si="23"/>
        <v>No Final</v>
      </c>
    </row>
    <row r="1514" spans="1:14" hidden="1" x14ac:dyDescent="0.2">
      <c r="A1514" t="s">
        <v>4291</v>
      </c>
      <c r="B1514">
        <v>2917402</v>
      </c>
      <c r="C1514">
        <v>264956</v>
      </c>
      <c r="D1514">
        <v>23826</v>
      </c>
      <c r="E1514">
        <v>995</v>
      </c>
      <c r="F1514" s="1">
        <v>43025</v>
      </c>
      <c r="G1514" t="s">
        <v>752</v>
      </c>
      <c r="H1514" t="s">
        <v>949</v>
      </c>
      <c r="I1514">
        <v>0</v>
      </c>
      <c r="J1514">
        <v>0</v>
      </c>
      <c r="K1514">
        <v>1</v>
      </c>
      <c r="L1514">
        <v>0</v>
      </c>
      <c r="M1514">
        <v>77</v>
      </c>
      <c r="N1514" t="str">
        <f t="shared" si="23"/>
        <v>No Final</v>
      </c>
    </row>
    <row r="1515" spans="1:14" hidden="1" x14ac:dyDescent="0.2">
      <c r="A1515" t="s">
        <v>4292</v>
      </c>
      <c r="B1515">
        <v>2917402</v>
      </c>
      <c r="C1515">
        <v>57723</v>
      </c>
      <c r="D1515">
        <v>720</v>
      </c>
      <c r="E1515">
        <v>720</v>
      </c>
      <c r="F1515" s="1">
        <v>43025</v>
      </c>
      <c r="G1515" t="s">
        <v>418</v>
      </c>
      <c r="H1515" t="s">
        <v>949</v>
      </c>
      <c r="I1515">
        <v>0</v>
      </c>
      <c r="J1515">
        <v>0</v>
      </c>
      <c r="K1515">
        <v>1</v>
      </c>
      <c r="L1515">
        <v>0</v>
      </c>
      <c r="M1515">
        <v>90</v>
      </c>
      <c r="N1515" t="str">
        <f t="shared" si="23"/>
        <v>No Final</v>
      </c>
    </row>
    <row r="1516" spans="1:14" hidden="1" x14ac:dyDescent="0.2">
      <c r="A1516" t="s">
        <v>4293</v>
      </c>
      <c r="B1516">
        <v>2917402</v>
      </c>
      <c r="C1516">
        <v>93740</v>
      </c>
      <c r="D1516">
        <v>23826</v>
      </c>
      <c r="E1516">
        <v>23826</v>
      </c>
      <c r="F1516" s="1">
        <v>43025</v>
      </c>
      <c r="G1516" t="s">
        <v>526</v>
      </c>
      <c r="H1516" t="s">
        <v>949</v>
      </c>
      <c r="I1516">
        <v>1</v>
      </c>
      <c r="J1516">
        <v>0</v>
      </c>
      <c r="K1516">
        <v>1</v>
      </c>
      <c r="L1516">
        <v>0</v>
      </c>
      <c r="M1516">
        <v>90</v>
      </c>
      <c r="N1516" t="str">
        <f t="shared" si="23"/>
        <v>No Final</v>
      </c>
    </row>
    <row r="1517" spans="1:14" hidden="1" x14ac:dyDescent="0.2">
      <c r="A1517" t="s">
        <v>4294</v>
      </c>
      <c r="B1517">
        <v>2917403</v>
      </c>
      <c r="C1517">
        <v>34322</v>
      </c>
      <c r="D1517">
        <v>16</v>
      </c>
      <c r="E1517">
        <v>150</v>
      </c>
      <c r="F1517" s="1">
        <v>43025</v>
      </c>
      <c r="G1517" t="s">
        <v>261</v>
      </c>
      <c r="H1517" t="s">
        <v>949</v>
      </c>
      <c r="I1517">
        <v>1</v>
      </c>
      <c r="J1517">
        <v>0</v>
      </c>
      <c r="K1517">
        <v>1</v>
      </c>
      <c r="L1517">
        <v>0</v>
      </c>
      <c r="M1517">
        <v>90</v>
      </c>
      <c r="N1517" t="str">
        <f t="shared" si="23"/>
        <v>No Final</v>
      </c>
    </row>
    <row r="1518" spans="1:14" hidden="1" x14ac:dyDescent="0.2">
      <c r="A1518" t="s">
        <v>4295</v>
      </c>
      <c r="B1518">
        <v>2917404</v>
      </c>
      <c r="C1518">
        <v>8198</v>
      </c>
      <c r="D1518">
        <v>418</v>
      </c>
      <c r="E1518">
        <v>985</v>
      </c>
      <c r="F1518" s="1">
        <v>43025</v>
      </c>
      <c r="G1518" t="s">
        <v>124</v>
      </c>
      <c r="H1518" t="s">
        <v>949</v>
      </c>
      <c r="I1518">
        <v>1</v>
      </c>
      <c r="J1518">
        <v>0</v>
      </c>
      <c r="K1518">
        <v>1</v>
      </c>
      <c r="L1518">
        <v>0</v>
      </c>
      <c r="M1518">
        <v>90</v>
      </c>
      <c r="N1518" t="str">
        <f t="shared" si="23"/>
        <v>No Final</v>
      </c>
    </row>
    <row r="1519" spans="1:14" hidden="1" x14ac:dyDescent="0.2">
      <c r="A1519" t="s">
        <v>4296</v>
      </c>
      <c r="B1519">
        <v>2917390</v>
      </c>
      <c r="C1519">
        <v>258923</v>
      </c>
      <c r="D1519">
        <v>985</v>
      </c>
      <c r="E1519">
        <v>985</v>
      </c>
      <c r="F1519" s="1">
        <v>43026</v>
      </c>
      <c r="G1519" t="s">
        <v>747</v>
      </c>
      <c r="H1519" t="s">
        <v>949</v>
      </c>
      <c r="I1519">
        <v>0</v>
      </c>
      <c r="J1519">
        <v>0</v>
      </c>
      <c r="K1519">
        <v>1</v>
      </c>
      <c r="L1519">
        <v>0</v>
      </c>
      <c r="M1519">
        <v>76</v>
      </c>
      <c r="N1519" t="str">
        <f t="shared" si="23"/>
        <v>No Final</v>
      </c>
    </row>
    <row r="1520" spans="1:14" hidden="1" x14ac:dyDescent="0.2">
      <c r="A1520" t="s">
        <v>4297</v>
      </c>
      <c r="B1520">
        <v>2917391</v>
      </c>
      <c r="C1520">
        <v>342229</v>
      </c>
      <c r="D1520">
        <v>583</v>
      </c>
      <c r="E1520">
        <v>583</v>
      </c>
      <c r="F1520" s="1">
        <v>43026</v>
      </c>
      <c r="G1520" t="s">
        <v>797</v>
      </c>
      <c r="H1520" t="s">
        <v>949</v>
      </c>
      <c r="I1520">
        <v>1</v>
      </c>
      <c r="J1520">
        <v>0</v>
      </c>
      <c r="K1520">
        <v>1</v>
      </c>
      <c r="L1520">
        <v>1</v>
      </c>
      <c r="M1520">
        <v>90</v>
      </c>
      <c r="N1520" t="str">
        <f t="shared" si="23"/>
        <v>No Final</v>
      </c>
    </row>
    <row r="1521" spans="1:14" hidden="1" x14ac:dyDescent="0.2">
      <c r="A1521" t="s">
        <v>4298</v>
      </c>
      <c r="B1521">
        <v>2917391</v>
      </c>
      <c r="C1521">
        <v>45320</v>
      </c>
      <c r="D1521">
        <v>583</v>
      </c>
      <c r="E1521">
        <v>294</v>
      </c>
      <c r="F1521" s="1">
        <v>43026</v>
      </c>
      <c r="G1521" t="s">
        <v>351</v>
      </c>
      <c r="H1521" t="s">
        <v>949</v>
      </c>
      <c r="I1521">
        <v>0</v>
      </c>
      <c r="J1521">
        <v>0</v>
      </c>
      <c r="K1521">
        <v>1</v>
      </c>
      <c r="L1521">
        <v>0</v>
      </c>
      <c r="M1521">
        <v>16</v>
      </c>
      <c r="N1521" t="str">
        <f t="shared" si="23"/>
        <v>No Final</v>
      </c>
    </row>
    <row r="1522" spans="1:14" hidden="1" x14ac:dyDescent="0.2">
      <c r="A1522" t="s">
        <v>4299</v>
      </c>
      <c r="B1522">
        <v>2917391</v>
      </c>
      <c r="C1522">
        <v>48280</v>
      </c>
      <c r="D1522">
        <v>583</v>
      </c>
      <c r="E1522">
        <v>1049</v>
      </c>
      <c r="F1522" s="1">
        <v>43026</v>
      </c>
      <c r="G1522" t="s">
        <v>372</v>
      </c>
      <c r="H1522" t="s">
        <v>949</v>
      </c>
      <c r="I1522">
        <v>0</v>
      </c>
      <c r="J1522">
        <v>0</v>
      </c>
      <c r="K1522">
        <v>1</v>
      </c>
      <c r="L1522">
        <v>0</v>
      </c>
      <c r="M1522">
        <v>74</v>
      </c>
      <c r="N1522" t="str">
        <f t="shared" si="23"/>
        <v>No Final</v>
      </c>
    </row>
    <row r="1523" spans="1:14" hidden="1" x14ac:dyDescent="0.2">
      <c r="A1523" t="s">
        <v>4300</v>
      </c>
      <c r="B1523">
        <v>2917391</v>
      </c>
      <c r="C1523">
        <v>68290</v>
      </c>
      <c r="D1523">
        <v>583</v>
      </c>
      <c r="E1523">
        <v>583</v>
      </c>
      <c r="F1523" s="1">
        <v>43026</v>
      </c>
      <c r="G1523" t="s">
        <v>458</v>
      </c>
      <c r="H1523" t="s">
        <v>949</v>
      </c>
      <c r="I1523">
        <v>0</v>
      </c>
      <c r="J1523">
        <v>0</v>
      </c>
      <c r="K1523">
        <v>1</v>
      </c>
      <c r="L1523">
        <v>0</v>
      </c>
      <c r="M1523">
        <v>90</v>
      </c>
      <c r="N1523" t="str">
        <f t="shared" si="23"/>
        <v>No Final</v>
      </c>
    </row>
    <row r="1524" spans="1:14" hidden="1" x14ac:dyDescent="0.2">
      <c r="A1524" t="s">
        <v>4301</v>
      </c>
      <c r="B1524">
        <v>2917392</v>
      </c>
      <c r="C1524">
        <v>161056</v>
      </c>
      <c r="D1524">
        <v>27</v>
      </c>
      <c r="E1524">
        <v>27</v>
      </c>
      <c r="F1524" s="1">
        <v>43026</v>
      </c>
      <c r="G1524" t="s">
        <v>637</v>
      </c>
      <c r="H1524" t="s">
        <v>949</v>
      </c>
      <c r="I1524">
        <v>0</v>
      </c>
      <c r="J1524">
        <v>0</v>
      </c>
      <c r="K1524">
        <v>1</v>
      </c>
      <c r="L1524">
        <v>0</v>
      </c>
      <c r="M1524">
        <v>80</v>
      </c>
      <c r="N1524" t="str">
        <f t="shared" si="23"/>
        <v>No Final</v>
      </c>
    </row>
    <row r="1525" spans="1:14" hidden="1" x14ac:dyDescent="0.2">
      <c r="A1525" t="s">
        <v>4302</v>
      </c>
      <c r="B1525">
        <v>2917392</v>
      </c>
      <c r="C1525">
        <v>39728</v>
      </c>
      <c r="D1525">
        <v>27</v>
      </c>
      <c r="E1525">
        <v>16</v>
      </c>
      <c r="F1525" s="1">
        <v>43026</v>
      </c>
      <c r="G1525" t="s">
        <v>304</v>
      </c>
      <c r="H1525" t="s">
        <v>949</v>
      </c>
      <c r="I1525">
        <v>0</v>
      </c>
      <c r="J1525">
        <v>0</v>
      </c>
      <c r="K1525">
        <v>1</v>
      </c>
      <c r="L1525">
        <v>0</v>
      </c>
      <c r="M1525">
        <v>90</v>
      </c>
      <c r="N1525" t="str">
        <f t="shared" si="23"/>
        <v>No Final</v>
      </c>
    </row>
    <row r="1526" spans="1:14" hidden="1" x14ac:dyDescent="0.2">
      <c r="A1526" t="s">
        <v>4303</v>
      </c>
      <c r="B1526">
        <v>2917392</v>
      </c>
      <c r="C1526">
        <v>58358</v>
      </c>
      <c r="D1526">
        <v>27</v>
      </c>
      <c r="E1526">
        <v>27</v>
      </c>
      <c r="F1526" s="1">
        <v>43026</v>
      </c>
      <c r="G1526" t="s">
        <v>422</v>
      </c>
      <c r="H1526" t="s">
        <v>949</v>
      </c>
      <c r="I1526">
        <v>0</v>
      </c>
      <c r="J1526">
        <v>0</v>
      </c>
      <c r="K1526">
        <v>1</v>
      </c>
      <c r="L1526">
        <v>0</v>
      </c>
      <c r="M1526">
        <v>90</v>
      </c>
      <c r="N1526" t="str">
        <f t="shared" si="23"/>
        <v>No Final</v>
      </c>
    </row>
    <row r="1527" spans="1:14" hidden="1" x14ac:dyDescent="0.2">
      <c r="A1527" t="s">
        <v>4304</v>
      </c>
      <c r="B1527">
        <v>2917394</v>
      </c>
      <c r="C1527">
        <v>28396</v>
      </c>
      <c r="D1527">
        <v>12</v>
      </c>
      <c r="E1527">
        <v>36</v>
      </c>
      <c r="F1527" s="1">
        <v>43026</v>
      </c>
      <c r="G1527" t="s">
        <v>229</v>
      </c>
      <c r="H1527" t="s">
        <v>949</v>
      </c>
      <c r="I1527">
        <v>0</v>
      </c>
      <c r="J1527">
        <v>0</v>
      </c>
      <c r="K1527">
        <v>2</v>
      </c>
      <c r="L1527">
        <v>0</v>
      </c>
      <c r="M1527">
        <v>90</v>
      </c>
      <c r="N1527" t="str">
        <f t="shared" si="23"/>
        <v>No Final</v>
      </c>
    </row>
    <row r="1528" spans="1:14" hidden="1" x14ac:dyDescent="0.2">
      <c r="A1528" t="s">
        <v>4305</v>
      </c>
      <c r="B1528">
        <v>2917394</v>
      </c>
      <c r="C1528">
        <v>46156</v>
      </c>
      <c r="D1528">
        <v>12</v>
      </c>
      <c r="E1528">
        <v>46</v>
      </c>
      <c r="F1528" s="1">
        <v>43026</v>
      </c>
      <c r="G1528" t="s">
        <v>364</v>
      </c>
      <c r="H1528" t="s">
        <v>949</v>
      </c>
      <c r="I1528">
        <v>0</v>
      </c>
      <c r="J1528">
        <v>0</v>
      </c>
      <c r="K1528">
        <v>1</v>
      </c>
      <c r="L1528">
        <v>1</v>
      </c>
      <c r="M1528">
        <v>90</v>
      </c>
      <c r="N1528" t="str">
        <f t="shared" si="23"/>
        <v>No Final</v>
      </c>
    </row>
    <row r="1529" spans="1:14" hidden="1" x14ac:dyDescent="0.2">
      <c r="A1529" t="s">
        <v>4306</v>
      </c>
      <c r="B1529">
        <v>2917394</v>
      </c>
      <c r="C1529">
        <v>46741</v>
      </c>
      <c r="D1529">
        <v>631</v>
      </c>
      <c r="E1529">
        <v>11</v>
      </c>
      <c r="F1529" s="1">
        <v>43026</v>
      </c>
      <c r="G1529" t="s">
        <v>368</v>
      </c>
      <c r="H1529" t="s">
        <v>949</v>
      </c>
      <c r="I1529">
        <v>0</v>
      </c>
      <c r="J1529">
        <v>0</v>
      </c>
      <c r="K1529">
        <v>1</v>
      </c>
      <c r="L1529">
        <v>0</v>
      </c>
      <c r="M1529">
        <v>57</v>
      </c>
      <c r="N1529" t="str">
        <f t="shared" si="23"/>
        <v>No Final</v>
      </c>
    </row>
    <row r="1530" spans="1:14" hidden="1" x14ac:dyDescent="0.2">
      <c r="A1530" t="s">
        <v>4307</v>
      </c>
      <c r="B1530">
        <v>2917394</v>
      </c>
      <c r="C1530">
        <v>50202</v>
      </c>
      <c r="D1530">
        <v>631</v>
      </c>
      <c r="E1530">
        <v>418</v>
      </c>
      <c r="F1530" s="1">
        <v>43026</v>
      </c>
      <c r="G1530" t="s">
        <v>381</v>
      </c>
      <c r="H1530" t="s">
        <v>949</v>
      </c>
      <c r="I1530">
        <v>0</v>
      </c>
      <c r="J1530">
        <v>0</v>
      </c>
      <c r="K1530">
        <v>2</v>
      </c>
      <c r="L1530">
        <v>0</v>
      </c>
      <c r="M1530">
        <v>80</v>
      </c>
      <c r="N1530" t="str">
        <f t="shared" si="23"/>
        <v>No Final</v>
      </c>
    </row>
    <row r="1531" spans="1:14" hidden="1" x14ac:dyDescent="0.2">
      <c r="A1531" t="s">
        <v>4308</v>
      </c>
      <c r="B1531">
        <v>2917395</v>
      </c>
      <c r="C1531">
        <v>34572</v>
      </c>
      <c r="D1531">
        <v>506</v>
      </c>
      <c r="E1531">
        <v>5</v>
      </c>
      <c r="F1531" s="1">
        <v>43026</v>
      </c>
      <c r="G1531" t="s">
        <v>265</v>
      </c>
      <c r="H1531" t="s">
        <v>949</v>
      </c>
      <c r="I1531">
        <v>0</v>
      </c>
      <c r="J1531">
        <v>0</v>
      </c>
      <c r="K1531">
        <v>1</v>
      </c>
      <c r="L1531">
        <v>0</v>
      </c>
      <c r="M1531">
        <v>90</v>
      </c>
      <c r="N1531" t="str">
        <f t="shared" si="23"/>
        <v>No Final</v>
      </c>
    </row>
    <row r="1532" spans="1:14" hidden="1" x14ac:dyDescent="0.2">
      <c r="A1532" t="s">
        <v>4309</v>
      </c>
      <c r="B1532">
        <v>2917395</v>
      </c>
      <c r="C1532">
        <v>44162</v>
      </c>
      <c r="D1532">
        <v>506</v>
      </c>
      <c r="E1532">
        <v>131</v>
      </c>
      <c r="F1532" s="1">
        <v>43026</v>
      </c>
      <c r="G1532" t="s">
        <v>334</v>
      </c>
      <c r="H1532" t="s">
        <v>949</v>
      </c>
      <c r="I1532">
        <v>0</v>
      </c>
      <c r="J1532">
        <v>0</v>
      </c>
      <c r="K1532">
        <v>1</v>
      </c>
      <c r="L1532">
        <v>0</v>
      </c>
      <c r="M1532">
        <v>90</v>
      </c>
      <c r="N1532" t="str">
        <f t="shared" si="23"/>
        <v>No Final</v>
      </c>
    </row>
    <row r="1533" spans="1:14" hidden="1" x14ac:dyDescent="0.2">
      <c r="A1533" t="s">
        <v>4310</v>
      </c>
      <c r="B1533">
        <v>2917396</v>
      </c>
      <c r="C1533">
        <v>126664</v>
      </c>
      <c r="D1533">
        <v>131</v>
      </c>
      <c r="E1533">
        <v>405</v>
      </c>
      <c r="F1533" s="1">
        <v>43026</v>
      </c>
      <c r="G1533" t="s">
        <v>586</v>
      </c>
      <c r="H1533" t="s">
        <v>949</v>
      </c>
      <c r="I1533">
        <v>0</v>
      </c>
      <c r="J1533">
        <v>0</v>
      </c>
      <c r="K1533">
        <v>1</v>
      </c>
      <c r="L1533">
        <v>0</v>
      </c>
      <c r="M1533">
        <v>90</v>
      </c>
      <c r="N1533" t="str">
        <f t="shared" si="23"/>
        <v>No Final</v>
      </c>
    </row>
    <row r="1534" spans="1:14" hidden="1" x14ac:dyDescent="0.2">
      <c r="A1534" t="s">
        <v>4311</v>
      </c>
      <c r="B1534">
        <v>2917396</v>
      </c>
      <c r="C1534">
        <v>28003</v>
      </c>
      <c r="D1534">
        <v>131</v>
      </c>
      <c r="E1534">
        <v>583</v>
      </c>
      <c r="F1534" s="1">
        <v>43026</v>
      </c>
      <c r="G1534" t="s">
        <v>226</v>
      </c>
      <c r="H1534" t="s">
        <v>949</v>
      </c>
      <c r="I1534">
        <v>0</v>
      </c>
      <c r="J1534">
        <v>0</v>
      </c>
      <c r="K1534">
        <v>1</v>
      </c>
      <c r="L1534">
        <v>1</v>
      </c>
      <c r="M1534">
        <v>90</v>
      </c>
      <c r="N1534" t="str">
        <f t="shared" si="23"/>
        <v>No Final</v>
      </c>
    </row>
    <row r="1535" spans="1:14" hidden="1" x14ac:dyDescent="0.2">
      <c r="A1535" t="s">
        <v>4312</v>
      </c>
      <c r="B1535">
        <v>2917396</v>
      </c>
      <c r="C1535">
        <v>292772</v>
      </c>
      <c r="D1535">
        <v>683</v>
      </c>
      <c r="E1535">
        <v>3522</v>
      </c>
      <c r="F1535" s="1">
        <v>43026</v>
      </c>
      <c r="G1535" t="s">
        <v>769</v>
      </c>
      <c r="H1535" t="s">
        <v>949</v>
      </c>
      <c r="I1535">
        <v>1</v>
      </c>
      <c r="J1535">
        <v>0</v>
      </c>
      <c r="K1535">
        <v>1</v>
      </c>
      <c r="L1535">
        <v>0</v>
      </c>
      <c r="M1535">
        <v>90</v>
      </c>
      <c r="N1535" t="str">
        <f t="shared" si="23"/>
        <v>No Final</v>
      </c>
    </row>
    <row r="1536" spans="1:14" hidden="1" x14ac:dyDescent="0.2">
      <c r="A1536" t="s">
        <v>4313</v>
      </c>
      <c r="B1536">
        <v>2917405</v>
      </c>
      <c r="C1536">
        <v>36688</v>
      </c>
      <c r="D1536">
        <v>2410</v>
      </c>
      <c r="E1536">
        <v>1091</v>
      </c>
      <c r="F1536" s="1">
        <v>43039</v>
      </c>
      <c r="G1536" t="s">
        <v>284</v>
      </c>
      <c r="H1536" t="s">
        <v>949</v>
      </c>
      <c r="I1536">
        <v>0</v>
      </c>
      <c r="J1536">
        <v>0</v>
      </c>
      <c r="K1536">
        <v>1</v>
      </c>
      <c r="L1536">
        <v>0</v>
      </c>
      <c r="M1536">
        <v>90</v>
      </c>
      <c r="N1536" t="str">
        <f t="shared" si="23"/>
        <v>No Final</v>
      </c>
    </row>
    <row r="1537" spans="1:14" hidden="1" x14ac:dyDescent="0.2">
      <c r="A1537" t="s">
        <v>4314</v>
      </c>
      <c r="B1537">
        <v>2917405</v>
      </c>
      <c r="C1537">
        <v>69683</v>
      </c>
      <c r="D1537">
        <v>2410</v>
      </c>
      <c r="E1537">
        <v>2410</v>
      </c>
      <c r="F1537" s="1">
        <v>43039</v>
      </c>
      <c r="G1537" t="s">
        <v>464</v>
      </c>
      <c r="H1537" t="s">
        <v>949</v>
      </c>
      <c r="I1537">
        <v>0</v>
      </c>
      <c r="J1537">
        <v>0</v>
      </c>
      <c r="K1537">
        <v>1</v>
      </c>
      <c r="L1537">
        <v>0</v>
      </c>
      <c r="M1537">
        <v>45</v>
      </c>
      <c r="N1537" t="str">
        <f t="shared" si="23"/>
        <v>No Final</v>
      </c>
    </row>
    <row r="1538" spans="1:14" hidden="1" x14ac:dyDescent="0.2">
      <c r="A1538" t="s">
        <v>4315</v>
      </c>
      <c r="B1538">
        <v>2917406</v>
      </c>
      <c r="C1538">
        <v>12282</v>
      </c>
      <c r="D1538">
        <v>985</v>
      </c>
      <c r="E1538">
        <v>12321</v>
      </c>
      <c r="F1538" s="1">
        <v>43039</v>
      </c>
      <c r="G1538" t="s">
        <v>144</v>
      </c>
      <c r="H1538" t="s">
        <v>949</v>
      </c>
      <c r="I1538">
        <v>0</v>
      </c>
      <c r="J1538">
        <v>0</v>
      </c>
      <c r="K1538">
        <v>1</v>
      </c>
      <c r="L1538">
        <v>0</v>
      </c>
      <c r="M1538">
        <v>90</v>
      </c>
      <c r="N1538" t="str">
        <f t="shared" si="23"/>
        <v>No Final</v>
      </c>
    </row>
    <row r="1539" spans="1:14" hidden="1" x14ac:dyDescent="0.2">
      <c r="A1539" t="s">
        <v>4316</v>
      </c>
      <c r="B1539">
        <v>2917407</v>
      </c>
      <c r="C1539">
        <v>102558</v>
      </c>
      <c r="D1539">
        <v>583</v>
      </c>
      <c r="E1539">
        <v>583</v>
      </c>
      <c r="F1539" s="1">
        <v>43039</v>
      </c>
      <c r="G1539" t="s">
        <v>544</v>
      </c>
      <c r="H1539" t="s">
        <v>949</v>
      </c>
      <c r="I1539">
        <v>0</v>
      </c>
      <c r="J1539">
        <v>0</v>
      </c>
      <c r="K1539">
        <v>1</v>
      </c>
      <c r="L1539">
        <v>0</v>
      </c>
      <c r="M1539">
        <v>64</v>
      </c>
      <c r="N1539" t="str">
        <f t="shared" ref="N1539:N1602" si="24">IF(B1539=$Z$2, "Final", IF(B1539=$Z$3, "Final", IF(B1539=$Z$4, "Final", IF(B1539=$Z$5, "Final", IF(B1539=$Z$6, "Final", IF(B1539=$Z$7, "Final", IF(B1539=$Z$8, "Final", IF(B1539=$Z$9, "Final", IF(B1539=$Z$10, "Final", IF(B1539=$Z$11, "Final", IF(B1539=$Z$12, "Final", IF(B1539=$Z$13, "Final", "No Final"))))))))))))</f>
        <v>No Final</v>
      </c>
    </row>
    <row r="1540" spans="1:14" hidden="1" x14ac:dyDescent="0.2">
      <c r="A1540" t="s">
        <v>4317</v>
      </c>
      <c r="B1540">
        <v>2917407</v>
      </c>
      <c r="C1540">
        <v>126710</v>
      </c>
      <c r="D1540">
        <v>583</v>
      </c>
      <c r="E1540">
        <v>583</v>
      </c>
      <c r="F1540" s="1">
        <v>43039</v>
      </c>
      <c r="G1540" t="s">
        <v>587</v>
      </c>
      <c r="H1540" t="s">
        <v>949</v>
      </c>
      <c r="I1540">
        <v>0</v>
      </c>
      <c r="J1540">
        <v>0</v>
      </c>
      <c r="K1540">
        <v>3</v>
      </c>
      <c r="L1540">
        <v>0</v>
      </c>
      <c r="M1540">
        <v>90</v>
      </c>
      <c r="N1540" t="str">
        <f t="shared" si="24"/>
        <v>No Final</v>
      </c>
    </row>
    <row r="1541" spans="1:14" hidden="1" x14ac:dyDescent="0.2">
      <c r="A1541" t="s">
        <v>4318</v>
      </c>
      <c r="B1541">
        <v>2917407</v>
      </c>
      <c r="C1541">
        <v>68290</v>
      </c>
      <c r="D1541">
        <v>583</v>
      </c>
      <c r="E1541">
        <v>583</v>
      </c>
      <c r="F1541" s="1">
        <v>43039</v>
      </c>
      <c r="G1541" t="s">
        <v>458</v>
      </c>
      <c r="H1541" t="s">
        <v>949</v>
      </c>
      <c r="I1541">
        <v>0</v>
      </c>
      <c r="J1541">
        <v>0</v>
      </c>
      <c r="K1541">
        <v>1</v>
      </c>
      <c r="L1541">
        <v>0</v>
      </c>
      <c r="M1541">
        <v>90</v>
      </c>
      <c r="N1541" t="str">
        <f t="shared" si="24"/>
        <v>No Final</v>
      </c>
    </row>
    <row r="1542" spans="1:14" hidden="1" x14ac:dyDescent="0.2">
      <c r="A1542" t="s">
        <v>4319</v>
      </c>
      <c r="B1542">
        <v>2917408</v>
      </c>
      <c r="C1542">
        <v>120977</v>
      </c>
      <c r="D1542">
        <v>371</v>
      </c>
      <c r="E1542">
        <v>371</v>
      </c>
      <c r="F1542" s="1">
        <v>43039</v>
      </c>
      <c r="G1542" t="s">
        <v>576</v>
      </c>
      <c r="H1542" t="s">
        <v>949</v>
      </c>
      <c r="I1542">
        <v>0</v>
      </c>
      <c r="J1542">
        <v>0</v>
      </c>
      <c r="K1542">
        <v>1</v>
      </c>
      <c r="L1542">
        <v>0</v>
      </c>
      <c r="M1542">
        <v>90</v>
      </c>
      <c r="N1542" t="str">
        <f t="shared" si="24"/>
        <v>No Final</v>
      </c>
    </row>
    <row r="1543" spans="1:14" hidden="1" x14ac:dyDescent="0.2">
      <c r="A1543" t="s">
        <v>4320</v>
      </c>
      <c r="B1543">
        <v>2917408</v>
      </c>
      <c r="C1543">
        <v>243714</v>
      </c>
      <c r="D1543">
        <v>27</v>
      </c>
      <c r="E1543">
        <v>27</v>
      </c>
      <c r="F1543" s="1">
        <v>43039</v>
      </c>
      <c r="G1543" t="s">
        <v>732</v>
      </c>
      <c r="H1543" t="s">
        <v>949</v>
      </c>
      <c r="I1543">
        <v>0</v>
      </c>
      <c r="J1543">
        <v>0</v>
      </c>
      <c r="K1543">
        <v>1</v>
      </c>
      <c r="L1543">
        <v>0</v>
      </c>
      <c r="M1543">
        <v>90</v>
      </c>
      <c r="N1543" t="str">
        <f t="shared" si="24"/>
        <v>No Final</v>
      </c>
    </row>
    <row r="1544" spans="1:14" hidden="1" x14ac:dyDescent="0.2">
      <c r="A1544" t="s">
        <v>4321</v>
      </c>
      <c r="B1544">
        <v>2917408</v>
      </c>
      <c r="C1544">
        <v>44017</v>
      </c>
      <c r="D1544">
        <v>27</v>
      </c>
      <c r="E1544">
        <v>27</v>
      </c>
      <c r="F1544" s="1">
        <v>43039</v>
      </c>
      <c r="G1544" t="s">
        <v>332</v>
      </c>
      <c r="H1544" t="s">
        <v>949</v>
      </c>
      <c r="I1544">
        <v>0</v>
      </c>
      <c r="J1544">
        <v>0</v>
      </c>
      <c r="K1544">
        <v>1</v>
      </c>
      <c r="L1544">
        <v>0</v>
      </c>
      <c r="M1544">
        <v>90</v>
      </c>
      <c r="N1544" t="str">
        <f t="shared" si="24"/>
        <v>No Final</v>
      </c>
    </row>
    <row r="1545" spans="1:14" hidden="1" x14ac:dyDescent="0.2">
      <c r="A1545" t="s">
        <v>4322</v>
      </c>
      <c r="B1545">
        <v>2917409</v>
      </c>
      <c r="C1545">
        <v>230784</v>
      </c>
      <c r="D1545">
        <v>13</v>
      </c>
      <c r="E1545">
        <v>11</v>
      </c>
      <c r="F1545" s="1">
        <v>43039</v>
      </c>
      <c r="G1545" t="s">
        <v>722</v>
      </c>
      <c r="H1545" t="s">
        <v>949</v>
      </c>
      <c r="I1545">
        <v>0</v>
      </c>
      <c r="J1545">
        <v>0</v>
      </c>
      <c r="K1545">
        <v>1</v>
      </c>
      <c r="L1545">
        <v>0</v>
      </c>
      <c r="M1545">
        <v>62</v>
      </c>
      <c r="N1545" t="str">
        <f t="shared" si="24"/>
        <v>No Final</v>
      </c>
    </row>
    <row r="1546" spans="1:14" hidden="1" x14ac:dyDescent="0.2">
      <c r="A1546" t="s">
        <v>4323</v>
      </c>
      <c r="B1546">
        <v>2917410</v>
      </c>
      <c r="C1546">
        <v>54984</v>
      </c>
      <c r="D1546">
        <v>12</v>
      </c>
      <c r="E1546">
        <v>380</v>
      </c>
      <c r="F1546" s="1">
        <v>43039</v>
      </c>
      <c r="G1546" t="s">
        <v>407</v>
      </c>
      <c r="H1546" t="s">
        <v>949</v>
      </c>
      <c r="I1546">
        <v>0</v>
      </c>
      <c r="J1546">
        <v>0</v>
      </c>
      <c r="K1546">
        <v>1</v>
      </c>
      <c r="L1546">
        <v>0</v>
      </c>
      <c r="M1546">
        <v>87</v>
      </c>
      <c r="N1546" t="str">
        <f t="shared" si="24"/>
        <v>No Final</v>
      </c>
    </row>
    <row r="1547" spans="1:14" hidden="1" x14ac:dyDescent="0.2">
      <c r="A1547" t="s">
        <v>4324</v>
      </c>
      <c r="B1547">
        <v>2917410</v>
      </c>
      <c r="C1547">
        <v>94529</v>
      </c>
      <c r="D1547">
        <v>12</v>
      </c>
      <c r="E1547">
        <v>12</v>
      </c>
      <c r="F1547" s="1">
        <v>43039</v>
      </c>
      <c r="G1547" t="s">
        <v>530</v>
      </c>
      <c r="H1547" t="s">
        <v>949</v>
      </c>
      <c r="I1547">
        <v>0</v>
      </c>
      <c r="J1547">
        <v>0</v>
      </c>
      <c r="K1547">
        <v>2</v>
      </c>
      <c r="L1547">
        <v>0</v>
      </c>
      <c r="M1547">
        <v>75</v>
      </c>
      <c r="N1547" t="str">
        <f t="shared" si="24"/>
        <v>No Final</v>
      </c>
    </row>
    <row r="1548" spans="1:14" hidden="1" x14ac:dyDescent="0.2">
      <c r="A1548" t="s">
        <v>4325</v>
      </c>
      <c r="B1548">
        <v>2917411</v>
      </c>
      <c r="C1548">
        <v>110074</v>
      </c>
      <c r="D1548">
        <v>336</v>
      </c>
      <c r="E1548">
        <v>336</v>
      </c>
      <c r="F1548" s="1">
        <v>43039</v>
      </c>
      <c r="G1548" t="s">
        <v>557</v>
      </c>
      <c r="H1548" t="s">
        <v>949</v>
      </c>
      <c r="I1548">
        <v>0</v>
      </c>
      <c r="J1548">
        <v>0</v>
      </c>
      <c r="K1548">
        <v>1</v>
      </c>
      <c r="L1548">
        <v>0</v>
      </c>
      <c r="M1548">
        <v>63</v>
      </c>
      <c r="N1548" t="str">
        <f t="shared" si="24"/>
        <v>No Final</v>
      </c>
    </row>
    <row r="1549" spans="1:14" hidden="1" x14ac:dyDescent="0.2">
      <c r="A1549" t="s">
        <v>4326</v>
      </c>
      <c r="B1549">
        <v>2917411</v>
      </c>
      <c r="C1549">
        <v>39153</v>
      </c>
      <c r="D1549">
        <v>506</v>
      </c>
      <c r="E1549">
        <v>506</v>
      </c>
      <c r="F1549" s="1">
        <v>43039</v>
      </c>
      <c r="G1549" t="s">
        <v>299</v>
      </c>
      <c r="H1549" t="s">
        <v>949</v>
      </c>
      <c r="I1549">
        <v>0</v>
      </c>
      <c r="J1549">
        <v>0</v>
      </c>
      <c r="K1549">
        <v>1</v>
      </c>
      <c r="L1549">
        <v>0</v>
      </c>
      <c r="M1549">
        <v>90</v>
      </c>
      <c r="N1549" t="str">
        <f t="shared" si="24"/>
        <v>No Final</v>
      </c>
    </row>
    <row r="1550" spans="1:14" hidden="1" x14ac:dyDescent="0.2">
      <c r="A1550" t="s">
        <v>4327</v>
      </c>
      <c r="B1550">
        <v>2917413</v>
      </c>
      <c r="C1550">
        <v>12249</v>
      </c>
      <c r="D1550">
        <v>368</v>
      </c>
      <c r="E1550">
        <v>368</v>
      </c>
      <c r="F1550" s="1">
        <v>43040</v>
      </c>
      <c r="G1550" t="s">
        <v>142</v>
      </c>
      <c r="H1550" t="s">
        <v>949</v>
      </c>
      <c r="I1550">
        <v>0</v>
      </c>
      <c r="J1550">
        <v>0</v>
      </c>
      <c r="K1550">
        <v>1</v>
      </c>
      <c r="L1550">
        <v>1</v>
      </c>
      <c r="M1550">
        <v>77</v>
      </c>
      <c r="N1550" t="str">
        <f t="shared" si="24"/>
        <v>No Final</v>
      </c>
    </row>
    <row r="1551" spans="1:14" hidden="1" x14ac:dyDescent="0.2">
      <c r="A1551" t="s">
        <v>4328</v>
      </c>
      <c r="B1551">
        <v>2917413</v>
      </c>
      <c r="C1551">
        <v>134602</v>
      </c>
      <c r="D1551">
        <v>232</v>
      </c>
      <c r="E1551">
        <v>4294</v>
      </c>
      <c r="F1551" s="1">
        <v>43040</v>
      </c>
      <c r="G1551" t="s">
        <v>607</v>
      </c>
      <c r="H1551" t="s">
        <v>949</v>
      </c>
      <c r="I1551">
        <v>0</v>
      </c>
      <c r="J1551">
        <v>0</v>
      </c>
      <c r="K1551">
        <v>1</v>
      </c>
      <c r="L1551">
        <v>0</v>
      </c>
      <c r="M1551">
        <v>18</v>
      </c>
      <c r="N1551" t="str">
        <f t="shared" si="24"/>
        <v>No Final</v>
      </c>
    </row>
    <row r="1552" spans="1:14" hidden="1" x14ac:dyDescent="0.2">
      <c r="A1552" t="s">
        <v>4329</v>
      </c>
      <c r="B1552">
        <v>2917413</v>
      </c>
      <c r="C1552">
        <v>182904</v>
      </c>
      <c r="D1552">
        <v>368</v>
      </c>
      <c r="E1552">
        <v>405</v>
      </c>
      <c r="F1552" s="1">
        <v>43040</v>
      </c>
      <c r="G1552" t="s">
        <v>671</v>
      </c>
      <c r="H1552" t="s">
        <v>949</v>
      </c>
      <c r="I1552">
        <v>0</v>
      </c>
      <c r="J1552">
        <v>0</v>
      </c>
      <c r="K1552">
        <v>1</v>
      </c>
      <c r="L1552">
        <v>0</v>
      </c>
      <c r="M1552">
        <v>90</v>
      </c>
      <c r="N1552" t="str">
        <f t="shared" si="24"/>
        <v>No Final</v>
      </c>
    </row>
    <row r="1553" spans="1:14" hidden="1" x14ac:dyDescent="0.2">
      <c r="A1553" t="s">
        <v>4330</v>
      </c>
      <c r="B1553">
        <v>2917414</v>
      </c>
      <c r="C1553">
        <v>119296</v>
      </c>
      <c r="D1553">
        <v>31</v>
      </c>
      <c r="E1553">
        <v>16</v>
      </c>
      <c r="F1553" s="1">
        <v>43040</v>
      </c>
      <c r="G1553" t="s">
        <v>573</v>
      </c>
      <c r="H1553" t="s">
        <v>949</v>
      </c>
      <c r="I1553">
        <v>0</v>
      </c>
      <c r="J1553">
        <v>0</v>
      </c>
      <c r="K1553">
        <v>1</v>
      </c>
      <c r="L1553">
        <v>0</v>
      </c>
      <c r="M1553">
        <v>90</v>
      </c>
      <c r="N1553" t="str">
        <f t="shared" si="24"/>
        <v>No Final</v>
      </c>
    </row>
    <row r="1554" spans="1:14" hidden="1" x14ac:dyDescent="0.2">
      <c r="A1554" t="s">
        <v>4331</v>
      </c>
      <c r="B1554">
        <v>2917414</v>
      </c>
      <c r="C1554">
        <v>148455</v>
      </c>
      <c r="D1554">
        <v>31</v>
      </c>
      <c r="E1554">
        <v>31</v>
      </c>
      <c r="F1554" s="1">
        <v>43040</v>
      </c>
      <c r="G1554" t="s">
        <v>629</v>
      </c>
      <c r="H1554" t="s">
        <v>949</v>
      </c>
      <c r="I1554">
        <v>0</v>
      </c>
      <c r="J1554">
        <v>0</v>
      </c>
      <c r="K1554">
        <v>1</v>
      </c>
      <c r="L1554">
        <v>0</v>
      </c>
      <c r="M1554">
        <v>74</v>
      </c>
      <c r="N1554" t="str">
        <f t="shared" si="24"/>
        <v>No Final</v>
      </c>
    </row>
    <row r="1555" spans="1:14" hidden="1" x14ac:dyDescent="0.2">
      <c r="A1555" t="s">
        <v>4332</v>
      </c>
      <c r="B1555">
        <v>2917414</v>
      </c>
      <c r="C1555">
        <v>47082</v>
      </c>
      <c r="D1555">
        <v>31</v>
      </c>
      <c r="E1555">
        <v>449</v>
      </c>
      <c r="F1555" s="1">
        <v>43040</v>
      </c>
      <c r="G1555" t="s">
        <v>369</v>
      </c>
      <c r="H1555" t="s">
        <v>949</v>
      </c>
      <c r="I1555">
        <v>0</v>
      </c>
      <c r="J1555">
        <v>0</v>
      </c>
      <c r="K1555">
        <v>1</v>
      </c>
      <c r="L1555">
        <v>0</v>
      </c>
      <c r="M1555">
        <v>16</v>
      </c>
      <c r="N1555" t="str">
        <f t="shared" si="24"/>
        <v>No Final</v>
      </c>
    </row>
    <row r="1556" spans="1:14" hidden="1" x14ac:dyDescent="0.2">
      <c r="A1556" t="s">
        <v>4333</v>
      </c>
      <c r="B1556">
        <v>2917415</v>
      </c>
      <c r="C1556">
        <v>102017</v>
      </c>
      <c r="D1556">
        <v>6195</v>
      </c>
      <c r="E1556">
        <v>11</v>
      </c>
      <c r="F1556" s="1">
        <v>43040</v>
      </c>
      <c r="G1556" t="s">
        <v>542</v>
      </c>
      <c r="H1556" t="s">
        <v>949</v>
      </c>
      <c r="I1556">
        <v>0</v>
      </c>
      <c r="J1556">
        <v>0</v>
      </c>
      <c r="K1556">
        <v>1</v>
      </c>
      <c r="L1556">
        <v>0</v>
      </c>
      <c r="M1556">
        <v>82</v>
      </c>
      <c r="N1556" t="str">
        <f t="shared" si="24"/>
        <v>No Final</v>
      </c>
    </row>
    <row r="1557" spans="1:14" hidden="1" x14ac:dyDescent="0.2">
      <c r="A1557" t="s">
        <v>4334</v>
      </c>
      <c r="B1557">
        <v>2917415</v>
      </c>
      <c r="C1557">
        <v>133964</v>
      </c>
      <c r="D1557">
        <v>6195</v>
      </c>
      <c r="E1557">
        <v>6195</v>
      </c>
      <c r="F1557" s="1">
        <v>43040</v>
      </c>
      <c r="G1557" t="s">
        <v>605</v>
      </c>
      <c r="H1557" t="s">
        <v>949</v>
      </c>
      <c r="I1557">
        <v>0</v>
      </c>
      <c r="J1557">
        <v>0</v>
      </c>
      <c r="K1557">
        <v>1</v>
      </c>
      <c r="L1557">
        <v>0</v>
      </c>
      <c r="M1557">
        <v>90</v>
      </c>
      <c r="N1557" t="str">
        <f t="shared" si="24"/>
        <v>No Final</v>
      </c>
    </row>
    <row r="1558" spans="1:14" hidden="1" x14ac:dyDescent="0.2">
      <c r="A1558" t="s">
        <v>4335</v>
      </c>
      <c r="B1558">
        <v>2917415</v>
      </c>
      <c r="C1558">
        <v>134425</v>
      </c>
      <c r="D1558">
        <v>281</v>
      </c>
      <c r="E1558">
        <v>631</v>
      </c>
      <c r="F1558" s="1">
        <v>43040</v>
      </c>
      <c r="G1558" t="s">
        <v>606</v>
      </c>
      <c r="H1558" t="s">
        <v>949</v>
      </c>
      <c r="I1558">
        <v>0</v>
      </c>
      <c r="J1558">
        <v>0</v>
      </c>
      <c r="K1558">
        <v>1</v>
      </c>
      <c r="L1558">
        <v>0</v>
      </c>
      <c r="M1558">
        <v>90</v>
      </c>
      <c r="N1558" t="str">
        <f t="shared" si="24"/>
        <v>No Final</v>
      </c>
    </row>
    <row r="1559" spans="1:14" hidden="1" x14ac:dyDescent="0.2">
      <c r="A1559" t="s">
        <v>4336</v>
      </c>
      <c r="B1559">
        <v>2917415</v>
      </c>
      <c r="C1559">
        <v>186590</v>
      </c>
      <c r="D1559">
        <v>281</v>
      </c>
      <c r="E1559">
        <v>281</v>
      </c>
      <c r="F1559" s="1">
        <v>43040</v>
      </c>
      <c r="G1559" t="s">
        <v>678</v>
      </c>
      <c r="H1559" t="s">
        <v>949</v>
      </c>
      <c r="I1559">
        <v>0</v>
      </c>
      <c r="J1559">
        <v>0</v>
      </c>
      <c r="K1559">
        <v>1</v>
      </c>
      <c r="L1559">
        <v>0</v>
      </c>
      <c r="M1559">
        <v>90</v>
      </c>
      <c r="N1559" t="str">
        <f t="shared" si="24"/>
        <v>No Final</v>
      </c>
    </row>
    <row r="1560" spans="1:14" hidden="1" x14ac:dyDescent="0.2">
      <c r="A1560" t="s">
        <v>4337</v>
      </c>
      <c r="B1560">
        <v>2917415</v>
      </c>
      <c r="C1560">
        <v>26399</v>
      </c>
      <c r="D1560">
        <v>281</v>
      </c>
      <c r="E1560">
        <v>131</v>
      </c>
      <c r="F1560" s="1">
        <v>43040</v>
      </c>
      <c r="G1560" t="s">
        <v>218</v>
      </c>
      <c r="H1560" t="s">
        <v>949</v>
      </c>
      <c r="I1560">
        <v>0</v>
      </c>
      <c r="J1560">
        <v>0</v>
      </c>
      <c r="K1560">
        <v>1</v>
      </c>
      <c r="L1560">
        <v>0</v>
      </c>
      <c r="M1560">
        <v>76</v>
      </c>
      <c r="N1560" t="str">
        <f t="shared" si="24"/>
        <v>No Final</v>
      </c>
    </row>
    <row r="1561" spans="1:14" hidden="1" x14ac:dyDescent="0.2">
      <c r="A1561" t="s">
        <v>4338</v>
      </c>
      <c r="B1561">
        <v>2917415</v>
      </c>
      <c r="C1561">
        <v>54781</v>
      </c>
      <c r="D1561">
        <v>281</v>
      </c>
      <c r="E1561">
        <v>294</v>
      </c>
      <c r="F1561" s="1">
        <v>43040</v>
      </c>
      <c r="G1561" t="s">
        <v>405</v>
      </c>
      <c r="H1561" t="s">
        <v>949</v>
      </c>
      <c r="I1561">
        <v>1</v>
      </c>
      <c r="J1561">
        <v>0</v>
      </c>
      <c r="K1561">
        <v>1</v>
      </c>
      <c r="L1561">
        <v>0</v>
      </c>
      <c r="M1561">
        <v>90</v>
      </c>
      <c r="N1561" t="str">
        <f t="shared" si="24"/>
        <v>No Final</v>
      </c>
    </row>
    <row r="1562" spans="1:14" hidden="1" x14ac:dyDescent="0.2">
      <c r="A1562" t="s">
        <v>4339</v>
      </c>
      <c r="B1562">
        <v>2917416</v>
      </c>
      <c r="C1562">
        <v>100399</v>
      </c>
      <c r="D1562">
        <v>234</v>
      </c>
      <c r="E1562">
        <v>190</v>
      </c>
      <c r="F1562" s="1">
        <v>43040</v>
      </c>
      <c r="G1562" t="s">
        <v>514</v>
      </c>
      <c r="H1562" t="s">
        <v>949</v>
      </c>
      <c r="I1562">
        <v>0</v>
      </c>
      <c r="J1562">
        <v>0</v>
      </c>
      <c r="K1562">
        <v>1</v>
      </c>
      <c r="L1562">
        <v>0</v>
      </c>
      <c r="M1562">
        <v>80</v>
      </c>
      <c r="N1562" t="str">
        <f t="shared" si="24"/>
        <v>No Final</v>
      </c>
    </row>
    <row r="1563" spans="1:14" hidden="1" x14ac:dyDescent="0.2">
      <c r="A1563" t="s">
        <v>4340</v>
      </c>
      <c r="B1563">
        <v>2917416</v>
      </c>
      <c r="C1563">
        <v>68778</v>
      </c>
      <c r="D1563">
        <v>660</v>
      </c>
      <c r="E1563">
        <v>660</v>
      </c>
      <c r="F1563" s="1">
        <v>43040</v>
      </c>
      <c r="G1563" t="s">
        <v>459</v>
      </c>
      <c r="H1563" t="s">
        <v>949</v>
      </c>
      <c r="I1563">
        <v>0</v>
      </c>
      <c r="J1563">
        <v>0</v>
      </c>
      <c r="K1563">
        <v>2</v>
      </c>
      <c r="L1563">
        <v>0</v>
      </c>
      <c r="M1563">
        <v>90</v>
      </c>
      <c r="N1563" t="str">
        <f t="shared" si="24"/>
        <v>No Final</v>
      </c>
    </row>
    <row r="1564" spans="1:14" hidden="1" x14ac:dyDescent="0.2">
      <c r="A1564" t="s">
        <v>4341</v>
      </c>
      <c r="B1564">
        <v>2917416</v>
      </c>
      <c r="C1564">
        <v>93795</v>
      </c>
      <c r="D1564">
        <v>660</v>
      </c>
      <c r="E1564">
        <v>940</v>
      </c>
      <c r="F1564" s="1">
        <v>43040</v>
      </c>
      <c r="G1564" t="s">
        <v>527</v>
      </c>
      <c r="H1564" t="s">
        <v>949</v>
      </c>
      <c r="I1564">
        <v>0</v>
      </c>
      <c r="J1564">
        <v>0</v>
      </c>
      <c r="K1564">
        <v>1</v>
      </c>
      <c r="L1564">
        <v>1</v>
      </c>
      <c r="M1564">
        <v>89</v>
      </c>
      <c r="N1564" t="str">
        <f t="shared" si="24"/>
        <v>No Final</v>
      </c>
    </row>
    <row r="1565" spans="1:14" hidden="1" x14ac:dyDescent="0.2">
      <c r="A1565" t="s">
        <v>4342</v>
      </c>
      <c r="B1565">
        <v>2917417</v>
      </c>
      <c r="C1565">
        <v>174694</v>
      </c>
      <c r="D1565">
        <v>162</v>
      </c>
      <c r="E1565">
        <v>1075</v>
      </c>
      <c r="F1565" s="1">
        <v>43040</v>
      </c>
      <c r="G1565" t="s">
        <v>656</v>
      </c>
      <c r="H1565" t="s">
        <v>949</v>
      </c>
      <c r="I1565">
        <v>1</v>
      </c>
      <c r="J1565">
        <v>0</v>
      </c>
      <c r="K1565">
        <v>1</v>
      </c>
      <c r="L1565">
        <v>0</v>
      </c>
      <c r="M1565">
        <v>85</v>
      </c>
      <c r="N1565" t="str">
        <f t="shared" si="24"/>
        <v>No Final</v>
      </c>
    </row>
    <row r="1566" spans="1:14" hidden="1" x14ac:dyDescent="0.2">
      <c r="A1566" t="s">
        <v>4343</v>
      </c>
      <c r="B1566">
        <v>2917417</v>
      </c>
      <c r="C1566">
        <v>45671</v>
      </c>
      <c r="D1566">
        <v>114</v>
      </c>
      <c r="E1566">
        <v>114</v>
      </c>
      <c r="F1566" s="1">
        <v>43040</v>
      </c>
      <c r="G1566" t="s">
        <v>359</v>
      </c>
      <c r="H1566" t="s">
        <v>949</v>
      </c>
      <c r="I1566">
        <v>0</v>
      </c>
      <c r="J1566">
        <v>0</v>
      </c>
      <c r="K1566">
        <v>1</v>
      </c>
      <c r="L1566">
        <v>0</v>
      </c>
      <c r="M1566">
        <v>90</v>
      </c>
      <c r="N1566" t="str">
        <f t="shared" si="24"/>
        <v>No Final</v>
      </c>
    </row>
    <row r="1567" spans="1:14" hidden="1" x14ac:dyDescent="0.2">
      <c r="A1567" t="s">
        <v>4344</v>
      </c>
      <c r="B1567">
        <v>2917418</v>
      </c>
      <c r="C1567">
        <v>122043</v>
      </c>
      <c r="D1567">
        <v>720</v>
      </c>
      <c r="E1567">
        <v>13</v>
      </c>
      <c r="F1567" s="1">
        <v>43040</v>
      </c>
      <c r="G1567" t="s">
        <v>578</v>
      </c>
      <c r="H1567" t="s">
        <v>949</v>
      </c>
      <c r="I1567">
        <v>0</v>
      </c>
      <c r="J1567">
        <v>0</v>
      </c>
      <c r="K1567">
        <v>1</v>
      </c>
      <c r="L1567">
        <v>0</v>
      </c>
      <c r="M1567">
        <v>90</v>
      </c>
      <c r="N1567" t="str">
        <f t="shared" si="24"/>
        <v>No Final</v>
      </c>
    </row>
    <row r="1568" spans="1:14" hidden="1" x14ac:dyDescent="0.2">
      <c r="A1568" t="s">
        <v>4345</v>
      </c>
      <c r="B1568">
        <v>2917418</v>
      </c>
      <c r="C1568">
        <v>141050</v>
      </c>
      <c r="D1568">
        <v>720</v>
      </c>
      <c r="E1568">
        <v>583</v>
      </c>
      <c r="F1568" s="1">
        <v>43040</v>
      </c>
      <c r="G1568" t="s">
        <v>615</v>
      </c>
      <c r="H1568" t="s">
        <v>949</v>
      </c>
      <c r="I1568">
        <v>1</v>
      </c>
      <c r="J1568">
        <v>0</v>
      </c>
      <c r="K1568">
        <v>1</v>
      </c>
      <c r="L1568">
        <v>1</v>
      </c>
      <c r="M1568">
        <v>90</v>
      </c>
      <c r="N1568" t="str">
        <f t="shared" si="24"/>
        <v>No Final</v>
      </c>
    </row>
    <row r="1569" spans="1:14" hidden="1" x14ac:dyDescent="0.2">
      <c r="A1569" t="s">
        <v>4346</v>
      </c>
      <c r="B1569">
        <v>2917418</v>
      </c>
      <c r="C1569">
        <v>170527</v>
      </c>
      <c r="D1569">
        <v>23826</v>
      </c>
      <c r="E1569">
        <v>148</v>
      </c>
      <c r="F1569" s="1">
        <v>43040</v>
      </c>
      <c r="G1569" t="s">
        <v>650</v>
      </c>
      <c r="H1569" t="s">
        <v>949</v>
      </c>
      <c r="I1569">
        <v>0</v>
      </c>
      <c r="J1569">
        <v>0</v>
      </c>
      <c r="K1569">
        <v>1</v>
      </c>
      <c r="L1569">
        <v>0</v>
      </c>
      <c r="M1569">
        <v>45</v>
      </c>
      <c r="N1569" t="str">
        <f t="shared" si="24"/>
        <v>No Final</v>
      </c>
    </row>
    <row r="1570" spans="1:14" hidden="1" x14ac:dyDescent="0.2">
      <c r="A1570" t="s">
        <v>4347</v>
      </c>
      <c r="B1570">
        <v>2917418</v>
      </c>
      <c r="C1570">
        <v>57834</v>
      </c>
      <c r="D1570">
        <v>720</v>
      </c>
      <c r="E1570">
        <v>720</v>
      </c>
      <c r="F1570" s="1">
        <v>43040</v>
      </c>
      <c r="G1570" t="s">
        <v>419</v>
      </c>
      <c r="H1570" t="s">
        <v>949</v>
      </c>
      <c r="I1570">
        <v>0</v>
      </c>
      <c r="J1570">
        <v>0</v>
      </c>
      <c r="K1570">
        <v>1</v>
      </c>
      <c r="L1570">
        <v>0</v>
      </c>
      <c r="M1570">
        <v>18</v>
      </c>
      <c r="N1570" t="str">
        <f t="shared" si="24"/>
        <v>No Final</v>
      </c>
    </row>
    <row r="1571" spans="1:14" hidden="1" x14ac:dyDescent="0.2">
      <c r="A1571" t="s">
        <v>4348</v>
      </c>
      <c r="B1571">
        <v>2917419</v>
      </c>
      <c r="C1571">
        <v>170986</v>
      </c>
      <c r="D1571">
        <v>16</v>
      </c>
      <c r="E1571">
        <v>27</v>
      </c>
      <c r="F1571" s="1">
        <v>43040</v>
      </c>
      <c r="G1571" t="s">
        <v>652</v>
      </c>
      <c r="H1571" t="s">
        <v>949</v>
      </c>
      <c r="I1571">
        <v>0</v>
      </c>
      <c r="J1571">
        <v>0</v>
      </c>
      <c r="K1571">
        <v>1</v>
      </c>
      <c r="L1571">
        <v>0</v>
      </c>
      <c r="M1571">
        <v>72</v>
      </c>
      <c r="N1571" t="str">
        <f t="shared" si="24"/>
        <v>No Final</v>
      </c>
    </row>
    <row r="1572" spans="1:14" hidden="1" x14ac:dyDescent="0.2">
      <c r="A1572" t="s">
        <v>4349</v>
      </c>
      <c r="B1572">
        <v>2917420</v>
      </c>
      <c r="C1572">
        <v>207929</v>
      </c>
      <c r="D1572">
        <v>148</v>
      </c>
      <c r="E1572">
        <v>29</v>
      </c>
      <c r="F1572" s="1">
        <v>43040</v>
      </c>
      <c r="G1572" t="s">
        <v>705</v>
      </c>
      <c r="H1572" t="s">
        <v>949</v>
      </c>
      <c r="I1572">
        <v>0</v>
      </c>
      <c r="J1572">
        <v>0</v>
      </c>
      <c r="K1572">
        <v>2</v>
      </c>
      <c r="L1572">
        <v>0</v>
      </c>
      <c r="M1572">
        <v>90</v>
      </c>
      <c r="N1572" t="str">
        <f t="shared" si="24"/>
        <v>No Final</v>
      </c>
    </row>
    <row r="1573" spans="1:14" hidden="1" x14ac:dyDescent="0.2">
      <c r="A1573" t="s">
        <v>4350</v>
      </c>
      <c r="B1573">
        <v>2917420</v>
      </c>
      <c r="C1573">
        <v>69633</v>
      </c>
      <c r="D1573">
        <v>148</v>
      </c>
      <c r="E1573">
        <v>985</v>
      </c>
      <c r="F1573" s="1">
        <v>43040</v>
      </c>
      <c r="G1573" t="s">
        <v>463</v>
      </c>
      <c r="H1573" t="s">
        <v>949</v>
      </c>
      <c r="I1573">
        <v>0</v>
      </c>
      <c r="J1573">
        <v>0</v>
      </c>
      <c r="K1573">
        <v>1</v>
      </c>
      <c r="L1573">
        <v>0</v>
      </c>
      <c r="M1573">
        <v>90</v>
      </c>
      <c r="N1573" t="str">
        <f t="shared" si="24"/>
        <v>No Final</v>
      </c>
    </row>
    <row r="1574" spans="1:14" hidden="1" x14ac:dyDescent="0.2">
      <c r="A1574" t="s">
        <v>4351</v>
      </c>
      <c r="B1574">
        <v>2917420</v>
      </c>
      <c r="C1574">
        <v>8198</v>
      </c>
      <c r="D1574">
        <v>418</v>
      </c>
      <c r="E1574">
        <v>985</v>
      </c>
      <c r="F1574" s="1">
        <v>43040</v>
      </c>
      <c r="G1574" t="s">
        <v>124</v>
      </c>
      <c r="H1574" t="s">
        <v>949</v>
      </c>
      <c r="I1574">
        <v>0</v>
      </c>
      <c r="J1574">
        <v>0</v>
      </c>
      <c r="K1574">
        <v>1</v>
      </c>
      <c r="L1574">
        <v>0</v>
      </c>
      <c r="M1574">
        <v>90</v>
      </c>
      <c r="N1574" t="str">
        <f t="shared" si="24"/>
        <v>No Final</v>
      </c>
    </row>
    <row r="1575" spans="1:14" hidden="1" x14ac:dyDescent="0.2">
      <c r="A1575" t="s">
        <v>4352</v>
      </c>
      <c r="B1575">
        <v>2917429</v>
      </c>
      <c r="C1575">
        <v>134602</v>
      </c>
      <c r="D1575">
        <v>232</v>
      </c>
      <c r="E1575">
        <v>4294</v>
      </c>
      <c r="F1575" s="1">
        <v>43060</v>
      </c>
      <c r="G1575" t="s">
        <v>607</v>
      </c>
      <c r="H1575" t="s">
        <v>949</v>
      </c>
      <c r="I1575">
        <v>0</v>
      </c>
      <c r="J1575">
        <v>0</v>
      </c>
      <c r="K1575">
        <v>1</v>
      </c>
      <c r="L1575">
        <v>0</v>
      </c>
      <c r="M1575">
        <v>90</v>
      </c>
      <c r="N1575" t="str">
        <f t="shared" si="24"/>
        <v>No Final</v>
      </c>
    </row>
    <row r="1576" spans="1:14" hidden="1" x14ac:dyDescent="0.2">
      <c r="A1576" t="s">
        <v>4353</v>
      </c>
      <c r="B1576">
        <v>2917430</v>
      </c>
      <c r="C1576">
        <v>105899</v>
      </c>
      <c r="D1576">
        <v>368</v>
      </c>
      <c r="E1576">
        <v>368</v>
      </c>
      <c r="F1576" s="1">
        <v>43060</v>
      </c>
      <c r="G1576" t="s">
        <v>550</v>
      </c>
      <c r="H1576" t="s">
        <v>949</v>
      </c>
      <c r="I1576">
        <v>0</v>
      </c>
      <c r="J1576">
        <v>0</v>
      </c>
      <c r="K1576">
        <v>1</v>
      </c>
      <c r="L1576">
        <v>0</v>
      </c>
      <c r="M1576">
        <v>90</v>
      </c>
      <c r="N1576" t="str">
        <f t="shared" si="24"/>
        <v>No Final</v>
      </c>
    </row>
    <row r="1577" spans="1:14" hidden="1" x14ac:dyDescent="0.2">
      <c r="A1577" t="s">
        <v>4354</v>
      </c>
      <c r="B1577">
        <v>2917430</v>
      </c>
      <c r="C1577">
        <v>131789</v>
      </c>
      <c r="D1577">
        <v>31</v>
      </c>
      <c r="E1577">
        <v>31</v>
      </c>
      <c r="F1577" s="1">
        <v>43060</v>
      </c>
      <c r="G1577" t="s">
        <v>601</v>
      </c>
      <c r="H1577" t="s">
        <v>949</v>
      </c>
      <c r="I1577">
        <v>0</v>
      </c>
      <c r="J1577">
        <v>0</v>
      </c>
      <c r="K1577">
        <v>2</v>
      </c>
      <c r="L1577">
        <v>1</v>
      </c>
      <c r="M1577">
        <v>90</v>
      </c>
      <c r="N1577" t="str">
        <f t="shared" si="24"/>
        <v>No Final</v>
      </c>
    </row>
    <row r="1578" spans="1:14" hidden="1" x14ac:dyDescent="0.2">
      <c r="A1578" t="s">
        <v>4355</v>
      </c>
      <c r="B1578">
        <v>2917430</v>
      </c>
      <c r="C1578">
        <v>146854</v>
      </c>
      <c r="D1578">
        <v>368</v>
      </c>
      <c r="E1578">
        <v>162</v>
      </c>
      <c r="F1578" s="1">
        <v>43060</v>
      </c>
      <c r="G1578" t="s">
        <v>623</v>
      </c>
      <c r="H1578" t="s">
        <v>949</v>
      </c>
      <c r="I1578">
        <v>0</v>
      </c>
      <c r="J1578">
        <v>0</v>
      </c>
      <c r="K1578">
        <v>2</v>
      </c>
      <c r="L1578">
        <v>0</v>
      </c>
      <c r="M1578">
        <v>81</v>
      </c>
      <c r="N1578" t="str">
        <f t="shared" si="24"/>
        <v>No Final</v>
      </c>
    </row>
    <row r="1579" spans="1:14" hidden="1" x14ac:dyDescent="0.2">
      <c r="A1579" t="s">
        <v>4356</v>
      </c>
      <c r="B1579">
        <v>2917430</v>
      </c>
      <c r="C1579">
        <v>200512</v>
      </c>
      <c r="D1579">
        <v>31</v>
      </c>
      <c r="E1579">
        <v>27</v>
      </c>
      <c r="F1579" s="1">
        <v>43060</v>
      </c>
      <c r="G1579" t="s">
        <v>694</v>
      </c>
      <c r="H1579" t="s">
        <v>949</v>
      </c>
      <c r="I1579">
        <v>0</v>
      </c>
      <c r="J1579">
        <v>0</v>
      </c>
      <c r="K1579">
        <v>1</v>
      </c>
      <c r="L1579">
        <v>0</v>
      </c>
      <c r="M1579">
        <v>90</v>
      </c>
      <c r="N1579" t="str">
        <f t="shared" si="24"/>
        <v>No Final</v>
      </c>
    </row>
    <row r="1580" spans="1:14" hidden="1" x14ac:dyDescent="0.2">
      <c r="A1580" t="s">
        <v>4357</v>
      </c>
      <c r="B1580">
        <v>2917431</v>
      </c>
      <c r="C1580">
        <v>134425</v>
      </c>
      <c r="D1580">
        <v>281</v>
      </c>
      <c r="E1580">
        <v>631</v>
      </c>
      <c r="F1580" s="1">
        <v>43060</v>
      </c>
      <c r="G1580" t="s">
        <v>606</v>
      </c>
      <c r="H1580" t="s">
        <v>949</v>
      </c>
      <c r="I1580">
        <v>0</v>
      </c>
      <c r="J1580">
        <v>0</v>
      </c>
      <c r="K1580">
        <v>1</v>
      </c>
      <c r="L1580">
        <v>0</v>
      </c>
      <c r="M1580">
        <v>90</v>
      </c>
      <c r="N1580" t="str">
        <f t="shared" si="24"/>
        <v>No Final</v>
      </c>
    </row>
    <row r="1581" spans="1:14" hidden="1" x14ac:dyDescent="0.2">
      <c r="A1581" t="s">
        <v>4358</v>
      </c>
      <c r="B1581">
        <v>2917432</v>
      </c>
      <c r="C1581">
        <v>133964</v>
      </c>
      <c r="D1581">
        <v>6195</v>
      </c>
      <c r="E1581">
        <v>6195</v>
      </c>
      <c r="F1581" s="1">
        <v>43060</v>
      </c>
      <c r="G1581" t="s">
        <v>605</v>
      </c>
      <c r="H1581" t="s">
        <v>949</v>
      </c>
      <c r="I1581">
        <v>0</v>
      </c>
      <c r="J1581">
        <v>0</v>
      </c>
      <c r="K1581">
        <v>1</v>
      </c>
      <c r="L1581">
        <v>0</v>
      </c>
      <c r="M1581">
        <v>65</v>
      </c>
      <c r="N1581" t="str">
        <f t="shared" si="24"/>
        <v>No Final</v>
      </c>
    </row>
    <row r="1582" spans="1:14" hidden="1" x14ac:dyDescent="0.2">
      <c r="A1582" t="s">
        <v>4359</v>
      </c>
      <c r="B1582">
        <v>2917432</v>
      </c>
      <c r="C1582">
        <v>181136</v>
      </c>
      <c r="D1582">
        <v>6195</v>
      </c>
      <c r="E1582">
        <v>6195</v>
      </c>
      <c r="F1582" s="1">
        <v>43060</v>
      </c>
      <c r="G1582" t="s">
        <v>661</v>
      </c>
      <c r="H1582" t="s">
        <v>949</v>
      </c>
      <c r="I1582">
        <v>0</v>
      </c>
      <c r="J1582">
        <v>0</v>
      </c>
      <c r="K1582">
        <v>1</v>
      </c>
      <c r="L1582">
        <v>0</v>
      </c>
      <c r="M1582">
        <v>86</v>
      </c>
      <c r="N1582" t="str">
        <f t="shared" si="24"/>
        <v>No Final</v>
      </c>
    </row>
    <row r="1583" spans="1:14" hidden="1" x14ac:dyDescent="0.2">
      <c r="A1583" t="s">
        <v>4360</v>
      </c>
      <c r="B1583">
        <v>2917432</v>
      </c>
      <c r="C1583">
        <v>56416</v>
      </c>
      <c r="D1583">
        <v>6195</v>
      </c>
      <c r="E1583">
        <v>141</v>
      </c>
      <c r="F1583" s="1">
        <v>43060</v>
      </c>
      <c r="G1583" t="s">
        <v>412</v>
      </c>
      <c r="H1583" t="s">
        <v>949</v>
      </c>
      <c r="I1583">
        <v>0</v>
      </c>
      <c r="J1583">
        <v>0</v>
      </c>
      <c r="K1583">
        <v>1</v>
      </c>
      <c r="L1583">
        <v>1</v>
      </c>
      <c r="M1583">
        <v>90</v>
      </c>
      <c r="N1583" t="str">
        <f t="shared" si="24"/>
        <v>No Final</v>
      </c>
    </row>
    <row r="1584" spans="1:14" hidden="1" x14ac:dyDescent="0.2">
      <c r="A1584" t="s">
        <v>4361</v>
      </c>
      <c r="B1584">
        <v>2917433</v>
      </c>
      <c r="C1584">
        <v>170527</v>
      </c>
      <c r="D1584">
        <v>23826</v>
      </c>
      <c r="E1584">
        <v>148</v>
      </c>
      <c r="F1584" s="1">
        <v>43060</v>
      </c>
      <c r="G1584" t="s">
        <v>650</v>
      </c>
      <c r="H1584" t="s">
        <v>949</v>
      </c>
      <c r="I1584">
        <v>0</v>
      </c>
      <c r="J1584">
        <v>0</v>
      </c>
      <c r="K1584">
        <v>2</v>
      </c>
      <c r="L1584">
        <v>0</v>
      </c>
      <c r="M1584">
        <v>58</v>
      </c>
      <c r="N1584" t="str">
        <f t="shared" si="24"/>
        <v>No Final</v>
      </c>
    </row>
    <row r="1585" spans="1:14" hidden="1" x14ac:dyDescent="0.2">
      <c r="A1585" t="s">
        <v>4362</v>
      </c>
      <c r="B1585">
        <v>2917433</v>
      </c>
      <c r="C1585">
        <v>302215</v>
      </c>
      <c r="D1585">
        <v>23826</v>
      </c>
      <c r="E1585">
        <v>86</v>
      </c>
      <c r="F1585" s="1">
        <v>43060</v>
      </c>
      <c r="G1585" t="s">
        <v>777</v>
      </c>
      <c r="H1585" t="s">
        <v>949</v>
      </c>
      <c r="I1585">
        <v>0</v>
      </c>
      <c r="J1585">
        <v>0</v>
      </c>
      <c r="K1585">
        <v>1</v>
      </c>
      <c r="L1585">
        <v>0</v>
      </c>
      <c r="M1585">
        <v>90</v>
      </c>
      <c r="N1585" t="str">
        <f t="shared" si="24"/>
        <v>No Final</v>
      </c>
    </row>
    <row r="1586" spans="1:14" hidden="1" x14ac:dyDescent="0.2">
      <c r="A1586" t="s">
        <v>4363</v>
      </c>
      <c r="B1586">
        <v>2917433</v>
      </c>
      <c r="C1586">
        <v>39152</v>
      </c>
      <c r="D1586">
        <v>162</v>
      </c>
      <c r="E1586">
        <v>367</v>
      </c>
      <c r="F1586" s="1">
        <v>43060</v>
      </c>
      <c r="G1586" t="s">
        <v>298</v>
      </c>
      <c r="H1586" t="s">
        <v>949</v>
      </c>
      <c r="I1586">
        <v>0</v>
      </c>
      <c r="J1586">
        <v>0</v>
      </c>
      <c r="K1586">
        <v>1</v>
      </c>
      <c r="L1586">
        <v>0</v>
      </c>
      <c r="M1586">
        <v>90</v>
      </c>
      <c r="N1586" t="str">
        <f t="shared" si="24"/>
        <v>No Final</v>
      </c>
    </row>
    <row r="1587" spans="1:14" hidden="1" x14ac:dyDescent="0.2">
      <c r="A1587" t="s">
        <v>4364</v>
      </c>
      <c r="B1587">
        <v>2917434</v>
      </c>
      <c r="C1587">
        <v>156501</v>
      </c>
      <c r="D1587">
        <v>720</v>
      </c>
      <c r="E1587">
        <v>703</v>
      </c>
      <c r="F1587" s="1">
        <v>43060</v>
      </c>
      <c r="G1587" t="s">
        <v>178</v>
      </c>
      <c r="H1587" t="s">
        <v>949</v>
      </c>
      <c r="I1587">
        <v>0</v>
      </c>
      <c r="J1587">
        <v>0</v>
      </c>
      <c r="K1587">
        <v>1</v>
      </c>
      <c r="L1587">
        <v>0</v>
      </c>
      <c r="M1587">
        <v>90</v>
      </c>
      <c r="N1587" t="str">
        <f t="shared" si="24"/>
        <v>No Final</v>
      </c>
    </row>
    <row r="1588" spans="1:14" hidden="1" x14ac:dyDescent="0.2">
      <c r="A1588" t="s">
        <v>4365</v>
      </c>
      <c r="B1588">
        <v>2917434</v>
      </c>
      <c r="C1588">
        <v>258626</v>
      </c>
      <c r="D1588">
        <v>114</v>
      </c>
      <c r="E1588">
        <v>114</v>
      </c>
      <c r="F1588" s="1">
        <v>43060</v>
      </c>
      <c r="G1588" t="s">
        <v>746</v>
      </c>
      <c r="H1588" t="s">
        <v>949</v>
      </c>
      <c r="I1588">
        <v>1</v>
      </c>
      <c r="J1588">
        <v>0</v>
      </c>
      <c r="K1588">
        <v>1</v>
      </c>
      <c r="L1588">
        <v>0</v>
      </c>
      <c r="M1588">
        <v>87</v>
      </c>
      <c r="N1588" t="str">
        <f t="shared" si="24"/>
        <v>No Final</v>
      </c>
    </row>
    <row r="1589" spans="1:14" hidden="1" x14ac:dyDescent="0.2">
      <c r="A1589" t="s">
        <v>4366</v>
      </c>
      <c r="B1589">
        <v>2917435</v>
      </c>
      <c r="C1589">
        <v>18922</v>
      </c>
      <c r="D1589">
        <v>418</v>
      </c>
      <c r="E1589">
        <v>418</v>
      </c>
      <c r="F1589" s="1">
        <v>43060</v>
      </c>
      <c r="G1589" t="s">
        <v>185</v>
      </c>
      <c r="H1589" t="s">
        <v>949</v>
      </c>
      <c r="I1589">
        <v>0</v>
      </c>
      <c r="J1589">
        <v>0</v>
      </c>
      <c r="K1589">
        <v>2</v>
      </c>
      <c r="L1589">
        <v>0</v>
      </c>
      <c r="M1589">
        <v>64</v>
      </c>
      <c r="N1589" t="str">
        <f t="shared" si="24"/>
        <v>No Final</v>
      </c>
    </row>
    <row r="1590" spans="1:14" hidden="1" x14ac:dyDescent="0.2">
      <c r="A1590" t="s">
        <v>4367</v>
      </c>
      <c r="B1590">
        <v>2917435</v>
      </c>
      <c r="C1590">
        <v>27992</v>
      </c>
      <c r="D1590">
        <v>418</v>
      </c>
      <c r="E1590">
        <v>418</v>
      </c>
      <c r="F1590" s="1">
        <v>43060</v>
      </c>
      <c r="G1590" t="s">
        <v>225</v>
      </c>
      <c r="H1590" t="s">
        <v>949</v>
      </c>
      <c r="I1590">
        <v>0</v>
      </c>
      <c r="J1590">
        <v>0</v>
      </c>
      <c r="K1590">
        <v>1</v>
      </c>
      <c r="L1590">
        <v>0</v>
      </c>
      <c r="M1590">
        <v>90</v>
      </c>
      <c r="N1590" t="str">
        <f t="shared" si="24"/>
        <v>No Final</v>
      </c>
    </row>
    <row r="1591" spans="1:14" hidden="1" x14ac:dyDescent="0.2">
      <c r="A1591" t="s">
        <v>4368</v>
      </c>
      <c r="B1591">
        <v>2917435</v>
      </c>
      <c r="C1591">
        <v>58884</v>
      </c>
      <c r="D1591">
        <v>418</v>
      </c>
      <c r="E1591">
        <v>418</v>
      </c>
      <c r="F1591" s="1">
        <v>43060</v>
      </c>
      <c r="G1591" t="s">
        <v>426</v>
      </c>
      <c r="H1591" t="s">
        <v>949</v>
      </c>
      <c r="I1591">
        <v>0</v>
      </c>
      <c r="J1591">
        <v>0</v>
      </c>
      <c r="K1591">
        <v>1</v>
      </c>
      <c r="L1591">
        <v>0</v>
      </c>
      <c r="M1591">
        <v>90</v>
      </c>
      <c r="N1591" t="str">
        <f t="shared" si="24"/>
        <v>No Final</v>
      </c>
    </row>
    <row r="1592" spans="1:14" hidden="1" x14ac:dyDescent="0.2">
      <c r="A1592" t="s">
        <v>4369</v>
      </c>
      <c r="B1592">
        <v>2917435</v>
      </c>
      <c r="C1592">
        <v>8198</v>
      </c>
      <c r="D1592">
        <v>418</v>
      </c>
      <c r="E1592">
        <v>985</v>
      </c>
      <c r="F1592" s="1">
        <v>43060</v>
      </c>
      <c r="G1592" t="s">
        <v>124</v>
      </c>
      <c r="H1592" t="s">
        <v>949</v>
      </c>
      <c r="I1592">
        <v>0</v>
      </c>
      <c r="J1592">
        <v>0</v>
      </c>
      <c r="K1592">
        <v>2</v>
      </c>
      <c r="L1592">
        <v>1</v>
      </c>
      <c r="M1592">
        <v>90</v>
      </c>
      <c r="N1592" t="str">
        <f t="shared" si="24"/>
        <v>No Final</v>
      </c>
    </row>
    <row r="1593" spans="1:14" hidden="1" x14ac:dyDescent="0.2">
      <c r="A1593" t="s">
        <v>4370</v>
      </c>
      <c r="B1593">
        <v>2917436</v>
      </c>
      <c r="C1593">
        <v>132098</v>
      </c>
      <c r="D1593">
        <v>148</v>
      </c>
      <c r="E1593">
        <v>27</v>
      </c>
      <c r="F1593" s="1">
        <v>43060</v>
      </c>
      <c r="G1593" t="s">
        <v>603</v>
      </c>
      <c r="H1593" t="s">
        <v>949</v>
      </c>
      <c r="I1593">
        <v>0</v>
      </c>
      <c r="J1593">
        <v>0</v>
      </c>
      <c r="K1593">
        <v>1</v>
      </c>
      <c r="L1593">
        <v>0</v>
      </c>
      <c r="M1593">
        <v>86</v>
      </c>
      <c r="N1593" t="str">
        <f t="shared" si="24"/>
        <v>No Final</v>
      </c>
    </row>
    <row r="1594" spans="1:14" hidden="1" x14ac:dyDescent="0.2">
      <c r="A1594" t="s">
        <v>4371</v>
      </c>
      <c r="B1594">
        <v>2917436</v>
      </c>
      <c r="C1594">
        <v>58864</v>
      </c>
      <c r="D1594">
        <v>16</v>
      </c>
      <c r="E1594">
        <v>244</v>
      </c>
      <c r="F1594" s="1">
        <v>43060</v>
      </c>
      <c r="G1594" t="s">
        <v>425</v>
      </c>
      <c r="H1594" t="s">
        <v>949</v>
      </c>
      <c r="I1594">
        <v>0</v>
      </c>
      <c r="J1594">
        <v>0</v>
      </c>
      <c r="K1594">
        <v>1</v>
      </c>
      <c r="L1594">
        <v>0</v>
      </c>
      <c r="M1594">
        <v>90</v>
      </c>
      <c r="N1594" t="str">
        <f t="shared" si="24"/>
        <v>No Final</v>
      </c>
    </row>
    <row r="1595" spans="1:14" hidden="1" x14ac:dyDescent="0.2">
      <c r="A1595" t="s">
        <v>4372</v>
      </c>
      <c r="B1595">
        <v>2917436</v>
      </c>
      <c r="C1595">
        <v>91845</v>
      </c>
      <c r="D1595">
        <v>148</v>
      </c>
      <c r="E1595">
        <v>148</v>
      </c>
      <c r="F1595" s="1">
        <v>43060</v>
      </c>
      <c r="G1595" t="s">
        <v>520</v>
      </c>
      <c r="H1595" t="s">
        <v>949</v>
      </c>
      <c r="I1595">
        <v>0</v>
      </c>
      <c r="J1595">
        <v>0</v>
      </c>
      <c r="K1595">
        <v>1</v>
      </c>
      <c r="L1595">
        <v>0</v>
      </c>
      <c r="M1595">
        <v>90</v>
      </c>
      <c r="N1595" t="str">
        <f t="shared" si="24"/>
        <v>No Final</v>
      </c>
    </row>
    <row r="1596" spans="1:14" hidden="1" x14ac:dyDescent="0.2">
      <c r="A1596" t="s">
        <v>4373</v>
      </c>
      <c r="B1596">
        <v>2917421</v>
      </c>
      <c r="C1596">
        <v>70097</v>
      </c>
      <c r="D1596">
        <v>2410</v>
      </c>
      <c r="E1596">
        <v>2410</v>
      </c>
      <c r="F1596" s="1">
        <v>43061</v>
      </c>
      <c r="G1596" t="s">
        <v>466</v>
      </c>
      <c r="H1596" t="s">
        <v>949</v>
      </c>
      <c r="I1596">
        <v>0</v>
      </c>
      <c r="J1596">
        <v>0</v>
      </c>
      <c r="K1596">
        <v>1</v>
      </c>
      <c r="L1596">
        <v>0</v>
      </c>
      <c r="M1596">
        <v>50</v>
      </c>
      <c r="N1596" t="str">
        <f t="shared" si="24"/>
        <v>No Final</v>
      </c>
    </row>
    <row r="1597" spans="1:14" hidden="1" x14ac:dyDescent="0.2">
      <c r="A1597" t="s">
        <v>4374</v>
      </c>
      <c r="B1597">
        <v>2917423</v>
      </c>
      <c r="C1597">
        <v>113358</v>
      </c>
      <c r="D1597">
        <v>58</v>
      </c>
      <c r="E1597">
        <v>232</v>
      </c>
      <c r="F1597" s="1">
        <v>43061</v>
      </c>
      <c r="G1597" t="s">
        <v>566</v>
      </c>
      <c r="H1597" t="s">
        <v>949</v>
      </c>
      <c r="I1597">
        <v>0</v>
      </c>
      <c r="J1597">
        <v>0</v>
      </c>
      <c r="K1597">
        <v>1</v>
      </c>
      <c r="L1597">
        <v>0</v>
      </c>
      <c r="M1597">
        <v>71</v>
      </c>
      <c r="N1597" t="str">
        <f t="shared" si="24"/>
        <v>No Final</v>
      </c>
    </row>
    <row r="1598" spans="1:14" hidden="1" x14ac:dyDescent="0.2">
      <c r="A1598" t="s">
        <v>4375</v>
      </c>
      <c r="B1598">
        <v>2917423</v>
      </c>
      <c r="C1598">
        <v>190393</v>
      </c>
      <c r="D1598">
        <v>27</v>
      </c>
      <c r="E1598">
        <v>1041</v>
      </c>
      <c r="F1598" s="1">
        <v>43061</v>
      </c>
      <c r="G1598" t="s">
        <v>682</v>
      </c>
      <c r="H1598" t="s">
        <v>949</v>
      </c>
      <c r="I1598">
        <v>0</v>
      </c>
      <c r="J1598">
        <v>0</v>
      </c>
      <c r="K1598">
        <v>1</v>
      </c>
      <c r="L1598">
        <v>1</v>
      </c>
      <c r="M1598">
        <v>90</v>
      </c>
      <c r="N1598" t="str">
        <f t="shared" si="24"/>
        <v>No Final</v>
      </c>
    </row>
    <row r="1599" spans="1:14" hidden="1" x14ac:dyDescent="0.2">
      <c r="A1599" t="s">
        <v>4376</v>
      </c>
      <c r="B1599">
        <v>2917423</v>
      </c>
      <c r="C1599">
        <v>38253</v>
      </c>
      <c r="D1599">
        <v>27</v>
      </c>
      <c r="E1599">
        <v>131</v>
      </c>
      <c r="F1599" s="1">
        <v>43061</v>
      </c>
      <c r="G1599" t="s">
        <v>290</v>
      </c>
      <c r="H1599" t="s">
        <v>949</v>
      </c>
      <c r="I1599">
        <v>1</v>
      </c>
      <c r="J1599">
        <v>0</v>
      </c>
      <c r="K1599">
        <v>1</v>
      </c>
      <c r="L1599">
        <v>0</v>
      </c>
      <c r="M1599">
        <v>90</v>
      </c>
      <c r="N1599" t="str">
        <f t="shared" si="24"/>
        <v>No Final</v>
      </c>
    </row>
    <row r="1600" spans="1:14" hidden="1" x14ac:dyDescent="0.2">
      <c r="A1600" t="s">
        <v>4377</v>
      </c>
      <c r="B1600">
        <v>2917424</v>
      </c>
      <c r="C1600">
        <v>102558</v>
      </c>
      <c r="D1600">
        <v>583</v>
      </c>
      <c r="E1600">
        <v>583</v>
      </c>
      <c r="F1600" s="1">
        <v>43061</v>
      </c>
      <c r="G1600" t="s">
        <v>544</v>
      </c>
      <c r="H1600" t="s">
        <v>949</v>
      </c>
      <c r="I1600">
        <v>0</v>
      </c>
      <c r="J1600">
        <v>0</v>
      </c>
      <c r="K1600">
        <v>1</v>
      </c>
      <c r="L1600">
        <v>1</v>
      </c>
      <c r="M1600">
        <v>76</v>
      </c>
      <c r="N1600" t="str">
        <f t="shared" si="24"/>
        <v>No Final</v>
      </c>
    </row>
    <row r="1601" spans="1:14" hidden="1" x14ac:dyDescent="0.2">
      <c r="A1601" t="s">
        <v>4378</v>
      </c>
      <c r="B1601">
        <v>2917424</v>
      </c>
      <c r="C1601">
        <v>15951</v>
      </c>
      <c r="D1601">
        <v>583</v>
      </c>
      <c r="E1601">
        <v>131</v>
      </c>
      <c r="F1601" s="1">
        <v>43061</v>
      </c>
      <c r="G1601" t="s">
        <v>169</v>
      </c>
      <c r="H1601" t="s">
        <v>949</v>
      </c>
      <c r="I1601">
        <v>0</v>
      </c>
      <c r="J1601">
        <v>0</v>
      </c>
      <c r="K1601">
        <v>1</v>
      </c>
      <c r="L1601">
        <v>0</v>
      </c>
      <c r="M1601">
        <v>90</v>
      </c>
      <c r="N1601" t="str">
        <f t="shared" si="24"/>
        <v>No Final</v>
      </c>
    </row>
    <row r="1602" spans="1:14" hidden="1" x14ac:dyDescent="0.2">
      <c r="A1602" t="s">
        <v>4379</v>
      </c>
      <c r="B1602">
        <v>2917424</v>
      </c>
      <c r="C1602">
        <v>229004</v>
      </c>
      <c r="D1602">
        <v>371</v>
      </c>
      <c r="E1602">
        <v>1041</v>
      </c>
      <c r="F1602" s="1">
        <v>43061</v>
      </c>
      <c r="G1602" t="s">
        <v>721</v>
      </c>
      <c r="H1602" t="s">
        <v>949</v>
      </c>
      <c r="I1602">
        <v>0</v>
      </c>
      <c r="J1602">
        <v>0</v>
      </c>
      <c r="K1602">
        <v>1</v>
      </c>
      <c r="L1602">
        <v>0</v>
      </c>
      <c r="M1602">
        <v>77</v>
      </c>
      <c r="N1602" t="str">
        <f t="shared" si="24"/>
        <v>No Final</v>
      </c>
    </row>
    <row r="1603" spans="1:14" hidden="1" x14ac:dyDescent="0.2">
      <c r="A1603" t="s">
        <v>4380</v>
      </c>
      <c r="B1603">
        <v>2917424</v>
      </c>
      <c r="C1603">
        <v>342229</v>
      </c>
      <c r="D1603">
        <v>583</v>
      </c>
      <c r="E1603">
        <v>583</v>
      </c>
      <c r="F1603" s="1">
        <v>43061</v>
      </c>
      <c r="G1603" t="s">
        <v>797</v>
      </c>
      <c r="H1603" t="s">
        <v>949</v>
      </c>
      <c r="I1603">
        <v>0</v>
      </c>
      <c r="J1603">
        <v>0</v>
      </c>
      <c r="K1603">
        <v>1</v>
      </c>
      <c r="L1603">
        <v>0</v>
      </c>
      <c r="M1603">
        <v>76</v>
      </c>
      <c r="N1603" t="str">
        <f t="shared" ref="N1603:N1666" si="25">IF(B1603=$Z$2, "Final", IF(B1603=$Z$3, "Final", IF(B1603=$Z$4, "Final", IF(B1603=$Z$5, "Final", IF(B1603=$Z$6, "Final", IF(B1603=$Z$7, "Final", IF(B1603=$Z$8, "Final", IF(B1603=$Z$9, "Final", IF(B1603=$Z$10, "Final", IF(B1603=$Z$11, "Final", IF(B1603=$Z$12, "Final", IF(B1603=$Z$13, "Final", "No Final"))))))))))))</f>
        <v>No Final</v>
      </c>
    </row>
    <row r="1604" spans="1:14" hidden="1" x14ac:dyDescent="0.2">
      <c r="A1604" t="s">
        <v>4381</v>
      </c>
      <c r="B1604">
        <v>2917424</v>
      </c>
      <c r="C1604">
        <v>48280</v>
      </c>
      <c r="D1604">
        <v>583</v>
      </c>
      <c r="E1604">
        <v>1049</v>
      </c>
      <c r="F1604" s="1">
        <v>43061</v>
      </c>
      <c r="G1604" t="s">
        <v>372</v>
      </c>
      <c r="H1604" t="s">
        <v>949</v>
      </c>
      <c r="I1604">
        <v>0</v>
      </c>
      <c r="J1604">
        <v>0</v>
      </c>
      <c r="K1604">
        <v>2</v>
      </c>
      <c r="L1604">
        <v>0</v>
      </c>
      <c r="M1604">
        <v>90</v>
      </c>
      <c r="N1604" t="str">
        <f t="shared" si="25"/>
        <v>No Final</v>
      </c>
    </row>
    <row r="1605" spans="1:14" hidden="1" x14ac:dyDescent="0.2">
      <c r="A1605" t="s">
        <v>4382</v>
      </c>
      <c r="B1605">
        <v>2917424</v>
      </c>
      <c r="C1605">
        <v>68290</v>
      </c>
      <c r="D1605">
        <v>583</v>
      </c>
      <c r="E1605">
        <v>583</v>
      </c>
      <c r="F1605" s="1">
        <v>43061</v>
      </c>
      <c r="G1605" t="s">
        <v>458</v>
      </c>
      <c r="H1605" t="s">
        <v>949</v>
      </c>
      <c r="I1605">
        <v>0</v>
      </c>
      <c r="J1605">
        <v>0</v>
      </c>
      <c r="K1605">
        <v>2</v>
      </c>
      <c r="L1605">
        <v>1</v>
      </c>
      <c r="M1605">
        <v>90</v>
      </c>
      <c r="N1605" t="str">
        <f t="shared" si="25"/>
        <v>No Final</v>
      </c>
    </row>
    <row r="1606" spans="1:14" hidden="1" x14ac:dyDescent="0.2">
      <c r="A1606" t="s">
        <v>4383</v>
      </c>
      <c r="B1606">
        <v>2917425</v>
      </c>
      <c r="C1606">
        <v>50202</v>
      </c>
      <c r="D1606">
        <v>631</v>
      </c>
      <c r="E1606">
        <v>418</v>
      </c>
      <c r="F1606" s="1">
        <v>43061</v>
      </c>
      <c r="G1606" t="s">
        <v>381</v>
      </c>
      <c r="H1606" t="s">
        <v>949</v>
      </c>
      <c r="I1606">
        <v>0</v>
      </c>
      <c r="J1606">
        <v>0</v>
      </c>
      <c r="K1606">
        <v>1</v>
      </c>
      <c r="L1606">
        <v>1</v>
      </c>
      <c r="M1606">
        <v>65</v>
      </c>
      <c r="N1606" t="str">
        <f t="shared" si="25"/>
        <v>No Final</v>
      </c>
    </row>
    <row r="1607" spans="1:14" hidden="1" x14ac:dyDescent="0.2">
      <c r="A1607" t="s">
        <v>4384</v>
      </c>
      <c r="B1607">
        <v>2917425</v>
      </c>
      <c r="C1607">
        <v>52769</v>
      </c>
      <c r="D1607">
        <v>631</v>
      </c>
      <c r="E1607">
        <v>931</v>
      </c>
      <c r="F1607" s="1">
        <v>43061</v>
      </c>
      <c r="G1607" t="s">
        <v>393</v>
      </c>
      <c r="H1607" t="s">
        <v>949</v>
      </c>
      <c r="I1607">
        <v>0</v>
      </c>
      <c r="J1607">
        <v>0</v>
      </c>
      <c r="K1607">
        <v>2</v>
      </c>
      <c r="L1607">
        <v>2</v>
      </c>
      <c r="M1607">
        <v>90</v>
      </c>
      <c r="N1607" t="str">
        <f t="shared" si="25"/>
        <v>No Final</v>
      </c>
    </row>
    <row r="1608" spans="1:14" hidden="1" x14ac:dyDescent="0.2">
      <c r="A1608" t="s">
        <v>4385</v>
      </c>
      <c r="B1608">
        <v>2917425</v>
      </c>
      <c r="C1608">
        <v>8806</v>
      </c>
      <c r="D1608">
        <v>631</v>
      </c>
      <c r="E1608">
        <v>162</v>
      </c>
      <c r="F1608" s="1">
        <v>43061</v>
      </c>
      <c r="G1608" t="s">
        <v>126</v>
      </c>
      <c r="H1608" t="s">
        <v>949</v>
      </c>
      <c r="I1608">
        <v>0</v>
      </c>
      <c r="J1608">
        <v>0</v>
      </c>
      <c r="K1608">
        <v>1</v>
      </c>
      <c r="L1608">
        <v>0</v>
      </c>
      <c r="M1608">
        <v>90</v>
      </c>
      <c r="N1608" t="str">
        <f t="shared" si="25"/>
        <v>No Final</v>
      </c>
    </row>
    <row r="1609" spans="1:14" hidden="1" x14ac:dyDescent="0.2">
      <c r="A1609" t="s">
        <v>4386</v>
      </c>
      <c r="B1609">
        <v>2917426</v>
      </c>
      <c r="C1609">
        <v>125781</v>
      </c>
      <c r="D1609">
        <v>13</v>
      </c>
      <c r="E1609">
        <v>13</v>
      </c>
      <c r="F1609" s="1">
        <v>43061</v>
      </c>
      <c r="G1609" t="s">
        <v>584</v>
      </c>
      <c r="H1609" t="s">
        <v>949</v>
      </c>
      <c r="I1609">
        <v>0</v>
      </c>
      <c r="J1609">
        <v>0</v>
      </c>
      <c r="K1609">
        <v>1</v>
      </c>
      <c r="L1609">
        <v>1</v>
      </c>
      <c r="M1609">
        <v>90</v>
      </c>
      <c r="N1609" t="str">
        <f t="shared" si="25"/>
        <v>No Final</v>
      </c>
    </row>
    <row r="1610" spans="1:14" hidden="1" x14ac:dyDescent="0.2">
      <c r="A1610" t="s">
        <v>4387</v>
      </c>
      <c r="B1610">
        <v>2917426</v>
      </c>
      <c r="C1610">
        <v>27389</v>
      </c>
      <c r="D1610">
        <v>13</v>
      </c>
      <c r="E1610">
        <v>667</v>
      </c>
      <c r="F1610" s="1">
        <v>43061</v>
      </c>
      <c r="G1610" t="s">
        <v>221</v>
      </c>
      <c r="H1610" t="s">
        <v>949</v>
      </c>
      <c r="I1610">
        <v>0</v>
      </c>
      <c r="J1610">
        <v>0</v>
      </c>
      <c r="K1610">
        <v>1</v>
      </c>
      <c r="L1610">
        <v>0</v>
      </c>
      <c r="M1610">
        <v>23</v>
      </c>
      <c r="N1610" t="str">
        <f t="shared" si="25"/>
        <v>No Final</v>
      </c>
    </row>
    <row r="1611" spans="1:14" hidden="1" x14ac:dyDescent="0.2">
      <c r="A1611" t="s">
        <v>4388</v>
      </c>
      <c r="B1611">
        <v>2917428</v>
      </c>
      <c r="C1611">
        <v>110074</v>
      </c>
      <c r="D1611">
        <v>336</v>
      </c>
      <c r="E1611">
        <v>336</v>
      </c>
      <c r="F1611" s="1">
        <v>43061</v>
      </c>
      <c r="G1611" t="s">
        <v>557</v>
      </c>
      <c r="H1611" t="s">
        <v>949</v>
      </c>
      <c r="I1611">
        <v>0</v>
      </c>
      <c r="J1611">
        <v>0</v>
      </c>
      <c r="K1611">
        <v>1</v>
      </c>
      <c r="L1611">
        <v>0</v>
      </c>
      <c r="M1611">
        <v>90</v>
      </c>
      <c r="N1611" t="str">
        <f t="shared" si="25"/>
        <v>No Final</v>
      </c>
    </row>
    <row r="1612" spans="1:14" hidden="1" x14ac:dyDescent="0.2">
      <c r="A1612" t="s">
        <v>4389</v>
      </c>
      <c r="B1612">
        <v>2917428</v>
      </c>
      <c r="C1612">
        <v>38388</v>
      </c>
      <c r="D1612">
        <v>683</v>
      </c>
      <c r="E1612">
        <v>157</v>
      </c>
      <c r="F1612" s="1">
        <v>43061</v>
      </c>
      <c r="G1612" t="s">
        <v>291</v>
      </c>
      <c r="H1612" t="s">
        <v>949</v>
      </c>
      <c r="I1612">
        <v>0</v>
      </c>
      <c r="J1612">
        <v>0</v>
      </c>
      <c r="K1612">
        <v>1</v>
      </c>
      <c r="L1612">
        <v>0</v>
      </c>
      <c r="M1612">
        <v>25</v>
      </c>
      <c r="N1612" t="str">
        <f t="shared" si="25"/>
        <v>No Final</v>
      </c>
    </row>
    <row r="1613" spans="1:14" hidden="1" x14ac:dyDescent="0.2">
      <c r="A1613" t="s">
        <v>4390</v>
      </c>
      <c r="B1613">
        <v>2917428</v>
      </c>
      <c r="C1613">
        <v>56331</v>
      </c>
      <c r="D1613">
        <v>336</v>
      </c>
      <c r="E1613">
        <v>467</v>
      </c>
      <c r="F1613" s="1">
        <v>43061</v>
      </c>
      <c r="G1613" t="s">
        <v>411</v>
      </c>
      <c r="H1613" t="s">
        <v>949</v>
      </c>
      <c r="I1613">
        <v>0</v>
      </c>
      <c r="J1613">
        <v>0</v>
      </c>
      <c r="K1613">
        <v>2</v>
      </c>
      <c r="L1613">
        <v>0</v>
      </c>
      <c r="M1613">
        <v>90</v>
      </c>
      <c r="N1613" t="str">
        <f t="shared" si="25"/>
        <v>No Final</v>
      </c>
    </row>
    <row r="1614" spans="1:14" hidden="1" x14ac:dyDescent="0.2">
      <c r="A1614" t="s">
        <v>4391</v>
      </c>
      <c r="B1614">
        <v>2917438</v>
      </c>
      <c r="C1614">
        <v>213605</v>
      </c>
      <c r="D1614">
        <v>2410</v>
      </c>
      <c r="E1614">
        <v>2410</v>
      </c>
      <c r="F1614" s="1">
        <v>43074</v>
      </c>
      <c r="G1614" t="s">
        <v>706</v>
      </c>
      <c r="H1614" t="s">
        <v>949</v>
      </c>
      <c r="I1614">
        <v>0</v>
      </c>
      <c r="J1614">
        <v>0</v>
      </c>
      <c r="K1614">
        <v>1</v>
      </c>
      <c r="L1614">
        <v>0</v>
      </c>
      <c r="M1614">
        <v>82</v>
      </c>
      <c r="N1614" t="str">
        <f t="shared" si="25"/>
        <v>No Final</v>
      </c>
    </row>
    <row r="1615" spans="1:14" hidden="1" x14ac:dyDescent="0.2">
      <c r="A1615" t="s">
        <v>4392</v>
      </c>
      <c r="B1615">
        <v>2917438</v>
      </c>
      <c r="C1615">
        <v>258923</v>
      </c>
      <c r="D1615">
        <v>985</v>
      </c>
      <c r="E1615">
        <v>985</v>
      </c>
      <c r="F1615" s="1">
        <v>43074</v>
      </c>
      <c r="G1615" t="s">
        <v>747</v>
      </c>
      <c r="H1615" t="s">
        <v>949</v>
      </c>
      <c r="I1615">
        <v>0</v>
      </c>
      <c r="J1615">
        <v>0</v>
      </c>
      <c r="K1615">
        <v>1</v>
      </c>
      <c r="L1615">
        <v>0</v>
      </c>
      <c r="M1615">
        <v>90</v>
      </c>
      <c r="N1615" t="str">
        <f t="shared" si="25"/>
        <v>No Final</v>
      </c>
    </row>
    <row r="1616" spans="1:14" hidden="1" x14ac:dyDescent="0.2">
      <c r="A1616" t="s">
        <v>4393</v>
      </c>
      <c r="B1616">
        <v>2917438</v>
      </c>
      <c r="C1616">
        <v>96341</v>
      </c>
      <c r="D1616">
        <v>985</v>
      </c>
      <c r="E1616">
        <v>12</v>
      </c>
      <c r="F1616" s="1">
        <v>43074</v>
      </c>
      <c r="G1616" t="s">
        <v>532</v>
      </c>
      <c r="H1616" t="s">
        <v>949</v>
      </c>
      <c r="I1616">
        <v>0</v>
      </c>
      <c r="J1616">
        <v>0</v>
      </c>
      <c r="K1616">
        <v>1</v>
      </c>
      <c r="L1616">
        <v>0</v>
      </c>
      <c r="M1616">
        <v>74</v>
      </c>
      <c r="N1616" t="str">
        <f t="shared" si="25"/>
        <v>No Final</v>
      </c>
    </row>
    <row r="1617" spans="1:14" hidden="1" x14ac:dyDescent="0.2">
      <c r="A1617" t="s">
        <v>4394</v>
      </c>
      <c r="B1617">
        <v>2917439</v>
      </c>
      <c r="C1617">
        <v>190393</v>
      </c>
      <c r="D1617">
        <v>27</v>
      </c>
      <c r="E1617">
        <v>1041</v>
      </c>
      <c r="F1617" s="1">
        <v>43074</v>
      </c>
      <c r="G1617" t="s">
        <v>682</v>
      </c>
      <c r="H1617" t="s">
        <v>949</v>
      </c>
      <c r="I1617">
        <v>1</v>
      </c>
      <c r="J1617">
        <v>0</v>
      </c>
      <c r="K1617">
        <v>2</v>
      </c>
      <c r="L1617">
        <v>0</v>
      </c>
      <c r="M1617">
        <v>90</v>
      </c>
      <c r="N1617" t="str">
        <f t="shared" si="25"/>
        <v>No Final</v>
      </c>
    </row>
    <row r="1618" spans="1:14" hidden="1" x14ac:dyDescent="0.2">
      <c r="A1618" t="s">
        <v>4395</v>
      </c>
      <c r="B1618">
        <v>2917439</v>
      </c>
      <c r="C1618">
        <v>342229</v>
      </c>
      <c r="D1618">
        <v>583</v>
      </c>
      <c r="E1618">
        <v>583</v>
      </c>
      <c r="F1618" s="1">
        <v>43074</v>
      </c>
      <c r="G1618" t="s">
        <v>797</v>
      </c>
      <c r="H1618" t="s">
        <v>949</v>
      </c>
      <c r="I1618">
        <v>0</v>
      </c>
      <c r="J1618">
        <v>0</v>
      </c>
      <c r="K1618">
        <v>1</v>
      </c>
      <c r="L1618">
        <v>0</v>
      </c>
      <c r="M1618">
        <v>90</v>
      </c>
      <c r="N1618" t="str">
        <f t="shared" si="25"/>
        <v>No Final</v>
      </c>
    </row>
    <row r="1619" spans="1:14" hidden="1" x14ac:dyDescent="0.2">
      <c r="A1619" t="s">
        <v>4396</v>
      </c>
      <c r="B1619">
        <v>2917439</v>
      </c>
      <c r="C1619">
        <v>38253</v>
      </c>
      <c r="D1619">
        <v>27</v>
      </c>
      <c r="E1619">
        <v>131</v>
      </c>
      <c r="F1619" s="1">
        <v>43074</v>
      </c>
      <c r="G1619" t="s">
        <v>290</v>
      </c>
      <c r="H1619" t="s">
        <v>949</v>
      </c>
      <c r="I1619">
        <v>0</v>
      </c>
      <c r="J1619">
        <v>0</v>
      </c>
      <c r="K1619">
        <v>1</v>
      </c>
      <c r="L1619">
        <v>0</v>
      </c>
      <c r="M1619">
        <v>90</v>
      </c>
      <c r="N1619" t="str">
        <f t="shared" si="25"/>
        <v>No Final</v>
      </c>
    </row>
    <row r="1620" spans="1:14" hidden="1" x14ac:dyDescent="0.2">
      <c r="A1620" t="s">
        <v>4397</v>
      </c>
      <c r="B1620">
        <v>2917441</v>
      </c>
      <c r="C1620">
        <v>148928</v>
      </c>
      <c r="D1620">
        <v>13</v>
      </c>
      <c r="E1620">
        <v>13</v>
      </c>
      <c r="F1620" s="1">
        <v>43074</v>
      </c>
      <c r="G1620" t="s">
        <v>630</v>
      </c>
      <c r="H1620" t="s">
        <v>949</v>
      </c>
      <c r="I1620">
        <v>0</v>
      </c>
      <c r="J1620">
        <v>0</v>
      </c>
      <c r="K1620">
        <v>1</v>
      </c>
      <c r="L1620">
        <v>0</v>
      </c>
      <c r="M1620">
        <v>90</v>
      </c>
      <c r="N1620" t="str">
        <f t="shared" si="25"/>
        <v>No Final</v>
      </c>
    </row>
    <row r="1621" spans="1:14" hidden="1" x14ac:dyDescent="0.2">
      <c r="A1621" t="s">
        <v>4398</v>
      </c>
      <c r="B1621">
        <v>2917442</v>
      </c>
      <c r="C1621">
        <v>54984</v>
      </c>
      <c r="D1621">
        <v>12</v>
      </c>
      <c r="E1621">
        <v>380</v>
      </c>
      <c r="F1621" s="1">
        <v>43074</v>
      </c>
      <c r="G1621" t="s">
        <v>407</v>
      </c>
      <c r="H1621" t="s">
        <v>949</v>
      </c>
      <c r="I1621">
        <v>0</v>
      </c>
      <c r="J1621">
        <v>0</v>
      </c>
      <c r="K1621">
        <v>1</v>
      </c>
      <c r="L1621">
        <v>0</v>
      </c>
      <c r="M1621">
        <v>81</v>
      </c>
      <c r="N1621" t="str">
        <f t="shared" si="25"/>
        <v>No Final</v>
      </c>
    </row>
    <row r="1622" spans="1:14" hidden="1" x14ac:dyDescent="0.2">
      <c r="A1622" t="s">
        <v>4399</v>
      </c>
      <c r="B1622">
        <v>2917443</v>
      </c>
      <c r="C1622">
        <v>126716</v>
      </c>
      <c r="D1622">
        <v>131</v>
      </c>
      <c r="E1622">
        <v>1050</v>
      </c>
      <c r="F1622" s="1">
        <v>43074</v>
      </c>
      <c r="G1622" t="s">
        <v>588</v>
      </c>
      <c r="H1622" t="s">
        <v>949</v>
      </c>
      <c r="I1622">
        <v>0</v>
      </c>
      <c r="J1622">
        <v>0</v>
      </c>
      <c r="K1622">
        <v>1</v>
      </c>
      <c r="L1622">
        <v>0</v>
      </c>
      <c r="M1622">
        <v>90</v>
      </c>
      <c r="N1622" t="str">
        <f t="shared" si="25"/>
        <v>No Final</v>
      </c>
    </row>
    <row r="1623" spans="1:14" hidden="1" x14ac:dyDescent="0.2">
      <c r="A1623" t="s">
        <v>4400</v>
      </c>
      <c r="B1623">
        <v>2917444</v>
      </c>
      <c r="C1623">
        <v>197300</v>
      </c>
      <c r="D1623">
        <v>506</v>
      </c>
      <c r="E1623">
        <v>506</v>
      </c>
      <c r="F1623" s="1">
        <v>43074</v>
      </c>
      <c r="G1623" t="s">
        <v>689</v>
      </c>
      <c r="H1623" t="s">
        <v>949</v>
      </c>
      <c r="I1623">
        <v>0</v>
      </c>
      <c r="J1623">
        <v>0</v>
      </c>
      <c r="K1623">
        <v>1</v>
      </c>
      <c r="L1623">
        <v>0</v>
      </c>
      <c r="M1623">
        <v>6</v>
      </c>
      <c r="N1623" t="str">
        <f t="shared" si="25"/>
        <v>No Final</v>
      </c>
    </row>
    <row r="1624" spans="1:14" hidden="1" x14ac:dyDescent="0.2">
      <c r="A1624" t="s">
        <v>4401</v>
      </c>
      <c r="B1624">
        <v>2917444</v>
      </c>
      <c r="C1624">
        <v>91970</v>
      </c>
      <c r="D1624">
        <v>506</v>
      </c>
      <c r="E1624">
        <v>46</v>
      </c>
      <c r="F1624" s="1">
        <v>43074</v>
      </c>
      <c r="G1624" t="s">
        <v>522</v>
      </c>
      <c r="H1624" t="s">
        <v>949</v>
      </c>
      <c r="I1624">
        <v>0</v>
      </c>
      <c r="J1624">
        <v>0</v>
      </c>
      <c r="K1624">
        <v>1</v>
      </c>
      <c r="L1624">
        <v>0</v>
      </c>
      <c r="M1624">
        <v>84</v>
      </c>
      <c r="N1624" t="str">
        <f t="shared" si="25"/>
        <v>No Final</v>
      </c>
    </row>
    <row r="1625" spans="1:14" hidden="1" x14ac:dyDescent="0.2">
      <c r="A1625" t="s">
        <v>4402</v>
      </c>
      <c r="B1625">
        <v>2917445</v>
      </c>
      <c r="C1625">
        <v>67920</v>
      </c>
      <c r="D1625">
        <v>368</v>
      </c>
      <c r="E1625">
        <v>1416</v>
      </c>
      <c r="F1625" s="1">
        <v>43075</v>
      </c>
      <c r="G1625" t="s">
        <v>455</v>
      </c>
      <c r="H1625" t="s">
        <v>949</v>
      </c>
      <c r="I1625">
        <v>0</v>
      </c>
      <c r="J1625">
        <v>0</v>
      </c>
      <c r="K1625">
        <v>1</v>
      </c>
      <c r="L1625">
        <v>0</v>
      </c>
      <c r="M1625">
        <v>31</v>
      </c>
      <c r="N1625" t="str">
        <f t="shared" si="25"/>
        <v>No Final</v>
      </c>
    </row>
    <row r="1626" spans="1:14" hidden="1" x14ac:dyDescent="0.2">
      <c r="A1626" t="s">
        <v>4403</v>
      </c>
      <c r="B1626">
        <v>2917446</v>
      </c>
      <c r="C1626">
        <v>131789</v>
      </c>
      <c r="D1626">
        <v>31</v>
      </c>
      <c r="E1626">
        <v>31</v>
      </c>
      <c r="F1626" s="1">
        <v>43075</v>
      </c>
      <c r="G1626" t="s">
        <v>601</v>
      </c>
      <c r="H1626" t="s">
        <v>949</v>
      </c>
      <c r="I1626">
        <v>0</v>
      </c>
      <c r="J1626">
        <v>0</v>
      </c>
      <c r="K1626">
        <v>1</v>
      </c>
      <c r="L1626">
        <v>1</v>
      </c>
      <c r="M1626">
        <v>72</v>
      </c>
      <c r="N1626" t="str">
        <f t="shared" si="25"/>
        <v>No Final</v>
      </c>
    </row>
    <row r="1627" spans="1:14" hidden="1" x14ac:dyDescent="0.2">
      <c r="A1627" t="s">
        <v>4404</v>
      </c>
      <c r="B1627">
        <v>2917446</v>
      </c>
      <c r="C1627">
        <v>148455</v>
      </c>
      <c r="D1627">
        <v>31</v>
      </c>
      <c r="E1627">
        <v>31</v>
      </c>
      <c r="F1627" s="1">
        <v>43075</v>
      </c>
      <c r="G1627" t="s">
        <v>629</v>
      </c>
      <c r="H1627" t="s">
        <v>949</v>
      </c>
      <c r="I1627">
        <v>0</v>
      </c>
      <c r="J1627">
        <v>0</v>
      </c>
      <c r="K1627">
        <v>1</v>
      </c>
      <c r="L1627">
        <v>1</v>
      </c>
      <c r="M1627">
        <v>90</v>
      </c>
      <c r="N1627" t="str">
        <f t="shared" si="25"/>
        <v>No Final</v>
      </c>
    </row>
    <row r="1628" spans="1:14" hidden="1" x14ac:dyDescent="0.2">
      <c r="A1628" t="s">
        <v>4405</v>
      </c>
      <c r="B1628">
        <v>2917446</v>
      </c>
      <c r="C1628">
        <v>200512</v>
      </c>
      <c r="D1628">
        <v>31</v>
      </c>
      <c r="E1628">
        <v>27</v>
      </c>
      <c r="F1628" s="1">
        <v>43075</v>
      </c>
      <c r="G1628" t="s">
        <v>694</v>
      </c>
      <c r="H1628" t="s">
        <v>949</v>
      </c>
      <c r="I1628">
        <v>0</v>
      </c>
      <c r="J1628">
        <v>0</v>
      </c>
      <c r="K1628">
        <v>2</v>
      </c>
      <c r="L1628">
        <v>0</v>
      </c>
      <c r="M1628">
        <v>90</v>
      </c>
      <c r="N1628" t="str">
        <f t="shared" si="25"/>
        <v>No Final</v>
      </c>
    </row>
    <row r="1629" spans="1:14" hidden="1" x14ac:dyDescent="0.2">
      <c r="A1629" t="s">
        <v>4406</v>
      </c>
      <c r="B1629">
        <v>2917446</v>
      </c>
      <c r="C1629">
        <v>80444</v>
      </c>
      <c r="D1629">
        <v>31</v>
      </c>
      <c r="E1629">
        <v>405</v>
      </c>
      <c r="F1629" s="1">
        <v>43075</v>
      </c>
      <c r="G1629" t="s">
        <v>496</v>
      </c>
      <c r="H1629" t="s">
        <v>949</v>
      </c>
      <c r="I1629">
        <v>0</v>
      </c>
      <c r="J1629">
        <v>0</v>
      </c>
      <c r="K1629">
        <v>3</v>
      </c>
      <c r="L1629">
        <v>0</v>
      </c>
      <c r="M1629">
        <v>90</v>
      </c>
      <c r="N1629" t="str">
        <f t="shared" si="25"/>
        <v>No Final</v>
      </c>
    </row>
    <row r="1630" spans="1:14" hidden="1" x14ac:dyDescent="0.2">
      <c r="A1630" t="s">
        <v>4407</v>
      </c>
      <c r="B1630">
        <v>2917447</v>
      </c>
      <c r="C1630">
        <v>100399</v>
      </c>
      <c r="D1630">
        <v>234</v>
      </c>
      <c r="E1630">
        <v>190</v>
      </c>
      <c r="F1630" s="1">
        <v>43075</v>
      </c>
      <c r="G1630" t="s">
        <v>514</v>
      </c>
      <c r="H1630" t="s">
        <v>949</v>
      </c>
      <c r="I1630">
        <v>0</v>
      </c>
      <c r="J1630">
        <v>0</v>
      </c>
      <c r="K1630">
        <v>1</v>
      </c>
      <c r="L1630">
        <v>0</v>
      </c>
      <c r="M1630">
        <v>90</v>
      </c>
      <c r="N1630" t="str">
        <f t="shared" si="25"/>
        <v>No Final</v>
      </c>
    </row>
    <row r="1631" spans="1:14" hidden="1" x14ac:dyDescent="0.2">
      <c r="A1631" t="s">
        <v>4408</v>
      </c>
      <c r="B1631">
        <v>2917447</v>
      </c>
      <c r="C1631">
        <v>181136</v>
      </c>
      <c r="D1631">
        <v>6195</v>
      </c>
      <c r="E1631">
        <v>6195</v>
      </c>
      <c r="F1631" s="1">
        <v>43075</v>
      </c>
      <c r="G1631" t="s">
        <v>661</v>
      </c>
      <c r="H1631" t="s">
        <v>949</v>
      </c>
      <c r="I1631">
        <v>0</v>
      </c>
      <c r="J1631">
        <v>0</v>
      </c>
      <c r="K1631">
        <v>1</v>
      </c>
      <c r="L1631">
        <v>0</v>
      </c>
      <c r="M1631">
        <v>90</v>
      </c>
      <c r="N1631" t="str">
        <f t="shared" si="25"/>
        <v>No Final</v>
      </c>
    </row>
    <row r="1632" spans="1:14" hidden="1" x14ac:dyDescent="0.2">
      <c r="A1632" t="s">
        <v>4409</v>
      </c>
      <c r="B1632">
        <v>2917447</v>
      </c>
      <c r="C1632">
        <v>288253</v>
      </c>
      <c r="D1632">
        <v>234</v>
      </c>
      <c r="E1632">
        <v>336</v>
      </c>
      <c r="F1632" s="1">
        <v>43075</v>
      </c>
      <c r="G1632" t="s">
        <v>767</v>
      </c>
      <c r="H1632" t="s">
        <v>949</v>
      </c>
      <c r="I1632">
        <v>1</v>
      </c>
      <c r="J1632">
        <v>0</v>
      </c>
      <c r="K1632">
        <v>1</v>
      </c>
      <c r="L1632">
        <v>0</v>
      </c>
      <c r="M1632">
        <v>14</v>
      </c>
      <c r="N1632" t="str">
        <f t="shared" si="25"/>
        <v>No Final</v>
      </c>
    </row>
    <row r="1633" spans="1:14" hidden="1" x14ac:dyDescent="0.2">
      <c r="A1633" t="s">
        <v>4410</v>
      </c>
      <c r="B1633">
        <v>2917448</v>
      </c>
      <c r="C1633">
        <v>124028</v>
      </c>
      <c r="D1633">
        <v>660</v>
      </c>
      <c r="E1633">
        <v>1082</v>
      </c>
      <c r="F1633" s="1">
        <v>43075</v>
      </c>
      <c r="G1633" t="s">
        <v>580</v>
      </c>
      <c r="H1633" t="s">
        <v>949</v>
      </c>
      <c r="I1633">
        <v>0</v>
      </c>
      <c r="J1633">
        <v>0</v>
      </c>
      <c r="K1633">
        <v>1</v>
      </c>
      <c r="L1633">
        <v>0</v>
      </c>
      <c r="M1633">
        <v>64</v>
      </c>
      <c r="N1633" t="str">
        <f t="shared" si="25"/>
        <v>No Final</v>
      </c>
    </row>
    <row r="1634" spans="1:14" hidden="1" x14ac:dyDescent="0.2">
      <c r="A1634" t="s">
        <v>4411</v>
      </c>
      <c r="B1634">
        <v>2917448</v>
      </c>
      <c r="C1634">
        <v>175169</v>
      </c>
      <c r="D1634">
        <v>660</v>
      </c>
      <c r="E1634">
        <v>265</v>
      </c>
      <c r="F1634" s="1">
        <v>43075</v>
      </c>
      <c r="G1634" t="s">
        <v>63</v>
      </c>
      <c r="H1634" t="s">
        <v>949</v>
      </c>
      <c r="I1634">
        <v>0</v>
      </c>
      <c r="J1634">
        <v>0</v>
      </c>
      <c r="K1634">
        <v>1</v>
      </c>
      <c r="L1634">
        <v>0</v>
      </c>
      <c r="M1634">
        <v>90</v>
      </c>
      <c r="N1634" t="str">
        <f t="shared" si="25"/>
        <v>No Final</v>
      </c>
    </row>
    <row r="1635" spans="1:14" hidden="1" x14ac:dyDescent="0.2">
      <c r="A1635" t="s">
        <v>4412</v>
      </c>
      <c r="B1635">
        <v>2917448</v>
      </c>
      <c r="C1635">
        <v>26399</v>
      </c>
      <c r="D1635">
        <v>281</v>
      </c>
      <c r="E1635">
        <v>131</v>
      </c>
      <c r="F1635" s="1">
        <v>43075</v>
      </c>
      <c r="G1635" t="s">
        <v>218</v>
      </c>
      <c r="H1635" t="s">
        <v>949</v>
      </c>
      <c r="I1635">
        <v>0</v>
      </c>
      <c r="J1635">
        <v>0</v>
      </c>
      <c r="K1635">
        <v>1</v>
      </c>
      <c r="L1635">
        <v>0</v>
      </c>
      <c r="M1635">
        <v>20</v>
      </c>
      <c r="N1635" t="str">
        <f t="shared" si="25"/>
        <v>No Final</v>
      </c>
    </row>
    <row r="1636" spans="1:14" hidden="1" x14ac:dyDescent="0.2">
      <c r="A1636" t="s">
        <v>4413</v>
      </c>
      <c r="B1636">
        <v>2917449</v>
      </c>
      <c r="C1636">
        <v>18644</v>
      </c>
      <c r="D1636">
        <v>114</v>
      </c>
      <c r="E1636">
        <v>2687</v>
      </c>
      <c r="F1636" s="1">
        <v>43075</v>
      </c>
      <c r="G1636" t="s">
        <v>182</v>
      </c>
      <c r="H1636" t="s">
        <v>949</v>
      </c>
      <c r="I1636">
        <v>0</v>
      </c>
      <c r="J1636">
        <v>0</v>
      </c>
      <c r="K1636">
        <v>1</v>
      </c>
      <c r="L1636">
        <v>0</v>
      </c>
      <c r="M1636">
        <v>80</v>
      </c>
      <c r="N1636" t="str">
        <f t="shared" si="25"/>
        <v>No Final</v>
      </c>
    </row>
    <row r="1637" spans="1:14" hidden="1" x14ac:dyDescent="0.2">
      <c r="A1637" t="s">
        <v>4414</v>
      </c>
      <c r="B1637">
        <v>2917449</v>
      </c>
      <c r="C1637">
        <v>258626</v>
      </c>
      <c r="D1637">
        <v>114</v>
      </c>
      <c r="E1637">
        <v>114</v>
      </c>
      <c r="F1637" s="1">
        <v>43075</v>
      </c>
      <c r="G1637" t="s">
        <v>746</v>
      </c>
      <c r="H1637" t="s">
        <v>949</v>
      </c>
      <c r="I1637">
        <v>1</v>
      </c>
      <c r="J1637">
        <v>0</v>
      </c>
      <c r="K1637">
        <v>1</v>
      </c>
      <c r="L1637">
        <v>0</v>
      </c>
      <c r="M1637">
        <v>90</v>
      </c>
      <c r="N1637" t="str">
        <f t="shared" si="25"/>
        <v>No Final</v>
      </c>
    </row>
    <row r="1638" spans="1:14" hidden="1" x14ac:dyDescent="0.2">
      <c r="A1638" t="s">
        <v>4415</v>
      </c>
      <c r="B1638">
        <v>2917449</v>
      </c>
      <c r="C1638">
        <v>302215</v>
      </c>
      <c r="D1638">
        <v>23826</v>
      </c>
      <c r="E1638">
        <v>86</v>
      </c>
      <c r="F1638" s="1">
        <v>43075</v>
      </c>
      <c r="G1638" t="s">
        <v>777</v>
      </c>
      <c r="H1638" t="s">
        <v>949</v>
      </c>
      <c r="I1638">
        <v>0</v>
      </c>
      <c r="J1638">
        <v>0</v>
      </c>
      <c r="K1638">
        <v>1</v>
      </c>
      <c r="L1638">
        <v>0</v>
      </c>
      <c r="M1638">
        <v>90</v>
      </c>
      <c r="N1638" t="str">
        <f t="shared" si="25"/>
        <v>No Final</v>
      </c>
    </row>
    <row r="1639" spans="1:14" hidden="1" x14ac:dyDescent="0.2">
      <c r="A1639" t="s">
        <v>4416</v>
      </c>
      <c r="B1639">
        <v>2917450</v>
      </c>
      <c r="C1639">
        <v>103381</v>
      </c>
      <c r="D1639">
        <v>720</v>
      </c>
      <c r="E1639">
        <v>683</v>
      </c>
      <c r="F1639" s="1">
        <v>43075</v>
      </c>
      <c r="G1639" t="s">
        <v>545</v>
      </c>
      <c r="H1639" t="s">
        <v>949</v>
      </c>
      <c r="I1639">
        <v>0</v>
      </c>
      <c r="J1639">
        <v>0</v>
      </c>
      <c r="K1639">
        <v>1</v>
      </c>
      <c r="L1639">
        <v>0</v>
      </c>
      <c r="M1639">
        <v>15</v>
      </c>
      <c r="N1639" t="str">
        <f t="shared" si="25"/>
        <v>No Final</v>
      </c>
    </row>
    <row r="1640" spans="1:14" hidden="1" x14ac:dyDescent="0.2">
      <c r="A1640" t="s">
        <v>4417</v>
      </c>
      <c r="B1640">
        <v>2917450</v>
      </c>
      <c r="C1640">
        <v>147487</v>
      </c>
      <c r="D1640">
        <v>720</v>
      </c>
      <c r="E1640">
        <v>114</v>
      </c>
      <c r="F1640" s="1">
        <v>43075</v>
      </c>
      <c r="G1640" t="s">
        <v>625</v>
      </c>
      <c r="H1640" t="s">
        <v>949</v>
      </c>
      <c r="I1640">
        <v>0</v>
      </c>
      <c r="J1640">
        <v>0</v>
      </c>
      <c r="K1640">
        <v>2</v>
      </c>
      <c r="L1640">
        <v>1</v>
      </c>
      <c r="M1640">
        <v>75</v>
      </c>
      <c r="N1640" t="str">
        <f t="shared" si="25"/>
        <v>No Final</v>
      </c>
    </row>
    <row r="1641" spans="1:14" hidden="1" x14ac:dyDescent="0.2">
      <c r="A1641" t="s">
        <v>4418</v>
      </c>
      <c r="B1641">
        <v>2917450</v>
      </c>
      <c r="C1641">
        <v>255755</v>
      </c>
      <c r="D1641">
        <v>720</v>
      </c>
      <c r="E1641">
        <v>368</v>
      </c>
      <c r="F1641" s="1">
        <v>43075</v>
      </c>
      <c r="G1641" t="s">
        <v>741</v>
      </c>
      <c r="H1641" t="s">
        <v>949</v>
      </c>
      <c r="I1641">
        <v>0</v>
      </c>
      <c r="J1641">
        <v>0</v>
      </c>
      <c r="K1641">
        <v>1</v>
      </c>
      <c r="L1641">
        <v>0</v>
      </c>
      <c r="M1641">
        <v>90</v>
      </c>
      <c r="N1641" t="str">
        <f t="shared" si="25"/>
        <v>No Final</v>
      </c>
    </row>
    <row r="1642" spans="1:14" hidden="1" x14ac:dyDescent="0.2">
      <c r="A1642" t="s">
        <v>4419</v>
      </c>
      <c r="B1642">
        <v>2917450</v>
      </c>
      <c r="C1642">
        <v>39152</v>
      </c>
      <c r="D1642">
        <v>162</v>
      </c>
      <c r="E1642">
        <v>367</v>
      </c>
      <c r="F1642" s="1">
        <v>43075</v>
      </c>
      <c r="G1642" t="s">
        <v>298</v>
      </c>
      <c r="H1642" t="s">
        <v>949</v>
      </c>
      <c r="I1642">
        <v>0</v>
      </c>
      <c r="J1642">
        <v>0</v>
      </c>
      <c r="K1642">
        <v>1</v>
      </c>
      <c r="L1642">
        <v>0</v>
      </c>
      <c r="M1642">
        <v>24</v>
      </c>
      <c r="N1642" t="str">
        <f t="shared" si="25"/>
        <v>No Final</v>
      </c>
    </row>
    <row r="1643" spans="1:14" hidden="1" x14ac:dyDescent="0.2">
      <c r="A1643" t="s">
        <v>4420</v>
      </c>
      <c r="B1643">
        <v>2917450</v>
      </c>
      <c r="C1643">
        <v>46552</v>
      </c>
      <c r="D1643">
        <v>162</v>
      </c>
      <c r="E1643">
        <v>4171</v>
      </c>
      <c r="F1643" s="1">
        <v>43075</v>
      </c>
      <c r="G1643" t="s">
        <v>366</v>
      </c>
      <c r="H1643" t="s">
        <v>949</v>
      </c>
      <c r="I1643">
        <v>0</v>
      </c>
      <c r="J1643">
        <v>0</v>
      </c>
      <c r="K1643">
        <v>1</v>
      </c>
      <c r="L1643">
        <v>0</v>
      </c>
      <c r="M1643">
        <v>90</v>
      </c>
      <c r="N1643" t="str">
        <f t="shared" si="25"/>
        <v>No Final</v>
      </c>
    </row>
    <row r="1644" spans="1:14" hidden="1" x14ac:dyDescent="0.2">
      <c r="A1644" t="s">
        <v>4421</v>
      </c>
      <c r="B1644">
        <v>2917450</v>
      </c>
      <c r="C1644">
        <v>60517</v>
      </c>
      <c r="D1644">
        <v>720</v>
      </c>
      <c r="E1644">
        <v>720</v>
      </c>
      <c r="F1644" s="1">
        <v>43075</v>
      </c>
      <c r="G1644" t="s">
        <v>436</v>
      </c>
      <c r="H1644" t="s">
        <v>949</v>
      </c>
      <c r="I1644">
        <v>0</v>
      </c>
      <c r="J1644">
        <v>0</v>
      </c>
      <c r="K1644">
        <v>1</v>
      </c>
      <c r="L1644">
        <v>1</v>
      </c>
      <c r="M1644">
        <v>90</v>
      </c>
      <c r="N1644" t="str">
        <f t="shared" si="25"/>
        <v>No Final</v>
      </c>
    </row>
    <row r="1645" spans="1:14" hidden="1" x14ac:dyDescent="0.2">
      <c r="A1645" t="s">
        <v>4422</v>
      </c>
      <c r="B1645">
        <v>2917451</v>
      </c>
      <c r="C1645">
        <v>221316</v>
      </c>
      <c r="D1645">
        <v>418</v>
      </c>
      <c r="E1645">
        <v>418</v>
      </c>
      <c r="F1645" s="1">
        <v>43075</v>
      </c>
      <c r="G1645" t="s">
        <v>714</v>
      </c>
      <c r="H1645" t="s">
        <v>949</v>
      </c>
      <c r="I1645">
        <v>0</v>
      </c>
      <c r="J1645">
        <v>0</v>
      </c>
      <c r="K1645">
        <v>1</v>
      </c>
      <c r="L1645">
        <v>0</v>
      </c>
      <c r="M1645">
        <v>90</v>
      </c>
      <c r="N1645" t="str">
        <f t="shared" si="25"/>
        <v>No Final</v>
      </c>
    </row>
    <row r="1646" spans="1:14" hidden="1" x14ac:dyDescent="0.2">
      <c r="A1646" t="s">
        <v>4423</v>
      </c>
      <c r="B1646">
        <v>2917451</v>
      </c>
      <c r="C1646">
        <v>298976</v>
      </c>
      <c r="D1646">
        <v>418</v>
      </c>
      <c r="E1646">
        <v>3709</v>
      </c>
      <c r="F1646" s="1">
        <v>43075</v>
      </c>
      <c r="G1646" t="s">
        <v>776</v>
      </c>
      <c r="H1646" t="s">
        <v>949</v>
      </c>
      <c r="I1646">
        <v>0</v>
      </c>
      <c r="J1646">
        <v>0</v>
      </c>
      <c r="K1646">
        <v>1</v>
      </c>
      <c r="L1646">
        <v>0</v>
      </c>
      <c r="M1646">
        <v>90</v>
      </c>
      <c r="N1646" t="str">
        <f t="shared" si="25"/>
        <v>No Final</v>
      </c>
    </row>
    <row r="1647" spans="1:14" hidden="1" x14ac:dyDescent="0.2">
      <c r="A1647" t="s">
        <v>4424</v>
      </c>
      <c r="B1647">
        <v>2917451</v>
      </c>
      <c r="C1647">
        <v>58864</v>
      </c>
      <c r="D1647">
        <v>16</v>
      </c>
      <c r="E1647">
        <v>244</v>
      </c>
      <c r="F1647" s="1">
        <v>43075</v>
      </c>
      <c r="G1647" t="s">
        <v>425</v>
      </c>
      <c r="H1647" t="s">
        <v>949</v>
      </c>
      <c r="I1647">
        <v>0</v>
      </c>
      <c r="J1647">
        <v>0</v>
      </c>
      <c r="K1647">
        <v>2</v>
      </c>
      <c r="L1647">
        <v>0</v>
      </c>
      <c r="M1647">
        <v>90</v>
      </c>
      <c r="N1647" t="str">
        <f t="shared" si="25"/>
        <v>No Final</v>
      </c>
    </row>
    <row r="1648" spans="1:14" hidden="1" x14ac:dyDescent="0.2">
      <c r="A1648" t="s">
        <v>4425</v>
      </c>
      <c r="B1648">
        <v>2917451</v>
      </c>
      <c r="C1648">
        <v>8198</v>
      </c>
      <c r="D1648">
        <v>418</v>
      </c>
      <c r="E1648">
        <v>985</v>
      </c>
      <c r="F1648" s="1">
        <v>43075</v>
      </c>
      <c r="G1648" t="s">
        <v>124</v>
      </c>
      <c r="H1648" t="s">
        <v>949</v>
      </c>
      <c r="I1648">
        <v>0</v>
      </c>
      <c r="J1648">
        <v>0</v>
      </c>
      <c r="K1648">
        <v>1</v>
      </c>
      <c r="L1648">
        <v>0</v>
      </c>
      <c r="M1648">
        <v>90</v>
      </c>
      <c r="N1648" t="str">
        <f t="shared" si="25"/>
        <v>No Final</v>
      </c>
    </row>
    <row r="1649" spans="1:14" hidden="1" x14ac:dyDescent="0.2">
      <c r="A1649" t="s">
        <v>4426</v>
      </c>
      <c r="B1649">
        <v>2917452</v>
      </c>
      <c r="C1649">
        <v>215679</v>
      </c>
      <c r="D1649">
        <v>148</v>
      </c>
      <c r="E1649">
        <v>114</v>
      </c>
      <c r="F1649" s="1">
        <v>43075</v>
      </c>
      <c r="G1649" t="s">
        <v>711</v>
      </c>
      <c r="H1649" t="s">
        <v>949</v>
      </c>
      <c r="I1649">
        <v>0</v>
      </c>
      <c r="J1649">
        <v>0</v>
      </c>
      <c r="K1649">
        <v>1</v>
      </c>
      <c r="L1649">
        <v>0</v>
      </c>
      <c r="M1649">
        <v>90</v>
      </c>
      <c r="N1649" t="str">
        <f t="shared" si="25"/>
        <v>No Final</v>
      </c>
    </row>
    <row r="1650" spans="1:14" hidden="1" x14ac:dyDescent="0.2">
      <c r="A1650" t="s">
        <v>4427</v>
      </c>
      <c r="B1650">
        <v>2917452</v>
      </c>
      <c r="C1650">
        <v>35564</v>
      </c>
      <c r="D1650">
        <v>148</v>
      </c>
      <c r="E1650">
        <v>410</v>
      </c>
      <c r="F1650" s="1">
        <v>43075</v>
      </c>
      <c r="G1650" t="s">
        <v>278</v>
      </c>
      <c r="H1650" t="s">
        <v>949</v>
      </c>
      <c r="I1650">
        <v>0</v>
      </c>
      <c r="J1650">
        <v>0</v>
      </c>
      <c r="K1650">
        <v>1</v>
      </c>
      <c r="L1650">
        <v>1</v>
      </c>
      <c r="M1650">
        <v>90</v>
      </c>
      <c r="N1650" t="str">
        <f t="shared" si="25"/>
        <v>No Final</v>
      </c>
    </row>
    <row r="1651" spans="1:14" hidden="1" x14ac:dyDescent="0.2">
      <c r="A1651" t="s">
        <v>4428</v>
      </c>
      <c r="B1651">
        <v>2917452</v>
      </c>
      <c r="C1651">
        <v>91845</v>
      </c>
      <c r="D1651">
        <v>148</v>
      </c>
      <c r="E1651">
        <v>148</v>
      </c>
      <c r="F1651" s="1">
        <v>43075</v>
      </c>
      <c r="G1651" t="s">
        <v>520</v>
      </c>
      <c r="H1651" t="s">
        <v>949</v>
      </c>
      <c r="I1651">
        <v>0</v>
      </c>
      <c r="J1651">
        <v>0</v>
      </c>
      <c r="K1651">
        <v>1</v>
      </c>
      <c r="L1651">
        <v>0</v>
      </c>
      <c r="M1651">
        <v>65</v>
      </c>
      <c r="N1651" t="str">
        <f t="shared" si="25"/>
        <v>No Final</v>
      </c>
    </row>
    <row r="1652" spans="1:14" hidden="1" x14ac:dyDescent="0.2">
      <c r="A1652" t="s">
        <v>4429</v>
      </c>
      <c r="B1652">
        <v>2981993</v>
      </c>
      <c r="C1652">
        <v>132098</v>
      </c>
      <c r="D1652">
        <v>148</v>
      </c>
      <c r="E1652">
        <v>27</v>
      </c>
      <c r="F1652" s="1">
        <v>43144</v>
      </c>
      <c r="G1652" t="s">
        <v>603</v>
      </c>
      <c r="H1652" t="s">
        <v>949</v>
      </c>
      <c r="I1652">
        <v>0</v>
      </c>
      <c r="J1652">
        <v>0</v>
      </c>
      <c r="K1652">
        <v>1</v>
      </c>
      <c r="L1652">
        <v>0</v>
      </c>
      <c r="M1652">
        <v>90</v>
      </c>
      <c r="N1652" t="str">
        <f t="shared" si="25"/>
        <v>No Final</v>
      </c>
    </row>
    <row r="1653" spans="1:14" hidden="1" x14ac:dyDescent="0.2">
      <c r="A1653" t="s">
        <v>4430</v>
      </c>
      <c r="B1653">
        <v>2981993</v>
      </c>
      <c r="C1653">
        <v>39153</v>
      </c>
      <c r="D1653">
        <v>506</v>
      </c>
      <c r="E1653">
        <v>506</v>
      </c>
      <c r="F1653" s="1">
        <v>43144</v>
      </c>
      <c r="G1653" t="s">
        <v>299</v>
      </c>
      <c r="H1653" t="s">
        <v>949</v>
      </c>
      <c r="I1653">
        <v>1</v>
      </c>
      <c r="J1653">
        <v>0</v>
      </c>
      <c r="K1653">
        <v>2</v>
      </c>
      <c r="L1653">
        <v>0</v>
      </c>
      <c r="M1653">
        <v>90</v>
      </c>
      <c r="N1653" t="str">
        <f t="shared" si="25"/>
        <v>No Final</v>
      </c>
    </row>
    <row r="1654" spans="1:14" hidden="1" x14ac:dyDescent="0.2">
      <c r="A1654" t="s">
        <v>4431</v>
      </c>
      <c r="B1654">
        <v>2981993</v>
      </c>
      <c r="C1654">
        <v>69633</v>
      </c>
      <c r="D1654">
        <v>148</v>
      </c>
      <c r="E1654">
        <v>985</v>
      </c>
      <c r="F1654" s="1">
        <v>43144</v>
      </c>
      <c r="G1654" t="s">
        <v>463</v>
      </c>
      <c r="H1654" t="s">
        <v>949</v>
      </c>
      <c r="I1654">
        <v>0</v>
      </c>
      <c r="J1654">
        <v>0</v>
      </c>
      <c r="K1654">
        <v>1</v>
      </c>
      <c r="L1654">
        <v>0</v>
      </c>
      <c r="M1654">
        <v>90</v>
      </c>
      <c r="N1654" t="str">
        <f t="shared" si="25"/>
        <v>No Final</v>
      </c>
    </row>
    <row r="1655" spans="1:14" hidden="1" x14ac:dyDescent="0.2">
      <c r="A1655" t="s">
        <v>4432</v>
      </c>
      <c r="B1655">
        <v>2981994</v>
      </c>
      <c r="C1655">
        <v>241641</v>
      </c>
      <c r="D1655">
        <v>281</v>
      </c>
      <c r="E1655">
        <v>281</v>
      </c>
      <c r="F1655" s="1">
        <v>43144</v>
      </c>
      <c r="G1655" t="s">
        <v>730</v>
      </c>
      <c r="H1655" t="s">
        <v>949</v>
      </c>
      <c r="I1655">
        <v>0</v>
      </c>
      <c r="J1655">
        <v>0</v>
      </c>
      <c r="K1655">
        <v>1</v>
      </c>
      <c r="L1655">
        <v>0</v>
      </c>
      <c r="M1655">
        <v>90</v>
      </c>
      <c r="N1655" t="str">
        <f t="shared" si="25"/>
        <v>No Final</v>
      </c>
    </row>
    <row r="1656" spans="1:14" hidden="1" x14ac:dyDescent="0.2">
      <c r="A1656" t="s">
        <v>4433</v>
      </c>
      <c r="B1656">
        <v>2981994</v>
      </c>
      <c r="C1656">
        <v>26399</v>
      </c>
      <c r="D1656">
        <v>281</v>
      </c>
      <c r="E1656">
        <v>131</v>
      </c>
      <c r="F1656" s="1">
        <v>43144</v>
      </c>
      <c r="G1656" t="s">
        <v>218</v>
      </c>
      <c r="H1656" t="s">
        <v>949</v>
      </c>
      <c r="I1656">
        <v>0</v>
      </c>
      <c r="J1656">
        <v>0</v>
      </c>
      <c r="K1656">
        <v>1</v>
      </c>
      <c r="L1656">
        <v>1</v>
      </c>
      <c r="M1656">
        <v>85</v>
      </c>
      <c r="N1656" t="str">
        <f t="shared" si="25"/>
        <v>No Final</v>
      </c>
    </row>
    <row r="1657" spans="1:14" hidden="1" x14ac:dyDescent="0.2">
      <c r="A1657" t="s">
        <v>4434</v>
      </c>
      <c r="B1657">
        <v>2981994</v>
      </c>
      <c r="C1657">
        <v>53622</v>
      </c>
      <c r="D1657">
        <v>281</v>
      </c>
      <c r="E1657">
        <v>131</v>
      </c>
      <c r="F1657" s="1">
        <v>43144</v>
      </c>
      <c r="G1657" t="s">
        <v>399</v>
      </c>
      <c r="H1657" t="s">
        <v>949</v>
      </c>
      <c r="I1657">
        <v>1</v>
      </c>
      <c r="J1657">
        <v>0</v>
      </c>
      <c r="K1657">
        <v>2</v>
      </c>
      <c r="L1657">
        <v>0</v>
      </c>
      <c r="M1657">
        <v>90</v>
      </c>
      <c r="N1657" t="str">
        <f t="shared" si="25"/>
        <v>No Final</v>
      </c>
    </row>
    <row r="1658" spans="1:14" hidden="1" x14ac:dyDescent="0.2">
      <c r="A1658" t="s">
        <v>4435</v>
      </c>
      <c r="B1658">
        <v>2981995</v>
      </c>
      <c r="C1658">
        <v>131789</v>
      </c>
      <c r="D1658">
        <v>31</v>
      </c>
      <c r="E1658">
        <v>31</v>
      </c>
      <c r="F1658" s="1">
        <v>43145</v>
      </c>
      <c r="G1658" t="s">
        <v>601</v>
      </c>
      <c r="H1658" t="s">
        <v>949</v>
      </c>
      <c r="I1658">
        <v>0</v>
      </c>
      <c r="J1658">
        <v>0</v>
      </c>
      <c r="K1658">
        <v>1</v>
      </c>
      <c r="L1658">
        <v>1</v>
      </c>
      <c r="M1658">
        <v>80</v>
      </c>
      <c r="N1658" t="str">
        <f t="shared" si="25"/>
        <v>No Final</v>
      </c>
    </row>
    <row r="1659" spans="1:14" hidden="1" x14ac:dyDescent="0.2">
      <c r="A1659" t="s">
        <v>4436</v>
      </c>
      <c r="B1659">
        <v>2981995</v>
      </c>
      <c r="C1659">
        <v>148455</v>
      </c>
      <c r="D1659">
        <v>31</v>
      </c>
      <c r="E1659">
        <v>31</v>
      </c>
      <c r="F1659" s="1">
        <v>43145</v>
      </c>
      <c r="G1659" t="s">
        <v>629</v>
      </c>
      <c r="H1659" t="s">
        <v>949</v>
      </c>
      <c r="I1659">
        <v>0</v>
      </c>
      <c r="J1659">
        <v>0</v>
      </c>
      <c r="K1659">
        <v>1</v>
      </c>
      <c r="L1659">
        <v>0</v>
      </c>
      <c r="M1659">
        <v>90</v>
      </c>
      <c r="N1659" t="str">
        <f t="shared" si="25"/>
        <v>No Final</v>
      </c>
    </row>
    <row r="1660" spans="1:14" hidden="1" x14ac:dyDescent="0.2">
      <c r="A1660" t="s">
        <v>4437</v>
      </c>
      <c r="B1660">
        <v>2981995</v>
      </c>
      <c r="C1660">
        <v>200512</v>
      </c>
      <c r="D1660">
        <v>31</v>
      </c>
      <c r="E1660">
        <v>27</v>
      </c>
      <c r="F1660" s="1">
        <v>43145</v>
      </c>
      <c r="G1660" t="s">
        <v>694</v>
      </c>
      <c r="H1660" t="s">
        <v>949</v>
      </c>
      <c r="I1660">
        <v>0</v>
      </c>
      <c r="J1660">
        <v>0</v>
      </c>
      <c r="K1660">
        <v>3</v>
      </c>
      <c r="L1660">
        <v>0</v>
      </c>
      <c r="M1660">
        <v>90</v>
      </c>
      <c r="N1660" t="str">
        <f t="shared" si="25"/>
        <v>No Final</v>
      </c>
    </row>
    <row r="1661" spans="1:14" hidden="1" x14ac:dyDescent="0.2">
      <c r="A1661" t="s">
        <v>4438</v>
      </c>
      <c r="B1661">
        <v>2981997</v>
      </c>
      <c r="C1661">
        <v>182913</v>
      </c>
      <c r="D1661">
        <v>583</v>
      </c>
      <c r="E1661">
        <v>506</v>
      </c>
      <c r="F1661" s="1">
        <v>43145</v>
      </c>
      <c r="G1661" t="s">
        <v>672</v>
      </c>
      <c r="H1661" t="s">
        <v>949</v>
      </c>
      <c r="I1661">
        <v>1</v>
      </c>
      <c r="J1661">
        <v>0</v>
      </c>
      <c r="K1661">
        <v>1</v>
      </c>
      <c r="L1661">
        <v>0</v>
      </c>
      <c r="M1661">
        <v>90</v>
      </c>
      <c r="N1661" t="str">
        <f t="shared" si="25"/>
        <v>No Final</v>
      </c>
    </row>
    <row r="1662" spans="1:14" hidden="1" x14ac:dyDescent="0.2">
      <c r="A1662" t="s">
        <v>4439</v>
      </c>
      <c r="B1662">
        <v>2981997</v>
      </c>
      <c r="C1662">
        <v>44501</v>
      </c>
      <c r="D1662">
        <v>418</v>
      </c>
      <c r="E1662">
        <v>683</v>
      </c>
      <c r="F1662" s="1">
        <v>43145</v>
      </c>
      <c r="G1662" t="s">
        <v>155</v>
      </c>
      <c r="H1662" t="s">
        <v>949</v>
      </c>
      <c r="I1662">
        <v>0</v>
      </c>
      <c r="J1662">
        <v>0</v>
      </c>
      <c r="K1662">
        <v>1</v>
      </c>
      <c r="L1662">
        <v>0</v>
      </c>
      <c r="M1662">
        <v>90</v>
      </c>
      <c r="N1662" t="str">
        <f t="shared" si="25"/>
        <v>No Final</v>
      </c>
    </row>
    <row r="1663" spans="1:14" hidden="1" x14ac:dyDescent="0.2">
      <c r="A1663" t="s">
        <v>4440</v>
      </c>
      <c r="B1663">
        <v>2981997</v>
      </c>
      <c r="C1663">
        <v>8198</v>
      </c>
      <c r="D1663">
        <v>418</v>
      </c>
      <c r="E1663">
        <v>985</v>
      </c>
      <c r="F1663" s="1">
        <v>43145</v>
      </c>
      <c r="G1663" t="s">
        <v>124</v>
      </c>
      <c r="H1663" t="s">
        <v>949</v>
      </c>
      <c r="I1663">
        <v>0</v>
      </c>
      <c r="J1663">
        <v>0</v>
      </c>
      <c r="K1663">
        <v>2</v>
      </c>
      <c r="L1663">
        <v>0</v>
      </c>
      <c r="M1663">
        <v>90</v>
      </c>
      <c r="N1663" t="str">
        <f t="shared" si="25"/>
        <v>No Final</v>
      </c>
    </row>
    <row r="1664" spans="1:14" hidden="1" x14ac:dyDescent="0.2">
      <c r="A1664" t="s">
        <v>4441</v>
      </c>
      <c r="B1664">
        <v>2981999</v>
      </c>
      <c r="C1664">
        <v>28003</v>
      </c>
      <c r="D1664">
        <v>131</v>
      </c>
      <c r="E1664">
        <v>583</v>
      </c>
      <c r="F1664" s="1">
        <v>43151</v>
      </c>
      <c r="G1664" t="s">
        <v>226</v>
      </c>
      <c r="H1664" t="s">
        <v>949</v>
      </c>
      <c r="I1664">
        <v>0</v>
      </c>
      <c r="J1664">
        <v>0</v>
      </c>
      <c r="K1664">
        <v>1</v>
      </c>
      <c r="L1664">
        <v>0</v>
      </c>
      <c r="M1664">
        <v>90</v>
      </c>
      <c r="N1664" t="str">
        <f t="shared" si="25"/>
        <v>No Final</v>
      </c>
    </row>
    <row r="1665" spans="1:14" hidden="1" x14ac:dyDescent="0.2">
      <c r="A1665" t="s">
        <v>4442</v>
      </c>
      <c r="B1665">
        <v>2981999</v>
      </c>
      <c r="C1665">
        <v>52769</v>
      </c>
      <c r="D1665">
        <v>631</v>
      </c>
      <c r="E1665">
        <v>931</v>
      </c>
      <c r="F1665" s="1">
        <v>43151</v>
      </c>
      <c r="G1665" t="s">
        <v>393</v>
      </c>
      <c r="H1665" t="s">
        <v>949</v>
      </c>
      <c r="I1665">
        <v>0</v>
      </c>
      <c r="J1665">
        <v>0</v>
      </c>
      <c r="K1665">
        <v>1</v>
      </c>
      <c r="L1665">
        <v>0</v>
      </c>
      <c r="M1665">
        <v>90</v>
      </c>
      <c r="N1665" t="str">
        <f t="shared" si="25"/>
        <v>No Final</v>
      </c>
    </row>
    <row r="1666" spans="1:14" hidden="1" x14ac:dyDescent="0.2">
      <c r="A1666" t="s">
        <v>4443</v>
      </c>
      <c r="B1666">
        <v>2982000</v>
      </c>
      <c r="C1666">
        <v>243714</v>
      </c>
      <c r="D1666">
        <v>27</v>
      </c>
      <c r="E1666">
        <v>27</v>
      </c>
      <c r="F1666" s="1">
        <v>43151</v>
      </c>
      <c r="G1666" t="s">
        <v>732</v>
      </c>
      <c r="H1666" t="s">
        <v>949</v>
      </c>
      <c r="I1666">
        <v>0</v>
      </c>
      <c r="J1666">
        <v>0</v>
      </c>
      <c r="K1666">
        <v>1</v>
      </c>
      <c r="L1666">
        <v>0</v>
      </c>
      <c r="M1666">
        <v>81</v>
      </c>
      <c r="N1666" t="str">
        <f t="shared" si="25"/>
        <v>No Final</v>
      </c>
    </row>
    <row r="1667" spans="1:14" hidden="1" x14ac:dyDescent="0.2">
      <c r="A1667" t="s">
        <v>4444</v>
      </c>
      <c r="B1667">
        <v>2982000</v>
      </c>
      <c r="C1667">
        <v>38253</v>
      </c>
      <c r="D1667">
        <v>27</v>
      </c>
      <c r="E1667">
        <v>131</v>
      </c>
      <c r="F1667" s="1">
        <v>43151</v>
      </c>
      <c r="G1667" t="s">
        <v>290</v>
      </c>
      <c r="H1667" t="s">
        <v>949</v>
      </c>
      <c r="I1667">
        <v>1</v>
      </c>
      <c r="J1667">
        <v>0</v>
      </c>
      <c r="K1667">
        <v>2</v>
      </c>
      <c r="L1667">
        <v>1</v>
      </c>
      <c r="M1667">
        <v>90</v>
      </c>
      <c r="N1667" t="str">
        <f t="shared" ref="N1667:N1730" si="26">IF(B1667=$Z$2, "Final", IF(B1667=$Z$3, "Final", IF(B1667=$Z$4, "Final", IF(B1667=$Z$5, "Final", IF(B1667=$Z$6, "Final", IF(B1667=$Z$7, "Final", IF(B1667=$Z$8, "Final", IF(B1667=$Z$9, "Final", IF(B1667=$Z$10, "Final", IF(B1667=$Z$11, "Final", IF(B1667=$Z$12, "Final", IF(B1667=$Z$13, "Final", "No Final"))))))))))))</f>
        <v>No Final</v>
      </c>
    </row>
    <row r="1668" spans="1:14" hidden="1" x14ac:dyDescent="0.2">
      <c r="A1668" t="s">
        <v>4445</v>
      </c>
      <c r="B1668">
        <v>2982000</v>
      </c>
      <c r="C1668">
        <v>58358</v>
      </c>
      <c r="D1668">
        <v>27</v>
      </c>
      <c r="E1668">
        <v>27</v>
      </c>
      <c r="F1668" s="1">
        <v>43151</v>
      </c>
      <c r="G1668" t="s">
        <v>422</v>
      </c>
      <c r="H1668" t="s">
        <v>949</v>
      </c>
      <c r="I1668">
        <v>0</v>
      </c>
      <c r="J1668">
        <v>0</v>
      </c>
      <c r="K1668">
        <v>2</v>
      </c>
      <c r="L1668">
        <v>1</v>
      </c>
      <c r="M1668">
        <v>90</v>
      </c>
      <c r="N1668" t="str">
        <f t="shared" si="26"/>
        <v>No Final</v>
      </c>
    </row>
    <row r="1669" spans="1:14" hidden="1" x14ac:dyDescent="0.2">
      <c r="A1669" t="s">
        <v>4446</v>
      </c>
      <c r="B1669">
        <v>2981998</v>
      </c>
      <c r="C1669">
        <v>191614</v>
      </c>
      <c r="D1669">
        <v>660</v>
      </c>
      <c r="E1669">
        <v>36</v>
      </c>
      <c r="F1669" s="1">
        <v>43152</v>
      </c>
      <c r="G1669" t="s">
        <v>240</v>
      </c>
      <c r="H1669" t="s">
        <v>949</v>
      </c>
      <c r="I1669">
        <v>0</v>
      </c>
      <c r="J1669">
        <v>0</v>
      </c>
      <c r="K1669">
        <v>1</v>
      </c>
      <c r="L1669">
        <v>0</v>
      </c>
      <c r="M1669">
        <v>90</v>
      </c>
      <c r="N1669" t="str">
        <f t="shared" si="26"/>
        <v>No Final</v>
      </c>
    </row>
    <row r="1670" spans="1:14" hidden="1" x14ac:dyDescent="0.2">
      <c r="A1670" t="s">
        <v>4447</v>
      </c>
      <c r="B1670">
        <v>2981998</v>
      </c>
      <c r="C1670">
        <v>341647</v>
      </c>
      <c r="D1670">
        <v>12</v>
      </c>
      <c r="E1670">
        <v>36</v>
      </c>
      <c r="F1670" s="1">
        <v>43152</v>
      </c>
      <c r="G1670" t="s">
        <v>796</v>
      </c>
      <c r="H1670" t="s">
        <v>949</v>
      </c>
      <c r="I1670">
        <v>0</v>
      </c>
      <c r="J1670">
        <v>0</v>
      </c>
      <c r="K1670">
        <v>1</v>
      </c>
      <c r="L1670">
        <v>0</v>
      </c>
      <c r="M1670">
        <v>72</v>
      </c>
      <c r="N1670" t="str">
        <f t="shared" si="26"/>
        <v>No Final</v>
      </c>
    </row>
    <row r="1671" spans="1:14" hidden="1" x14ac:dyDescent="0.2">
      <c r="A1671" t="s">
        <v>4448</v>
      </c>
      <c r="B1671">
        <v>2981998</v>
      </c>
      <c r="C1671">
        <v>93795</v>
      </c>
      <c r="D1671">
        <v>660</v>
      </c>
      <c r="E1671">
        <v>940</v>
      </c>
      <c r="F1671" s="1">
        <v>43152</v>
      </c>
      <c r="G1671" t="s">
        <v>527</v>
      </c>
      <c r="H1671" t="s">
        <v>949</v>
      </c>
      <c r="I1671">
        <v>1</v>
      </c>
      <c r="J1671">
        <v>0</v>
      </c>
      <c r="K1671">
        <v>1</v>
      </c>
      <c r="L1671">
        <v>0</v>
      </c>
      <c r="M1671">
        <v>90</v>
      </c>
      <c r="N1671" t="str">
        <f t="shared" si="26"/>
        <v>No Final</v>
      </c>
    </row>
    <row r="1672" spans="1:14" hidden="1" x14ac:dyDescent="0.2">
      <c r="A1672" t="s">
        <v>4449</v>
      </c>
      <c r="B1672">
        <v>2982005</v>
      </c>
      <c r="C1672">
        <v>16306</v>
      </c>
      <c r="D1672">
        <v>418</v>
      </c>
      <c r="E1672">
        <v>985</v>
      </c>
      <c r="F1672" s="1">
        <v>43165</v>
      </c>
      <c r="G1672" t="s">
        <v>171</v>
      </c>
      <c r="H1672" t="s">
        <v>949</v>
      </c>
      <c r="I1672">
        <v>0</v>
      </c>
      <c r="J1672">
        <v>0</v>
      </c>
      <c r="K1672">
        <v>1</v>
      </c>
      <c r="L1672">
        <v>0</v>
      </c>
      <c r="M1672">
        <v>90</v>
      </c>
      <c r="N1672" t="str">
        <f t="shared" si="26"/>
        <v>No Final</v>
      </c>
    </row>
    <row r="1673" spans="1:14" hidden="1" x14ac:dyDescent="0.2">
      <c r="A1673" t="s">
        <v>4450</v>
      </c>
      <c r="B1673">
        <v>2982005</v>
      </c>
      <c r="C1673">
        <v>48280</v>
      </c>
      <c r="D1673">
        <v>583</v>
      </c>
      <c r="E1673">
        <v>1049</v>
      </c>
      <c r="F1673" s="1">
        <v>43165</v>
      </c>
      <c r="G1673" t="s">
        <v>372</v>
      </c>
      <c r="H1673" t="s">
        <v>949</v>
      </c>
      <c r="I1673">
        <v>1</v>
      </c>
      <c r="J1673">
        <v>0</v>
      </c>
      <c r="K1673">
        <v>1</v>
      </c>
      <c r="L1673">
        <v>0</v>
      </c>
      <c r="M1673">
        <v>90</v>
      </c>
      <c r="N1673" t="str">
        <f t="shared" si="26"/>
        <v>No Final</v>
      </c>
    </row>
    <row r="1674" spans="1:14" hidden="1" x14ac:dyDescent="0.2">
      <c r="A1674" t="s">
        <v>4451</v>
      </c>
      <c r="B1674">
        <v>2982005</v>
      </c>
      <c r="C1674">
        <v>8198</v>
      </c>
      <c r="D1674">
        <v>418</v>
      </c>
      <c r="E1674">
        <v>985</v>
      </c>
      <c r="F1674" s="1">
        <v>43165</v>
      </c>
      <c r="G1674" t="s">
        <v>124</v>
      </c>
      <c r="H1674" t="s">
        <v>949</v>
      </c>
      <c r="I1674">
        <v>0</v>
      </c>
      <c r="J1674">
        <v>0</v>
      </c>
      <c r="K1674">
        <v>1</v>
      </c>
      <c r="L1674">
        <v>1</v>
      </c>
      <c r="M1674">
        <v>90</v>
      </c>
      <c r="N1674" t="str">
        <f t="shared" si="26"/>
        <v>No Final</v>
      </c>
    </row>
    <row r="1675" spans="1:14" hidden="1" x14ac:dyDescent="0.2">
      <c r="A1675" t="s">
        <v>4452</v>
      </c>
      <c r="B1675">
        <v>2982001</v>
      </c>
      <c r="C1675">
        <v>206050</v>
      </c>
      <c r="D1675">
        <v>506</v>
      </c>
      <c r="E1675">
        <v>12</v>
      </c>
      <c r="F1675" s="1">
        <v>43166</v>
      </c>
      <c r="G1675" t="s">
        <v>703</v>
      </c>
      <c r="H1675" t="s">
        <v>949</v>
      </c>
      <c r="I1675">
        <v>0</v>
      </c>
      <c r="J1675">
        <v>0</v>
      </c>
      <c r="K1675">
        <v>1</v>
      </c>
      <c r="L1675">
        <v>0</v>
      </c>
      <c r="M1675">
        <v>90</v>
      </c>
      <c r="N1675" t="str">
        <f t="shared" si="26"/>
        <v>No Final</v>
      </c>
    </row>
    <row r="1676" spans="1:14" hidden="1" x14ac:dyDescent="0.2">
      <c r="A1676" t="s">
        <v>4453</v>
      </c>
      <c r="B1676">
        <v>2982001</v>
      </c>
      <c r="C1676">
        <v>39153</v>
      </c>
      <c r="D1676">
        <v>506</v>
      </c>
      <c r="E1676">
        <v>506</v>
      </c>
      <c r="F1676" s="1">
        <v>43166</v>
      </c>
      <c r="G1676" t="s">
        <v>299</v>
      </c>
      <c r="H1676" t="s">
        <v>949</v>
      </c>
      <c r="I1676">
        <v>0</v>
      </c>
      <c r="J1676">
        <v>0</v>
      </c>
      <c r="K1676">
        <v>1</v>
      </c>
      <c r="L1676">
        <v>1</v>
      </c>
      <c r="M1676">
        <v>84</v>
      </c>
      <c r="N1676" t="str">
        <f t="shared" si="26"/>
        <v>No Final</v>
      </c>
    </row>
    <row r="1677" spans="1:14" hidden="1" x14ac:dyDescent="0.2">
      <c r="A1677" t="s">
        <v>4454</v>
      </c>
      <c r="B1677">
        <v>2982001</v>
      </c>
      <c r="C1677">
        <v>91845</v>
      </c>
      <c r="D1677">
        <v>148</v>
      </c>
      <c r="E1677">
        <v>148</v>
      </c>
      <c r="F1677" s="1">
        <v>43166</v>
      </c>
      <c r="G1677" t="s">
        <v>520</v>
      </c>
      <c r="H1677" t="s">
        <v>949</v>
      </c>
      <c r="I1677">
        <v>0</v>
      </c>
      <c r="J1677">
        <v>0</v>
      </c>
      <c r="K1677">
        <v>1</v>
      </c>
      <c r="L1677">
        <v>0</v>
      </c>
      <c r="M1677">
        <v>90</v>
      </c>
      <c r="N1677" t="str">
        <f t="shared" si="26"/>
        <v>No Final</v>
      </c>
    </row>
    <row r="1678" spans="1:14" hidden="1" x14ac:dyDescent="0.2">
      <c r="A1678" t="s">
        <v>4455</v>
      </c>
      <c r="B1678">
        <v>2982002</v>
      </c>
      <c r="C1678">
        <v>363205</v>
      </c>
      <c r="D1678">
        <v>281</v>
      </c>
      <c r="E1678">
        <v>11</v>
      </c>
      <c r="F1678" s="1">
        <v>43166</v>
      </c>
      <c r="G1678" t="s">
        <v>804</v>
      </c>
      <c r="H1678" t="s">
        <v>949</v>
      </c>
      <c r="I1678">
        <v>1</v>
      </c>
      <c r="J1678">
        <v>0</v>
      </c>
      <c r="K1678">
        <v>1</v>
      </c>
      <c r="L1678">
        <v>0</v>
      </c>
      <c r="M1678">
        <v>90</v>
      </c>
      <c r="N1678" t="str">
        <f t="shared" si="26"/>
        <v>No Final</v>
      </c>
    </row>
    <row r="1679" spans="1:14" hidden="1" x14ac:dyDescent="0.2">
      <c r="A1679" t="s">
        <v>4456</v>
      </c>
      <c r="B1679">
        <v>2982004</v>
      </c>
      <c r="C1679">
        <v>146854</v>
      </c>
      <c r="D1679">
        <v>368</v>
      </c>
      <c r="E1679">
        <v>162</v>
      </c>
      <c r="F1679" s="1">
        <v>43172</v>
      </c>
      <c r="G1679" t="s">
        <v>623</v>
      </c>
      <c r="H1679" t="s">
        <v>949</v>
      </c>
      <c r="I1679">
        <v>1</v>
      </c>
      <c r="J1679">
        <v>0</v>
      </c>
      <c r="K1679">
        <v>2</v>
      </c>
      <c r="L1679">
        <v>0</v>
      </c>
      <c r="M1679">
        <v>18</v>
      </c>
      <c r="N1679" t="str">
        <f t="shared" si="26"/>
        <v>No Final</v>
      </c>
    </row>
    <row r="1680" spans="1:14" hidden="1" x14ac:dyDescent="0.2">
      <c r="A1680" t="s">
        <v>4457</v>
      </c>
      <c r="B1680">
        <v>2982004</v>
      </c>
      <c r="C1680">
        <v>96341</v>
      </c>
      <c r="D1680">
        <v>985</v>
      </c>
      <c r="E1680">
        <v>12</v>
      </c>
      <c r="F1680" s="1">
        <v>43172</v>
      </c>
      <c r="G1680" t="s">
        <v>532</v>
      </c>
      <c r="H1680" t="s">
        <v>949</v>
      </c>
      <c r="I1680">
        <v>0</v>
      </c>
      <c r="J1680">
        <v>0</v>
      </c>
      <c r="K1680">
        <v>1</v>
      </c>
      <c r="L1680">
        <v>0</v>
      </c>
      <c r="M1680">
        <v>90</v>
      </c>
      <c r="N1680" t="str">
        <f t="shared" si="26"/>
        <v>No Final</v>
      </c>
    </row>
    <row r="1681" spans="1:14" hidden="1" x14ac:dyDescent="0.2">
      <c r="A1681" t="s">
        <v>4458</v>
      </c>
      <c r="B1681">
        <v>2982006</v>
      </c>
      <c r="C1681">
        <v>28396</v>
      </c>
      <c r="D1681">
        <v>12</v>
      </c>
      <c r="E1681">
        <v>36</v>
      </c>
      <c r="F1681" s="1">
        <v>43172</v>
      </c>
      <c r="G1681" t="s">
        <v>229</v>
      </c>
      <c r="H1681" t="s">
        <v>949</v>
      </c>
      <c r="I1681">
        <v>0</v>
      </c>
      <c r="J1681">
        <v>0</v>
      </c>
      <c r="K1681">
        <v>1</v>
      </c>
      <c r="L1681">
        <v>0</v>
      </c>
      <c r="M1681">
        <v>89</v>
      </c>
      <c r="N1681" t="str">
        <f t="shared" si="26"/>
        <v>No Final</v>
      </c>
    </row>
    <row r="1682" spans="1:14" hidden="1" x14ac:dyDescent="0.2">
      <c r="A1682" t="s">
        <v>4459</v>
      </c>
      <c r="B1682">
        <v>2982007</v>
      </c>
      <c r="C1682">
        <v>28003</v>
      </c>
      <c r="D1682">
        <v>131</v>
      </c>
      <c r="E1682">
        <v>583</v>
      </c>
      <c r="F1682" s="1">
        <v>43173</v>
      </c>
      <c r="G1682" t="s">
        <v>226</v>
      </c>
      <c r="H1682" t="s">
        <v>949</v>
      </c>
      <c r="I1682">
        <v>0</v>
      </c>
      <c r="J1682">
        <v>0</v>
      </c>
      <c r="K1682">
        <v>2</v>
      </c>
      <c r="L1682">
        <v>1</v>
      </c>
      <c r="M1682">
        <v>90</v>
      </c>
      <c r="N1682" t="str">
        <f t="shared" si="26"/>
        <v>No Final</v>
      </c>
    </row>
    <row r="1683" spans="1:14" hidden="1" x14ac:dyDescent="0.2">
      <c r="A1683" t="s">
        <v>4460</v>
      </c>
      <c r="B1683">
        <v>2982007</v>
      </c>
      <c r="C1683">
        <v>288230</v>
      </c>
      <c r="D1683">
        <v>131</v>
      </c>
      <c r="E1683">
        <v>583</v>
      </c>
      <c r="F1683" s="1">
        <v>43173</v>
      </c>
      <c r="G1683" t="s">
        <v>766</v>
      </c>
      <c r="H1683" t="s">
        <v>949</v>
      </c>
      <c r="I1683">
        <v>0</v>
      </c>
      <c r="J1683">
        <v>0</v>
      </c>
      <c r="K1683">
        <v>1</v>
      </c>
      <c r="L1683">
        <v>0</v>
      </c>
      <c r="M1683">
        <v>67</v>
      </c>
      <c r="N1683" t="str">
        <f t="shared" si="26"/>
        <v>No Final</v>
      </c>
    </row>
    <row r="1684" spans="1:14" hidden="1" x14ac:dyDescent="0.2">
      <c r="A1684" t="s">
        <v>4461</v>
      </c>
      <c r="B1684">
        <v>2982008</v>
      </c>
      <c r="C1684">
        <v>18829</v>
      </c>
      <c r="D1684">
        <v>114</v>
      </c>
      <c r="E1684">
        <v>865</v>
      </c>
      <c r="F1684" s="1">
        <v>43173</v>
      </c>
      <c r="G1684" t="s">
        <v>183</v>
      </c>
      <c r="H1684" t="s">
        <v>949</v>
      </c>
      <c r="I1684">
        <v>0</v>
      </c>
      <c r="J1684">
        <v>0</v>
      </c>
      <c r="K1684">
        <v>1</v>
      </c>
      <c r="L1684">
        <v>0</v>
      </c>
      <c r="M1684">
        <v>75</v>
      </c>
      <c r="N1684" t="str">
        <f t="shared" si="26"/>
        <v>No Final</v>
      </c>
    </row>
    <row r="1685" spans="1:14" hidden="1" x14ac:dyDescent="0.2">
      <c r="A1685" t="s">
        <v>4462</v>
      </c>
      <c r="B1685">
        <v>2982008</v>
      </c>
      <c r="C1685">
        <v>39743</v>
      </c>
      <c r="D1685">
        <v>27</v>
      </c>
      <c r="E1685">
        <v>27</v>
      </c>
      <c r="F1685" s="1">
        <v>43173</v>
      </c>
      <c r="G1685" t="s">
        <v>305</v>
      </c>
      <c r="H1685" t="s">
        <v>949</v>
      </c>
      <c r="I1685">
        <v>0</v>
      </c>
      <c r="J1685">
        <v>0</v>
      </c>
      <c r="K1685">
        <v>1</v>
      </c>
      <c r="L1685">
        <v>0</v>
      </c>
      <c r="M1685">
        <v>22</v>
      </c>
      <c r="N1685" t="str">
        <f t="shared" si="26"/>
        <v>No Final</v>
      </c>
    </row>
    <row r="1686" spans="1:14" hidden="1" x14ac:dyDescent="0.2">
      <c r="A1686" t="s">
        <v>4463</v>
      </c>
      <c r="B1686">
        <v>2982008</v>
      </c>
      <c r="C1686">
        <v>60444</v>
      </c>
      <c r="D1686">
        <v>27</v>
      </c>
      <c r="E1686">
        <v>31</v>
      </c>
      <c r="F1686" s="1">
        <v>43173</v>
      </c>
      <c r="G1686" t="s">
        <v>109</v>
      </c>
      <c r="H1686" t="s">
        <v>949</v>
      </c>
      <c r="I1686">
        <v>0</v>
      </c>
      <c r="J1686">
        <v>0</v>
      </c>
      <c r="K1686">
        <v>1</v>
      </c>
      <c r="L1686">
        <v>0</v>
      </c>
      <c r="M1686">
        <v>35</v>
      </c>
      <c r="N1686" t="str">
        <f t="shared" si="26"/>
        <v>No Final</v>
      </c>
    </row>
    <row r="1687" spans="1:14" hidden="1" x14ac:dyDescent="0.2">
      <c r="A1687" t="s">
        <v>4464</v>
      </c>
      <c r="B1687">
        <v>3018930</v>
      </c>
      <c r="C1687">
        <v>60444</v>
      </c>
      <c r="D1687">
        <v>27</v>
      </c>
      <c r="E1687">
        <v>31</v>
      </c>
      <c r="F1687" s="1">
        <v>43193</v>
      </c>
      <c r="G1687" t="s">
        <v>109</v>
      </c>
      <c r="H1687" t="s">
        <v>949</v>
      </c>
      <c r="I1687">
        <v>0</v>
      </c>
      <c r="J1687">
        <v>0</v>
      </c>
      <c r="K1687">
        <v>1</v>
      </c>
      <c r="L1687">
        <v>0</v>
      </c>
      <c r="M1687">
        <v>90</v>
      </c>
      <c r="N1687" t="str">
        <f t="shared" si="26"/>
        <v>No Final</v>
      </c>
    </row>
    <row r="1688" spans="1:14" hidden="1" x14ac:dyDescent="0.2">
      <c r="A1688" t="s">
        <v>4465</v>
      </c>
      <c r="B1688">
        <v>3018930</v>
      </c>
      <c r="C1688">
        <v>74230</v>
      </c>
      <c r="D1688">
        <v>368</v>
      </c>
      <c r="E1688">
        <v>543</v>
      </c>
      <c r="F1688" s="1">
        <v>43193</v>
      </c>
      <c r="G1688" t="s">
        <v>477</v>
      </c>
      <c r="H1688" t="s">
        <v>949</v>
      </c>
      <c r="I1688">
        <v>0</v>
      </c>
      <c r="J1688">
        <v>0</v>
      </c>
      <c r="K1688">
        <v>1</v>
      </c>
      <c r="L1688">
        <v>0</v>
      </c>
      <c r="M1688">
        <v>90</v>
      </c>
      <c r="N1688" t="str">
        <f t="shared" si="26"/>
        <v>No Final</v>
      </c>
    </row>
    <row r="1689" spans="1:14" hidden="1" x14ac:dyDescent="0.2">
      <c r="A1689" t="s">
        <v>4466</v>
      </c>
      <c r="B1689">
        <v>3018931</v>
      </c>
      <c r="C1689">
        <v>44501</v>
      </c>
      <c r="D1689">
        <v>418</v>
      </c>
      <c r="E1689">
        <v>683</v>
      </c>
      <c r="F1689" s="1">
        <v>43193</v>
      </c>
      <c r="G1689" t="s">
        <v>155</v>
      </c>
      <c r="H1689" t="s">
        <v>949</v>
      </c>
      <c r="I1689">
        <v>0</v>
      </c>
      <c r="J1689">
        <v>0</v>
      </c>
      <c r="K1689">
        <v>1</v>
      </c>
      <c r="L1689">
        <v>0</v>
      </c>
      <c r="M1689">
        <v>90</v>
      </c>
      <c r="N1689" t="str">
        <f t="shared" si="26"/>
        <v>No Final</v>
      </c>
    </row>
    <row r="1690" spans="1:14" hidden="1" x14ac:dyDescent="0.2">
      <c r="A1690" t="s">
        <v>4467</v>
      </c>
      <c r="B1690">
        <v>3018931</v>
      </c>
      <c r="C1690">
        <v>8198</v>
      </c>
      <c r="D1690">
        <v>418</v>
      </c>
      <c r="E1690">
        <v>985</v>
      </c>
      <c r="F1690" s="1">
        <v>43193</v>
      </c>
      <c r="G1690" t="s">
        <v>124</v>
      </c>
      <c r="H1690" t="s">
        <v>949</v>
      </c>
      <c r="I1690">
        <v>0</v>
      </c>
      <c r="J1690">
        <v>0</v>
      </c>
      <c r="K1690">
        <v>2</v>
      </c>
      <c r="L1690">
        <v>1</v>
      </c>
      <c r="M1690">
        <v>90</v>
      </c>
      <c r="N1690" t="str">
        <f t="shared" si="26"/>
        <v>No Final</v>
      </c>
    </row>
    <row r="1691" spans="1:14" hidden="1" x14ac:dyDescent="0.2">
      <c r="A1691" t="s">
        <v>4468</v>
      </c>
      <c r="B1691">
        <v>3018929</v>
      </c>
      <c r="C1691">
        <v>18944</v>
      </c>
      <c r="D1691">
        <v>131</v>
      </c>
      <c r="E1691">
        <v>131</v>
      </c>
      <c r="F1691" s="1">
        <v>43194</v>
      </c>
      <c r="G1691" t="s">
        <v>188</v>
      </c>
      <c r="H1691" t="s">
        <v>949</v>
      </c>
      <c r="I1691">
        <v>0</v>
      </c>
      <c r="J1691">
        <v>0</v>
      </c>
      <c r="K1691">
        <v>1</v>
      </c>
      <c r="L1691">
        <v>0</v>
      </c>
      <c r="M1691">
        <v>90</v>
      </c>
      <c r="N1691" t="str">
        <f t="shared" si="26"/>
        <v>No Final</v>
      </c>
    </row>
    <row r="1692" spans="1:14" hidden="1" x14ac:dyDescent="0.2">
      <c r="A1692" t="s">
        <v>4469</v>
      </c>
      <c r="B1692">
        <v>3018929</v>
      </c>
      <c r="C1692">
        <v>28396</v>
      </c>
      <c r="D1692">
        <v>12</v>
      </c>
      <c r="E1692">
        <v>36</v>
      </c>
      <c r="F1692" s="1">
        <v>43194</v>
      </c>
      <c r="G1692" t="s">
        <v>229</v>
      </c>
      <c r="H1692" t="s">
        <v>949</v>
      </c>
      <c r="I1692">
        <v>0</v>
      </c>
      <c r="J1692">
        <v>0</v>
      </c>
      <c r="K1692">
        <v>1</v>
      </c>
      <c r="L1692">
        <v>0</v>
      </c>
      <c r="M1692">
        <v>90</v>
      </c>
      <c r="N1692" t="str">
        <f t="shared" si="26"/>
        <v>No Final</v>
      </c>
    </row>
    <row r="1693" spans="1:14" hidden="1" x14ac:dyDescent="0.2">
      <c r="A1693" t="s">
        <v>4470</v>
      </c>
      <c r="B1693">
        <v>3018929</v>
      </c>
      <c r="C1693">
        <v>44352</v>
      </c>
      <c r="D1693">
        <v>131</v>
      </c>
      <c r="E1693">
        <v>13</v>
      </c>
      <c r="F1693" s="1">
        <v>43194</v>
      </c>
      <c r="G1693" t="s">
        <v>335</v>
      </c>
      <c r="H1693" t="s">
        <v>949</v>
      </c>
      <c r="I1693">
        <v>0</v>
      </c>
      <c r="J1693">
        <v>0</v>
      </c>
      <c r="K1693">
        <v>1</v>
      </c>
      <c r="L1693">
        <v>1</v>
      </c>
      <c r="M1693">
        <v>90</v>
      </c>
      <c r="N1693" t="str">
        <f t="shared" si="26"/>
        <v>No Final</v>
      </c>
    </row>
    <row r="1694" spans="1:14" hidden="1" x14ac:dyDescent="0.2">
      <c r="A1694" t="s">
        <v>4471</v>
      </c>
      <c r="B1694">
        <v>3018932</v>
      </c>
      <c r="C1694">
        <v>143424</v>
      </c>
      <c r="D1694">
        <v>31</v>
      </c>
      <c r="E1694">
        <v>114</v>
      </c>
      <c r="F1694" s="1">
        <v>43194</v>
      </c>
      <c r="G1694" t="s">
        <v>618</v>
      </c>
      <c r="H1694" t="s">
        <v>949</v>
      </c>
      <c r="I1694">
        <v>0</v>
      </c>
      <c r="J1694">
        <v>0</v>
      </c>
      <c r="K1694">
        <v>1</v>
      </c>
      <c r="L1694">
        <v>0</v>
      </c>
      <c r="M1694">
        <v>85</v>
      </c>
      <c r="N1694" t="str">
        <f t="shared" si="26"/>
        <v>No Final</v>
      </c>
    </row>
    <row r="1695" spans="1:14" hidden="1" x14ac:dyDescent="0.2">
      <c r="A1695" t="s">
        <v>4472</v>
      </c>
      <c r="B1695">
        <v>3018932</v>
      </c>
      <c r="C1695">
        <v>148455</v>
      </c>
      <c r="D1695">
        <v>31</v>
      </c>
      <c r="E1695">
        <v>31</v>
      </c>
      <c r="F1695" s="1">
        <v>43194</v>
      </c>
      <c r="G1695" t="s">
        <v>629</v>
      </c>
      <c r="H1695" t="s">
        <v>949</v>
      </c>
      <c r="I1695">
        <v>0</v>
      </c>
      <c r="J1695">
        <v>0</v>
      </c>
      <c r="K1695">
        <v>1</v>
      </c>
      <c r="L1695">
        <v>1</v>
      </c>
      <c r="M1695">
        <v>52</v>
      </c>
      <c r="N1695" t="str">
        <f t="shared" si="26"/>
        <v>No Final</v>
      </c>
    </row>
    <row r="1696" spans="1:14" hidden="1" x14ac:dyDescent="0.2">
      <c r="A1696" t="s">
        <v>4473</v>
      </c>
      <c r="B1696">
        <v>3018932</v>
      </c>
      <c r="C1696">
        <v>200512</v>
      </c>
      <c r="D1696">
        <v>31</v>
      </c>
      <c r="E1696">
        <v>27</v>
      </c>
      <c r="F1696" s="1">
        <v>43194</v>
      </c>
      <c r="G1696" t="s">
        <v>694</v>
      </c>
      <c r="H1696" t="s">
        <v>949</v>
      </c>
      <c r="I1696">
        <v>0</v>
      </c>
      <c r="J1696">
        <v>0</v>
      </c>
      <c r="K1696">
        <v>1</v>
      </c>
      <c r="L1696">
        <v>0</v>
      </c>
      <c r="M1696">
        <v>90</v>
      </c>
      <c r="N1696" t="str">
        <f t="shared" si="26"/>
        <v>No Final</v>
      </c>
    </row>
    <row r="1697" spans="1:14" hidden="1" x14ac:dyDescent="0.2">
      <c r="A1697" t="s">
        <v>4474</v>
      </c>
      <c r="B1697">
        <v>3018933</v>
      </c>
      <c r="C1697">
        <v>104752</v>
      </c>
      <c r="D1697">
        <v>12</v>
      </c>
      <c r="E1697">
        <v>380</v>
      </c>
      <c r="F1697" s="1">
        <v>43200</v>
      </c>
      <c r="G1697" t="s">
        <v>548</v>
      </c>
      <c r="H1697" t="s">
        <v>949</v>
      </c>
      <c r="I1697">
        <v>0</v>
      </c>
      <c r="J1697">
        <v>0</v>
      </c>
      <c r="K1697">
        <v>1</v>
      </c>
      <c r="L1697">
        <v>0</v>
      </c>
      <c r="M1697">
        <v>90</v>
      </c>
      <c r="N1697" t="str">
        <f t="shared" si="26"/>
        <v>No Final</v>
      </c>
    </row>
    <row r="1698" spans="1:14" hidden="1" x14ac:dyDescent="0.2">
      <c r="A1698" t="s">
        <v>4475</v>
      </c>
      <c r="B1698">
        <v>3018933</v>
      </c>
      <c r="C1698">
        <v>28396</v>
      </c>
      <c r="D1698">
        <v>12</v>
      </c>
      <c r="E1698">
        <v>36</v>
      </c>
      <c r="F1698" s="1">
        <v>43200</v>
      </c>
      <c r="G1698" t="s">
        <v>229</v>
      </c>
      <c r="H1698" t="s">
        <v>949</v>
      </c>
      <c r="I1698">
        <v>0</v>
      </c>
      <c r="J1698">
        <v>0</v>
      </c>
      <c r="K1698">
        <v>1</v>
      </c>
      <c r="L1698">
        <v>1</v>
      </c>
      <c r="M1698">
        <v>90</v>
      </c>
      <c r="N1698" t="str">
        <f t="shared" si="26"/>
        <v>No Final</v>
      </c>
    </row>
    <row r="1699" spans="1:14" hidden="1" x14ac:dyDescent="0.2">
      <c r="A1699" t="s">
        <v>4476</v>
      </c>
      <c r="B1699">
        <v>3018933</v>
      </c>
      <c r="C1699">
        <v>5947</v>
      </c>
      <c r="D1699">
        <v>12</v>
      </c>
      <c r="E1699">
        <v>12</v>
      </c>
      <c r="F1699" s="1">
        <v>43200</v>
      </c>
      <c r="G1699" t="s">
        <v>92</v>
      </c>
      <c r="H1699" t="s">
        <v>949</v>
      </c>
      <c r="I1699">
        <v>0</v>
      </c>
      <c r="J1699">
        <v>0</v>
      </c>
      <c r="K1699">
        <v>1</v>
      </c>
      <c r="L1699">
        <v>1</v>
      </c>
      <c r="M1699">
        <v>90</v>
      </c>
      <c r="N1699" t="str">
        <f t="shared" si="26"/>
        <v>No Final</v>
      </c>
    </row>
    <row r="1700" spans="1:14" hidden="1" x14ac:dyDescent="0.2">
      <c r="A1700" t="s">
        <v>4477</v>
      </c>
      <c r="B1700">
        <v>3018936</v>
      </c>
      <c r="C1700">
        <v>131789</v>
      </c>
      <c r="D1700">
        <v>31</v>
      </c>
      <c r="E1700">
        <v>31</v>
      </c>
      <c r="F1700" s="1">
        <v>43200</v>
      </c>
      <c r="G1700" t="s">
        <v>601</v>
      </c>
      <c r="H1700" t="s">
        <v>949</v>
      </c>
      <c r="I1700">
        <v>1</v>
      </c>
      <c r="J1700">
        <v>0</v>
      </c>
      <c r="K1700">
        <v>1</v>
      </c>
      <c r="L1700">
        <v>0</v>
      </c>
      <c r="M1700">
        <v>81</v>
      </c>
      <c r="N1700" t="str">
        <f t="shared" si="26"/>
        <v>No Final</v>
      </c>
    </row>
    <row r="1701" spans="1:14" hidden="1" x14ac:dyDescent="0.2">
      <c r="A1701" t="s">
        <v>4478</v>
      </c>
      <c r="B1701">
        <v>3018936</v>
      </c>
      <c r="C1701">
        <v>148455</v>
      </c>
      <c r="D1701">
        <v>31</v>
      </c>
      <c r="E1701">
        <v>31</v>
      </c>
      <c r="F1701" s="1">
        <v>43200</v>
      </c>
      <c r="G1701" t="s">
        <v>629</v>
      </c>
      <c r="H1701" t="s">
        <v>949</v>
      </c>
      <c r="I1701">
        <v>0</v>
      </c>
      <c r="J1701">
        <v>0</v>
      </c>
      <c r="K1701">
        <v>1</v>
      </c>
      <c r="L1701">
        <v>0</v>
      </c>
      <c r="M1701">
        <v>89</v>
      </c>
      <c r="N1701" t="str">
        <f t="shared" si="26"/>
        <v>No Final</v>
      </c>
    </row>
    <row r="1702" spans="1:14" hidden="1" x14ac:dyDescent="0.2">
      <c r="A1702" t="s">
        <v>4479</v>
      </c>
      <c r="B1702">
        <v>3018936</v>
      </c>
      <c r="C1702">
        <v>363205</v>
      </c>
      <c r="D1702">
        <v>281</v>
      </c>
      <c r="E1702">
        <v>11</v>
      </c>
      <c r="F1702" s="1">
        <v>43200</v>
      </c>
      <c r="G1702" t="s">
        <v>804</v>
      </c>
      <c r="H1702" t="s">
        <v>949</v>
      </c>
      <c r="I1702">
        <v>0</v>
      </c>
      <c r="J1702">
        <v>0</v>
      </c>
      <c r="K1702">
        <v>1</v>
      </c>
      <c r="L1702">
        <v>0</v>
      </c>
      <c r="M1702">
        <v>90</v>
      </c>
      <c r="N1702" t="str">
        <f t="shared" si="26"/>
        <v>No Final</v>
      </c>
    </row>
    <row r="1703" spans="1:14" hidden="1" x14ac:dyDescent="0.2">
      <c r="A1703" t="s">
        <v>4480</v>
      </c>
      <c r="B1703">
        <v>3018935</v>
      </c>
      <c r="C1703">
        <v>33923</v>
      </c>
      <c r="D1703">
        <v>506</v>
      </c>
      <c r="E1703">
        <v>506</v>
      </c>
      <c r="F1703" s="1">
        <v>43201</v>
      </c>
      <c r="G1703" t="s">
        <v>258</v>
      </c>
      <c r="H1703" t="s">
        <v>949</v>
      </c>
      <c r="I1703">
        <v>0</v>
      </c>
      <c r="J1703">
        <v>0</v>
      </c>
      <c r="K1703">
        <v>1</v>
      </c>
      <c r="L1703">
        <v>0</v>
      </c>
      <c r="M1703">
        <v>90</v>
      </c>
      <c r="N1703" t="str">
        <f t="shared" si="26"/>
        <v>No Final</v>
      </c>
    </row>
    <row r="1704" spans="1:14" hidden="1" x14ac:dyDescent="0.2">
      <c r="A1704" t="s">
        <v>4481</v>
      </c>
      <c r="B1704">
        <v>3018935</v>
      </c>
      <c r="C1704">
        <v>34572</v>
      </c>
      <c r="D1704">
        <v>506</v>
      </c>
      <c r="E1704">
        <v>5</v>
      </c>
      <c r="F1704" s="1">
        <v>43201</v>
      </c>
      <c r="G1704" t="s">
        <v>265</v>
      </c>
      <c r="H1704" t="s">
        <v>949</v>
      </c>
      <c r="I1704">
        <v>1</v>
      </c>
      <c r="J1704">
        <v>0</v>
      </c>
      <c r="K1704">
        <v>2</v>
      </c>
      <c r="L1704">
        <v>0</v>
      </c>
      <c r="M1704">
        <v>90</v>
      </c>
      <c r="N1704" t="str">
        <f t="shared" si="26"/>
        <v>No Final</v>
      </c>
    </row>
    <row r="1705" spans="1:14" hidden="1" x14ac:dyDescent="0.2">
      <c r="A1705" t="s">
        <v>4482</v>
      </c>
      <c r="B1705">
        <v>3018935</v>
      </c>
      <c r="C1705">
        <v>8198</v>
      </c>
      <c r="D1705">
        <v>418</v>
      </c>
      <c r="E1705">
        <v>985</v>
      </c>
      <c r="F1705" s="1">
        <v>43201</v>
      </c>
      <c r="G1705" t="s">
        <v>124</v>
      </c>
      <c r="H1705" t="s">
        <v>949</v>
      </c>
      <c r="I1705">
        <v>1</v>
      </c>
      <c r="J1705">
        <v>0</v>
      </c>
      <c r="K1705">
        <v>1</v>
      </c>
      <c r="L1705">
        <v>0</v>
      </c>
      <c r="M1705">
        <v>90</v>
      </c>
      <c r="N1705" t="str">
        <f t="shared" si="26"/>
        <v>No Final</v>
      </c>
    </row>
    <row r="1706" spans="1:14" hidden="1" x14ac:dyDescent="0.2">
      <c r="A1706" t="s">
        <v>4483</v>
      </c>
      <c r="B1706">
        <v>3030593</v>
      </c>
      <c r="C1706">
        <v>131789</v>
      </c>
      <c r="D1706">
        <v>31</v>
      </c>
      <c r="E1706">
        <v>31</v>
      </c>
      <c r="F1706" s="1">
        <v>43214</v>
      </c>
      <c r="G1706" t="s">
        <v>601</v>
      </c>
      <c r="H1706" t="s">
        <v>949</v>
      </c>
      <c r="I1706">
        <v>0</v>
      </c>
      <c r="J1706">
        <v>0</v>
      </c>
      <c r="K1706">
        <v>2</v>
      </c>
      <c r="L1706">
        <v>2</v>
      </c>
      <c r="M1706">
        <v>90</v>
      </c>
      <c r="N1706" t="str">
        <f t="shared" si="26"/>
        <v>No Final</v>
      </c>
    </row>
    <row r="1707" spans="1:14" hidden="1" x14ac:dyDescent="0.2">
      <c r="A1707" t="s">
        <v>4484</v>
      </c>
      <c r="B1707">
        <v>3030593</v>
      </c>
      <c r="C1707">
        <v>148455</v>
      </c>
      <c r="D1707">
        <v>31</v>
      </c>
      <c r="E1707">
        <v>31</v>
      </c>
      <c r="F1707" s="1">
        <v>43214</v>
      </c>
      <c r="G1707" t="s">
        <v>629</v>
      </c>
      <c r="H1707" t="s">
        <v>949</v>
      </c>
      <c r="I1707">
        <v>0</v>
      </c>
      <c r="J1707">
        <v>0</v>
      </c>
      <c r="K1707">
        <v>2</v>
      </c>
      <c r="L1707">
        <v>2</v>
      </c>
      <c r="M1707">
        <v>75</v>
      </c>
      <c r="N1707" t="str">
        <f t="shared" si="26"/>
        <v>No Final</v>
      </c>
    </row>
    <row r="1708" spans="1:14" hidden="1" x14ac:dyDescent="0.2">
      <c r="A1708" t="s">
        <v>4485</v>
      </c>
      <c r="B1708">
        <v>3030593</v>
      </c>
      <c r="C1708">
        <v>200512</v>
      </c>
      <c r="D1708">
        <v>31</v>
      </c>
      <c r="E1708">
        <v>27</v>
      </c>
      <c r="F1708" s="1">
        <v>43214</v>
      </c>
      <c r="G1708" t="s">
        <v>694</v>
      </c>
      <c r="H1708" t="s">
        <v>949</v>
      </c>
      <c r="I1708">
        <v>0</v>
      </c>
      <c r="J1708">
        <v>0</v>
      </c>
      <c r="K1708">
        <v>1</v>
      </c>
      <c r="L1708">
        <v>0</v>
      </c>
      <c r="M1708">
        <v>90</v>
      </c>
      <c r="N1708" t="str">
        <f t="shared" si="26"/>
        <v>No Final</v>
      </c>
    </row>
    <row r="1709" spans="1:14" hidden="1" x14ac:dyDescent="0.2">
      <c r="A1709" t="s">
        <v>4486</v>
      </c>
      <c r="B1709">
        <v>3030593</v>
      </c>
      <c r="C1709">
        <v>28396</v>
      </c>
      <c r="D1709">
        <v>12</v>
      </c>
      <c r="E1709">
        <v>36</v>
      </c>
      <c r="F1709" s="1">
        <v>43214</v>
      </c>
      <c r="G1709" t="s">
        <v>229</v>
      </c>
      <c r="H1709" t="s">
        <v>949</v>
      </c>
      <c r="I1709">
        <v>0</v>
      </c>
      <c r="J1709">
        <v>0</v>
      </c>
      <c r="K1709">
        <v>1</v>
      </c>
      <c r="L1709">
        <v>0</v>
      </c>
      <c r="M1709">
        <v>90</v>
      </c>
      <c r="N1709" t="str">
        <f t="shared" si="26"/>
        <v>No Final</v>
      </c>
    </row>
    <row r="1710" spans="1:14" hidden="1" x14ac:dyDescent="0.2">
      <c r="A1710" t="s">
        <v>4487</v>
      </c>
      <c r="B1710">
        <v>3030593</v>
      </c>
      <c r="C1710">
        <v>54984</v>
      </c>
      <c r="D1710">
        <v>12</v>
      </c>
      <c r="E1710">
        <v>380</v>
      </c>
      <c r="F1710" s="1">
        <v>43214</v>
      </c>
      <c r="G1710" t="s">
        <v>407</v>
      </c>
      <c r="H1710" t="s">
        <v>949</v>
      </c>
      <c r="I1710">
        <v>0</v>
      </c>
      <c r="J1710">
        <v>0</v>
      </c>
      <c r="K1710">
        <v>1</v>
      </c>
      <c r="L1710">
        <v>0</v>
      </c>
      <c r="M1710">
        <v>23</v>
      </c>
      <c r="N1710" t="str">
        <f t="shared" si="26"/>
        <v>No Final</v>
      </c>
    </row>
    <row r="1711" spans="1:14" hidden="1" x14ac:dyDescent="0.2">
      <c r="A1711" t="s">
        <v>4488</v>
      </c>
      <c r="B1711">
        <v>3030592</v>
      </c>
      <c r="C1711">
        <v>161056</v>
      </c>
      <c r="D1711">
        <v>27</v>
      </c>
      <c r="E1711">
        <v>27</v>
      </c>
      <c r="F1711" s="1">
        <v>43215</v>
      </c>
      <c r="G1711" t="s">
        <v>637</v>
      </c>
      <c r="H1711" t="s">
        <v>949</v>
      </c>
      <c r="I1711">
        <v>0</v>
      </c>
      <c r="J1711">
        <v>0</v>
      </c>
      <c r="K1711">
        <v>1</v>
      </c>
      <c r="L1711">
        <v>0</v>
      </c>
      <c r="M1711">
        <v>90</v>
      </c>
      <c r="N1711" t="str">
        <f t="shared" si="26"/>
        <v>No Final</v>
      </c>
    </row>
    <row r="1712" spans="1:14" hidden="1" x14ac:dyDescent="0.2">
      <c r="A1712" t="s">
        <v>4489</v>
      </c>
      <c r="B1712">
        <v>3030592</v>
      </c>
      <c r="C1712">
        <v>296622</v>
      </c>
      <c r="D1712">
        <v>418</v>
      </c>
      <c r="E1712">
        <v>583</v>
      </c>
      <c r="F1712" s="1">
        <v>43215</v>
      </c>
      <c r="G1712" t="s">
        <v>774</v>
      </c>
      <c r="H1712" t="s">
        <v>949</v>
      </c>
      <c r="I1712">
        <v>0</v>
      </c>
      <c r="J1712">
        <v>0</v>
      </c>
      <c r="K1712">
        <v>1</v>
      </c>
      <c r="L1712">
        <v>0</v>
      </c>
      <c r="M1712">
        <v>45</v>
      </c>
      <c r="N1712" t="str">
        <f t="shared" si="26"/>
        <v>No Final</v>
      </c>
    </row>
    <row r="1713" spans="1:16" hidden="1" x14ac:dyDescent="0.2">
      <c r="A1713" t="s">
        <v>4490</v>
      </c>
      <c r="B1713">
        <v>3030592</v>
      </c>
      <c r="C1713">
        <v>44501</v>
      </c>
      <c r="D1713">
        <v>418</v>
      </c>
      <c r="E1713">
        <v>683</v>
      </c>
      <c r="F1713" s="1">
        <v>43215</v>
      </c>
      <c r="G1713" t="s">
        <v>155</v>
      </c>
      <c r="H1713" t="s">
        <v>949</v>
      </c>
      <c r="I1713">
        <v>0</v>
      </c>
      <c r="J1713">
        <v>0</v>
      </c>
      <c r="K1713">
        <v>1</v>
      </c>
      <c r="L1713">
        <v>0</v>
      </c>
      <c r="M1713">
        <v>90</v>
      </c>
      <c r="N1713" t="str">
        <f t="shared" si="26"/>
        <v>No Final</v>
      </c>
    </row>
    <row r="1714" spans="1:16" hidden="1" x14ac:dyDescent="0.2">
      <c r="A1714" t="s">
        <v>4491</v>
      </c>
      <c r="B1714">
        <v>3030594</v>
      </c>
      <c r="C1714">
        <v>161056</v>
      </c>
      <c r="D1714">
        <v>27</v>
      </c>
      <c r="E1714">
        <v>27</v>
      </c>
      <c r="F1714" s="1">
        <v>43221</v>
      </c>
      <c r="G1714" t="s">
        <v>637</v>
      </c>
      <c r="H1714" t="s">
        <v>949</v>
      </c>
      <c r="I1714">
        <v>0</v>
      </c>
      <c r="J1714">
        <v>0</v>
      </c>
      <c r="K1714">
        <v>1</v>
      </c>
      <c r="L1714">
        <v>0</v>
      </c>
      <c r="M1714">
        <v>90</v>
      </c>
      <c r="N1714" t="str">
        <f t="shared" si="26"/>
        <v>No Final</v>
      </c>
    </row>
    <row r="1715" spans="1:16" hidden="1" x14ac:dyDescent="0.2">
      <c r="A1715" t="s">
        <v>4492</v>
      </c>
      <c r="B1715">
        <v>3030594</v>
      </c>
      <c r="C1715">
        <v>18922</v>
      </c>
      <c r="D1715">
        <v>418</v>
      </c>
      <c r="E1715">
        <v>418</v>
      </c>
      <c r="F1715" s="1">
        <v>43221</v>
      </c>
      <c r="G1715" t="s">
        <v>185</v>
      </c>
      <c r="H1715" t="s">
        <v>949</v>
      </c>
      <c r="I1715">
        <v>0</v>
      </c>
      <c r="J1715">
        <v>0</v>
      </c>
      <c r="K1715">
        <v>2</v>
      </c>
      <c r="L1715">
        <v>0</v>
      </c>
      <c r="M1715">
        <v>72</v>
      </c>
      <c r="N1715" t="str">
        <f t="shared" si="26"/>
        <v>No Final</v>
      </c>
    </row>
    <row r="1716" spans="1:16" hidden="1" x14ac:dyDescent="0.2">
      <c r="A1716" t="s">
        <v>4493</v>
      </c>
      <c r="B1716">
        <v>3030594</v>
      </c>
      <c r="C1716">
        <v>88103</v>
      </c>
      <c r="D1716">
        <v>27</v>
      </c>
      <c r="E1716">
        <v>683</v>
      </c>
      <c r="F1716" s="1">
        <v>43221</v>
      </c>
      <c r="G1716" t="s">
        <v>513</v>
      </c>
      <c r="H1716" t="s">
        <v>949</v>
      </c>
      <c r="I1716">
        <v>0</v>
      </c>
      <c r="J1716">
        <v>0</v>
      </c>
      <c r="K1716">
        <v>1</v>
      </c>
      <c r="L1716">
        <v>0</v>
      </c>
      <c r="M1716">
        <v>84</v>
      </c>
      <c r="N1716" t="str">
        <f t="shared" si="26"/>
        <v>No Final</v>
      </c>
    </row>
    <row r="1717" spans="1:16" hidden="1" x14ac:dyDescent="0.2">
      <c r="A1717" t="s">
        <v>4494</v>
      </c>
      <c r="B1717">
        <v>3030595</v>
      </c>
      <c r="C1717">
        <v>200512</v>
      </c>
      <c r="D1717">
        <v>31</v>
      </c>
      <c r="E1717">
        <v>27</v>
      </c>
      <c r="F1717" s="1">
        <v>43222</v>
      </c>
      <c r="G1717" t="s">
        <v>694</v>
      </c>
      <c r="H1717" t="s">
        <v>949</v>
      </c>
      <c r="I1717">
        <v>0</v>
      </c>
      <c r="J1717">
        <v>0</v>
      </c>
      <c r="K1717">
        <v>1</v>
      </c>
      <c r="L1717">
        <v>0</v>
      </c>
      <c r="M1717">
        <v>83</v>
      </c>
      <c r="N1717" t="str">
        <f t="shared" si="26"/>
        <v>No Final</v>
      </c>
    </row>
    <row r="1718" spans="1:16" hidden="1" x14ac:dyDescent="0.2">
      <c r="A1718" t="s">
        <v>4495</v>
      </c>
      <c r="B1718">
        <v>3030595</v>
      </c>
      <c r="C1718">
        <v>28396</v>
      </c>
      <c r="D1718">
        <v>12</v>
      </c>
      <c r="E1718">
        <v>36</v>
      </c>
      <c r="F1718" s="1">
        <v>43222</v>
      </c>
      <c r="G1718" t="s">
        <v>229</v>
      </c>
      <c r="H1718" t="s">
        <v>949</v>
      </c>
      <c r="I1718">
        <v>0</v>
      </c>
      <c r="J1718">
        <v>0</v>
      </c>
      <c r="K1718">
        <v>1</v>
      </c>
      <c r="L1718">
        <v>1</v>
      </c>
      <c r="M1718">
        <v>90</v>
      </c>
      <c r="N1718" t="str">
        <f t="shared" si="26"/>
        <v>No Final</v>
      </c>
    </row>
    <row r="1719" spans="1:16" hidden="1" x14ac:dyDescent="0.2">
      <c r="A1719" t="s">
        <v>4496</v>
      </c>
      <c r="B1719">
        <v>3030595</v>
      </c>
      <c r="C1719">
        <v>41982</v>
      </c>
      <c r="D1719">
        <v>12</v>
      </c>
      <c r="E1719">
        <v>1096</v>
      </c>
      <c r="F1719" s="1">
        <v>43222</v>
      </c>
      <c r="G1719" t="s">
        <v>317</v>
      </c>
      <c r="H1719" t="s">
        <v>949</v>
      </c>
      <c r="I1719">
        <v>0</v>
      </c>
      <c r="J1719">
        <v>0</v>
      </c>
      <c r="K1719">
        <v>2</v>
      </c>
      <c r="L1719">
        <v>0</v>
      </c>
      <c r="M1719">
        <v>90</v>
      </c>
      <c r="N1719" t="str">
        <f t="shared" si="26"/>
        <v>No Final</v>
      </c>
    </row>
    <row r="1720" spans="1:16" hidden="1" x14ac:dyDescent="0.2">
      <c r="A1720" t="s">
        <v>4497</v>
      </c>
      <c r="B1720">
        <v>3030595</v>
      </c>
      <c r="C1720">
        <v>49499</v>
      </c>
      <c r="D1720">
        <v>31</v>
      </c>
      <c r="E1720">
        <v>12</v>
      </c>
      <c r="F1720" s="1">
        <v>43222</v>
      </c>
      <c r="G1720" t="s">
        <v>378</v>
      </c>
      <c r="H1720" t="s">
        <v>949</v>
      </c>
      <c r="I1720">
        <v>0</v>
      </c>
      <c r="J1720">
        <v>0</v>
      </c>
      <c r="K1720">
        <v>1</v>
      </c>
      <c r="L1720">
        <v>0</v>
      </c>
      <c r="M1720">
        <v>90</v>
      </c>
      <c r="N1720" t="str">
        <f t="shared" si="26"/>
        <v>No Final</v>
      </c>
    </row>
    <row r="1721" spans="1:16" x14ac:dyDescent="0.2">
      <c r="A1721" t="s">
        <v>4498</v>
      </c>
      <c r="B1721">
        <v>3038747</v>
      </c>
      <c r="C1721">
        <v>18922</v>
      </c>
      <c r="D1721">
        <v>418</v>
      </c>
      <c r="E1721">
        <v>418</v>
      </c>
      <c r="F1721" s="1">
        <v>43246</v>
      </c>
      <c r="G1721" t="s">
        <v>185</v>
      </c>
      <c r="H1721" t="s">
        <v>949</v>
      </c>
      <c r="I1721">
        <v>0</v>
      </c>
      <c r="J1721">
        <v>0</v>
      </c>
      <c r="K1721">
        <v>1</v>
      </c>
      <c r="L1721">
        <v>0</v>
      </c>
      <c r="M1721">
        <v>89</v>
      </c>
      <c r="N1721" t="str">
        <f t="shared" si="26"/>
        <v>Final</v>
      </c>
      <c r="O1721" s="7" t="e">
        <f>VLOOKUP(C1721,#REF!,3,FALSE)</f>
        <v>#REF!</v>
      </c>
      <c r="P1721">
        <v>2017</v>
      </c>
    </row>
    <row r="1722" spans="1:16" x14ac:dyDescent="0.2">
      <c r="A1722" t="s">
        <v>4499</v>
      </c>
      <c r="B1722">
        <v>3038747</v>
      </c>
      <c r="C1722">
        <v>200512</v>
      </c>
      <c r="D1722">
        <v>31</v>
      </c>
      <c r="E1722">
        <v>27</v>
      </c>
      <c r="F1722" s="1">
        <v>43246</v>
      </c>
      <c r="G1722" t="s">
        <v>694</v>
      </c>
      <c r="H1722" t="s">
        <v>949</v>
      </c>
      <c r="I1722">
        <v>1</v>
      </c>
      <c r="J1722">
        <v>0</v>
      </c>
      <c r="K1722">
        <v>1</v>
      </c>
      <c r="L1722">
        <v>0</v>
      </c>
      <c r="M1722">
        <v>90</v>
      </c>
      <c r="N1722" t="str">
        <f t="shared" si="26"/>
        <v>Final</v>
      </c>
      <c r="O1722" s="7" t="e">
        <f>VLOOKUP(C1722,#REF!,3,FALSE)</f>
        <v>#REF!</v>
      </c>
      <c r="P1722">
        <v>2017</v>
      </c>
    </row>
    <row r="1723" spans="1:16" x14ac:dyDescent="0.2">
      <c r="A1723" t="s">
        <v>4500</v>
      </c>
      <c r="B1723">
        <v>3038747</v>
      </c>
      <c r="C1723">
        <v>39381</v>
      </c>
      <c r="D1723">
        <v>418</v>
      </c>
      <c r="E1723">
        <v>418</v>
      </c>
      <c r="F1723" s="1">
        <v>43246</v>
      </c>
      <c r="G1723" t="s">
        <v>300</v>
      </c>
      <c r="H1723" t="s">
        <v>949</v>
      </c>
      <c r="I1723">
        <v>0</v>
      </c>
      <c r="J1723">
        <v>0</v>
      </c>
      <c r="K1723">
        <v>2</v>
      </c>
      <c r="L1723">
        <v>0</v>
      </c>
      <c r="M1723">
        <v>29</v>
      </c>
      <c r="N1723" t="str">
        <f t="shared" si="26"/>
        <v>Final</v>
      </c>
      <c r="O1723" s="7" t="e">
        <f>VLOOKUP(C1723,#REF!,3,FALSE)</f>
        <v>#REF!</v>
      </c>
      <c r="P1723">
        <v>2017</v>
      </c>
    </row>
    <row r="1724" spans="1:16" hidden="1" x14ac:dyDescent="0.2">
      <c r="A1724" t="s">
        <v>4501</v>
      </c>
      <c r="B1724">
        <v>3097955</v>
      </c>
      <c r="C1724">
        <v>315779</v>
      </c>
      <c r="D1724">
        <v>16</v>
      </c>
      <c r="E1724">
        <v>5</v>
      </c>
      <c r="F1724" s="1">
        <v>43361</v>
      </c>
      <c r="G1724" t="s">
        <v>781</v>
      </c>
      <c r="H1724" t="s">
        <v>949</v>
      </c>
      <c r="I1724">
        <v>0</v>
      </c>
      <c r="J1724">
        <v>0</v>
      </c>
      <c r="K1724">
        <v>1</v>
      </c>
      <c r="L1724">
        <v>0</v>
      </c>
      <c r="M1724">
        <v>21</v>
      </c>
      <c r="N1724" t="str">
        <f t="shared" si="26"/>
        <v>No Final</v>
      </c>
    </row>
    <row r="1725" spans="1:16" hidden="1" x14ac:dyDescent="0.2">
      <c r="A1725" t="s">
        <v>4502</v>
      </c>
      <c r="B1725">
        <v>3097956</v>
      </c>
      <c r="C1725">
        <v>250845</v>
      </c>
      <c r="D1725">
        <v>13</v>
      </c>
      <c r="E1725">
        <v>13</v>
      </c>
      <c r="F1725" s="1">
        <v>43361</v>
      </c>
      <c r="G1725" t="s">
        <v>736</v>
      </c>
      <c r="H1725" t="s">
        <v>949</v>
      </c>
      <c r="I1725">
        <v>1</v>
      </c>
      <c r="J1725">
        <v>0</v>
      </c>
      <c r="K1725">
        <v>1</v>
      </c>
      <c r="L1725">
        <v>0</v>
      </c>
      <c r="M1725">
        <v>90</v>
      </c>
      <c r="N1725" t="str">
        <f t="shared" si="26"/>
        <v>No Final</v>
      </c>
    </row>
    <row r="1726" spans="1:16" hidden="1" x14ac:dyDescent="0.2">
      <c r="A1726" t="s">
        <v>4503</v>
      </c>
      <c r="B1726">
        <v>3097956</v>
      </c>
      <c r="C1726">
        <v>432772</v>
      </c>
      <c r="D1726">
        <v>162</v>
      </c>
      <c r="E1726">
        <v>738</v>
      </c>
      <c r="F1726" s="1">
        <v>43361</v>
      </c>
      <c r="G1726" t="s">
        <v>828</v>
      </c>
      <c r="H1726" t="s">
        <v>949</v>
      </c>
      <c r="I1726">
        <v>0</v>
      </c>
      <c r="J1726">
        <v>0</v>
      </c>
      <c r="K1726">
        <v>1</v>
      </c>
      <c r="L1726">
        <v>0</v>
      </c>
      <c r="M1726">
        <v>77</v>
      </c>
      <c r="N1726" t="str">
        <f t="shared" si="26"/>
        <v>No Final</v>
      </c>
    </row>
    <row r="1727" spans="1:16" hidden="1" x14ac:dyDescent="0.2">
      <c r="A1727" t="s">
        <v>4504</v>
      </c>
      <c r="B1727">
        <v>3097956</v>
      </c>
      <c r="C1727">
        <v>44779</v>
      </c>
      <c r="D1727">
        <v>13</v>
      </c>
      <c r="E1727">
        <v>543</v>
      </c>
      <c r="F1727" s="1">
        <v>43361</v>
      </c>
      <c r="G1727" t="s">
        <v>344</v>
      </c>
      <c r="H1727" t="s">
        <v>949</v>
      </c>
      <c r="I1727">
        <v>1</v>
      </c>
      <c r="J1727">
        <v>0</v>
      </c>
      <c r="K1727">
        <v>1</v>
      </c>
      <c r="L1727">
        <v>0</v>
      </c>
      <c r="M1727">
        <v>90</v>
      </c>
      <c r="N1727" t="str">
        <f t="shared" si="26"/>
        <v>No Final</v>
      </c>
    </row>
    <row r="1728" spans="1:16" hidden="1" x14ac:dyDescent="0.2">
      <c r="A1728" t="s">
        <v>4505</v>
      </c>
      <c r="B1728">
        <v>3097957</v>
      </c>
      <c r="C1728">
        <v>28003</v>
      </c>
      <c r="D1728">
        <v>131</v>
      </c>
      <c r="E1728">
        <v>583</v>
      </c>
      <c r="F1728" s="1">
        <v>43361</v>
      </c>
      <c r="G1728" t="s">
        <v>226</v>
      </c>
      <c r="H1728" t="s">
        <v>949</v>
      </c>
      <c r="I1728">
        <v>0</v>
      </c>
      <c r="J1728">
        <v>0</v>
      </c>
      <c r="K1728">
        <v>3</v>
      </c>
      <c r="L1728">
        <v>0</v>
      </c>
      <c r="M1728">
        <v>90</v>
      </c>
      <c r="N1728" t="str">
        <f t="shared" si="26"/>
        <v>No Final</v>
      </c>
    </row>
    <row r="1729" spans="1:14" hidden="1" x14ac:dyDescent="0.2">
      <c r="A1729" t="s">
        <v>4506</v>
      </c>
      <c r="B1729">
        <v>3097957</v>
      </c>
      <c r="C1729">
        <v>288230</v>
      </c>
      <c r="D1729">
        <v>131</v>
      </c>
      <c r="E1729">
        <v>583</v>
      </c>
      <c r="F1729" s="1">
        <v>43361</v>
      </c>
      <c r="G1729" t="s">
        <v>766</v>
      </c>
      <c r="H1729" t="s">
        <v>949</v>
      </c>
      <c r="I1729">
        <v>0</v>
      </c>
      <c r="J1729">
        <v>0</v>
      </c>
      <c r="K1729">
        <v>1</v>
      </c>
      <c r="L1729">
        <v>0</v>
      </c>
      <c r="M1729">
        <v>83</v>
      </c>
      <c r="N1729" t="str">
        <f t="shared" si="26"/>
        <v>No Final</v>
      </c>
    </row>
    <row r="1730" spans="1:14" hidden="1" x14ac:dyDescent="0.2">
      <c r="A1730" t="s">
        <v>4507</v>
      </c>
      <c r="B1730">
        <v>3097958</v>
      </c>
      <c r="C1730">
        <v>143812</v>
      </c>
      <c r="D1730">
        <v>46</v>
      </c>
      <c r="E1730">
        <v>398</v>
      </c>
      <c r="F1730" s="1">
        <v>43361</v>
      </c>
      <c r="G1730" t="s">
        <v>620</v>
      </c>
      <c r="H1730" t="s">
        <v>949</v>
      </c>
      <c r="I1730">
        <v>0</v>
      </c>
      <c r="J1730">
        <v>0</v>
      </c>
      <c r="K1730">
        <v>1</v>
      </c>
      <c r="L1730">
        <v>0</v>
      </c>
      <c r="M1730">
        <v>90</v>
      </c>
      <c r="N1730" t="str">
        <f t="shared" si="26"/>
        <v>No Final</v>
      </c>
    </row>
    <row r="1731" spans="1:14" hidden="1" x14ac:dyDescent="0.2">
      <c r="A1731" t="s">
        <v>4508</v>
      </c>
      <c r="B1731">
        <v>3097958</v>
      </c>
      <c r="C1731">
        <v>68863</v>
      </c>
      <c r="D1731">
        <v>46</v>
      </c>
      <c r="E1731">
        <v>141</v>
      </c>
      <c r="F1731" s="1">
        <v>43361</v>
      </c>
      <c r="G1731" t="s">
        <v>460</v>
      </c>
      <c r="H1731" t="s">
        <v>949</v>
      </c>
      <c r="I1731">
        <v>0</v>
      </c>
      <c r="J1731">
        <v>0</v>
      </c>
      <c r="K1731">
        <v>1</v>
      </c>
      <c r="L1731">
        <v>0</v>
      </c>
      <c r="M1731">
        <v>90</v>
      </c>
      <c r="N1731" t="str">
        <f t="shared" ref="N1731:N1794" si="27">IF(B1731=$Z$2, "Final", IF(B1731=$Z$3, "Final", IF(B1731=$Z$4, "Final", IF(B1731=$Z$5, "Final", IF(B1731=$Z$6, "Final", IF(B1731=$Z$7, "Final", IF(B1731=$Z$8, "Final", IF(B1731=$Z$9, "Final", IF(B1731=$Z$10, "Final", IF(B1731=$Z$11, "Final", IF(B1731=$Z$12, "Final", IF(B1731=$Z$13, "Final", "No Final"))))))))))))</f>
        <v>No Final</v>
      </c>
    </row>
    <row r="1732" spans="1:14" hidden="1" x14ac:dyDescent="0.2">
      <c r="A1732" t="s">
        <v>4509</v>
      </c>
      <c r="B1732">
        <v>3097958</v>
      </c>
      <c r="C1732">
        <v>69633</v>
      </c>
      <c r="D1732">
        <v>148</v>
      </c>
      <c r="E1732">
        <v>985</v>
      </c>
      <c r="F1732" s="1">
        <v>43361</v>
      </c>
      <c r="G1732" t="s">
        <v>463</v>
      </c>
      <c r="H1732" t="s">
        <v>949</v>
      </c>
      <c r="I1732">
        <v>0</v>
      </c>
      <c r="J1732">
        <v>0</v>
      </c>
      <c r="K1732">
        <v>1</v>
      </c>
      <c r="L1732">
        <v>0</v>
      </c>
      <c r="M1732">
        <v>90</v>
      </c>
      <c r="N1732" t="str">
        <f t="shared" si="27"/>
        <v>No Final</v>
      </c>
    </row>
    <row r="1733" spans="1:14" hidden="1" x14ac:dyDescent="0.2">
      <c r="A1733" t="s">
        <v>4510</v>
      </c>
      <c r="B1733">
        <v>3097960</v>
      </c>
      <c r="C1733">
        <v>100986</v>
      </c>
      <c r="D1733">
        <v>583</v>
      </c>
      <c r="E1733">
        <v>449</v>
      </c>
      <c r="F1733" s="1">
        <v>43361</v>
      </c>
      <c r="G1733" t="s">
        <v>540</v>
      </c>
      <c r="H1733" t="s">
        <v>949</v>
      </c>
      <c r="I1733">
        <v>1</v>
      </c>
      <c r="J1733">
        <v>0</v>
      </c>
      <c r="K1733">
        <v>1</v>
      </c>
      <c r="L1733">
        <v>0</v>
      </c>
      <c r="M1733">
        <v>90</v>
      </c>
      <c r="N1733" t="str">
        <f t="shared" si="27"/>
        <v>No Final</v>
      </c>
    </row>
    <row r="1734" spans="1:14" hidden="1" x14ac:dyDescent="0.2">
      <c r="A1734" t="s">
        <v>4511</v>
      </c>
      <c r="B1734">
        <v>3097960</v>
      </c>
      <c r="C1734">
        <v>131789</v>
      </c>
      <c r="D1734">
        <v>31</v>
      </c>
      <c r="E1734">
        <v>31</v>
      </c>
      <c r="F1734" s="1">
        <v>43361</v>
      </c>
      <c r="G1734" t="s">
        <v>601</v>
      </c>
      <c r="H1734" t="s">
        <v>949</v>
      </c>
      <c r="I1734">
        <v>0</v>
      </c>
      <c r="J1734">
        <v>0</v>
      </c>
      <c r="K1734">
        <v>1</v>
      </c>
      <c r="L1734">
        <v>0</v>
      </c>
      <c r="M1734">
        <v>18</v>
      </c>
      <c r="N1734" t="str">
        <f t="shared" si="27"/>
        <v>No Final</v>
      </c>
    </row>
    <row r="1735" spans="1:14" hidden="1" x14ac:dyDescent="0.2">
      <c r="A1735" t="s">
        <v>4512</v>
      </c>
      <c r="B1735">
        <v>3097960</v>
      </c>
      <c r="C1735">
        <v>3333</v>
      </c>
      <c r="D1735">
        <v>31</v>
      </c>
      <c r="E1735">
        <v>1237</v>
      </c>
      <c r="F1735" s="1">
        <v>43361</v>
      </c>
      <c r="G1735" t="s">
        <v>50</v>
      </c>
      <c r="H1735" t="s">
        <v>949</v>
      </c>
      <c r="I1735">
        <v>0</v>
      </c>
      <c r="J1735">
        <v>0</v>
      </c>
      <c r="K1735">
        <v>1</v>
      </c>
      <c r="L1735">
        <v>0</v>
      </c>
      <c r="M1735">
        <v>90</v>
      </c>
      <c r="N1735" t="str">
        <f t="shared" si="27"/>
        <v>No Final</v>
      </c>
    </row>
    <row r="1736" spans="1:14" hidden="1" x14ac:dyDescent="0.2">
      <c r="A1736" t="s">
        <v>4513</v>
      </c>
      <c r="B1736">
        <v>3097960</v>
      </c>
      <c r="C1736">
        <v>342229</v>
      </c>
      <c r="D1736">
        <v>583</v>
      </c>
      <c r="E1736">
        <v>583</v>
      </c>
      <c r="F1736" s="1">
        <v>43361</v>
      </c>
      <c r="G1736" t="s">
        <v>797</v>
      </c>
      <c r="H1736" t="s">
        <v>949</v>
      </c>
      <c r="I1736">
        <v>0</v>
      </c>
      <c r="J1736">
        <v>0</v>
      </c>
      <c r="K1736">
        <v>1</v>
      </c>
      <c r="L1736">
        <v>0</v>
      </c>
      <c r="M1736">
        <v>90</v>
      </c>
      <c r="N1736" t="str">
        <f t="shared" si="27"/>
        <v>No Final</v>
      </c>
    </row>
    <row r="1737" spans="1:14" hidden="1" x14ac:dyDescent="0.2">
      <c r="A1737" t="s">
        <v>4514</v>
      </c>
      <c r="B1737">
        <v>3097960</v>
      </c>
      <c r="C1737">
        <v>47082</v>
      </c>
      <c r="D1737">
        <v>31</v>
      </c>
      <c r="E1737">
        <v>449</v>
      </c>
      <c r="F1737" s="1">
        <v>43361</v>
      </c>
      <c r="G1737" t="s">
        <v>369</v>
      </c>
      <c r="H1737" t="s">
        <v>949</v>
      </c>
      <c r="I1737">
        <v>0</v>
      </c>
      <c r="J1737">
        <v>0</v>
      </c>
      <c r="K1737">
        <v>1</v>
      </c>
      <c r="L1737">
        <v>0</v>
      </c>
      <c r="M1737">
        <v>72</v>
      </c>
      <c r="N1737" t="str">
        <f t="shared" si="27"/>
        <v>No Final</v>
      </c>
    </row>
    <row r="1738" spans="1:14" hidden="1" x14ac:dyDescent="0.2">
      <c r="A1738" t="s">
        <v>4515</v>
      </c>
      <c r="B1738">
        <v>3097961</v>
      </c>
      <c r="C1738">
        <v>231289</v>
      </c>
      <c r="D1738">
        <v>720</v>
      </c>
      <c r="E1738">
        <v>720</v>
      </c>
      <c r="F1738" s="1">
        <v>43361</v>
      </c>
      <c r="G1738" t="s">
        <v>723</v>
      </c>
      <c r="H1738" t="s">
        <v>949</v>
      </c>
      <c r="I1738">
        <v>0</v>
      </c>
      <c r="J1738">
        <v>0</v>
      </c>
      <c r="K1738">
        <v>1</v>
      </c>
      <c r="L1738">
        <v>0</v>
      </c>
      <c r="M1738">
        <v>90</v>
      </c>
      <c r="N1738" t="str">
        <f t="shared" si="27"/>
        <v>No Final</v>
      </c>
    </row>
    <row r="1739" spans="1:14" hidden="1" x14ac:dyDescent="0.2">
      <c r="A1739" t="s">
        <v>4516</v>
      </c>
      <c r="B1739">
        <v>3097961</v>
      </c>
      <c r="C1739">
        <v>237662</v>
      </c>
      <c r="D1739">
        <v>33</v>
      </c>
      <c r="E1739">
        <v>162</v>
      </c>
      <c r="F1739" s="1">
        <v>43361</v>
      </c>
      <c r="G1739" t="s">
        <v>728</v>
      </c>
      <c r="H1739" t="s">
        <v>949</v>
      </c>
      <c r="I1739">
        <v>1</v>
      </c>
      <c r="J1739">
        <v>0</v>
      </c>
      <c r="K1739">
        <v>1</v>
      </c>
      <c r="L1739">
        <v>0</v>
      </c>
      <c r="M1739">
        <v>72</v>
      </c>
      <c r="N1739" t="str">
        <f t="shared" si="27"/>
        <v>No Final</v>
      </c>
    </row>
    <row r="1740" spans="1:14" hidden="1" x14ac:dyDescent="0.2">
      <c r="A1740" t="s">
        <v>4517</v>
      </c>
      <c r="B1740">
        <v>3097962</v>
      </c>
      <c r="C1740">
        <v>170895</v>
      </c>
      <c r="D1740">
        <v>141</v>
      </c>
      <c r="E1740">
        <v>868</v>
      </c>
      <c r="F1740" s="1">
        <v>43361</v>
      </c>
      <c r="G1740" t="s">
        <v>651</v>
      </c>
      <c r="H1740" t="s">
        <v>949</v>
      </c>
      <c r="I1740">
        <v>0</v>
      </c>
      <c r="J1740">
        <v>0</v>
      </c>
      <c r="K1740">
        <v>1</v>
      </c>
      <c r="L1740">
        <v>0</v>
      </c>
      <c r="M1740">
        <v>90</v>
      </c>
      <c r="N1740" t="str">
        <f t="shared" si="27"/>
        <v>No Final</v>
      </c>
    </row>
    <row r="1741" spans="1:14" hidden="1" x14ac:dyDescent="0.2">
      <c r="A1741" t="s">
        <v>4518</v>
      </c>
      <c r="B1741">
        <v>3097962</v>
      </c>
      <c r="C1741">
        <v>35026</v>
      </c>
      <c r="D1741">
        <v>141</v>
      </c>
      <c r="E1741">
        <v>141</v>
      </c>
      <c r="F1741" s="1">
        <v>43361</v>
      </c>
      <c r="G1741" t="s">
        <v>271</v>
      </c>
      <c r="H1741" t="s">
        <v>949</v>
      </c>
      <c r="I1741">
        <v>0</v>
      </c>
      <c r="J1741">
        <v>0</v>
      </c>
      <c r="K1741">
        <v>1</v>
      </c>
      <c r="L1741">
        <v>0</v>
      </c>
      <c r="M1741">
        <v>1</v>
      </c>
      <c r="N1741" t="str">
        <f t="shared" si="27"/>
        <v>No Final</v>
      </c>
    </row>
    <row r="1742" spans="1:14" hidden="1" x14ac:dyDescent="0.2">
      <c r="A1742" t="s">
        <v>4519</v>
      </c>
      <c r="B1742">
        <v>3097962</v>
      </c>
      <c r="C1742">
        <v>47543</v>
      </c>
      <c r="D1742">
        <v>141</v>
      </c>
      <c r="E1742">
        <v>868</v>
      </c>
      <c r="F1742" s="1">
        <v>43361</v>
      </c>
      <c r="G1742" t="s">
        <v>370</v>
      </c>
      <c r="H1742" t="s">
        <v>949</v>
      </c>
      <c r="I1742">
        <v>0</v>
      </c>
      <c r="J1742">
        <v>0</v>
      </c>
      <c r="K1742">
        <v>1</v>
      </c>
      <c r="L1742">
        <v>0</v>
      </c>
      <c r="M1742">
        <v>82</v>
      </c>
      <c r="N1742" t="str">
        <f t="shared" si="27"/>
        <v>No Final</v>
      </c>
    </row>
    <row r="1743" spans="1:14" hidden="1" x14ac:dyDescent="0.2">
      <c r="A1743" t="s">
        <v>4520</v>
      </c>
      <c r="B1743">
        <v>3097963</v>
      </c>
      <c r="C1743">
        <v>131225</v>
      </c>
      <c r="D1743">
        <v>610</v>
      </c>
      <c r="E1743">
        <v>1041</v>
      </c>
      <c r="F1743" s="1">
        <v>43362</v>
      </c>
      <c r="G1743" t="s">
        <v>599</v>
      </c>
      <c r="H1743" t="s">
        <v>949</v>
      </c>
      <c r="I1743">
        <v>1</v>
      </c>
      <c r="J1743">
        <v>0</v>
      </c>
      <c r="K1743">
        <v>2</v>
      </c>
      <c r="L1743">
        <v>0</v>
      </c>
      <c r="M1743">
        <v>90</v>
      </c>
      <c r="N1743" t="str">
        <f t="shared" si="27"/>
        <v>No Final</v>
      </c>
    </row>
    <row r="1744" spans="1:14" hidden="1" x14ac:dyDescent="0.2">
      <c r="A1744" t="s">
        <v>4521</v>
      </c>
      <c r="B1744">
        <v>3097963</v>
      </c>
      <c r="C1744">
        <v>288255</v>
      </c>
      <c r="D1744">
        <v>610</v>
      </c>
      <c r="E1744">
        <v>24</v>
      </c>
      <c r="F1744" s="1">
        <v>43362</v>
      </c>
      <c r="G1744" t="s">
        <v>768</v>
      </c>
      <c r="H1744" t="s">
        <v>949</v>
      </c>
      <c r="I1744">
        <v>0</v>
      </c>
      <c r="J1744">
        <v>0</v>
      </c>
      <c r="K1744">
        <v>1</v>
      </c>
      <c r="L1744">
        <v>0</v>
      </c>
      <c r="M1744">
        <v>28</v>
      </c>
      <c r="N1744" t="str">
        <f t="shared" si="27"/>
        <v>No Final</v>
      </c>
    </row>
    <row r="1745" spans="1:14" hidden="1" x14ac:dyDescent="0.2">
      <c r="A1745" t="s">
        <v>4522</v>
      </c>
      <c r="B1745">
        <v>3097964</v>
      </c>
      <c r="C1745">
        <v>258027</v>
      </c>
      <c r="D1745">
        <v>27</v>
      </c>
      <c r="E1745">
        <v>12</v>
      </c>
      <c r="F1745" s="1">
        <v>43362</v>
      </c>
      <c r="G1745" t="s">
        <v>745</v>
      </c>
      <c r="H1745" t="s">
        <v>949</v>
      </c>
      <c r="I1745">
        <v>0</v>
      </c>
      <c r="J1745">
        <v>0</v>
      </c>
      <c r="K1745">
        <v>1</v>
      </c>
      <c r="L1745">
        <v>0</v>
      </c>
      <c r="M1745">
        <v>90</v>
      </c>
      <c r="N1745" t="str">
        <f t="shared" si="27"/>
        <v>No Final</v>
      </c>
    </row>
    <row r="1746" spans="1:14" hidden="1" x14ac:dyDescent="0.2">
      <c r="A1746" t="s">
        <v>4523</v>
      </c>
      <c r="B1746">
        <v>3097964</v>
      </c>
      <c r="C1746">
        <v>38253</v>
      </c>
      <c r="D1746">
        <v>27</v>
      </c>
      <c r="E1746">
        <v>131</v>
      </c>
      <c r="F1746" s="1">
        <v>43362</v>
      </c>
      <c r="G1746" t="s">
        <v>290</v>
      </c>
      <c r="H1746" t="s">
        <v>949</v>
      </c>
      <c r="I1746">
        <v>0</v>
      </c>
      <c r="J1746">
        <v>0</v>
      </c>
      <c r="K1746">
        <v>1</v>
      </c>
      <c r="L1746">
        <v>0</v>
      </c>
      <c r="M1746">
        <v>90</v>
      </c>
      <c r="N1746" t="str">
        <f t="shared" si="27"/>
        <v>No Final</v>
      </c>
    </row>
    <row r="1747" spans="1:14" hidden="1" x14ac:dyDescent="0.2">
      <c r="A1747" t="s">
        <v>4524</v>
      </c>
      <c r="B1747">
        <v>3097965</v>
      </c>
      <c r="C1747">
        <v>124028</v>
      </c>
      <c r="D1747">
        <v>660</v>
      </c>
      <c r="E1747">
        <v>1082</v>
      </c>
      <c r="F1747" s="1">
        <v>43362</v>
      </c>
      <c r="G1747" t="s">
        <v>580</v>
      </c>
      <c r="H1747" t="s">
        <v>949</v>
      </c>
      <c r="I1747">
        <v>0</v>
      </c>
      <c r="J1747">
        <v>0</v>
      </c>
      <c r="K1747">
        <v>1</v>
      </c>
      <c r="L1747">
        <v>0</v>
      </c>
      <c r="M1747">
        <v>90</v>
      </c>
      <c r="N1747" t="str">
        <f t="shared" si="27"/>
        <v>No Final</v>
      </c>
    </row>
    <row r="1748" spans="1:14" hidden="1" x14ac:dyDescent="0.2">
      <c r="A1748" t="s">
        <v>4525</v>
      </c>
      <c r="B1748">
        <v>3097965</v>
      </c>
      <c r="C1748">
        <v>195736</v>
      </c>
      <c r="D1748">
        <v>533</v>
      </c>
      <c r="E1748">
        <v>533</v>
      </c>
      <c r="F1748" s="1">
        <v>43362</v>
      </c>
      <c r="G1748" t="s">
        <v>687</v>
      </c>
      <c r="H1748" t="s">
        <v>949</v>
      </c>
      <c r="I1748">
        <v>1</v>
      </c>
      <c r="J1748">
        <v>0</v>
      </c>
      <c r="K1748">
        <v>1</v>
      </c>
      <c r="L1748">
        <v>0</v>
      </c>
      <c r="M1748">
        <v>90</v>
      </c>
      <c r="N1748" t="str">
        <f t="shared" si="27"/>
        <v>No Final</v>
      </c>
    </row>
    <row r="1749" spans="1:14" hidden="1" x14ac:dyDescent="0.2">
      <c r="A1749" t="s">
        <v>4526</v>
      </c>
      <c r="B1749">
        <v>3097965</v>
      </c>
      <c r="C1749">
        <v>421935</v>
      </c>
      <c r="D1749">
        <v>660</v>
      </c>
      <c r="E1749">
        <v>660</v>
      </c>
      <c r="F1749" s="1">
        <v>43362</v>
      </c>
      <c r="G1749" t="s">
        <v>827</v>
      </c>
      <c r="H1749" t="s">
        <v>949</v>
      </c>
      <c r="I1749">
        <v>0</v>
      </c>
      <c r="J1749">
        <v>0</v>
      </c>
      <c r="K1749">
        <v>1</v>
      </c>
      <c r="L1749">
        <v>0</v>
      </c>
      <c r="M1749">
        <v>14</v>
      </c>
      <c r="N1749" t="str">
        <f t="shared" si="27"/>
        <v>No Final</v>
      </c>
    </row>
    <row r="1750" spans="1:14" hidden="1" x14ac:dyDescent="0.2">
      <c r="A1750" t="s">
        <v>4527</v>
      </c>
      <c r="B1750">
        <v>3097965</v>
      </c>
      <c r="C1750">
        <v>42234</v>
      </c>
      <c r="D1750">
        <v>533</v>
      </c>
      <c r="E1750">
        <v>533</v>
      </c>
      <c r="F1750" s="1">
        <v>43362</v>
      </c>
      <c r="G1750" t="s">
        <v>318</v>
      </c>
      <c r="H1750" t="s">
        <v>949</v>
      </c>
      <c r="I1750">
        <v>0</v>
      </c>
      <c r="J1750">
        <v>0</v>
      </c>
      <c r="K1750">
        <v>1</v>
      </c>
      <c r="L1750">
        <v>0</v>
      </c>
      <c r="M1750">
        <v>90</v>
      </c>
      <c r="N1750" t="str">
        <f t="shared" si="27"/>
        <v>No Final</v>
      </c>
    </row>
    <row r="1751" spans="1:14" hidden="1" x14ac:dyDescent="0.2">
      <c r="A1751" t="s">
        <v>4528</v>
      </c>
      <c r="B1751">
        <v>3097966</v>
      </c>
      <c r="C1751">
        <v>203496</v>
      </c>
      <c r="D1751">
        <v>1041</v>
      </c>
      <c r="E1751">
        <v>150</v>
      </c>
      <c r="F1751" s="1">
        <v>43362</v>
      </c>
      <c r="G1751" t="s">
        <v>697</v>
      </c>
      <c r="H1751" t="s">
        <v>949</v>
      </c>
      <c r="I1751">
        <v>1</v>
      </c>
      <c r="J1751">
        <v>0</v>
      </c>
      <c r="K1751">
        <v>1</v>
      </c>
      <c r="L1751">
        <v>1</v>
      </c>
      <c r="M1751">
        <v>79</v>
      </c>
      <c r="N1751" t="str">
        <f t="shared" si="27"/>
        <v>No Final</v>
      </c>
    </row>
    <row r="1752" spans="1:14" hidden="1" x14ac:dyDescent="0.2">
      <c r="A1752" t="s">
        <v>4529</v>
      </c>
      <c r="B1752">
        <v>3097966</v>
      </c>
      <c r="C1752">
        <v>234781</v>
      </c>
      <c r="D1752">
        <v>1041</v>
      </c>
      <c r="E1752">
        <v>379</v>
      </c>
      <c r="F1752" s="1">
        <v>43362</v>
      </c>
      <c r="G1752" t="s">
        <v>725</v>
      </c>
      <c r="H1752" t="s">
        <v>949</v>
      </c>
      <c r="I1752">
        <v>0</v>
      </c>
      <c r="J1752">
        <v>0</v>
      </c>
      <c r="K1752">
        <v>1</v>
      </c>
      <c r="L1752">
        <v>0</v>
      </c>
      <c r="M1752">
        <v>90</v>
      </c>
      <c r="N1752" t="str">
        <f t="shared" si="27"/>
        <v>No Final</v>
      </c>
    </row>
    <row r="1753" spans="1:14" hidden="1" x14ac:dyDescent="0.2">
      <c r="A1753" t="s">
        <v>4530</v>
      </c>
      <c r="B1753">
        <v>3097966</v>
      </c>
      <c r="C1753">
        <v>241641</v>
      </c>
      <c r="D1753">
        <v>281</v>
      </c>
      <c r="E1753">
        <v>281</v>
      </c>
      <c r="F1753" s="1">
        <v>43362</v>
      </c>
      <c r="G1753" t="s">
        <v>730</v>
      </c>
      <c r="H1753" t="s">
        <v>949</v>
      </c>
      <c r="I1753">
        <v>0</v>
      </c>
      <c r="J1753">
        <v>0</v>
      </c>
      <c r="K1753">
        <v>1</v>
      </c>
      <c r="L1753">
        <v>0</v>
      </c>
      <c r="M1753">
        <v>90</v>
      </c>
      <c r="N1753" t="str">
        <f t="shared" si="27"/>
        <v>No Final</v>
      </c>
    </row>
    <row r="1754" spans="1:14" hidden="1" x14ac:dyDescent="0.2">
      <c r="A1754" t="s">
        <v>4531</v>
      </c>
      <c r="B1754">
        <v>3097967</v>
      </c>
      <c r="C1754">
        <v>225020</v>
      </c>
      <c r="D1754">
        <v>418</v>
      </c>
      <c r="E1754">
        <v>368</v>
      </c>
      <c r="F1754" s="1">
        <v>43362</v>
      </c>
      <c r="G1754" t="s">
        <v>717</v>
      </c>
      <c r="H1754" t="s">
        <v>949</v>
      </c>
      <c r="I1754">
        <v>0</v>
      </c>
      <c r="J1754">
        <v>0</v>
      </c>
      <c r="K1754">
        <v>1</v>
      </c>
      <c r="L1754">
        <v>0</v>
      </c>
      <c r="M1754">
        <v>17</v>
      </c>
      <c r="N1754" t="str">
        <f t="shared" si="27"/>
        <v>No Final</v>
      </c>
    </row>
    <row r="1755" spans="1:14" hidden="1" x14ac:dyDescent="0.2">
      <c r="A1755" t="s">
        <v>4532</v>
      </c>
      <c r="B1755">
        <v>3097967</v>
      </c>
      <c r="C1755">
        <v>39381</v>
      </c>
      <c r="D1755">
        <v>418</v>
      </c>
      <c r="E1755">
        <v>418</v>
      </c>
      <c r="F1755" s="1">
        <v>43362</v>
      </c>
      <c r="G1755" t="s">
        <v>300</v>
      </c>
      <c r="H1755" t="s">
        <v>949</v>
      </c>
      <c r="I1755">
        <v>0</v>
      </c>
      <c r="J1755">
        <v>0</v>
      </c>
      <c r="K1755">
        <v>1</v>
      </c>
      <c r="L1755">
        <v>0</v>
      </c>
      <c r="M1755">
        <v>73</v>
      </c>
      <c r="N1755" t="str">
        <f t="shared" si="27"/>
        <v>No Final</v>
      </c>
    </row>
    <row r="1756" spans="1:14" hidden="1" x14ac:dyDescent="0.2">
      <c r="A1756" t="s">
        <v>4533</v>
      </c>
      <c r="B1756">
        <v>3097967</v>
      </c>
      <c r="C1756">
        <v>85288</v>
      </c>
      <c r="D1756">
        <v>418</v>
      </c>
      <c r="E1756">
        <v>150</v>
      </c>
      <c r="F1756" s="1">
        <v>43362</v>
      </c>
      <c r="G1756" t="s">
        <v>509</v>
      </c>
      <c r="H1756" t="s">
        <v>949</v>
      </c>
      <c r="I1756">
        <v>0</v>
      </c>
      <c r="J1756">
        <v>0</v>
      </c>
      <c r="K1756">
        <v>1</v>
      </c>
      <c r="L1756">
        <v>0</v>
      </c>
      <c r="M1756">
        <v>90</v>
      </c>
      <c r="N1756" t="str">
        <f t="shared" si="27"/>
        <v>No Final</v>
      </c>
    </row>
    <row r="1757" spans="1:14" hidden="1" x14ac:dyDescent="0.2">
      <c r="A1757" t="s">
        <v>4534</v>
      </c>
      <c r="B1757">
        <v>3097968</v>
      </c>
      <c r="C1757">
        <v>287183</v>
      </c>
      <c r="D1757">
        <v>2410</v>
      </c>
      <c r="E1757">
        <v>2410</v>
      </c>
      <c r="F1757" s="1">
        <v>43362</v>
      </c>
      <c r="G1757" t="s">
        <v>764</v>
      </c>
      <c r="H1757" t="s">
        <v>949</v>
      </c>
      <c r="I1757">
        <v>0</v>
      </c>
      <c r="J1757">
        <v>0</v>
      </c>
      <c r="K1757">
        <v>1</v>
      </c>
      <c r="L1757">
        <v>0</v>
      </c>
      <c r="M1757">
        <v>81</v>
      </c>
      <c r="N1757" t="str">
        <f t="shared" si="27"/>
        <v>No Final</v>
      </c>
    </row>
    <row r="1758" spans="1:14" hidden="1" x14ac:dyDescent="0.2">
      <c r="A1758" t="s">
        <v>4535</v>
      </c>
      <c r="B1758">
        <v>3097968</v>
      </c>
      <c r="C1758">
        <v>293200</v>
      </c>
      <c r="D1758">
        <v>2410</v>
      </c>
      <c r="E1758">
        <v>416</v>
      </c>
      <c r="F1758" s="1">
        <v>43362</v>
      </c>
      <c r="G1758" t="s">
        <v>770</v>
      </c>
      <c r="H1758" t="s">
        <v>949</v>
      </c>
      <c r="I1758">
        <v>0</v>
      </c>
      <c r="J1758">
        <v>0</v>
      </c>
      <c r="K1758">
        <v>1</v>
      </c>
      <c r="L1758">
        <v>1</v>
      </c>
      <c r="M1758">
        <v>90</v>
      </c>
      <c r="N1758" t="str">
        <f t="shared" si="27"/>
        <v>No Final</v>
      </c>
    </row>
    <row r="1759" spans="1:14" hidden="1" x14ac:dyDescent="0.2">
      <c r="A1759" t="s">
        <v>4536</v>
      </c>
      <c r="B1759">
        <v>3097969</v>
      </c>
      <c r="C1759">
        <v>44162</v>
      </c>
      <c r="D1759">
        <v>506</v>
      </c>
      <c r="E1759">
        <v>131</v>
      </c>
      <c r="F1759" s="1">
        <v>43362</v>
      </c>
      <c r="G1759" t="s">
        <v>334</v>
      </c>
      <c r="H1759" t="s">
        <v>949</v>
      </c>
      <c r="I1759">
        <v>0</v>
      </c>
      <c r="J1759">
        <v>0</v>
      </c>
      <c r="K1759">
        <v>2</v>
      </c>
      <c r="L1759">
        <v>0</v>
      </c>
      <c r="M1759">
        <v>66</v>
      </c>
      <c r="N1759" t="str">
        <f t="shared" si="27"/>
        <v>No Final</v>
      </c>
    </row>
    <row r="1760" spans="1:14" hidden="1" x14ac:dyDescent="0.2">
      <c r="A1760" t="s">
        <v>4537</v>
      </c>
      <c r="B1760">
        <v>3097970</v>
      </c>
      <c r="C1760">
        <v>122153</v>
      </c>
      <c r="D1760">
        <v>985</v>
      </c>
      <c r="E1760">
        <v>506</v>
      </c>
      <c r="F1760" s="1">
        <v>43362</v>
      </c>
      <c r="G1760" t="s">
        <v>579</v>
      </c>
      <c r="H1760" t="s">
        <v>949</v>
      </c>
      <c r="I1760">
        <v>0</v>
      </c>
      <c r="J1760">
        <v>0</v>
      </c>
      <c r="K1760">
        <v>2</v>
      </c>
      <c r="L1760">
        <v>1</v>
      </c>
      <c r="M1760">
        <v>76</v>
      </c>
      <c r="N1760" t="str">
        <f t="shared" si="27"/>
        <v>No Final</v>
      </c>
    </row>
    <row r="1761" spans="1:14" hidden="1" x14ac:dyDescent="0.2">
      <c r="A1761" t="s">
        <v>4538</v>
      </c>
      <c r="B1761">
        <v>3097970</v>
      </c>
      <c r="C1761">
        <v>182877</v>
      </c>
      <c r="D1761">
        <v>985</v>
      </c>
      <c r="E1761">
        <v>985</v>
      </c>
      <c r="F1761" s="1">
        <v>43362</v>
      </c>
      <c r="G1761" t="s">
        <v>670</v>
      </c>
      <c r="H1761" t="s">
        <v>949</v>
      </c>
      <c r="I1761">
        <v>0</v>
      </c>
      <c r="J1761">
        <v>0</v>
      </c>
      <c r="K1761">
        <v>1</v>
      </c>
      <c r="L1761">
        <v>0</v>
      </c>
      <c r="M1761">
        <v>90</v>
      </c>
      <c r="N1761" t="str">
        <f t="shared" si="27"/>
        <v>No Final</v>
      </c>
    </row>
    <row r="1762" spans="1:14" hidden="1" x14ac:dyDescent="0.2">
      <c r="A1762" t="s">
        <v>4539</v>
      </c>
      <c r="B1762">
        <v>3097987</v>
      </c>
      <c r="C1762">
        <v>340456</v>
      </c>
      <c r="D1762">
        <v>610</v>
      </c>
      <c r="E1762">
        <v>27</v>
      </c>
      <c r="F1762" s="1">
        <v>43375</v>
      </c>
      <c r="G1762" t="s">
        <v>793</v>
      </c>
      <c r="H1762" t="s">
        <v>949</v>
      </c>
      <c r="I1762">
        <v>0</v>
      </c>
      <c r="J1762">
        <v>0</v>
      </c>
      <c r="K1762">
        <v>1</v>
      </c>
      <c r="L1762">
        <v>0</v>
      </c>
      <c r="M1762">
        <v>90</v>
      </c>
      <c r="N1762" t="str">
        <f t="shared" si="27"/>
        <v>No Final</v>
      </c>
    </row>
    <row r="1763" spans="1:14" hidden="1" x14ac:dyDescent="0.2">
      <c r="A1763" t="s">
        <v>4540</v>
      </c>
      <c r="B1763">
        <v>3097987</v>
      </c>
      <c r="C1763">
        <v>39728</v>
      </c>
      <c r="D1763">
        <v>27</v>
      </c>
      <c r="E1763">
        <v>16</v>
      </c>
      <c r="F1763" s="1">
        <v>43375</v>
      </c>
      <c r="G1763" t="s">
        <v>304</v>
      </c>
      <c r="H1763" t="s">
        <v>949</v>
      </c>
      <c r="I1763">
        <v>0</v>
      </c>
      <c r="J1763">
        <v>0</v>
      </c>
      <c r="K1763">
        <v>1</v>
      </c>
      <c r="L1763">
        <v>0</v>
      </c>
      <c r="M1763">
        <v>90</v>
      </c>
      <c r="N1763" t="str">
        <f t="shared" si="27"/>
        <v>No Final</v>
      </c>
    </row>
    <row r="1764" spans="1:14" hidden="1" x14ac:dyDescent="0.2">
      <c r="A1764" t="s">
        <v>4541</v>
      </c>
      <c r="B1764">
        <v>3097988</v>
      </c>
      <c r="C1764">
        <v>109256</v>
      </c>
      <c r="D1764">
        <v>294</v>
      </c>
      <c r="E1764">
        <v>141</v>
      </c>
      <c r="F1764" s="1">
        <v>43375</v>
      </c>
      <c r="G1764" t="s">
        <v>555</v>
      </c>
      <c r="H1764" t="s">
        <v>949</v>
      </c>
      <c r="I1764">
        <v>0</v>
      </c>
      <c r="J1764">
        <v>0</v>
      </c>
      <c r="K1764">
        <v>1</v>
      </c>
      <c r="L1764">
        <v>0</v>
      </c>
      <c r="M1764">
        <v>90</v>
      </c>
      <c r="N1764" t="str">
        <f t="shared" si="27"/>
        <v>No Final</v>
      </c>
    </row>
    <row r="1765" spans="1:14" hidden="1" x14ac:dyDescent="0.2">
      <c r="A1765" t="s">
        <v>4542</v>
      </c>
      <c r="B1765">
        <v>3097988</v>
      </c>
      <c r="C1765">
        <v>173589</v>
      </c>
      <c r="D1765">
        <v>2441</v>
      </c>
      <c r="E1765">
        <v>30120</v>
      </c>
      <c r="F1765" s="1">
        <v>43375</v>
      </c>
      <c r="G1765" t="s">
        <v>654</v>
      </c>
      <c r="H1765" t="s">
        <v>949</v>
      </c>
      <c r="I1765">
        <v>0</v>
      </c>
      <c r="J1765">
        <v>0</v>
      </c>
      <c r="K1765">
        <v>2</v>
      </c>
      <c r="L1765">
        <v>0</v>
      </c>
      <c r="M1765">
        <v>90</v>
      </c>
      <c r="N1765" t="str">
        <f t="shared" si="27"/>
        <v>No Final</v>
      </c>
    </row>
    <row r="1766" spans="1:14" hidden="1" x14ac:dyDescent="0.2">
      <c r="A1766" t="s">
        <v>4543</v>
      </c>
      <c r="B1766">
        <v>3097988</v>
      </c>
      <c r="C1766">
        <v>193082</v>
      </c>
      <c r="D1766">
        <v>294</v>
      </c>
      <c r="E1766">
        <v>15</v>
      </c>
      <c r="F1766" s="1">
        <v>43375</v>
      </c>
      <c r="G1766" t="s">
        <v>685</v>
      </c>
      <c r="H1766" t="s">
        <v>949</v>
      </c>
      <c r="I1766">
        <v>1</v>
      </c>
      <c r="J1766">
        <v>0</v>
      </c>
      <c r="K1766">
        <v>1</v>
      </c>
      <c r="L1766">
        <v>0</v>
      </c>
      <c r="M1766">
        <v>90</v>
      </c>
      <c r="N1766" t="str">
        <f t="shared" si="27"/>
        <v>No Final</v>
      </c>
    </row>
    <row r="1767" spans="1:14" hidden="1" x14ac:dyDescent="0.2">
      <c r="A1767" t="s">
        <v>4544</v>
      </c>
      <c r="B1767">
        <v>3097988</v>
      </c>
      <c r="C1767">
        <v>359210</v>
      </c>
      <c r="D1767">
        <v>294</v>
      </c>
      <c r="E1767">
        <v>2420</v>
      </c>
      <c r="F1767" s="1">
        <v>43375</v>
      </c>
      <c r="G1767" t="s">
        <v>803</v>
      </c>
      <c r="H1767" t="s">
        <v>949</v>
      </c>
      <c r="I1767">
        <v>0</v>
      </c>
      <c r="J1767">
        <v>0</v>
      </c>
      <c r="K1767">
        <v>1</v>
      </c>
      <c r="L1767">
        <v>0</v>
      </c>
      <c r="M1767">
        <v>28</v>
      </c>
      <c r="N1767" t="str">
        <f t="shared" si="27"/>
        <v>No Final</v>
      </c>
    </row>
    <row r="1768" spans="1:14" hidden="1" x14ac:dyDescent="0.2">
      <c r="A1768" t="s">
        <v>4545</v>
      </c>
      <c r="B1768">
        <v>3097989</v>
      </c>
      <c r="C1768">
        <v>111039</v>
      </c>
      <c r="D1768">
        <v>533</v>
      </c>
      <c r="E1768">
        <v>44</v>
      </c>
      <c r="F1768" s="1">
        <v>43375</v>
      </c>
      <c r="G1768" t="s">
        <v>558</v>
      </c>
      <c r="H1768" t="s">
        <v>949</v>
      </c>
      <c r="I1768">
        <v>0</v>
      </c>
      <c r="J1768">
        <v>0</v>
      </c>
      <c r="K1768">
        <v>1</v>
      </c>
      <c r="L1768">
        <v>0</v>
      </c>
      <c r="M1768">
        <v>90</v>
      </c>
      <c r="N1768" t="str">
        <f t="shared" si="27"/>
        <v>No Final</v>
      </c>
    </row>
    <row r="1769" spans="1:14" hidden="1" x14ac:dyDescent="0.2">
      <c r="A1769" t="s">
        <v>4546</v>
      </c>
      <c r="B1769">
        <v>3097989</v>
      </c>
      <c r="C1769">
        <v>26399</v>
      </c>
      <c r="D1769">
        <v>281</v>
      </c>
      <c r="E1769">
        <v>131</v>
      </c>
      <c r="F1769" s="1">
        <v>43375</v>
      </c>
      <c r="G1769" t="s">
        <v>218</v>
      </c>
      <c r="H1769" t="s">
        <v>949</v>
      </c>
      <c r="I1769">
        <v>1</v>
      </c>
      <c r="J1769">
        <v>0</v>
      </c>
      <c r="K1769">
        <v>1</v>
      </c>
      <c r="L1769">
        <v>0</v>
      </c>
      <c r="M1769">
        <v>90</v>
      </c>
      <c r="N1769" t="str">
        <f t="shared" si="27"/>
        <v>No Final</v>
      </c>
    </row>
    <row r="1770" spans="1:14" hidden="1" x14ac:dyDescent="0.2">
      <c r="A1770" t="s">
        <v>4547</v>
      </c>
      <c r="B1770">
        <v>3097989</v>
      </c>
      <c r="C1770">
        <v>35518</v>
      </c>
      <c r="D1770">
        <v>281</v>
      </c>
      <c r="E1770">
        <v>681</v>
      </c>
      <c r="F1770" s="1">
        <v>43375</v>
      </c>
      <c r="G1770" t="s">
        <v>276</v>
      </c>
      <c r="H1770" t="s">
        <v>949</v>
      </c>
      <c r="I1770">
        <v>0</v>
      </c>
      <c r="J1770">
        <v>0</v>
      </c>
      <c r="K1770">
        <v>1</v>
      </c>
      <c r="L1770">
        <v>0</v>
      </c>
      <c r="M1770">
        <v>90</v>
      </c>
      <c r="N1770" t="str">
        <f t="shared" si="27"/>
        <v>No Final</v>
      </c>
    </row>
    <row r="1771" spans="1:14" hidden="1" x14ac:dyDescent="0.2">
      <c r="A1771" t="s">
        <v>4548</v>
      </c>
      <c r="B1771">
        <v>3097990</v>
      </c>
      <c r="C1771">
        <v>229004</v>
      </c>
      <c r="D1771">
        <v>1041</v>
      </c>
      <c r="E1771">
        <v>1041</v>
      </c>
      <c r="F1771" s="1">
        <v>43375</v>
      </c>
      <c r="G1771" t="s">
        <v>721</v>
      </c>
      <c r="H1771" t="s">
        <v>949</v>
      </c>
      <c r="I1771">
        <v>0</v>
      </c>
      <c r="J1771">
        <v>0</v>
      </c>
      <c r="K1771">
        <v>1</v>
      </c>
      <c r="L1771">
        <v>0</v>
      </c>
      <c r="M1771">
        <v>81</v>
      </c>
      <c r="N1771" t="str">
        <f t="shared" si="27"/>
        <v>No Final</v>
      </c>
    </row>
    <row r="1772" spans="1:14" hidden="1" x14ac:dyDescent="0.2">
      <c r="A1772" t="s">
        <v>4549</v>
      </c>
      <c r="B1772">
        <v>3097990</v>
      </c>
      <c r="C1772">
        <v>236400</v>
      </c>
      <c r="D1772">
        <v>1041</v>
      </c>
      <c r="E1772">
        <v>6890</v>
      </c>
      <c r="F1772" s="1">
        <v>43375</v>
      </c>
      <c r="G1772" t="s">
        <v>727</v>
      </c>
      <c r="H1772" t="s">
        <v>949</v>
      </c>
      <c r="I1772">
        <v>0</v>
      </c>
      <c r="J1772">
        <v>0</v>
      </c>
      <c r="K1772">
        <v>1</v>
      </c>
      <c r="L1772">
        <v>0</v>
      </c>
      <c r="M1772">
        <v>90</v>
      </c>
      <c r="N1772" t="str">
        <f t="shared" si="27"/>
        <v>No Final</v>
      </c>
    </row>
    <row r="1773" spans="1:14" hidden="1" x14ac:dyDescent="0.2">
      <c r="A1773" t="s">
        <v>4550</v>
      </c>
      <c r="B1773">
        <v>3097990</v>
      </c>
      <c r="C1773">
        <v>52915</v>
      </c>
      <c r="D1773">
        <v>660</v>
      </c>
      <c r="E1773">
        <v>660</v>
      </c>
      <c r="F1773" s="1">
        <v>43375</v>
      </c>
      <c r="G1773" t="s">
        <v>395</v>
      </c>
      <c r="H1773" t="s">
        <v>949</v>
      </c>
      <c r="I1773">
        <v>0</v>
      </c>
      <c r="J1773">
        <v>0</v>
      </c>
      <c r="K1773">
        <v>2</v>
      </c>
      <c r="L1773">
        <v>0</v>
      </c>
      <c r="M1773">
        <v>83</v>
      </c>
      <c r="N1773" t="str">
        <f t="shared" si="27"/>
        <v>No Final</v>
      </c>
    </row>
    <row r="1774" spans="1:14" hidden="1" x14ac:dyDescent="0.2">
      <c r="A1774" t="s">
        <v>4551</v>
      </c>
      <c r="B1774">
        <v>3097991</v>
      </c>
      <c r="C1774">
        <v>293200</v>
      </c>
      <c r="D1774">
        <v>2410</v>
      </c>
      <c r="E1774">
        <v>416</v>
      </c>
      <c r="F1774" s="1">
        <v>43375</v>
      </c>
      <c r="G1774" t="s">
        <v>770</v>
      </c>
      <c r="H1774" t="s">
        <v>949</v>
      </c>
      <c r="I1774">
        <v>0</v>
      </c>
      <c r="J1774">
        <v>0</v>
      </c>
      <c r="K1774">
        <v>1</v>
      </c>
      <c r="L1774">
        <v>0</v>
      </c>
      <c r="M1774">
        <v>90</v>
      </c>
      <c r="N1774" t="str">
        <f t="shared" si="27"/>
        <v>No Final</v>
      </c>
    </row>
    <row r="1775" spans="1:14" hidden="1" x14ac:dyDescent="0.2">
      <c r="A1775" t="s">
        <v>4552</v>
      </c>
      <c r="B1775">
        <v>3097992</v>
      </c>
      <c r="C1775">
        <v>28396</v>
      </c>
      <c r="D1775">
        <v>12</v>
      </c>
      <c r="E1775">
        <v>36</v>
      </c>
      <c r="F1775" s="1">
        <v>43375</v>
      </c>
      <c r="G1775" t="s">
        <v>229</v>
      </c>
      <c r="H1775" t="s">
        <v>949</v>
      </c>
      <c r="I1775">
        <v>0</v>
      </c>
      <c r="J1775">
        <v>0</v>
      </c>
      <c r="K1775">
        <v>3</v>
      </c>
      <c r="L1775">
        <v>0</v>
      </c>
      <c r="M1775">
        <v>90</v>
      </c>
      <c r="N1775" t="str">
        <f t="shared" si="27"/>
        <v>No Final</v>
      </c>
    </row>
    <row r="1776" spans="1:14" hidden="1" x14ac:dyDescent="0.2">
      <c r="A1776" t="s">
        <v>4553</v>
      </c>
      <c r="B1776">
        <v>3097992</v>
      </c>
      <c r="C1776">
        <v>330659</v>
      </c>
      <c r="D1776">
        <v>12</v>
      </c>
      <c r="E1776">
        <v>989</v>
      </c>
      <c r="F1776" s="1">
        <v>43375</v>
      </c>
      <c r="G1776" t="s">
        <v>787</v>
      </c>
      <c r="H1776" t="s">
        <v>949</v>
      </c>
      <c r="I1776">
        <v>0</v>
      </c>
      <c r="J1776">
        <v>0</v>
      </c>
      <c r="K1776">
        <v>1</v>
      </c>
      <c r="L1776">
        <v>0</v>
      </c>
      <c r="M1776">
        <v>90</v>
      </c>
      <c r="N1776" t="str">
        <f t="shared" si="27"/>
        <v>No Final</v>
      </c>
    </row>
    <row r="1777" spans="1:14" hidden="1" x14ac:dyDescent="0.2">
      <c r="A1777" t="s">
        <v>4554</v>
      </c>
      <c r="B1777">
        <v>3097992</v>
      </c>
      <c r="C1777">
        <v>341647</v>
      </c>
      <c r="D1777">
        <v>12</v>
      </c>
      <c r="E1777">
        <v>36</v>
      </c>
      <c r="F1777" s="1">
        <v>43375</v>
      </c>
      <c r="G1777" t="s">
        <v>796</v>
      </c>
      <c r="H1777" t="s">
        <v>949</v>
      </c>
      <c r="I1777">
        <v>0</v>
      </c>
      <c r="J1777">
        <v>0</v>
      </c>
      <c r="K1777">
        <v>1</v>
      </c>
      <c r="L1777">
        <v>2</v>
      </c>
      <c r="M1777">
        <v>74</v>
      </c>
      <c r="N1777" t="str">
        <f t="shared" si="27"/>
        <v>No Final</v>
      </c>
    </row>
    <row r="1778" spans="1:14" hidden="1" x14ac:dyDescent="0.2">
      <c r="A1778" t="s">
        <v>4555</v>
      </c>
      <c r="B1778">
        <v>3097993</v>
      </c>
      <c r="C1778">
        <v>206050</v>
      </c>
      <c r="D1778">
        <v>506</v>
      </c>
      <c r="E1778">
        <v>12</v>
      </c>
      <c r="F1778" s="1">
        <v>43375</v>
      </c>
      <c r="G1778" t="s">
        <v>703</v>
      </c>
      <c r="H1778" t="s">
        <v>949</v>
      </c>
      <c r="I1778">
        <v>0</v>
      </c>
      <c r="J1778">
        <v>0</v>
      </c>
      <c r="K1778">
        <v>3</v>
      </c>
      <c r="L1778">
        <v>0</v>
      </c>
      <c r="M1778">
        <v>90</v>
      </c>
      <c r="N1778" t="str">
        <f t="shared" si="27"/>
        <v>No Final</v>
      </c>
    </row>
    <row r="1779" spans="1:14" hidden="1" x14ac:dyDescent="0.2">
      <c r="A1779" t="s">
        <v>4556</v>
      </c>
      <c r="B1779">
        <v>3097979</v>
      </c>
      <c r="C1779">
        <v>125781</v>
      </c>
      <c r="D1779">
        <v>13</v>
      </c>
      <c r="E1779">
        <v>13</v>
      </c>
      <c r="F1779" s="1">
        <v>43376</v>
      </c>
      <c r="G1779" t="s">
        <v>584</v>
      </c>
      <c r="H1779" t="s">
        <v>949</v>
      </c>
      <c r="I1779">
        <v>0</v>
      </c>
      <c r="J1779">
        <v>0</v>
      </c>
      <c r="K1779">
        <v>2</v>
      </c>
      <c r="L1779">
        <v>0</v>
      </c>
      <c r="M1779">
        <v>90</v>
      </c>
      <c r="N1779" t="str">
        <f t="shared" si="27"/>
        <v>No Final</v>
      </c>
    </row>
    <row r="1780" spans="1:14" hidden="1" x14ac:dyDescent="0.2">
      <c r="A1780" t="s">
        <v>4557</v>
      </c>
      <c r="B1780">
        <v>3097979</v>
      </c>
      <c r="C1780">
        <v>355861</v>
      </c>
      <c r="D1780">
        <v>2282</v>
      </c>
      <c r="E1780">
        <v>29</v>
      </c>
      <c r="F1780" s="1">
        <v>43376</v>
      </c>
      <c r="G1780" t="s">
        <v>802</v>
      </c>
      <c r="H1780" t="s">
        <v>949</v>
      </c>
      <c r="I1780">
        <v>0</v>
      </c>
      <c r="J1780">
        <v>0</v>
      </c>
      <c r="K1780">
        <v>1</v>
      </c>
      <c r="L1780">
        <v>0</v>
      </c>
      <c r="M1780">
        <v>90</v>
      </c>
      <c r="N1780" t="str">
        <f t="shared" si="27"/>
        <v>No Final</v>
      </c>
    </row>
    <row r="1781" spans="1:14" hidden="1" x14ac:dyDescent="0.2">
      <c r="A1781" t="s">
        <v>4558</v>
      </c>
      <c r="B1781">
        <v>3097979</v>
      </c>
      <c r="C1781">
        <v>74229</v>
      </c>
      <c r="D1781">
        <v>13</v>
      </c>
      <c r="E1781">
        <v>13</v>
      </c>
      <c r="F1781" s="1">
        <v>43376</v>
      </c>
      <c r="G1781" t="s">
        <v>476</v>
      </c>
      <c r="H1781" t="s">
        <v>949</v>
      </c>
      <c r="I1781">
        <v>0</v>
      </c>
      <c r="J1781">
        <v>0</v>
      </c>
      <c r="K1781">
        <v>1</v>
      </c>
      <c r="L1781">
        <v>0</v>
      </c>
      <c r="M1781">
        <v>90</v>
      </c>
      <c r="N1781" t="str">
        <f t="shared" si="27"/>
        <v>No Final</v>
      </c>
    </row>
    <row r="1782" spans="1:14" hidden="1" x14ac:dyDescent="0.2">
      <c r="A1782" t="s">
        <v>4559</v>
      </c>
      <c r="B1782">
        <v>3097980</v>
      </c>
      <c r="C1782">
        <v>126716</v>
      </c>
      <c r="D1782">
        <v>16</v>
      </c>
      <c r="E1782">
        <v>1050</v>
      </c>
      <c r="F1782" s="1">
        <v>43376</v>
      </c>
      <c r="G1782" t="s">
        <v>588</v>
      </c>
      <c r="H1782" t="s">
        <v>949</v>
      </c>
      <c r="I1782">
        <v>0</v>
      </c>
      <c r="J1782">
        <v>0</v>
      </c>
      <c r="K1782">
        <v>1</v>
      </c>
      <c r="L1782">
        <v>0</v>
      </c>
      <c r="M1782">
        <v>90</v>
      </c>
      <c r="N1782" t="str">
        <f t="shared" si="27"/>
        <v>No Final</v>
      </c>
    </row>
    <row r="1783" spans="1:14" hidden="1" x14ac:dyDescent="0.2">
      <c r="A1783" t="s">
        <v>4560</v>
      </c>
      <c r="B1783">
        <v>3097980</v>
      </c>
      <c r="C1783">
        <v>293281</v>
      </c>
      <c r="D1783">
        <v>16</v>
      </c>
      <c r="E1783">
        <v>1132</v>
      </c>
      <c r="F1783" s="1">
        <v>43376</v>
      </c>
      <c r="G1783" t="s">
        <v>771</v>
      </c>
      <c r="H1783" t="s">
        <v>949</v>
      </c>
      <c r="I1783">
        <v>0</v>
      </c>
      <c r="J1783">
        <v>0</v>
      </c>
      <c r="K1783">
        <v>1</v>
      </c>
      <c r="L1783">
        <v>1</v>
      </c>
      <c r="M1783">
        <v>45</v>
      </c>
      <c r="N1783" t="str">
        <f t="shared" si="27"/>
        <v>No Final</v>
      </c>
    </row>
    <row r="1784" spans="1:14" hidden="1" x14ac:dyDescent="0.2">
      <c r="A1784" t="s">
        <v>4561</v>
      </c>
      <c r="B1784">
        <v>3097980</v>
      </c>
      <c r="C1784">
        <v>35207</v>
      </c>
      <c r="D1784">
        <v>16</v>
      </c>
      <c r="E1784">
        <v>16</v>
      </c>
      <c r="F1784" s="1">
        <v>43376</v>
      </c>
      <c r="G1784" t="s">
        <v>273</v>
      </c>
      <c r="H1784" t="s">
        <v>949</v>
      </c>
      <c r="I1784">
        <v>0</v>
      </c>
      <c r="J1784">
        <v>0</v>
      </c>
      <c r="K1784">
        <v>1</v>
      </c>
      <c r="L1784">
        <v>1</v>
      </c>
      <c r="M1784">
        <v>90</v>
      </c>
      <c r="N1784" t="str">
        <f t="shared" si="27"/>
        <v>No Final</v>
      </c>
    </row>
    <row r="1785" spans="1:14" hidden="1" x14ac:dyDescent="0.2">
      <c r="A1785" t="s">
        <v>4562</v>
      </c>
      <c r="B1785">
        <v>3097981</v>
      </c>
      <c r="C1785">
        <v>111630</v>
      </c>
      <c r="D1785">
        <v>148</v>
      </c>
      <c r="E1785">
        <v>368</v>
      </c>
      <c r="F1785" s="1">
        <v>43376</v>
      </c>
      <c r="G1785" t="s">
        <v>562</v>
      </c>
      <c r="H1785" t="s">
        <v>949</v>
      </c>
      <c r="I1785">
        <v>1</v>
      </c>
      <c r="J1785">
        <v>0</v>
      </c>
      <c r="K1785">
        <v>1</v>
      </c>
      <c r="L1785">
        <v>1</v>
      </c>
      <c r="M1785">
        <v>79</v>
      </c>
      <c r="N1785" t="str">
        <f t="shared" si="27"/>
        <v>No Final</v>
      </c>
    </row>
    <row r="1786" spans="1:14" hidden="1" x14ac:dyDescent="0.2">
      <c r="A1786" t="s">
        <v>4563</v>
      </c>
      <c r="B1786">
        <v>3097981</v>
      </c>
      <c r="C1786">
        <v>132098</v>
      </c>
      <c r="D1786">
        <v>148</v>
      </c>
      <c r="E1786">
        <v>27</v>
      </c>
      <c r="F1786" s="1">
        <v>43376</v>
      </c>
      <c r="G1786" t="s">
        <v>603</v>
      </c>
      <c r="H1786" t="s">
        <v>949</v>
      </c>
      <c r="I1786">
        <v>1</v>
      </c>
      <c r="J1786">
        <v>0</v>
      </c>
      <c r="K1786">
        <v>1</v>
      </c>
      <c r="L1786">
        <v>0</v>
      </c>
      <c r="M1786">
        <v>90</v>
      </c>
      <c r="N1786" t="str">
        <f t="shared" si="27"/>
        <v>No Final</v>
      </c>
    </row>
    <row r="1787" spans="1:14" hidden="1" x14ac:dyDescent="0.2">
      <c r="A1787" t="s">
        <v>4564</v>
      </c>
      <c r="B1787">
        <v>3097981</v>
      </c>
      <c r="C1787">
        <v>28003</v>
      </c>
      <c r="D1787">
        <v>131</v>
      </c>
      <c r="E1787">
        <v>583</v>
      </c>
      <c r="F1787" s="1">
        <v>43376</v>
      </c>
      <c r="G1787" t="s">
        <v>226</v>
      </c>
      <c r="H1787" t="s">
        <v>949</v>
      </c>
      <c r="I1787">
        <v>0</v>
      </c>
      <c r="J1787">
        <v>0</v>
      </c>
      <c r="K1787">
        <v>2</v>
      </c>
      <c r="L1787">
        <v>0</v>
      </c>
      <c r="M1787">
        <v>90</v>
      </c>
      <c r="N1787" t="str">
        <f t="shared" si="27"/>
        <v>No Final</v>
      </c>
    </row>
    <row r="1788" spans="1:14" hidden="1" x14ac:dyDescent="0.2">
      <c r="A1788" t="s">
        <v>4565</v>
      </c>
      <c r="B1788">
        <v>3097981</v>
      </c>
      <c r="C1788">
        <v>32467</v>
      </c>
      <c r="D1788">
        <v>131</v>
      </c>
      <c r="E1788">
        <v>368</v>
      </c>
      <c r="F1788" s="1">
        <v>43376</v>
      </c>
      <c r="G1788" t="s">
        <v>249</v>
      </c>
      <c r="H1788" t="s">
        <v>949</v>
      </c>
      <c r="I1788">
        <v>0</v>
      </c>
      <c r="J1788">
        <v>0</v>
      </c>
      <c r="K1788">
        <v>1</v>
      </c>
      <c r="L1788">
        <v>0</v>
      </c>
      <c r="M1788">
        <v>90</v>
      </c>
      <c r="N1788" t="str">
        <f t="shared" si="27"/>
        <v>No Final</v>
      </c>
    </row>
    <row r="1789" spans="1:14" hidden="1" x14ac:dyDescent="0.2">
      <c r="A1789" t="s">
        <v>4566</v>
      </c>
      <c r="B1789">
        <v>3097981</v>
      </c>
      <c r="C1789">
        <v>80444</v>
      </c>
      <c r="D1789">
        <v>131</v>
      </c>
      <c r="E1789">
        <v>405</v>
      </c>
      <c r="F1789" s="1">
        <v>43376</v>
      </c>
      <c r="G1789" t="s">
        <v>496</v>
      </c>
      <c r="H1789" t="s">
        <v>949</v>
      </c>
      <c r="I1789">
        <v>0</v>
      </c>
      <c r="J1789">
        <v>0</v>
      </c>
      <c r="K1789">
        <v>1</v>
      </c>
      <c r="L1789">
        <v>1</v>
      </c>
      <c r="M1789">
        <v>83</v>
      </c>
      <c r="N1789" t="str">
        <f t="shared" si="27"/>
        <v>No Final</v>
      </c>
    </row>
    <row r="1790" spans="1:14" hidden="1" x14ac:dyDescent="0.2">
      <c r="A1790" t="s">
        <v>4567</v>
      </c>
      <c r="B1790">
        <v>3097982</v>
      </c>
      <c r="C1790">
        <v>370791</v>
      </c>
      <c r="D1790">
        <v>383</v>
      </c>
      <c r="E1790">
        <v>417</v>
      </c>
      <c r="F1790" s="1">
        <v>43376</v>
      </c>
      <c r="G1790" t="s">
        <v>805</v>
      </c>
      <c r="H1790" t="s">
        <v>949</v>
      </c>
      <c r="I1790">
        <v>0</v>
      </c>
      <c r="J1790">
        <v>0</v>
      </c>
      <c r="K1790">
        <v>1</v>
      </c>
      <c r="L1790">
        <v>0</v>
      </c>
      <c r="M1790">
        <v>90</v>
      </c>
      <c r="N1790" t="str">
        <f t="shared" si="27"/>
        <v>No Final</v>
      </c>
    </row>
    <row r="1791" spans="1:14" hidden="1" x14ac:dyDescent="0.2">
      <c r="A1791" t="s">
        <v>4568</v>
      </c>
      <c r="B1791">
        <v>3097982</v>
      </c>
      <c r="C1791">
        <v>41982</v>
      </c>
      <c r="D1791">
        <v>46</v>
      </c>
      <c r="E1791">
        <v>1096</v>
      </c>
      <c r="F1791" s="1">
        <v>43376</v>
      </c>
      <c r="G1791" t="s">
        <v>317</v>
      </c>
      <c r="H1791" t="s">
        <v>949</v>
      </c>
      <c r="I1791">
        <v>0</v>
      </c>
      <c r="J1791">
        <v>0</v>
      </c>
      <c r="K1791">
        <v>1</v>
      </c>
      <c r="L1791">
        <v>0</v>
      </c>
      <c r="M1791">
        <v>86</v>
      </c>
      <c r="N1791" t="str">
        <f t="shared" si="27"/>
        <v>No Final</v>
      </c>
    </row>
    <row r="1792" spans="1:14" hidden="1" x14ac:dyDescent="0.2">
      <c r="A1792" t="s">
        <v>4569</v>
      </c>
      <c r="B1792">
        <v>3097982</v>
      </c>
      <c r="C1792">
        <v>68863</v>
      </c>
      <c r="D1792">
        <v>46</v>
      </c>
      <c r="E1792">
        <v>141</v>
      </c>
      <c r="F1792" s="1">
        <v>43376</v>
      </c>
      <c r="G1792" t="s">
        <v>460</v>
      </c>
      <c r="H1792" t="s">
        <v>949</v>
      </c>
      <c r="I1792">
        <v>0</v>
      </c>
      <c r="J1792">
        <v>0</v>
      </c>
      <c r="K1792">
        <v>1</v>
      </c>
      <c r="L1792">
        <v>0</v>
      </c>
      <c r="M1792">
        <v>90</v>
      </c>
      <c r="N1792" t="str">
        <f t="shared" si="27"/>
        <v>No Final</v>
      </c>
    </row>
    <row r="1793" spans="1:14" hidden="1" x14ac:dyDescent="0.2">
      <c r="A1793" t="s">
        <v>4570</v>
      </c>
      <c r="B1793">
        <v>3097983</v>
      </c>
      <c r="C1793">
        <v>342229</v>
      </c>
      <c r="D1793">
        <v>583</v>
      </c>
      <c r="E1793">
        <v>583</v>
      </c>
      <c r="F1793" s="1">
        <v>43376</v>
      </c>
      <c r="G1793" t="s">
        <v>797</v>
      </c>
      <c r="H1793" t="s">
        <v>949</v>
      </c>
      <c r="I1793">
        <v>0</v>
      </c>
      <c r="J1793">
        <v>0</v>
      </c>
      <c r="K1793">
        <v>1</v>
      </c>
      <c r="L1793">
        <v>1</v>
      </c>
      <c r="M1793">
        <v>76</v>
      </c>
      <c r="N1793" t="str">
        <f t="shared" si="27"/>
        <v>No Final</v>
      </c>
    </row>
    <row r="1794" spans="1:14" hidden="1" x14ac:dyDescent="0.2">
      <c r="A1794" t="s">
        <v>4571</v>
      </c>
      <c r="B1794">
        <v>3097983</v>
      </c>
      <c r="C1794">
        <v>45320</v>
      </c>
      <c r="D1794">
        <v>583</v>
      </c>
      <c r="E1794">
        <v>294</v>
      </c>
      <c r="F1794" s="1">
        <v>43376</v>
      </c>
      <c r="G1794" t="s">
        <v>351</v>
      </c>
      <c r="H1794" t="s">
        <v>949</v>
      </c>
      <c r="I1794">
        <v>0</v>
      </c>
      <c r="J1794">
        <v>0</v>
      </c>
      <c r="K1794">
        <v>1</v>
      </c>
      <c r="L1794">
        <v>0</v>
      </c>
      <c r="M1794">
        <v>90</v>
      </c>
      <c r="N1794" t="str">
        <f t="shared" si="27"/>
        <v>No Final</v>
      </c>
    </row>
    <row r="1795" spans="1:14" hidden="1" x14ac:dyDescent="0.2">
      <c r="A1795" t="s">
        <v>4572</v>
      </c>
      <c r="B1795">
        <v>3097983</v>
      </c>
      <c r="C1795">
        <v>48280</v>
      </c>
      <c r="D1795">
        <v>583</v>
      </c>
      <c r="E1795">
        <v>1049</v>
      </c>
      <c r="F1795" s="1">
        <v>43376</v>
      </c>
      <c r="G1795" t="s">
        <v>372</v>
      </c>
      <c r="H1795" t="s">
        <v>949</v>
      </c>
      <c r="I1795">
        <v>0</v>
      </c>
      <c r="J1795">
        <v>0</v>
      </c>
      <c r="K1795">
        <v>1</v>
      </c>
      <c r="L1795">
        <v>1</v>
      </c>
      <c r="M1795">
        <v>90</v>
      </c>
      <c r="N1795" t="str">
        <f t="shared" ref="N1795:N1858" si="28">IF(B1795=$Z$2, "Final", IF(B1795=$Z$3, "Final", IF(B1795=$Z$4, "Final", IF(B1795=$Z$5, "Final", IF(B1795=$Z$6, "Final", IF(B1795=$Z$7, "Final", IF(B1795=$Z$8, "Final", IF(B1795=$Z$9, "Final", IF(B1795=$Z$10, "Final", IF(B1795=$Z$11, "Final", IF(B1795=$Z$12, "Final", IF(B1795=$Z$13, "Final", "No Final"))))))))))))</f>
        <v>No Final</v>
      </c>
    </row>
    <row r="1796" spans="1:14" hidden="1" x14ac:dyDescent="0.2">
      <c r="A1796" t="s">
        <v>4573</v>
      </c>
      <c r="B1796">
        <v>3097983</v>
      </c>
      <c r="C1796">
        <v>68290</v>
      </c>
      <c r="D1796">
        <v>583</v>
      </c>
      <c r="E1796">
        <v>583</v>
      </c>
      <c r="F1796" s="1">
        <v>43376</v>
      </c>
      <c r="G1796" t="s">
        <v>458</v>
      </c>
      <c r="H1796" t="s">
        <v>949</v>
      </c>
      <c r="I1796">
        <v>0</v>
      </c>
      <c r="J1796">
        <v>0</v>
      </c>
      <c r="K1796">
        <v>3</v>
      </c>
      <c r="L1796">
        <v>0</v>
      </c>
      <c r="M1796">
        <v>82</v>
      </c>
      <c r="N1796" t="str">
        <f t="shared" si="28"/>
        <v>No Final</v>
      </c>
    </row>
    <row r="1797" spans="1:14" hidden="1" x14ac:dyDescent="0.2">
      <c r="A1797" t="s">
        <v>4574</v>
      </c>
      <c r="B1797">
        <v>3097984</v>
      </c>
      <c r="C1797">
        <v>133964</v>
      </c>
      <c r="D1797">
        <v>6195</v>
      </c>
      <c r="E1797">
        <v>6195</v>
      </c>
      <c r="F1797" s="1">
        <v>43376</v>
      </c>
      <c r="G1797" t="s">
        <v>605</v>
      </c>
      <c r="H1797" t="s">
        <v>949</v>
      </c>
      <c r="I1797">
        <v>0</v>
      </c>
      <c r="J1797">
        <v>0</v>
      </c>
      <c r="K1797">
        <v>1</v>
      </c>
      <c r="L1797">
        <v>0</v>
      </c>
      <c r="M1797">
        <v>90</v>
      </c>
      <c r="N1797" t="str">
        <f t="shared" si="28"/>
        <v>No Final</v>
      </c>
    </row>
    <row r="1798" spans="1:14" hidden="1" x14ac:dyDescent="0.2">
      <c r="A1798" t="s">
        <v>4575</v>
      </c>
      <c r="B1798">
        <v>3097985</v>
      </c>
      <c r="C1798">
        <v>332697</v>
      </c>
      <c r="D1798">
        <v>33</v>
      </c>
      <c r="E1798">
        <v>506</v>
      </c>
      <c r="F1798" s="1">
        <v>43376</v>
      </c>
      <c r="G1798" t="s">
        <v>789</v>
      </c>
      <c r="H1798" t="s">
        <v>949</v>
      </c>
      <c r="I1798">
        <v>1</v>
      </c>
      <c r="J1798">
        <v>0</v>
      </c>
      <c r="K1798">
        <v>1</v>
      </c>
      <c r="L1798">
        <v>0</v>
      </c>
      <c r="M1798">
        <v>90</v>
      </c>
      <c r="N1798" t="str">
        <f t="shared" si="28"/>
        <v>No Final</v>
      </c>
    </row>
    <row r="1799" spans="1:14" hidden="1" x14ac:dyDescent="0.2">
      <c r="A1799" t="s">
        <v>4576</v>
      </c>
      <c r="B1799">
        <v>3097986</v>
      </c>
      <c r="C1799">
        <v>283130</v>
      </c>
      <c r="D1799">
        <v>720</v>
      </c>
      <c r="E1799">
        <v>720</v>
      </c>
      <c r="F1799" s="1">
        <v>43376</v>
      </c>
      <c r="G1799" t="s">
        <v>761</v>
      </c>
      <c r="H1799" t="s">
        <v>949</v>
      </c>
      <c r="I1799">
        <v>0</v>
      </c>
      <c r="J1799">
        <v>0</v>
      </c>
      <c r="K1799">
        <v>1</v>
      </c>
      <c r="L1799">
        <v>0</v>
      </c>
      <c r="M1799">
        <v>90</v>
      </c>
      <c r="N1799" t="str">
        <f t="shared" si="28"/>
        <v>No Final</v>
      </c>
    </row>
    <row r="1800" spans="1:14" hidden="1" x14ac:dyDescent="0.2">
      <c r="A1800" t="s">
        <v>4577</v>
      </c>
      <c r="B1800">
        <v>3098003</v>
      </c>
      <c r="C1800">
        <v>340456</v>
      </c>
      <c r="D1800">
        <v>610</v>
      </c>
      <c r="E1800">
        <v>27</v>
      </c>
      <c r="F1800" s="1">
        <v>43396</v>
      </c>
      <c r="G1800" t="s">
        <v>793</v>
      </c>
      <c r="H1800" t="s">
        <v>949</v>
      </c>
      <c r="I1800">
        <v>1</v>
      </c>
      <c r="J1800">
        <v>0</v>
      </c>
      <c r="K1800">
        <v>1</v>
      </c>
      <c r="L1800">
        <v>0</v>
      </c>
      <c r="M1800">
        <v>90</v>
      </c>
      <c r="N1800" t="str">
        <f t="shared" si="28"/>
        <v>No Final</v>
      </c>
    </row>
    <row r="1801" spans="1:14" hidden="1" x14ac:dyDescent="0.2">
      <c r="A1801" t="s">
        <v>4578</v>
      </c>
      <c r="B1801">
        <v>3098004</v>
      </c>
      <c r="C1801">
        <v>38253</v>
      </c>
      <c r="D1801">
        <v>27</v>
      </c>
      <c r="E1801">
        <v>131</v>
      </c>
      <c r="F1801" s="1">
        <v>43396</v>
      </c>
      <c r="G1801" t="s">
        <v>290</v>
      </c>
      <c r="H1801" t="s">
        <v>949</v>
      </c>
      <c r="I1801">
        <v>0</v>
      </c>
      <c r="J1801">
        <v>0</v>
      </c>
      <c r="K1801">
        <v>1</v>
      </c>
      <c r="L1801">
        <v>0</v>
      </c>
      <c r="M1801">
        <v>84</v>
      </c>
      <c r="N1801" t="str">
        <f t="shared" si="28"/>
        <v>No Final</v>
      </c>
    </row>
    <row r="1802" spans="1:14" hidden="1" x14ac:dyDescent="0.2">
      <c r="A1802" t="s">
        <v>4579</v>
      </c>
      <c r="B1802">
        <v>3098004</v>
      </c>
      <c r="C1802">
        <v>44017</v>
      </c>
      <c r="D1802">
        <v>27</v>
      </c>
      <c r="E1802">
        <v>27</v>
      </c>
      <c r="F1802" s="1">
        <v>43396</v>
      </c>
      <c r="G1802" t="s">
        <v>332</v>
      </c>
      <c r="H1802" t="s">
        <v>949</v>
      </c>
      <c r="I1802">
        <v>0</v>
      </c>
      <c r="J1802">
        <v>0</v>
      </c>
      <c r="K1802">
        <v>1</v>
      </c>
      <c r="L1802">
        <v>0</v>
      </c>
      <c r="M1802">
        <v>90</v>
      </c>
      <c r="N1802" t="str">
        <f t="shared" si="28"/>
        <v>No Final</v>
      </c>
    </row>
    <row r="1803" spans="1:14" hidden="1" x14ac:dyDescent="0.2">
      <c r="A1803" t="s">
        <v>4580</v>
      </c>
      <c r="B1803">
        <v>3098005</v>
      </c>
      <c r="C1803">
        <v>176553</v>
      </c>
      <c r="D1803">
        <v>281</v>
      </c>
      <c r="E1803">
        <v>281</v>
      </c>
      <c r="F1803" s="1">
        <v>43396</v>
      </c>
      <c r="G1803" t="s">
        <v>658</v>
      </c>
      <c r="H1803" t="s">
        <v>949</v>
      </c>
      <c r="I1803">
        <v>0</v>
      </c>
      <c r="J1803">
        <v>0</v>
      </c>
      <c r="K1803">
        <v>1</v>
      </c>
      <c r="L1803">
        <v>0</v>
      </c>
      <c r="M1803">
        <v>90</v>
      </c>
      <c r="N1803" t="str">
        <f t="shared" si="28"/>
        <v>No Final</v>
      </c>
    </row>
    <row r="1804" spans="1:14" hidden="1" x14ac:dyDescent="0.2">
      <c r="A1804" t="s">
        <v>4581</v>
      </c>
      <c r="B1804">
        <v>3098005</v>
      </c>
      <c r="C1804">
        <v>241641</v>
      </c>
      <c r="D1804">
        <v>281</v>
      </c>
      <c r="E1804">
        <v>281</v>
      </c>
      <c r="F1804" s="1">
        <v>43396</v>
      </c>
      <c r="G1804" t="s">
        <v>730</v>
      </c>
      <c r="H1804" t="s">
        <v>949</v>
      </c>
      <c r="I1804">
        <v>0</v>
      </c>
      <c r="J1804">
        <v>0</v>
      </c>
      <c r="K1804">
        <v>1</v>
      </c>
      <c r="L1804">
        <v>0</v>
      </c>
      <c r="M1804">
        <v>21</v>
      </c>
      <c r="N1804" t="str">
        <f t="shared" si="28"/>
        <v>No Final</v>
      </c>
    </row>
    <row r="1805" spans="1:14" hidden="1" x14ac:dyDescent="0.2">
      <c r="A1805" t="s">
        <v>4582</v>
      </c>
      <c r="B1805">
        <v>3098005</v>
      </c>
      <c r="C1805">
        <v>35518</v>
      </c>
      <c r="D1805">
        <v>281</v>
      </c>
      <c r="E1805">
        <v>681</v>
      </c>
      <c r="F1805" s="1">
        <v>43396</v>
      </c>
      <c r="G1805" t="s">
        <v>276</v>
      </c>
      <c r="H1805" t="s">
        <v>949</v>
      </c>
      <c r="I1805">
        <v>0</v>
      </c>
      <c r="J1805">
        <v>0</v>
      </c>
      <c r="K1805">
        <v>1</v>
      </c>
      <c r="L1805">
        <v>0</v>
      </c>
      <c r="M1805">
        <v>90</v>
      </c>
      <c r="N1805" t="str">
        <f t="shared" si="28"/>
        <v>No Final</v>
      </c>
    </row>
    <row r="1806" spans="1:14" hidden="1" x14ac:dyDescent="0.2">
      <c r="A1806" t="s">
        <v>4583</v>
      </c>
      <c r="B1806">
        <v>3098006</v>
      </c>
      <c r="C1806">
        <v>131996</v>
      </c>
      <c r="D1806">
        <v>1041</v>
      </c>
      <c r="E1806">
        <v>1050</v>
      </c>
      <c r="F1806" s="1">
        <v>43396</v>
      </c>
      <c r="G1806" t="s">
        <v>602</v>
      </c>
      <c r="H1806" t="s">
        <v>949</v>
      </c>
      <c r="I1806">
        <v>0</v>
      </c>
      <c r="J1806">
        <v>0</v>
      </c>
      <c r="K1806">
        <v>1</v>
      </c>
      <c r="L1806">
        <v>1</v>
      </c>
      <c r="M1806">
        <v>90</v>
      </c>
      <c r="N1806" t="str">
        <f t="shared" si="28"/>
        <v>No Final</v>
      </c>
    </row>
    <row r="1807" spans="1:14" hidden="1" x14ac:dyDescent="0.2">
      <c r="A1807" t="s">
        <v>4584</v>
      </c>
      <c r="B1807">
        <v>3098006</v>
      </c>
      <c r="C1807">
        <v>167850</v>
      </c>
      <c r="D1807">
        <v>1041</v>
      </c>
      <c r="E1807">
        <v>13</v>
      </c>
      <c r="F1807" s="1">
        <v>43396</v>
      </c>
      <c r="G1807" t="s">
        <v>646</v>
      </c>
      <c r="H1807" t="s">
        <v>949</v>
      </c>
      <c r="I1807">
        <v>0</v>
      </c>
      <c r="J1807">
        <v>0</v>
      </c>
      <c r="K1807">
        <v>1</v>
      </c>
      <c r="L1807">
        <v>0</v>
      </c>
      <c r="M1807">
        <v>81</v>
      </c>
      <c r="N1807" t="str">
        <f t="shared" si="28"/>
        <v>No Final</v>
      </c>
    </row>
    <row r="1808" spans="1:14" hidden="1" x14ac:dyDescent="0.2">
      <c r="A1808" t="s">
        <v>4585</v>
      </c>
      <c r="B1808">
        <v>3098006</v>
      </c>
      <c r="C1808">
        <v>333241</v>
      </c>
      <c r="D1808">
        <v>533</v>
      </c>
      <c r="E1808">
        <v>762</v>
      </c>
      <c r="F1808" s="1">
        <v>43396</v>
      </c>
      <c r="G1808" t="s">
        <v>791</v>
      </c>
      <c r="H1808" t="s">
        <v>949</v>
      </c>
      <c r="I1808">
        <v>0</v>
      </c>
      <c r="J1808">
        <v>0</v>
      </c>
      <c r="K1808">
        <v>1</v>
      </c>
      <c r="L1808">
        <v>0</v>
      </c>
      <c r="M1808">
        <v>29</v>
      </c>
      <c r="N1808" t="str">
        <f t="shared" si="28"/>
        <v>No Final</v>
      </c>
    </row>
    <row r="1809" spans="1:14" hidden="1" x14ac:dyDescent="0.2">
      <c r="A1809" t="s">
        <v>4586</v>
      </c>
      <c r="B1809">
        <v>3098006</v>
      </c>
      <c r="C1809">
        <v>450936</v>
      </c>
      <c r="D1809">
        <v>1041</v>
      </c>
      <c r="E1809">
        <v>141</v>
      </c>
      <c r="F1809" s="1">
        <v>43396</v>
      </c>
      <c r="G1809" t="s">
        <v>831</v>
      </c>
      <c r="H1809" t="s">
        <v>949</v>
      </c>
      <c r="I1809">
        <v>0</v>
      </c>
      <c r="J1809">
        <v>0</v>
      </c>
      <c r="K1809">
        <v>1</v>
      </c>
      <c r="L1809">
        <v>0</v>
      </c>
      <c r="M1809">
        <v>90</v>
      </c>
      <c r="N1809" t="str">
        <f t="shared" si="28"/>
        <v>No Final</v>
      </c>
    </row>
    <row r="1810" spans="1:14" hidden="1" x14ac:dyDescent="0.2">
      <c r="A1810" t="s">
        <v>4587</v>
      </c>
      <c r="B1810">
        <v>3098006</v>
      </c>
      <c r="C1810">
        <v>46580</v>
      </c>
      <c r="D1810">
        <v>533</v>
      </c>
      <c r="E1810">
        <v>533</v>
      </c>
      <c r="F1810" s="1">
        <v>43396</v>
      </c>
      <c r="G1810" t="s">
        <v>367</v>
      </c>
      <c r="H1810" t="s">
        <v>949</v>
      </c>
      <c r="I1810">
        <v>0</v>
      </c>
      <c r="J1810">
        <v>0</v>
      </c>
      <c r="K1810">
        <v>2</v>
      </c>
      <c r="L1810">
        <v>0</v>
      </c>
      <c r="M1810">
        <v>90</v>
      </c>
      <c r="N1810" t="str">
        <f t="shared" si="28"/>
        <v>No Final</v>
      </c>
    </row>
    <row r="1811" spans="1:14" hidden="1" x14ac:dyDescent="0.2">
      <c r="A1811" t="s">
        <v>4588</v>
      </c>
      <c r="B1811">
        <v>3098007</v>
      </c>
      <c r="C1811">
        <v>18922</v>
      </c>
      <c r="D1811">
        <v>418</v>
      </c>
      <c r="E1811">
        <v>418</v>
      </c>
      <c r="F1811" s="1">
        <v>43396</v>
      </c>
      <c r="G1811" t="s">
        <v>185</v>
      </c>
      <c r="H1811" t="s">
        <v>949</v>
      </c>
      <c r="I1811">
        <v>0</v>
      </c>
      <c r="J1811">
        <v>0</v>
      </c>
      <c r="K1811">
        <v>1</v>
      </c>
      <c r="L1811">
        <v>0</v>
      </c>
      <c r="M1811">
        <v>88</v>
      </c>
      <c r="N1811" t="str">
        <f t="shared" si="28"/>
        <v>No Final</v>
      </c>
    </row>
    <row r="1812" spans="1:14" hidden="1" x14ac:dyDescent="0.2">
      <c r="A1812" t="s">
        <v>4589</v>
      </c>
      <c r="B1812">
        <v>3098007</v>
      </c>
      <c r="C1812">
        <v>44501</v>
      </c>
      <c r="D1812">
        <v>418</v>
      </c>
      <c r="E1812">
        <v>683</v>
      </c>
      <c r="F1812" s="1">
        <v>43396</v>
      </c>
      <c r="G1812" t="s">
        <v>155</v>
      </c>
      <c r="H1812" t="s">
        <v>949</v>
      </c>
      <c r="I1812">
        <v>0</v>
      </c>
      <c r="J1812">
        <v>0</v>
      </c>
      <c r="K1812">
        <v>1</v>
      </c>
      <c r="L1812">
        <v>0</v>
      </c>
      <c r="M1812">
        <v>90</v>
      </c>
      <c r="N1812" t="str">
        <f t="shared" si="28"/>
        <v>No Final</v>
      </c>
    </row>
    <row r="1813" spans="1:14" hidden="1" x14ac:dyDescent="0.2">
      <c r="A1813" t="s">
        <v>4590</v>
      </c>
      <c r="B1813">
        <v>3098008</v>
      </c>
      <c r="C1813">
        <v>28396</v>
      </c>
      <c r="D1813">
        <v>12</v>
      </c>
      <c r="E1813">
        <v>36</v>
      </c>
      <c r="F1813" s="1">
        <v>43396</v>
      </c>
      <c r="G1813" t="s">
        <v>229</v>
      </c>
      <c r="H1813" t="s">
        <v>949</v>
      </c>
      <c r="I1813">
        <v>0</v>
      </c>
      <c r="J1813">
        <v>0</v>
      </c>
      <c r="K1813">
        <v>2</v>
      </c>
      <c r="L1813">
        <v>1</v>
      </c>
      <c r="M1813">
        <v>90</v>
      </c>
      <c r="N1813" t="str">
        <f t="shared" si="28"/>
        <v>No Final</v>
      </c>
    </row>
    <row r="1814" spans="1:14" hidden="1" x14ac:dyDescent="0.2">
      <c r="A1814" t="s">
        <v>4591</v>
      </c>
      <c r="B1814">
        <v>3098008</v>
      </c>
      <c r="C1814">
        <v>341647</v>
      </c>
      <c r="D1814">
        <v>12</v>
      </c>
      <c r="E1814">
        <v>36</v>
      </c>
      <c r="F1814" s="1">
        <v>43396</v>
      </c>
      <c r="G1814" t="s">
        <v>796</v>
      </c>
      <c r="H1814" t="s">
        <v>949</v>
      </c>
      <c r="I1814">
        <v>0</v>
      </c>
      <c r="J1814">
        <v>0</v>
      </c>
      <c r="K1814">
        <v>1</v>
      </c>
      <c r="L1814">
        <v>0</v>
      </c>
      <c r="M1814">
        <v>73</v>
      </c>
      <c r="N1814" t="str">
        <f t="shared" si="28"/>
        <v>No Final</v>
      </c>
    </row>
    <row r="1815" spans="1:14" hidden="1" x14ac:dyDescent="0.2">
      <c r="A1815" t="s">
        <v>4592</v>
      </c>
      <c r="B1815">
        <v>3098009</v>
      </c>
      <c r="C1815">
        <v>179184</v>
      </c>
      <c r="D1815">
        <v>1049</v>
      </c>
      <c r="E1815">
        <v>36</v>
      </c>
      <c r="F1815" s="1">
        <v>43396</v>
      </c>
      <c r="G1815" t="s">
        <v>659</v>
      </c>
      <c r="H1815" t="s">
        <v>949</v>
      </c>
      <c r="I1815">
        <v>0</v>
      </c>
      <c r="J1815">
        <v>0</v>
      </c>
      <c r="K1815">
        <v>1</v>
      </c>
      <c r="L1815">
        <v>0</v>
      </c>
      <c r="M1815">
        <v>90</v>
      </c>
      <c r="N1815" t="str">
        <f t="shared" si="28"/>
        <v>No Final</v>
      </c>
    </row>
    <row r="1816" spans="1:14" hidden="1" x14ac:dyDescent="0.2">
      <c r="A1816" t="s">
        <v>4593</v>
      </c>
      <c r="B1816">
        <v>3098010</v>
      </c>
      <c r="C1816">
        <v>206050</v>
      </c>
      <c r="D1816">
        <v>506</v>
      </c>
      <c r="E1816">
        <v>12</v>
      </c>
      <c r="F1816" s="1">
        <v>43396</v>
      </c>
      <c r="G1816" t="s">
        <v>703</v>
      </c>
      <c r="H1816" t="s">
        <v>949</v>
      </c>
      <c r="I1816">
        <v>0</v>
      </c>
      <c r="J1816">
        <v>0</v>
      </c>
      <c r="K1816">
        <v>1</v>
      </c>
      <c r="L1816">
        <v>0</v>
      </c>
      <c r="M1816">
        <v>78</v>
      </c>
      <c r="N1816" t="str">
        <f t="shared" si="28"/>
        <v>No Final</v>
      </c>
    </row>
    <row r="1817" spans="1:14" hidden="1" x14ac:dyDescent="0.2">
      <c r="A1817" t="s">
        <v>4594</v>
      </c>
      <c r="B1817">
        <v>3097995</v>
      </c>
      <c r="C1817">
        <v>381362</v>
      </c>
      <c r="D1817">
        <v>2282</v>
      </c>
      <c r="E1817">
        <v>405</v>
      </c>
      <c r="F1817" s="1">
        <v>43397</v>
      </c>
      <c r="G1817" t="s">
        <v>810</v>
      </c>
      <c r="H1817" t="s">
        <v>949</v>
      </c>
      <c r="I1817">
        <v>1</v>
      </c>
      <c r="J1817">
        <v>0</v>
      </c>
      <c r="K1817">
        <v>1</v>
      </c>
      <c r="L1817">
        <v>0</v>
      </c>
      <c r="M1817">
        <v>90</v>
      </c>
      <c r="N1817" t="str">
        <f t="shared" si="28"/>
        <v>No Final</v>
      </c>
    </row>
    <row r="1818" spans="1:14" hidden="1" x14ac:dyDescent="0.2">
      <c r="A1818" t="s">
        <v>4595</v>
      </c>
      <c r="B1818">
        <v>3097995</v>
      </c>
      <c r="C1818">
        <v>460655</v>
      </c>
      <c r="D1818">
        <v>162</v>
      </c>
      <c r="E1818">
        <v>200</v>
      </c>
      <c r="F1818" s="1">
        <v>43397</v>
      </c>
      <c r="G1818" t="s">
        <v>832</v>
      </c>
      <c r="H1818" t="s">
        <v>949</v>
      </c>
      <c r="I1818">
        <v>0</v>
      </c>
      <c r="J1818">
        <v>0</v>
      </c>
      <c r="K1818">
        <v>1</v>
      </c>
      <c r="L1818">
        <v>0</v>
      </c>
      <c r="M1818">
        <v>90</v>
      </c>
      <c r="N1818" t="str">
        <f t="shared" si="28"/>
        <v>No Final</v>
      </c>
    </row>
    <row r="1819" spans="1:14" hidden="1" x14ac:dyDescent="0.2">
      <c r="A1819" t="s">
        <v>4596</v>
      </c>
      <c r="B1819">
        <v>3097996</v>
      </c>
      <c r="C1819">
        <v>170986</v>
      </c>
      <c r="D1819">
        <v>16</v>
      </c>
      <c r="E1819">
        <v>27</v>
      </c>
      <c r="F1819" s="1">
        <v>43397</v>
      </c>
      <c r="G1819" t="s">
        <v>652</v>
      </c>
      <c r="H1819" t="s">
        <v>949</v>
      </c>
      <c r="I1819">
        <v>0</v>
      </c>
      <c r="J1819">
        <v>0</v>
      </c>
      <c r="K1819">
        <v>2</v>
      </c>
      <c r="L1819">
        <v>0</v>
      </c>
      <c r="M1819">
        <v>27</v>
      </c>
      <c r="N1819" t="str">
        <f t="shared" si="28"/>
        <v>No Final</v>
      </c>
    </row>
    <row r="1820" spans="1:14" hidden="1" x14ac:dyDescent="0.2">
      <c r="A1820" t="s">
        <v>4597</v>
      </c>
      <c r="B1820">
        <v>3097996</v>
      </c>
      <c r="C1820">
        <v>35047</v>
      </c>
      <c r="D1820">
        <v>16</v>
      </c>
      <c r="E1820">
        <v>13</v>
      </c>
      <c r="F1820" s="1">
        <v>43397</v>
      </c>
      <c r="G1820" t="s">
        <v>272</v>
      </c>
      <c r="H1820" t="s">
        <v>949</v>
      </c>
      <c r="I1820">
        <v>0</v>
      </c>
      <c r="J1820">
        <v>0</v>
      </c>
      <c r="K1820">
        <v>1</v>
      </c>
      <c r="L1820">
        <v>0</v>
      </c>
      <c r="M1820">
        <v>90</v>
      </c>
      <c r="N1820" t="str">
        <f t="shared" si="28"/>
        <v>No Final</v>
      </c>
    </row>
    <row r="1821" spans="1:14" hidden="1" x14ac:dyDescent="0.2">
      <c r="A1821" t="s">
        <v>4598</v>
      </c>
      <c r="B1821">
        <v>3097996</v>
      </c>
      <c r="C1821">
        <v>401173</v>
      </c>
      <c r="D1821">
        <v>16</v>
      </c>
      <c r="E1821">
        <v>16</v>
      </c>
      <c r="F1821" s="1">
        <v>43397</v>
      </c>
      <c r="G1821" t="s">
        <v>818</v>
      </c>
      <c r="H1821" t="s">
        <v>949</v>
      </c>
      <c r="I1821">
        <v>0</v>
      </c>
      <c r="J1821">
        <v>0</v>
      </c>
      <c r="K1821">
        <v>1</v>
      </c>
      <c r="L1821">
        <v>0</v>
      </c>
      <c r="M1821">
        <v>11</v>
      </c>
      <c r="N1821" t="str">
        <f t="shared" si="28"/>
        <v>No Final</v>
      </c>
    </row>
    <row r="1822" spans="1:14" hidden="1" x14ac:dyDescent="0.2">
      <c r="A1822" t="s">
        <v>4599</v>
      </c>
      <c r="B1822">
        <v>3097997</v>
      </c>
      <c r="C1822">
        <v>132098</v>
      </c>
      <c r="D1822">
        <v>148</v>
      </c>
      <c r="E1822">
        <v>27</v>
      </c>
      <c r="F1822" s="1">
        <v>43397</v>
      </c>
      <c r="G1822" t="s">
        <v>603</v>
      </c>
      <c r="H1822" t="s">
        <v>949</v>
      </c>
      <c r="I1822">
        <v>0</v>
      </c>
      <c r="J1822">
        <v>0</v>
      </c>
      <c r="K1822">
        <v>1</v>
      </c>
      <c r="L1822">
        <v>0</v>
      </c>
      <c r="M1822">
        <v>90</v>
      </c>
      <c r="N1822" t="str">
        <f t="shared" si="28"/>
        <v>No Final</v>
      </c>
    </row>
    <row r="1823" spans="1:14" hidden="1" x14ac:dyDescent="0.2">
      <c r="A1823" t="s">
        <v>4600</v>
      </c>
      <c r="B1823">
        <v>3097997</v>
      </c>
      <c r="C1823">
        <v>316889</v>
      </c>
      <c r="D1823">
        <v>383</v>
      </c>
      <c r="E1823">
        <v>383</v>
      </c>
      <c r="F1823" s="1">
        <v>43397</v>
      </c>
      <c r="G1823" t="s">
        <v>782</v>
      </c>
      <c r="H1823" t="s">
        <v>949</v>
      </c>
      <c r="I1823">
        <v>0</v>
      </c>
      <c r="J1823">
        <v>0</v>
      </c>
      <c r="K1823">
        <v>1</v>
      </c>
      <c r="L1823">
        <v>0</v>
      </c>
      <c r="M1823">
        <v>90</v>
      </c>
      <c r="N1823" t="str">
        <f t="shared" si="28"/>
        <v>No Final</v>
      </c>
    </row>
    <row r="1824" spans="1:14" hidden="1" x14ac:dyDescent="0.2">
      <c r="A1824" t="s">
        <v>4601</v>
      </c>
      <c r="B1824">
        <v>3097997</v>
      </c>
      <c r="C1824">
        <v>72522</v>
      </c>
      <c r="D1824">
        <v>383</v>
      </c>
      <c r="E1824">
        <v>383</v>
      </c>
      <c r="F1824" s="1">
        <v>43397</v>
      </c>
      <c r="G1824" t="s">
        <v>470</v>
      </c>
      <c r="H1824" t="s">
        <v>949</v>
      </c>
      <c r="I1824">
        <v>0</v>
      </c>
      <c r="J1824">
        <v>0</v>
      </c>
      <c r="K1824">
        <v>1</v>
      </c>
      <c r="L1824">
        <v>0</v>
      </c>
      <c r="M1824">
        <v>90</v>
      </c>
      <c r="N1824" t="str">
        <f t="shared" si="28"/>
        <v>No Final</v>
      </c>
    </row>
    <row r="1825" spans="1:14" hidden="1" x14ac:dyDescent="0.2">
      <c r="A1825" t="s">
        <v>4602</v>
      </c>
      <c r="B1825">
        <v>3097997</v>
      </c>
      <c r="C1825">
        <v>77100</v>
      </c>
      <c r="D1825">
        <v>148</v>
      </c>
      <c r="E1825">
        <v>148</v>
      </c>
      <c r="F1825" s="1">
        <v>43397</v>
      </c>
      <c r="G1825" t="s">
        <v>488</v>
      </c>
      <c r="H1825" t="s">
        <v>949</v>
      </c>
      <c r="I1825">
        <v>0</v>
      </c>
      <c r="J1825">
        <v>0</v>
      </c>
      <c r="K1825">
        <v>1</v>
      </c>
      <c r="L1825">
        <v>0</v>
      </c>
      <c r="M1825">
        <v>64</v>
      </c>
      <c r="N1825" t="str">
        <f t="shared" si="28"/>
        <v>No Final</v>
      </c>
    </row>
    <row r="1826" spans="1:14" hidden="1" x14ac:dyDescent="0.2">
      <c r="A1826" t="s">
        <v>4603</v>
      </c>
      <c r="B1826">
        <v>3097998</v>
      </c>
      <c r="C1826">
        <v>129473</v>
      </c>
      <c r="D1826">
        <v>131</v>
      </c>
      <c r="E1826">
        <v>681</v>
      </c>
      <c r="F1826" s="1">
        <v>43397</v>
      </c>
      <c r="G1826" t="s">
        <v>259</v>
      </c>
      <c r="H1826" t="s">
        <v>949</v>
      </c>
      <c r="I1826">
        <v>0</v>
      </c>
      <c r="J1826">
        <v>0</v>
      </c>
      <c r="K1826">
        <v>1</v>
      </c>
      <c r="L1826">
        <v>0</v>
      </c>
      <c r="M1826">
        <v>72</v>
      </c>
      <c r="N1826" t="str">
        <f t="shared" si="28"/>
        <v>No Final</v>
      </c>
    </row>
    <row r="1827" spans="1:14" hidden="1" x14ac:dyDescent="0.2">
      <c r="A1827" t="s">
        <v>4604</v>
      </c>
      <c r="B1827">
        <v>3097998</v>
      </c>
      <c r="C1827">
        <v>69751</v>
      </c>
      <c r="D1827">
        <v>131</v>
      </c>
      <c r="E1827">
        <v>131</v>
      </c>
      <c r="F1827" s="1">
        <v>43397</v>
      </c>
      <c r="G1827" t="s">
        <v>465</v>
      </c>
      <c r="H1827" t="s">
        <v>949</v>
      </c>
      <c r="I1827">
        <v>0</v>
      </c>
      <c r="J1827">
        <v>0</v>
      </c>
      <c r="K1827">
        <v>1</v>
      </c>
      <c r="L1827">
        <v>0</v>
      </c>
      <c r="M1827">
        <v>90</v>
      </c>
      <c r="N1827" t="str">
        <f t="shared" si="28"/>
        <v>No Final</v>
      </c>
    </row>
    <row r="1828" spans="1:14" hidden="1" x14ac:dyDescent="0.2">
      <c r="A1828" t="s">
        <v>4605</v>
      </c>
      <c r="B1828">
        <v>3097999</v>
      </c>
      <c r="C1828">
        <v>133964</v>
      </c>
      <c r="D1828">
        <v>6195</v>
      </c>
      <c r="E1828">
        <v>6195</v>
      </c>
      <c r="F1828" s="1">
        <v>43397</v>
      </c>
      <c r="G1828" t="s">
        <v>605</v>
      </c>
      <c r="H1828" t="s">
        <v>949</v>
      </c>
      <c r="I1828">
        <v>0</v>
      </c>
      <c r="J1828">
        <v>0</v>
      </c>
      <c r="K1828">
        <v>1</v>
      </c>
      <c r="L1828">
        <v>0</v>
      </c>
      <c r="M1828">
        <v>53</v>
      </c>
      <c r="N1828" t="str">
        <f t="shared" si="28"/>
        <v>No Final</v>
      </c>
    </row>
    <row r="1829" spans="1:14" hidden="1" x14ac:dyDescent="0.2">
      <c r="A1829" t="s">
        <v>4606</v>
      </c>
      <c r="B1829">
        <v>3097999</v>
      </c>
      <c r="C1829">
        <v>45320</v>
      </c>
      <c r="D1829">
        <v>583</v>
      </c>
      <c r="E1829">
        <v>294</v>
      </c>
      <c r="F1829" s="1">
        <v>43397</v>
      </c>
      <c r="G1829" t="s">
        <v>351</v>
      </c>
      <c r="H1829" t="s">
        <v>949</v>
      </c>
      <c r="I1829">
        <v>0</v>
      </c>
      <c r="J1829">
        <v>0</v>
      </c>
      <c r="K1829">
        <v>1</v>
      </c>
      <c r="L1829">
        <v>0</v>
      </c>
      <c r="M1829">
        <v>90</v>
      </c>
      <c r="N1829" t="str">
        <f t="shared" si="28"/>
        <v>No Final</v>
      </c>
    </row>
    <row r="1830" spans="1:14" hidden="1" x14ac:dyDescent="0.2">
      <c r="A1830" t="s">
        <v>4607</v>
      </c>
      <c r="B1830">
        <v>3097999</v>
      </c>
      <c r="C1830">
        <v>56416</v>
      </c>
      <c r="D1830">
        <v>6195</v>
      </c>
      <c r="E1830">
        <v>141</v>
      </c>
      <c r="F1830" s="1">
        <v>43397</v>
      </c>
      <c r="G1830" t="s">
        <v>412</v>
      </c>
      <c r="H1830" t="s">
        <v>949</v>
      </c>
      <c r="I1830">
        <v>1</v>
      </c>
      <c r="J1830">
        <v>0</v>
      </c>
      <c r="K1830">
        <v>1</v>
      </c>
      <c r="L1830">
        <v>0</v>
      </c>
      <c r="M1830">
        <v>84</v>
      </c>
      <c r="N1830" t="str">
        <f t="shared" si="28"/>
        <v>No Final</v>
      </c>
    </row>
    <row r="1831" spans="1:14" hidden="1" x14ac:dyDescent="0.2">
      <c r="A1831" t="s">
        <v>4608</v>
      </c>
      <c r="B1831">
        <v>3098000</v>
      </c>
      <c r="C1831">
        <v>131789</v>
      </c>
      <c r="D1831">
        <v>31</v>
      </c>
      <c r="E1831">
        <v>31</v>
      </c>
      <c r="F1831" s="1">
        <v>43397</v>
      </c>
      <c r="G1831" t="s">
        <v>601</v>
      </c>
      <c r="H1831" t="s">
        <v>949</v>
      </c>
      <c r="I1831">
        <v>0</v>
      </c>
      <c r="J1831">
        <v>0</v>
      </c>
      <c r="K1831">
        <v>1</v>
      </c>
      <c r="L1831">
        <v>0</v>
      </c>
      <c r="M1831">
        <v>90</v>
      </c>
      <c r="N1831" t="str">
        <f t="shared" si="28"/>
        <v>No Final</v>
      </c>
    </row>
    <row r="1832" spans="1:14" hidden="1" x14ac:dyDescent="0.2">
      <c r="A1832" t="s">
        <v>4609</v>
      </c>
      <c r="B1832">
        <v>3098000</v>
      </c>
      <c r="C1832">
        <v>148455</v>
      </c>
      <c r="D1832">
        <v>31</v>
      </c>
      <c r="E1832">
        <v>31</v>
      </c>
      <c r="F1832" s="1">
        <v>43397</v>
      </c>
      <c r="G1832" t="s">
        <v>629</v>
      </c>
      <c r="H1832" t="s">
        <v>949</v>
      </c>
      <c r="I1832">
        <v>0</v>
      </c>
      <c r="J1832">
        <v>0</v>
      </c>
      <c r="K1832">
        <v>2</v>
      </c>
      <c r="L1832">
        <v>0</v>
      </c>
      <c r="M1832">
        <v>73</v>
      </c>
      <c r="N1832" t="str">
        <f t="shared" si="28"/>
        <v>No Final</v>
      </c>
    </row>
    <row r="1833" spans="1:14" hidden="1" x14ac:dyDescent="0.2">
      <c r="A1833" t="s">
        <v>4610</v>
      </c>
      <c r="B1833">
        <v>3098000</v>
      </c>
      <c r="C1833">
        <v>200512</v>
      </c>
      <c r="D1833">
        <v>31</v>
      </c>
      <c r="E1833">
        <v>27</v>
      </c>
      <c r="F1833" s="1">
        <v>43397</v>
      </c>
      <c r="G1833" t="s">
        <v>694</v>
      </c>
      <c r="H1833" t="s">
        <v>949</v>
      </c>
      <c r="I1833">
        <v>0</v>
      </c>
      <c r="J1833">
        <v>0</v>
      </c>
      <c r="K1833">
        <v>1</v>
      </c>
      <c r="L1833">
        <v>1</v>
      </c>
      <c r="M1833">
        <v>90</v>
      </c>
      <c r="N1833" t="str">
        <f t="shared" si="28"/>
        <v>No Final</v>
      </c>
    </row>
    <row r="1834" spans="1:14" hidden="1" x14ac:dyDescent="0.2">
      <c r="A1834" t="s">
        <v>4611</v>
      </c>
      <c r="B1834">
        <v>3098001</v>
      </c>
      <c r="C1834">
        <v>122043</v>
      </c>
      <c r="D1834">
        <v>720</v>
      </c>
      <c r="E1834">
        <v>13</v>
      </c>
      <c r="F1834" s="1">
        <v>43397</v>
      </c>
      <c r="G1834" t="s">
        <v>578</v>
      </c>
      <c r="H1834" t="s">
        <v>949</v>
      </c>
      <c r="I1834">
        <v>0</v>
      </c>
      <c r="J1834">
        <v>0</v>
      </c>
      <c r="K1834">
        <v>1</v>
      </c>
      <c r="L1834">
        <v>0</v>
      </c>
      <c r="M1834">
        <v>90</v>
      </c>
      <c r="N1834" t="str">
        <f t="shared" si="28"/>
        <v>No Final</v>
      </c>
    </row>
    <row r="1835" spans="1:14" hidden="1" x14ac:dyDescent="0.2">
      <c r="A1835" t="s">
        <v>4612</v>
      </c>
      <c r="B1835">
        <v>3098001</v>
      </c>
      <c r="C1835">
        <v>125165</v>
      </c>
      <c r="D1835">
        <v>720</v>
      </c>
      <c r="E1835">
        <v>368</v>
      </c>
      <c r="F1835" s="1">
        <v>43397</v>
      </c>
      <c r="G1835" t="s">
        <v>583</v>
      </c>
      <c r="H1835" t="s">
        <v>949</v>
      </c>
      <c r="I1835">
        <v>1</v>
      </c>
      <c r="J1835">
        <v>0</v>
      </c>
      <c r="K1835">
        <v>1</v>
      </c>
      <c r="L1835">
        <v>1</v>
      </c>
      <c r="M1835">
        <v>69</v>
      </c>
      <c r="N1835" t="str">
        <f t="shared" si="28"/>
        <v>No Final</v>
      </c>
    </row>
    <row r="1836" spans="1:14" hidden="1" x14ac:dyDescent="0.2">
      <c r="A1836" t="s">
        <v>4613</v>
      </c>
      <c r="B1836">
        <v>3098001</v>
      </c>
      <c r="C1836">
        <v>255451</v>
      </c>
      <c r="D1836">
        <v>932</v>
      </c>
      <c r="E1836">
        <v>932</v>
      </c>
      <c r="F1836" s="1">
        <v>43397</v>
      </c>
      <c r="G1836" t="s">
        <v>739</v>
      </c>
      <c r="H1836" t="s">
        <v>949</v>
      </c>
      <c r="I1836">
        <v>0</v>
      </c>
      <c r="J1836">
        <v>0</v>
      </c>
      <c r="K1836">
        <v>1</v>
      </c>
      <c r="L1836">
        <v>0</v>
      </c>
      <c r="M1836">
        <v>90</v>
      </c>
      <c r="N1836" t="str">
        <f t="shared" si="28"/>
        <v>No Final</v>
      </c>
    </row>
    <row r="1837" spans="1:14" hidden="1" x14ac:dyDescent="0.2">
      <c r="A1837" t="s">
        <v>4614</v>
      </c>
      <c r="B1837">
        <v>3098001</v>
      </c>
      <c r="C1837">
        <v>283130</v>
      </c>
      <c r="D1837">
        <v>720</v>
      </c>
      <c r="E1837">
        <v>720</v>
      </c>
      <c r="F1837" s="1">
        <v>43397</v>
      </c>
      <c r="G1837" t="s">
        <v>761</v>
      </c>
      <c r="H1837" t="s">
        <v>949</v>
      </c>
      <c r="I1837">
        <v>0</v>
      </c>
      <c r="J1837">
        <v>0</v>
      </c>
      <c r="K1837">
        <v>1</v>
      </c>
      <c r="L1837">
        <v>0</v>
      </c>
      <c r="M1837">
        <v>90</v>
      </c>
      <c r="N1837" t="str">
        <f t="shared" si="28"/>
        <v>No Final</v>
      </c>
    </row>
    <row r="1838" spans="1:14" hidden="1" x14ac:dyDescent="0.2">
      <c r="A1838" t="s">
        <v>4615</v>
      </c>
      <c r="B1838">
        <v>3098011</v>
      </c>
      <c r="C1838">
        <v>125781</v>
      </c>
      <c r="D1838">
        <v>13</v>
      </c>
      <c r="E1838">
        <v>13</v>
      </c>
      <c r="F1838" s="1">
        <v>43410</v>
      </c>
      <c r="G1838" t="s">
        <v>584</v>
      </c>
      <c r="H1838" t="s">
        <v>949</v>
      </c>
      <c r="I1838">
        <v>0</v>
      </c>
      <c r="J1838">
        <v>0</v>
      </c>
      <c r="K1838">
        <v>1</v>
      </c>
      <c r="L1838">
        <v>0</v>
      </c>
      <c r="M1838">
        <v>90</v>
      </c>
      <c r="N1838" t="str">
        <f t="shared" si="28"/>
        <v>No Final</v>
      </c>
    </row>
    <row r="1839" spans="1:14" hidden="1" x14ac:dyDescent="0.2">
      <c r="A1839" t="s">
        <v>4616</v>
      </c>
      <c r="B1839">
        <v>3098011</v>
      </c>
      <c r="C1839">
        <v>148928</v>
      </c>
      <c r="D1839">
        <v>13</v>
      </c>
      <c r="E1839">
        <v>13</v>
      </c>
      <c r="F1839" s="1">
        <v>43410</v>
      </c>
      <c r="G1839" t="s">
        <v>630</v>
      </c>
      <c r="H1839" t="s">
        <v>949</v>
      </c>
      <c r="I1839">
        <v>0</v>
      </c>
      <c r="J1839">
        <v>0</v>
      </c>
      <c r="K1839">
        <v>1</v>
      </c>
      <c r="L1839">
        <v>0</v>
      </c>
      <c r="M1839">
        <v>90</v>
      </c>
      <c r="N1839" t="str">
        <f t="shared" si="28"/>
        <v>No Final</v>
      </c>
    </row>
    <row r="1840" spans="1:14" hidden="1" x14ac:dyDescent="0.2">
      <c r="A1840" t="s">
        <v>4617</v>
      </c>
      <c r="B1840">
        <v>3098012</v>
      </c>
      <c r="C1840">
        <v>137576</v>
      </c>
      <c r="D1840">
        <v>2282</v>
      </c>
      <c r="E1840">
        <v>2282</v>
      </c>
      <c r="F1840" s="1">
        <v>43410</v>
      </c>
      <c r="G1840" t="s">
        <v>610</v>
      </c>
      <c r="H1840" t="s">
        <v>949</v>
      </c>
      <c r="I1840">
        <v>0</v>
      </c>
      <c r="J1840">
        <v>0</v>
      </c>
      <c r="K1840">
        <v>2</v>
      </c>
      <c r="L1840">
        <v>0</v>
      </c>
      <c r="M1840">
        <v>90</v>
      </c>
      <c r="N1840" t="str">
        <f t="shared" si="28"/>
        <v>No Final</v>
      </c>
    </row>
    <row r="1841" spans="1:14" hidden="1" x14ac:dyDescent="0.2">
      <c r="A1841" t="s">
        <v>4618</v>
      </c>
      <c r="B1841">
        <v>3098012</v>
      </c>
      <c r="C1841">
        <v>381362</v>
      </c>
      <c r="D1841">
        <v>2282</v>
      </c>
      <c r="E1841">
        <v>405</v>
      </c>
      <c r="F1841" s="1">
        <v>43410</v>
      </c>
      <c r="G1841" t="s">
        <v>810</v>
      </c>
      <c r="H1841" t="s">
        <v>949</v>
      </c>
      <c r="I1841">
        <v>0</v>
      </c>
      <c r="J1841">
        <v>0</v>
      </c>
      <c r="K1841">
        <v>1</v>
      </c>
      <c r="L1841">
        <v>0</v>
      </c>
      <c r="M1841">
        <v>72</v>
      </c>
      <c r="N1841" t="str">
        <f t="shared" si="28"/>
        <v>No Final</v>
      </c>
    </row>
    <row r="1842" spans="1:14" hidden="1" x14ac:dyDescent="0.2">
      <c r="A1842" t="s">
        <v>4619</v>
      </c>
      <c r="B1842">
        <v>3098012</v>
      </c>
      <c r="C1842">
        <v>45864</v>
      </c>
      <c r="D1842">
        <v>2282</v>
      </c>
      <c r="E1842">
        <v>3508</v>
      </c>
      <c r="F1842" s="1">
        <v>43410</v>
      </c>
      <c r="G1842" t="s">
        <v>361</v>
      </c>
      <c r="H1842" t="s">
        <v>949</v>
      </c>
      <c r="I1842">
        <v>0</v>
      </c>
      <c r="J1842">
        <v>0</v>
      </c>
      <c r="K1842">
        <v>1</v>
      </c>
      <c r="L1842">
        <v>1</v>
      </c>
      <c r="M1842">
        <v>90</v>
      </c>
      <c r="N1842" t="str">
        <f t="shared" si="28"/>
        <v>No Final</v>
      </c>
    </row>
    <row r="1843" spans="1:14" hidden="1" x14ac:dyDescent="0.2">
      <c r="A1843" t="s">
        <v>4620</v>
      </c>
      <c r="B1843">
        <v>3098013</v>
      </c>
      <c r="C1843">
        <v>132098</v>
      </c>
      <c r="D1843">
        <v>148</v>
      </c>
      <c r="E1843">
        <v>27</v>
      </c>
      <c r="F1843" s="1">
        <v>43410</v>
      </c>
      <c r="G1843" t="s">
        <v>603</v>
      </c>
      <c r="H1843" t="s">
        <v>949</v>
      </c>
      <c r="I1843">
        <v>0</v>
      </c>
      <c r="J1843">
        <v>0</v>
      </c>
      <c r="K1843">
        <v>2</v>
      </c>
      <c r="L1843">
        <v>0</v>
      </c>
      <c r="M1843">
        <v>90</v>
      </c>
      <c r="N1843" t="str">
        <f t="shared" si="28"/>
        <v>No Final</v>
      </c>
    </row>
    <row r="1844" spans="1:14" hidden="1" x14ac:dyDescent="0.2">
      <c r="A1844" t="s">
        <v>4621</v>
      </c>
      <c r="B1844">
        <v>3098013</v>
      </c>
      <c r="C1844">
        <v>72522</v>
      </c>
      <c r="D1844">
        <v>383</v>
      </c>
      <c r="E1844">
        <v>383</v>
      </c>
      <c r="F1844" s="1">
        <v>43410</v>
      </c>
      <c r="G1844" t="s">
        <v>470</v>
      </c>
      <c r="H1844" t="s">
        <v>949</v>
      </c>
      <c r="I1844">
        <v>0</v>
      </c>
      <c r="J1844">
        <v>0</v>
      </c>
      <c r="K1844">
        <v>1</v>
      </c>
      <c r="L1844">
        <v>0</v>
      </c>
      <c r="M1844">
        <v>81</v>
      </c>
      <c r="N1844" t="str">
        <f t="shared" si="28"/>
        <v>No Final</v>
      </c>
    </row>
    <row r="1845" spans="1:14" hidden="1" x14ac:dyDescent="0.2">
      <c r="A1845" t="s">
        <v>4622</v>
      </c>
      <c r="B1845">
        <v>3098014</v>
      </c>
      <c r="C1845">
        <v>323704</v>
      </c>
      <c r="D1845">
        <v>131</v>
      </c>
      <c r="E1845">
        <v>964</v>
      </c>
      <c r="F1845" s="1">
        <v>43410</v>
      </c>
      <c r="G1845" t="s">
        <v>784</v>
      </c>
      <c r="H1845" t="s">
        <v>949</v>
      </c>
      <c r="I1845">
        <v>0</v>
      </c>
      <c r="J1845">
        <v>0</v>
      </c>
      <c r="K1845">
        <v>1</v>
      </c>
      <c r="L1845">
        <v>0</v>
      </c>
      <c r="M1845">
        <v>9</v>
      </c>
      <c r="N1845" t="str">
        <f t="shared" si="28"/>
        <v>No Final</v>
      </c>
    </row>
    <row r="1846" spans="1:14" hidden="1" x14ac:dyDescent="0.2">
      <c r="A1846" t="s">
        <v>4623</v>
      </c>
      <c r="B1846">
        <v>3098014</v>
      </c>
      <c r="C1846">
        <v>68863</v>
      </c>
      <c r="D1846">
        <v>46</v>
      </c>
      <c r="E1846">
        <v>141</v>
      </c>
      <c r="F1846" s="1">
        <v>43410</v>
      </c>
      <c r="G1846" t="s">
        <v>460</v>
      </c>
      <c r="H1846" t="s">
        <v>949</v>
      </c>
      <c r="I1846">
        <v>0</v>
      </c>
      <c r="J1846">
        <v>0</v>
      </c>
      <c r="K1846">
        <v>1</v>
      </c>
      <c r="L1846">
        <v>0</v>
      </c>
      <c r="M1846">
        <v>90</v>
      </c>
      <c r="N1846" t="str">
        <f t="shared" si="28"/>
        <v>No Final</v>
      </c>
    </row>
    <row r="1847" spans="1:14" hidden="1" x14ac:dyDescent="0.2">
      <c r="A1847" t="s">
        <v>4624</v>
      </c>
      <c r="B1847">
        <v>3098016</v>
      </c>
      <c r="C1847">
        <v>126719</v>
      </c>
      <c r="D1847">
        <v>583</v>
      </c>
      <c r="E1847">
        <v>294</v>
      </c>
      <c r="F1847" s="1">
        <v>43410</v>
      </c>
      <c r="G1847" t="s">
        <v>589</v>
      </c>
      <c r="H1847" t="s">
        <v>949</v>
      </c>
      <c r="I1847">
        <v>0</v>
      </c>
      <c r="J1847">
        <v>0</v>
      </c>
      <c r="K1847">
        <v>1</v>
      </c>
      <c r="L1847">
        <v>0</v>
      </c>
      <c r="M1847">
        <v>90</v>
      </c>
      <c r="N1847" t="str">
        <f t="shared" si="28"/>
        <v>No Final</v>
      </c>
    </row>
    <row r="1848" spans="1:14" hidden="1" x14ac:dyDescent="0.2">
      <c r="A1848" t="s">
        <v>4625</v>
      </c>
      <c r="B1848">
        <v>3098016</v>
      </c>
      <c r="C1848">
        <v>133964</v>
      </c>
      <c r="D1848">
        <v>6195</v>
      </c>
      <c r="E1848">
        <v>6195</v>
      </c>
      <c r="F1848" s="1">
        <v>43410</v>
      </c>
      <c r="G1848" t="s">
        <v>605</v>
      </c>
      <c r="H1848" t="s">
        <v>949</v>
      </c>
      <c r="I1848">
        <v>0</v>
      </c>
      <c r="J1848">
        <v>0</v>
      </c>
      <c r="K1848">
        <v>1</v>
      </c>
      <c r="L1848">
        <v>0</v>
      </c>
      <c r="M1848">
        <v>90</v>
      </c>
      <c r="N1848" t="str">
        <f t="shared" si="28"/>
        <v>No Final</v>
      </c>
    </row>
    <row r="1849" spans="1:14" hidden="1" x14ac:dyDescent="0.2">
      <c r="A1849" t="s">
        <v>4626</v>
      </c>
      <c r="B1849">
        <v>3098017</v>
      </c>
      <c r="C1849">
        <v>112935</v>
      </c>
      <c r="D1849">
        <v>33</v>
      </c>
      <c r="E1849">
        <v>3</v>
      </c>
      <c r="F1849" s="1">
        <v>43410</v>
      </c>
      <c r="G1849" t="s">
        <v>565</v>
      </c>
      <c r="H1849" t="s">
        <v>949</v>
      </c>
      <c r="I1849">
        <v>0</v>
      </c>
      <c r="J1849">
        <v>0</v>
      </c>
      <c r="K1849">
        <v>1</v>
      </c>
      <c r="L1849">
        <v>0</v>
      </c>
      <c r="M1849">
        <v>63</v>
      </c>
      <c r="N1849" t="str">
        <f t="shared" si="28"/>
        <v>No Final</v>
      </c>
    </row>
    <row r="1850" spans="1:14" hidden="1" x14ac:dyDescent="0.2">
      <c r="A1850" t="s">
        <v>4627</v>
      </c>
      <c r="B1850">
        <v>3098017</v>
      </c>
      <c r="C1850">
        <v>49239</v>
      </c>
      <c r="D1850">
        <v>33</v>
      </c>
      <c r="E1850">
        <v>33</v>
      </c>
      <c r="F1850" s="1">
        <v>43410</v>
      </c>
      <c r="G1850" t="s">
        <v>377</v>
      </c>
      <c r="H1850" t="s">
        <v>949</v>
      </c>
      <c r="I1850">
        <v>0</v>
      </c>
      <c r="J1850">
        <v>0</v>
      </c>
      <c r="K1850">
        <v>1</v>
      </c>
      <c r="L1850">
        <v>1</v>
      </c>
      <c r="M1850">
        <v>90</v>
      </c>
      <c r="N1850" t="str">
        <f t="shared" si="28"/>
        <v>No Final</v>
      </c>
    </row>
    <row r="1851" spans="1:14" hidden="1" x14ac:dyDescent="0.2">
      <c r="A1851" t="s">
        <v>4628</v>
      </c>
      <c r="B1851">
        <v>3098018</v>
      </c>
      <c r="C1851">
        <v>122043</v>
      </c>
      <c r="D1851">
        <v>720</v>
      </c>
      <c r="E1851">
        <v>13</v>
      </c>
      <c r="F1851" s="1">
        <v>43410</v>
      </c>
      <c r="G1851" t="s">
        <v>578</v>
      </c>
      <c r="H1851" t="s">
        <v>949</v>
      </c>
      <c r="I1851">
        <v>0</v>
      </c>
      <c r="J1851">
        <v>0</v>
      </c>
      <c r="K1851">
        <v>1</v>
      </c>
      <c r="L1851">
        <v>1</v>
      </c>
      <c r="M1851">
        <v>90</v>
      </c>
      <c r="N1851" t="str">
        <f t="shared" si="28"/>
        <v>No Final</v>
      </c>
    </row>
    <row r="1852" spans="1:14" hidden="1" x14ac:dyDescent="0.2">
      <c r="A1852" t="s">
        <v>4629</v>
      </c>
      <c r="B1852">
        <v>3098018</v>
      </c>
      <c r="C1852">
        <v>125165</v>
      </c>
      <c r="D1852">
        <v>720</v>
      </c>
      <c r="E1852">
        <v>368</v>
      </c>
      <c r="F1852" s="1">
        <v>43410</v>
      </c>
      <c r="G1852" t="s">
        <v>583</v>
      </c>
      <c r="H1852" t="s">
        <v>949</v>
      </c>
      <c r="I1852">
        <v>0</v>
      </c>
      <c r="J1852">
        <v>0</v>
      </c>
      <c r="K1852">
        <v>1</v>
      </c>
      <c r="L1852">
        <v>0</v>
      </c>
      <c r="M1852">
        <v>77</v>
      </c>
      <c r="N1852" t="str">
        <f t="shared" si="28"/>
        <v>No Final</v>
      </c>
    </row>
    <row r="1853" spans="1:14" hidden="1" x14ac:dyDescent="0.2">
      <c r="A1853" t="s">
        <v>4630</v>
      </c>
      <c r="B1853">
        <v>3098018</v>
      </c>
      <c r="C1853">
        <v>16649</v>
      </c>
      <c r="D1853">
        <v>932</v>
      </c>
      <c r="E1853">
        <v>932</v>
      </c>
      <c r="F1853" s="1">
        <v>43410</v>
      </c>
      <c r="G1853" t="s">
        <v>173</v>
      </c>
      <c r="H1853" t="s">
        <v>949</v>
      </c>
      <c r="I1853">
        <v>0</v>
      </c>
      <c r="J1853">
        <v>0</v>
      </c>
      <c r="K1853">
        <v>1</v>
      </c>
      <c r="L1853">
        <v>0</v>
      </c>
      <c r="M1853">
        <v>45</v>
      </c>
      <c r="N1853" t="str">
        <f t="shared" si="28"/>
        <v>No Final</v>
      </c>
    </row>
    <row r="1854" spans="1:14" hidden="1" x14ac:dyDescent="0.2">
      <c r="A1854" t="s">
        <v>4631</v>
      </c>
      <c r="B1854">
        <v>3098018</v>
      </c>
      <c r="C1854">
        <v>231289</v>
      </c>
      <c r="D1854">
        <v>720</v>
      </c>
      <c r="E1854">
        <v>720</v>
      </c>
      <c r="F1854" s="1">
        <v>43410</v>
      </c>
      <c r="G1854" t="s">
        <v>723</v>
      </c>
      <c r="H1854" t="s">
        <v>949</v>
      </c>
      <c r="I1854">
        <v>1</v>
      </c>
      <c r="J1854">
        <v>0</v>
      </c>
      <c r="K1854">
        <v>1</v>
      </c>
      <c r="L1854">
        <v>0</v>
      </c>
      <c r="M1854">
        <v>22</v>
      </c>
      <c r="N1854" t="str">
        <f t="shared" si="28"/>
        <v>No Final</v>
      </c>
    </row>
    <row r="1855" spans="1:14" hidden="1" x14ac:dyDescent="0.2">
      <c r="A1855" t="s">
        <v>4632</v>
      </c>
      <c r="B1855">
        <v>3098018</v>
      </c>
      <c r="C1855">
        <v>283130</v>
      </c>
      <c r="D1855">
        <v>720</v>
      </c>
      <c r="E1855">
        <v>720</v>
      </c>
      <c r="F1855" s="1">
        <v>43410</v>
      </c>
      <c r="G1855" t="s">
        <v>761</v>
      </c>
      <c r="H1855" t="s">
        <v>949</v>
      </c>
      <c r="I1855">
        <v>0</v>
      </c>
      <c r="J1855">
        <v>0</v>
      </c>
      <c r="K1855">
        <v>1</v>
      </c>
      <c r="L1855">
        <v>1</v>
      </c>
      <c r="M1855">
        <v>90</v>
      </c>
      <c r="N1855" t="str">
        <f t="shared" si="28"/>
        <v>No Final</v>
      </c>
    </row>
    <row r="1856" spans="1:14" hidden="1" x14ac:dyDescent="0.2">
      <c r="A1856" t="s">
        <v>4633</v>
      </c>
      <c r="B1856">
        <v>3098019</v>
      </c>
      <c r="C1856">
        <v>38253</v>
      </c>
      <c r="D1856">
        <v>27</v>
      </c>
      <c r="E1856">
        <v>131</v>
      </c>
      <c r="F1856" s="1">
        <v>43411</v>
      </c>
      <c r="G1856" t="s">
        <v>290</v>
      </c>
      <c r="H1856" t="s">
        <v>949</v>
      </c>
      <c r="I1856">
        <v>0</v>
      </c>
      <c r="J1856">
        <v>0</v>
      </c>
      <c r="K1856">
        <v>2</v>
      </c>
      <c r="L1856">
        <v>0</v>
      </c>
      <c r="M1856">
        <v>90</v>
      </c>
      <c r="N1856" t="str">
        <f t="shared" si="28"/>
        <v>No Final</v>
      </c>
    </row>
    <row r="1857" spans="1:14" hidden="1" x14ac:dyDescent="0.2">
      <c r="A1857" t="s">
        <v>4634</v>
      </c>
      <c r="B1857">
        <v>3098020</v>
      </c>
      <c r="C1857">
        <v>36139</v>
      </c>
      <c r="D1857">
        <v>610</v>
      </c>
      <c r="E1857">
        <v>36</v>
      </c>
      <c r="F1857" s="1">
        <v>43411</v>
      </c>
      <c r="G1857" t="s">
        <v>282</v>
      </c>
      <c r="H1857" t="s">
        <v>949</v>
      </c>
      <c r="I1857">
        <v>1</v>
      </c>
      <c r="J1857">
        <v>0</v>
      </c>
      <c r="K1857">
        <v>1</v>
      </c>
      <c r="L1857">
        <v>0</v>
      </c>
      <c r="M1857">
        <v>90</v>
      </c>
      <c r="N1857" t="str">
        <f t="shared" si="28"/>
        <v>No Final</v>
      </c>
    </row>
    <row r="1858" spans="1:14" hidden="1" x14ac:dyDescent="0.2">
      <c r="A1858" t="s">
        <v>4635</v>
      </c>
      <c r="B1858">
        <v>3098020</v>
      </c>
      <c r="C1858">
        <v>50143</v>
      </c>
      <c r="D1858">
        <v>294</v>
      </c>
      <c r="E1858">
        <v>294</v>
      </c>
      <c r="F1858" s="1">
        <v>43411</v>
      </c>
      <c r="G1858" t="s">
        <v>100</v>
      </c>
      <c r="H1858" t="s">
        <v>949</v>
      </c>
      <c r="I1858">
        <v>1</v>
      </c>
      <c r="J1858">
        <v>0</v>
      </c>
      <c r="K1858">
        <v>1</v>
      </c>
      <c r="L1858">
        <v>0</v>
      </c>
      <c r="M1858">
        <v>55</v>
      </c>
      <c r="N1858" t="str">
        <f t="shared" si="28"/>
        <v>No Final</v>
      </c>
    </row>
    <row r="1859" spans="1:14" hidden="1" x14ac:dyDescent="0.2">
      <c r="A1859" t="s">
        <v>4636</v>
      </c>
      <c r="B1859">
        <v>3098021</v>
      </c>
      <c r="C1859">
        <v>134425</v>
      </c>
      <c r="D1859">
        <v>281</v>
      </c>
      <c r="E1859">
        <v>631</v>
      </c>
      <c r="F1859" s="1">
        <v>43411</v>
      </c>
      <c r="G1859" t="s">
        <v>606</v>
      </c>
      <c r="H1859" t="s">
        <v>949</v>
      </c>
      <c r="I1859">
        <v>0</v>
      </c>
      <c r="J1859">
        <v>0</v>
      </c>
      <c r="K1859">
        <v>1</v>
      </c>
      <c r="L1859">
        <v>1</v>
      </c>
      <c r="M1859">
        <v>90</v>
      </c>
      <c r="N1859" t="str">
        <f t="shared" ref="N1859:N1922" si="29">IF(B1859=$Z$2, "Final", IF(B1859=$Z$3, "Final", IF(B1859=$Z$4, "Final", IF(B1859=$Z$5, "Final", IF(B1859=$Z$6, "Final", IF(B1859=$Z$7, "Final", IF(B1859=$Z$8, "Final", IF(B1859=$Z$9, "Final", IF(B1859=$Z$10, "Final", IF(B1859=$Z$11, "Final", IF(B1859=$Z$12, "Final", IF(B1859=$Z$13, "Final", "No Final"))))))))))))</f>
        <v>No Final</v>
      </c>
    </row>
    <row r="1860" spans="1:14" hidden="1" x14ac:dyDescent="0.2">
      <c r="A1860" t="s">
        <v>4637</v>
      </c>
      <c r="B1860">
        <v>3098021</v>
      </c>
      <c r="C1860">
        <v>171424</v>
      </c>
      <c r="D1860">
        <v>281</v>
      </c>
      <c r="E1860">
        <v>281</v>
      </c>
      <c r="F1860" s="1">
        <v>43411</v>
      </c>
      <c r="G1860" t="s">
        <v>653</v>
      </c>
      <c r="H1860" t="s">
        <v>949</v>
      </c>
      <c r="I1860">
        <v>0</v>
      </c>
      <c r="J1860">
        <v>0</v>
      </c>
      <c r="K1860">
        <v>1</v>
      </c>
      <c r="L1860">
        <v>2</v>
      </c>
      <c r="M1860">
        <v>90</v>
      </c>
      <c r="N1860" t="str">
        <f t="shared" si="29"/>
        <v>No Final</v>
      </c>
    </row>
    <row r="1861" spans="1:14" hidden="1" x14ac:dyDescent="0.2">
      <c r="A1861" t="s">
        <v>4638</v>
      </c>
      <c r="B1861">
        <v>3098021</v>
      </c>
      <c r="C1861">
        <v>35518</v>
      </c>
      <c r="D1861">
        <v>281</v>
      </c>
      <c r="E1861">
        <v>681</v>
      </c>
      <c r="F1861" s="1">
        <v>43411</v>
      </c>
      <c r="G1861" t="s">
        <v>276</v>
      </c>
      <c r="H1861" t="s">
        <v>949</v>
      </c>
      <c r="I1861">
        <v>0</v>
      </c>
      <c r="J1861">
        <v>0</v>
      </c>
      <c r="K1861">
        <v>1</v>
      </c>
      <c r="L1861">
        <v>1</v>
      </c>
      <c r="M1861">
        <v>73</v>
      </c>
      <c r="N1861" t="str">
        <f t="shared" si="29"/>
        <v>No Final</v>
      </c>
    </row>
    <row r="1862" spans="1:14" hidden="1" x14ac:dyDescent="0.2">
      <c r="A1862" t="s">
        <v>4639</v>
      </c>
      <c r="B1862">
        <v>3098021</v>
      </c>
      <c r="C1862">
        <v>363205</v>
      </c>
      <c r="D1862">
        <v>281</v>
      </c>
      <c r="E1862">
        <v>11</v>
      </c>
      <c r="F1862" s="1">
        <v>43411</v>
      </c>
      <c r="G1862" t="s">
        <v>804</v>
      </c>
      <c r="H1862" t="s">
        <v>949</v>
      </c>
      <c r="I1862">
        <v>0</v>
      </c>
      <c r="J1862">
        <v>0</v>
      </c>
      <c r="K1862">
        <v>3</v>
      </c>
      <c r="L1862">
        <v>0</v>
      </c>
      <c r="M1862">
        <v>90</v>
      </c>
      <c r="N1862" t="str">
        <f t="shared" si="29"/>
        <v>No Final</v>
      </c>
    </row>
    <row r="1863" spans="1:14" hidden="1" x14ac:dyDescent="0.2">
      <c r="A1863" t="s">
        <v>4640</v>
      </c>
      <c r="B1863">
        <v>3098022</v>
      </c>
      <c r="C1863">
        <v>143798</v>
      </c>
      <c r="D1863">
        <v>533</v>
      </c>
      <c r="E1863">
        <v>533</v>
      </c>
      <c r="F1863" s="1">
        <v>43411</v>
      </c>
      <c r="G1863" t="s">
        <v>619</v>
      </c>
      <c r="H1863" t="s">
        <v>949</v>
      </c>
      <c r="I1863">
        <v>0</v>
      </c>
      <c r="J1863">
        <v>0</v>
      </c>
      <c r="K1863">
        <v>1</v>
      </c>
      <c r="L1863">
        <v>0</v>
      </c>
      <c r="M1863">
        <v>90</v>
      </c>
      <c r="N1863" t="str">
        <f t="shared" si="29"/>
        <v>No Final</v>
      </c>
    </row>
    <row r="1864" spans="1:14" hidden="1" x14ac:dyDescent="0.2">
      <c r="A1864" t="s">
        <v>4641</v>
      </c>
      <c r="B1864">
        <v>3098022</v>
      </c>
      <c r="C1864">
        <v>203496</v>
      </c>
      <c r="D1864">
        <v>1041</v>
      </c>
      <c r="E1864">
        <v>150</v>
      </c>
      <c r="F1864" s="1">
        <v>43411</v>
      </c>
      <c r="G1864" t="s">
        <v>697</v>
      </c>
      <c r="H1864" t="s">
        <v>949</v>
      </c>
      <c r="I1864">
        <v>0</v>
      </c>
      <c r="J1864">
        <v>0</v>
      </c>
      <c r="K1864">
        <v>1</v>
      </c>
      <c r="L1864">
        <v>0</v>
      </c>
      <c r="M1864">
        <v>74</v>
      </c>
      <c r="N1864" t="str">
        <f t="shared" si="29"/>
        <v>No Final</v>
      </c>
    </row>
    <row r="1865" spans="1:14" hidden="1" x14ac:dyDescent="0.2">
      <c r="A1865" t="s">
        <v>4642</v>
      </c>
      <c r="B1865">
        <v>3098022</v>
      </c>
      <c r="C1865">
        <v>450936</v>
      </c>
      <c r="D1865">
        <v>1041</v>
      </c>
      <c r="E1865">
        <v>141</v>
      </c>
      <c r="F1865" s="1">
        <v>43411</v>
      </c>
      <c r="G1865" t="s">
        <v>831</v>
      </c>
      <c r="H1865" t="s">
        <v>949</v>
      </c>
      <c r="I1865">
        <v>0</v>
      </c>
      <c r="J1865">
        <v>0</v>
      </c>
      <c r="K1865">
        <v>1</v>
      </c>
      <c r="L1865">
        <v>0</v>
      </c>
      <c r="M1865">
        <v>88</v>
      </c>
      <c r="N1865" t="str">
        <f t="shared" si="29"/>
        <v>No Final</v>
      </c>
    </row>
    <row r="1866" spans="1:14" hidden="1" x14ac:dyDescent="0.2">
      <c r="A1866" t="s">
        <v>4643</v>
      </c>
      <c r="B1866">
        <v>3098022</v>
      </c>
      <c r="C1866">
        <v>46580</v>
      </c>
      <c r="D1866">
        <v>533</v>
      </c>
      <c r="E1866">
        <v>533</v>
      </c>
      <c r="F1866" s="1">
        <v>43411</v>
      </c>
      <c r="G1866" t="s">
        <v>367</v>
      </c>
      <c r="H1866" t="s">
        <v>949</v>
      </c>
      <c r="I1866">
        <v>1</v>
      </c>
      <c r="J1866">
        <v>0</v>
      </c>
      <c r="K1866">
        <v>1</v>
      </c>
      <c r="L1866">
        <v>0</v>
      </c>
      <c r="M1866">
        <v>90</v>
      </c>
      <c r="N1866" t="str">
        <f t="shared" si="29"/>
        <v>No Final</v>
      </c>
    </row>
    <row r="1867" spans="1:14" hidden="1" x14ac:dyDescent="0.2">
      <c r="A1867" t="s">
        <v>4644</v>
      </c>
      <c r="B1867">
        <v>3098023</v>
      </c>
      <c r="C1867">
        <v>104752</v>
      </c>
      <c r="D1867">
        <v>12</v>
      </c>
      <c r="E1867">
        <v>380</v>
      </c>
      <c r="F1867" s="1">
        <v>43411</v>
      </c>
      <c r="G1867" t="s">
        <v>548</v>
      </c>
      <c r="H1867" t="s">
        <v>949</v>
      </c>
      <c r="I1867">
        <v>0</v>
      </c>
      <c r="J1867">
        <v>0</v>
      </c>
      <c r="K1867">
        <v>1</v>
      </c>
      <c r="L1867">
        <v>0</v>
      </c>
      <c r="M1867">
        <v>90</v>
      </c>
      <c r="N1867" t="str">
        <f t="shared" si="29"/>
        <v>No Final</v>
      </c>
    </row>
    <row r="1868" spans="1:14" hidden="1" x14ac:dyDescent="0.2">
      <c r="A1868" t="s">
        <v>4645</v>
      </c>
      <c r="B1868">
        <v>3098023</v>
      </c>
      <c r="C1868">
        <v>286297</v>
      </c>
      <c r="D1868">
        <v>12</v>
      </c>
      <c r="E1868">
        <v>12</v>
      </c>
      <c r="F1868" s="1">
        <v>43411</v>
      </c>
      <c r="G1868" t="s">
        <v>763</v>
      </c>
      <c r="H1868" t="s">
        <v>949</v>
      </c>
      <c r="I1868">
        <v>0</v>
      </c>
      <c r="J1868">
        <v>0</v>
      </c>
      <c r="K1868">
        <v>1</v>
      </c>
      <c r="L1868">
        <v>1</v>
      </c>
      <c r="M1868">
        <v>82</v>
      </c>
      <c r="N1868" t="str">
        <f t="shared" si="29"/>
        <v>No Final</v>
      </c>
    </row>
    <row r="1869" spans="1:14" hidden="1" x14ac:dyDescent="0.2">
      <c r="A1869" t="s">
        <v>4646</v>
      </c>
      <c r="B1869">
        <v>3098023</v>
      </c>
      <c r="C1869">
        <v>377665</v>
      </c>
      <c r="D1869">
        <v>2410</v>
      </c>
      <c r="E1869">
        <v>607</v>
      </c>
      <c r="F1869" s="1">
        <v>43411</v>
      </c>
      <c r="G1869" t="s">
        <v>809</v>
      </c>
      <c r="H1869" t="s">
        <v>949</v>
      </c>
      <c r="I1869">
        <v>0</v>
      </c>
      <c r="J1869">
        <v>0</v>
      </c>
      <c r="K1869">
        <v>1</v>
      </c>
      <c r="L1869">
        <v>0</v>
      </c>
      <c r="M1869">
        <v>64</v>
      </c>
      <c r="N1869" t="str">
        <f t="shared" si="29"/>
        <v>No Final</v>
      </c>
    </row>
    <row r="1870" spans="1:14" hidden="1" x14ac:dyDescent="0.2">
      <c r="A1870" t="s">
        <v>4647</v>
      </c>
      <c r="B1870">
        <v>3098024</v>
      </c>
      <c r="C1870">
        <v>16306</v>
      </c>
      <c r="D1870">
        <v>418</v>
      </c>
      <c r="E1870">
        <v>985</v>
      </c>
      <c r="F1870" s="1">
        <v>43411</v>
      </c>
      <c r="G1870" t="s">
        <v>171</v>
      </c>
      <c r="H1870" t="s">
        <v>949</v>
      </c>
      <c r="I1870">
        <v>0</v>
      </c>
      <c r="J1870">
        <v>0</v>
      </c>
      <c r="K1870">
        <v>1</v>
      </c>
      <c r="L1870">
        <v>0</v>
      </c>
      <c r="M1870">
        <v>90</v>
      </c>
      <c r="N1870" t="str">
        <f t="shared" si="29"/>
        <v>No Final</v>
      </c>
    </row>
    <row r="1871" spans="1:14" hidden="1" x14ac:dyDescent="0.2">
      <c r="A1871" t="s">
        <v>4648</v>
      </c>
      <c r="B1871">
        <v>3098024</v>
      </c>
      <c r="C1871">
        <v>18922</v>
      </c>
      <c r="D1871">
        <v>418</v>
      </c>
      <c r="E1871">
        <v>418</v>
      </c>
      <c r="F1871" s="1">
        <v>43411</v>
      </c>
      <c r="G1871" t="s">
        <v>185</v>
      </c>
      <c r="H1871" t="s">
        <v>949</v>
      </c>
      <c r="I1871">
        <v>0</v>
      </c>
      <c r="J1871">
        <v>0</v>
      </c>
      <c r="K1871">
        <v>2</v>
      </c>
      <c r="L1871">
        <v>1</v>
      </c>
      <c r="M1871">
        <v>62</v>
      </c>
      <c r="N1871" t="str">
        <f t="shared" si="29"/>
        <v>No Final</v>
      </c>
    </row>
    <row r="1872" spans="1:14" hidden="1" x14ac:dyDescent="0.2">
      <c r="A1872" t="s">
        <v>4649</v>
      </c>
      <c r="B1872">
        <v>3098024</v>
      </c>
      <c r="C1872">
        <v>31909</v>
      </c>
      <c r="D1872">
        <v>418</v>
      </c>
      <c r="E1872">
        <v>418</v>
      </c>
      <c r="F1872" s="1">
        <v>43411</v>
      </c>
      <c r="G1872" t="s">
        <v>247</v>
      </c>
      <c r="H1872" t="s">
        <v>949</v>
      </c>
      <c r="I1872">
        <v>0</v>
      </c>
      <c r="J1872">
        <v>0</v>
      </c>
      <c r="K1872">
        <v>1</v>
      </c>
      <c r="L1872">
        <v>2</v>
      </c>
      <c r="M1872">
        <v>73</v>
      </c>
      <c r="N1872" t="str">
        <f t="shared" si="29"/>
        <v>No Final</v>
      </c>
    </row>
    <row r="1873" spans="1:14" hidden="1" x14ac:dyDescent="0.2">
      <c r="A1873" t="s">
        <v>4650</v>
      </c>
      <c r="B1873">
        <v>3098024</v>
      </c>
      <c r="C1873">
        <v>39381</v>
      </c>
      <c r="D1873">
        <v>418</v>
      </c>
      <c r="E1873">
        <v>418</v>
      </c>
      <c r="F1873" s="1">
        <v>43411</v>
      </c>
      <c r="G1873" t="s">
        <v>300</v>
      </c>
      <c r="H1873" t="s">
        <v>949</v>
      </c>
      <c r="I1873">
        <v>0</v>
      </c>
      <c r="J1873">
        <v>0</v>
      </c>
      <c r="K1873">
        <v>1</v>
      </c>
      <c r="L1873">
        <v>1</v>
      </c>
      <c r="M1873">
        <v>90</v>
      </c>
      <c r="N1873" t="str">
        <f t="shared" si="29"/>
        <v>No Final</v>
      </c>
    </row>
    <row r="1874" spans="1:14" hidden="1" x14ac:dyDescent="0.2">
      <c r="A1874" t="s">
        <v>4651</v>
      </c>
      <c r="B1874">
        <v>3098025</v>
      </c>
      <c r="C1874">
        <v>255653</v>
      </c>
      <c r="D1874">
        <v>1049</v>
      </c>
      <c r="E1874">
        <v>940</v>
      </c>
      <c r="F1874" s="1">
        <v>43411</v>
      </c>
      <c r="G1874" t="s">
        <v>740</v>
      </c>
      <c r="H1874" t="s">
        <v>949</v>
      </c>
      <c r="I1874">
        <v>1</v>
      </c>
      <c r="J1874">
        <v>0</v>
      </c>
      <c r="K1874">
        <v>2</v>
      </c>
      <c r="L1874">
        <v>0</v>
      </c>
      <c r="M1874">
        <v>68</v>
      </c>
      <c r="N1874" t="str">
        <f t="shared" si="29"/>
        <v>No Final</v>
      </c>
    </row>
    <row r="1875" spans="1:14" hidden="1" x14ac:dyDescent="0.2">
      <c r="A1875" t="s">
        <v>4652</v>
      </c>
      <c r="B1875">
        <v>3098025</v>
      </c>
      <c r="C1875">
        <v>372246</v>
      </c>
      <c r="D1875">
        <v>1049</v>
      </c>
      <c r="E1875">
        <v>583</v>
      </c>
      <c r="F1875" s="1">
        <v>43411</v>
      </c>
      <c r="G1875" t="s">
        <v>808</v>
      </c>
      <c r="H1875" t="s">
        <v>949</v>
      </c>
      <c r="I1875">
        <v>1</v>
      </c>
      <c r="J1875">
        <v>0</v>
      </c>
      <c r="K1875">
        <v>1</v>
      </c>
      <c r="L1875">
        <v>1</v>
      </c>
      <c r="M1875">
        <v>90</v>
      </c>
      <c r="N1875" t="str">
        <f t="shared" si="29"/>
        <v>No Final</v>
      </c>
    </row>
    <row r="1876" spans="1:14" hidden="1" x14ac:dyDescent="0.2">
      <c r="A1876" t="s">
        <v>4653</v>
      </c>
      <c r="B1876">
        <v>3098026</v>
      </c>
      <c r="C1876">
        <v>44068</v>
      </c>
      <c r="D1876">
        <v>985</v>
      </c>
      <c r="E1876">
        <v>141</v>
      </c>
      <c r="F1876" s="1">
        <v>43411</v>
      </c>
      <c r="G1876" t="s">
        <v>333</v>
      </c>
      <c r="H1876" t="s">
        <v>949</v>
      </c>
      <c r="I1876">
        <v>0</v>
      </c>
      <c r="J1876">
        <v>0</v>
      </c>
      <c r="K1876">
        <v>1</v>
      </c>
      <c r="L1876">
        <v>0</v>
      </c>
      <c r="M1876">
        <v>11</v>
      </c>
      <c r="N1876" t="str">
        <f t="shared" si="29"/>
        <v>No Final</v>
      </c>
    </row>
    <row r="1877" spans="1:14" hidden="1" x14ac:dyDescent="0.2">
      <c r="A1877" t="s">
        <v>4654</v>
      </c>
      <c r="B1877">
        <v>3098026</v>
      </c>
      <c r="C1877">
        <v>8198</v>
      </c>
      <c r="D1877">
        <v>506</v>
      </c>
      <c r="E1877">
        <v>985</v>
      </c>
      <c r="F1877" s="1">
        <v>43411</v>
      </c>
      <c r="G1877" t="s">
        <v>124</v>
      </c>
      <c r="H1877" t="s">
        <v>949</v>
      </c>
      <c r="I1877">
        <v>0</v>
      </c>
      <c r="J1877">
        <v>0</v>
      </c>
      <c r="K1877">
        <v>1</v>
      </c>
      <c r="L1877">
        <v>0</v>
      </c>
      <c r="M1877">
        <v>90</v>
      </c>
      <c r="N1877" t="str">
        <f t="shared" si="29"/>
        <v>No Final</v>
      </c>
    </row>
    <row r="1878" spans="1:14" hidden="1" x14ac:dyDescent="0.2">
      <c r="A1878" t="s">
        <v>4655</v>
      </c>
      <c r="B1878">
        <v>3098035</v>
      </c>
      <c r="C1878">
        <v>22068</v>
      </c>
      <c r="D1878">
        <v>27</v>
      </c>
      <c r="E1878">
        <v>380</v>
      </c>
      <c r="F1878" s="1">
        <v>43431</v>
      </c>
      <c r="G1878" t="s">
        <v>204</v>
      </c>
      <c r="H1878" t="s">
        <v>949</v>
      </c>
      <c r="I1878">
        <v>1</v>
      </c>
      <c r="J1878">
        <v>0</v>
      </c>
      <c r="K1878">
        <v>1</v>
      </c>
      <c r="L1878">
        <v>0</v>
      </c>
      <c r="M1878">
        <v>78</v>
      </c>
      <c r="N1878" t="str">
        <f t="shared" si="29"/>
        <v>No Final</v>
      </c>
    </row>
    <row r="1879" spans="1:14" hidden="1" x14ac:dyDescent="0.2">
      <c r="A1879" t="s">
        <v>4656</v>
      </c>
      <c r="B1879">
        <v>3098035</v>
      </c>
      <c r="C1879">
        <v>337800</v>
      </c>
      <c r="D1879">
        <v>294</v>
      </c>
      <c r="E1879">
        <v>114</v>
      </c>
      <c r="F1879" s="1">
        <v>43431</v>
      </c>
      <c r="G1879" t="s">
        <v>792</v>
      </c>
      <c r="H1879" t="s">
        <v>949</v>
      </c>
      <c r="I1879">
        <v>0</v>
      </c>
      <c r="J1879">
        <v>0</v>
      </c>
      <c r="K1879">
        <v>1</v>
      </c>
      <c r="L1879">
        <v>0</v>
      </c>
      <c r="M1879">
        <v>45</v>
      </c>
      <c r="N1879" t="str">
        <f t="shared" si="29"/>
        <v>No Final</v>
      </c>
    </row>
    <row r="1880" spans="1:14" hidden="1" x14ac:dyDescent="0.2">
      <c r="A1880" t="s">
        <v>4657</v>
      </c>
      <c r="B1880">
        <v>3098035</v>
      </c>
      <c r="C1880">
        <v>38253</v>
      </c>
      <c r="D1880">
        <v>27</v>
      </c>
      <c r="E1880">
        <v>131</v>
      </c>
      <c r="F1880" s="1">
        <v>43431</v>
      </c>
      <c r="G1880" t="s">
        <v>290</v>
      </c>
      <c r="H1880" t="s">
        <v>949</v>
      </c>
      <c r="I1880">
        <v>0</v>
      </c>
      <c r="J1880">
        <v>0</v>
      </c>
      <c r="K1880">
        <v>2</v>
      </c>
      <c r="L1880">
        <v>0</v>
      </c>
      <c r="M1880">
        <v>90</v>
      </c>
      <c r="N1880" t="str">
        <f t="shared" si="29"/>
        <v>No Final</v>
      </c>
    </row>
    <row r="1881" spans="1:14" hidden="1" x14ac:dyDescent="0.2">
      <c r="A1881" t="s">
        <v>4658</v>
      </c>
      <c r="B1881">
        <v>3098035</v>
      </c>
      <c r="C1881">
        <v>4360</v>
      </c>
      <c r="D1881">
        <v>27</v>
      </c>
      <c r="E1881">
        <v>202</v>
      </c>
      <c r="F1881" s="1">
        <v>43431</v>
      </c>
      <c r="G1881" t="s">
        <v>78</v>
      </c>
      <c r="H1881" t="s">
        <v>949</v>
      </c>
      <c r="I1881">
        <v>1</v>
      </c>
      <c r="J1881">
        <v>0</v>
      </c>
      <c r="K1881">
        <v>2</v>
      </c>
      <c r="L1881">
        <v>0</v>
      </c>
      <c r="M1881">
        <v>72</v>
      </c>
      <c r="N1881" t="str">
        <f t="shared" si="29"/>
        <v>No Final</v>
      </c>
    </row>
    <row r="1882" spans="1:14" hidden="1" x14ac:dyDescent="0.2">
      <c r="A1882" t="s">
        <v>4659</v>
      </c>
      <c r="B1882">
        <v>3098036</v>
      </c>
      <c r="C1882">
        <v>36139</v>
      </c>
      <c r="D1882">
        <v>610</v>
      </c>
      <c r="E1882">
        <v>36</v>
      </c>
      <c r="F1882" s="1">
        <v>43431</v>
      </c>
      <c r="G1882" t="s">
        <v>282</v>
      </c>
      <c r="H1882" t="s">
        <v>949</v>
      </c>
      <c r="I1882">
        <v>0</v>
      </c>
      <c r="J1882">
        <v>0</v>
      </c>
      <c r="K1882">
        <v>2</v>
      </c>
      <c r="L1882">
        <v>0</v>
      </c>
      <c r="M1882">
        <v>90</v>
      </c>
      <c r="N1882" t="str">
        <f t="shared" si="29"/>
        <v>No Final</v>
      </c>
    </row>
    <row r="1883" spans="1:14" hidden="1" x14ac:dyDescent="0.2">
      <c r="A1883" t="s">
        <v>4660</v>
      </c>
      <c r="B1883">
        <v>3098037</v>
      </c>
      <c r="C1883">
        <v>176553</v>
      </c>
      <c r="D1883">
        <v>281</v>
      </c>
      <c r="E1883">
        <v>281</v>
      </c>
      <c r="F1883" s="1">
        <v>43431</v>
      </c>
      <c r="G1883" t="s">
        <v>658</v>
      </c>
      <c r="H1883" t="s">
        <v>949</v>
      </c>
      <c r="I1883">
        <v>0</v>
      </c>
      <c r="J1883">
        <v>0</v>
      </c>
      <c r="K1883">
        <v>1</v>
      </c>
      <c r="L1883">
        <v>0</v>
      </c>
      <c r="M1883">
        <v>90</v>
      </c>
      <c r="N1883" t="str">
        <f t="shared" si="29"/>
        <v>No Final</v>
      </c>
    </row>
    <row r="1884" spans="1:14" hidden="1" x14ac:dyDescent="0.2">
      <c r="A1884" t="s">
        <v>4661</v>
      </c>
      <c r="B1884">
        <v>3098037</v>
      </c>
      <c r="C1884">
        <v>234781</v>
      </c>
      <c r="D1884">
        <v>1041</v>
      </c>
      <c r="E1884">
        <v>379</v>
      </c>
      <c r="F1884" s="1">
        <v>43431</v>
      </c>
      <c r="G1884" t="s">
        <v>725</v>
      </c>
      <c r="H1884" t="s">
        <v>949</v>
      </c>
      <c r="I1884">
        <v>0</v>
      </c>
      <c r="J1884">
        <v>0</v>
      </c>
      <c r="K1884">
        <v>2</v>
      </c>
      <c r="L1884">
        <v>0</v>
      </c>
      <c r="M1884">
        <v>89</v>
      </c>
      <c r="N1884" t="str">
        <f t="shared" si="29"/>
        <v>No Final</v>
      </c>
    </row>
    <row r="1885" spans="1:14" hidden="1" x14ac:dyDescent="0.2">
      <c r="A1885" t="s">
        <v>4662</v>
      </c>
      <c r="B1885">
        <v>3098037</v>
      </c>
      <c r="C1885">
        <v>26399</v>
      </c>
      <c r="D1885">
        <v>281</v>
      </c>
      <c r="E1885">
        <v>131</v>
      </c>
      <c r="F1885" s="1">
        <v>43431</v>
      </c>
      <c r="G1885" t="s">
        <v>218</v>
      </c>
      <c r="H1885" t="s">
        <v>949</v>
      </c>
      <c r="I1885">
        <v>0</v>
      </c>
      <c r="J1885">
        <v>0</v>
      </c>
      <c r="K1885">
        <v>1</v>
      </c>
      <c r="L1885">
        <v>0</v>
      </c>
      <c r="M1885">
        <v>90</v>
      </c>
      <c r="N1885" t="str">
        <f t="shared" si="29"/>
        <v>No Final</v>
      </c>
    </row>
    <row r="1886" spans="1:14" hidden="1" x14ac:dyDescent="0.2">
      <c r="A1886" t="s">
        <v>4663</v>
      </c>
      <c r="B1886">
        <v>3098038</v>
      </c>
      <c r="C1886">
        <v>124028</v>
      </c>
      <c r="D1886">
        <v>660</v>
      </c>
      <c r="E1886">
        <v>1082</v>
      </c>
      <c r="F1886" s="1">
        <v>43431</v>
      </c>
      <c r="G1886" t="s">
        <v>580</v>
      </c>
      <c r="H1886" t="s">
        <v>949</v>
      </c>
      <c r="I1886">
        <v>0</v>
      </c>
      <c r="J1886">
        <v>0</v>
      </c>
      <c r="K1886">
        <v>1</v>
      </c>
      <c r="L1886">
        <v>1</v>
      </c>
      <c r="M1886">
        <v>90</v>
      </c>
      <c r="N1886" t="str">
        <f t="shared" si="29"/>
        <v>No Final</v>
      </c>
    </row>
    <row r="1887" spans="1:14" hidden="1" x14ac:dyDescent="0.2">
      <c r="A1887" t="s">
        <v>4664</v>
      </c>
      <c r="B1887">
        <v>3098038</v>
      </c>
      <c r="C1887">
        <v>46580</v>
      </c>
      <c r="D1887">
        <v>533</v>
      </c>
      <c r="E1887">
        <v>533</v>
      </c>
      <c r="F1887" s="1">
        <v>43431</v>
      </c>
      <c r="G1887" t="s">
        <v>367</v>
      </c>
      <c r="H1887" t="s">
        <v>949</v>
      </c>
      <c r="I1887">
        <v>0</v>
      </c>
      <c r="J1887">
        <v>0</v>
      </c>
      <c r="K1887">
        <v>1</v>
      </c>
      <c r="L1887">
        <v>0</v>
      </c>
      <c r="M1887">
        <v>90</v>
      </c>
      <c r="N1887" t="str">
        <f t="shared" si="29"/>
        <v>No Final</v>
      </c>
    </row>
    <row r="1888" spans="1:14" hidden="1" x14ac:dyDescent="0.2">
      <c r="A1888" t="s">
        <v>4665</v>
      </c>
      <c r="B1888">
        <v>3098038</v>
      </c>
      <c r="C1888">
        <v>68033</v>
      </c>
      <c r="D1888">
        <v>533</v>
      </c>
      <c r="E1888">
        <v>2441</v>
      </c>
      <c r="F1888" s="1">
        <v>43431</v>
      </c>
      <c r="G1888" t="s">
        <v>456</v>
      </c>
      <c r="H1888" t="s">
        <v>949</v>
      </c>
      <c r="I1888">
        <v>0</v>
      </c>
      <c r="J1888">
        <v>0</v>
      </c>
      <c r="K1888">
        <v>1</v>
      </c>
      <c r="L1888">
        <v>0</v>
      </c>
      <c r="M1888">
        <v>77</v>
      </c>
      <c r="N1888" t="str">
        <f t="shared" si="29"/>
        <v>No Final</v>
      </c>
    </row>
    <row r="1889" spans="1:14" hidden="1" x14ac:dyDescent="0.2">
      <c r="A1889" t="s">
        <v>4666</v>
      </c>
      <c r="B1889">
        <v>3098038</v>
      </c>
      <c r="C1889">
        <v>76028</v>
      </c>
      <c r="D1889">
        <v>660</v>
      </c>
      <c r="E1889">
        <v>1091</v>
      </c>
      <c r="F1889" s="1">
        <v>43431</v>
      </c>
      <c r="G1889" t="s">
        <v>484</v>
      </c>
      <c r="H1889" t="s">
        <v>949</v>
      </c>
      <c r="I1889">
        <v>0</v>
      </c>
      <c r="J1889">
        <v>0</v>
      </c>
      <c r="K1889">
        <v>2</v>
      </c>
      <c r="L1889">
        <v>1</v>
      </c>
      <c r="M1889">
        <v>90</v>
      </c>
      <c r="N1889" t="str">
        <f t="shared" si="29"/>
        <v>No Final</v>
      </c>
    </row>
    <row r="1890" spans="1:14" hidden="1" x14ac:dyDescent="0.2">
      <c r="A1890" t="s">
        <v>4667</v>
      </c>
      <c r="B1890">
        <v>3098039</v>
      </c>
      <c r="C1890">
        <v>293200</v>
      </c>
      <c r="D1890">
        <v>2410</v>
      </c>
      <c r="E1890">
        <v>416</v>
      </c>
      <c r="F1890" s="1">
        <v>43431</v>
      </c>
      <c r="G1890" t="s">
        <v>770</v>
      </c>
      <c r="H1890" t="s">
        <v>949</v>
      </c>
      <c r="I1890">
        <v>0</v>
      </c>
      <c r="J1890">
        <v>0</v>
      </c>
      <c r="K1890">
        <v>1</v>
      </c>
      <c r="L1890">
        <v>0</v>
      </c>
      <c r="M1890">
        <v>90</v>
      </c>
      <c r="N1890" t="str">
        <f t="shared" si="29"/>
        <v>No Final</v>
      </c>
    </row>
    <row r="1891" spans="1:14" hidden="1" x14ac:dyDescent="0.2">
      <c r="A1891" t="s">
        <v>4668</v>
      </c>
      <c r="B1891">
        <v>3098040</v>
      </c>
      <c r="C1891">
        <v>221316</v>
      </c>
      <c r="D1891">
        <v>418</v>
      </c>
      <c r="E1891">
        <v>418</v>
      </c>
      <c r="F1891" s="1">
        <v>43431</v>
      </c>
      <c r="G1891" t="s">
        <v>714</v>
      </c>
      <c r="H1891" t="s">
        <v>949</v>
      </c>
      <c r="I1891">
        <v>0</v>
      </c>
      <c r="J1891">
        <v>0</v>
      </c>
      <c r="K1891">
        <v>1</v>
      </c>
      <c r="L1891">
        <v>0</v>
      </c>
      <c r="M1891">
        <v>90</v>
      </c>
      <c r="N1891" t="str">
        <f t="shared" si="29"/>
        <v>No Final</v>
      </c>
    </row>
    <row r="1892" spans="1:14" hidden="1" x14ac:dyDescent="0.2">
      <c r="A1892" t="s">
        <v>4669</v>
      </c>
      <c r="B1892">
        <v>3098040</v>
      </c>
      <c r="C1892">
        <v>39381</v>
      </c>
      <c r="D1892">
        <v>418</v>
      </c>
      <c r="E1892">
        <v>418</v>
      </c>
      <c r="F1892" s="1">
        <v>43431</v>
      </c>
      <c r="G1892" t="s">
        <v>300</v>
      </c>
      <c r="H1892" t="s">
        <v>949</v>
      </c>
      <c r="I1892">
        <v>0</v>
      </c>
      <c r="J1892">
        <v>0</v>
      </c>
      <c r="K1892">
        <v>1</v>
      </c>
      <c r="L1892">
        <v>0</v>
      </c>
      <c r="M1892">
        <v>84</v>
      </c>
      <c r="N1892" t="str">
        <f t="shared" si="29"/>
        <v>No Final</v>
      </c>
    </row>
    <row r="1893" spans="1:14" hidden="1" x14ac:dyDescent="0.2">
      <c r="A1893" t="s">
        <v>4670</v>
      </c>
      <c r="B1893">
        <v>3098041</v>
      </c>
      <c r="C1893">
        <v>39679</v>
      </c>
      <c r="D1893">
        <v>985</v>
      </c>
      <c r="E1893">
        <v>985</v>
      </c>
      <c r="F1893" s="1">
        <v>43431</v>
      </c>
      <c r="G1893" t="s">
        <v>303</v>
      </c>
      <c r="H1893" t="s">
        <v>949</v>
      </c>
      <c r="I1893">
        <v>0</v>
      </c>
      <c r="J1893">
        <v>0</v>
      </c>
      <c r="K1893">
        <v>1</v>
      </c>
      <c r="L1893">
        <v>0</v>
      </c>
      <c r="M1893">
        <v>90</v>
      </c>
      <c r="N1893" t="str">
        <f t="shared" si="29"/>
        <v>No Final</v>
      </c>
    </row>
    <row r="1894" spans="1:14" hidden="1" x14ac:dyDescent="0.2">
      <c r="A1894" t="s">
        <v>4671</v>
      </c>
      <c r="B1894">
        <v>3098042</v>
      </c>
      <c r="C1894">
        <v>34572</v>
      </c>
      <c r="D1894">
        <v>506</v>
      </c>
      <c r="E1894">
        <v>5</v>
      </c>
      <c r="F1894" s="1">
        <v>43431</v>
      </c>
      <c r="G1894" t="s">
        <v>265</v>
      </c>
      <c r="H1894" t="s">
        <v>949</v>
      </c>
      <c r="I1894">
        <v>0</v>
      </c>
      <c r="J1894">
        <v>0</v>
      </c>
      <c r="K1894">
        <v>1</v>
      </c>
      <c r="L1894">
        <v>0</v>
      </c>
      <c r="M1894">
        <v>90</v>
      </c>
      <c r="N1894" t="str">
        <f t="shared" si="29"/>
        <v>No Final</v>
      </c>
    </row>
    <row r="1895" spans="1:14" hidden="1" x14ac:dyDescent="0.2">
      <c r="A1895" t="s">
        <v>4672</v>
      </c>
      <c r="B1895">
        <v>3098027</v>
      </c>
      <c r="C1895">
        <v>125781</v>
      </c>
      <c r="D1895">
        <v>13</v>
      </c>
      <c r="E1895">
        <v>13</v>
      </c>
      <c r="F1895" s="1">
        <v>43432</v>
      </c>
      <c r="G1895" t="s">
        <v>584</v>
      </c>
      <c r="H1895" t="s">
        <v>949</v>
      </c>
      <c r="I1895">
        <v>1</v>
      </c>
      <c r="J1895">
        <v>0</v>
      </c>
      <c r="K1895">
        <v>1</v>
      </c>
      <c r="L1895">
        <v>1</v>
      </c>
      <c r="M1895">
        <v>90</v>
      </c>
      <c r="N1895" t="str">
        <f t="shared" si="29"/>
        <v>No Final</v>
      </c>
    </row>
    <row r="1896" spans="1:14" hidden="1" x14ac:dyDescent="0.2">
      <c r="A1896" t="s">
        <v>4673</v>
      </c>
      <c r="B1896">
        <v>3098027</v>
      </c>
      <c r="C1896">
        <v>74229</v>
      </c>
      <c r="D1896">
        <v>13</v>
      </c>
      <c r="E1896">
        <v>13</v>
      </c>
      <c r="F1896" s="1">
        <v>43432</v>
      </c>
      <c r="G1896" t="s">
        <v>476</v>
      </c>
      <c r="H1896" t="s">
        <v>949</v>
      </c>
      <c r="I1896">
        <v>0</v>
      </c>
      <c r="J1896">
        <v>0</v>
      </c>
      <c r="K1896">
        <v>1</v>
      </c>
      <c r="L1896">
        <v>0</v>
      </c>
      <c r="M1896">
        <v>45</v>
      </c>
      <c r="N1896" t="str">
        <f t="shared" si="29"/>
        <v>No Final</v>
      </c>
    </row>
    <row r="1897" spans="1:14" hidden="1" x14ac:dyDescent="0.2">
      <c r="A1897" t="s">
        <v>4674</v>
      </c>
      <c r="B1897">
        <v>3098029</v>
      </c>
      <c r="C1897">
        <v>18944</v>
      </c>
      <c r="D1897">
        <v>131</v>
      </c>
      <c r="E1897">
        <v>131</v>
      </c>
      <c r="F1897" s="1">
        <v>43432</v>
      </c>
      <c r="G1897" t="s">
        <v>188</v>
      </c>
      <c r="H1897" t="s">
        <v>949</v>
      </c>
      <c r="I1897">
        <v>1</v>
      </c>
      <c r="J1897">
        <v>0</v>
      </c>
      <c r="K1897">
        <v>1</v>
      </c>
      <c r="L1897">
        <v>0</v>
      </c>
      <c r="M1897">
        <v>90</v>
      </c>
      <c r="N1897" t="str">
        <f t="shared" si="29"/>
        <v>No Final</v>
      </c>
    </row>
    <row r="1898" spans="1:14" hidden="1" x14ac:dyDescent="0.2">
      <c r="A1898" t="s">
        <v>4675</v>
      </c>
      <c r="B1898">
        <v>3098029</v>
      </c>
      <c r="C1898">
        <v>28003</v>
      </c>
      <c r="D1898">
        <v>131</v>
      </c>
      <c r="E1898">
        <v>583</v>
      </c>
      <c r="F1898" s="1">
        <v>43432</v>
      </c>
      <c r="G1898" t="s">
        <v>226</v>
      </c>
      <c r="H1898" t="s">
        <v>949</v>
      </c>
      <c r="I1898">
        <v>0</v>
      </c>
      <c r="J1898">
        <v>0</v>
      </c>
      <c r="K1898">
        <v>1</v>
      </c>
      <c r="L1898">
        <v>1</v>
      </c>
      <c r="M1898">
        <v>90</v>
      </c>
      <c r="N1898" t="str">
        <f t="shared" si="29"/>
        <v>No Final</v>
      </c>
    </row>
    <row r="1899" spans="1:14" hidden="1" x14ac:dyDescent="0.2">
      <c r="A1899" t="s">
        <v>4676</v>
      </c>
      <c r="B1899">
        <v>3098029</v>
      </c>
      <c r="C1899">
        <v>72522</v>
      </c>
      <c r="D1899">
        <v>383</v>
      </c>
      <c r="E1899">
        <v>383</v>
      </c>
      <c r="F1899" s="1">
        <v>43432</v>
      </c>
      <c r="G1899" t="s">
        <v>470</v>
      </c>
      <c r="H1899" t="s">
        <v>949</v>
      </c>
      <c r="I1899">
        <v>1</v>
      </c>
      <c r="J1899">
        <v>0</v>
      </c>
      <c r="K1899">
        <v>1</v>
      </c>
      <c r="L1899">
        <v>0</v>
      </c>
      <c r="M1899">
        <v>90</v>
      </c>
      <c r="N1899" t="str">
        <f t="shared" si="29"/>
        <v>No Final</v>
      </c>
    </row>
    <row r="1900" spans="1:14" hidden="1" x14ac:dyDescent="0.2">
      <c r="A1900" t="s">
        <v>4677</v>
      </c>
      <c r="B1900">
        <v>3098030</v>
      </c>
      <c r="C1900">
        <v>69633</v>
      </c>
      <c r="D1900">
        <v>148</v>
      </c>
      <c r="E1900">
        <v>985</v>
      </c>
      <c r="F1900" s="1">
        <v>43432</v>
      </c>
      <c r="G1900" t="s">
        <v>463</v>
      </c>
      <c r="H1900" t="s">
        <v>949</v>
      </c>
      <c r="I1900">
        <v>0</v>
      </c>
      <c r="J1900">
        <v>0</v>
      </c>
      <c r="K1900">
        <v>1</v>
      </c>
      <c r="L1900">
        <v>0</v>
      </c>
      <c r="M1900">
        <v>20</v>
      </c>
      <c r="N1900" t="str">
        <f t="shared" si="29"/>
        <v>No Final</v>
      </c>
    </row>
    <row r="1901" spans="1:14" hidden="1" x14ac:dyDescent="0.2">
      <c r="A1901" t="s">
        <v>4678</v>
      </c>
      <c r="B1901">
        <v>3098031</v>
      </c>
      <c r="C1901">
        <v>126719</v>
      </c>
      <c r="D1901">
        <v>583</v>
      </c>
      <c r="E1901">
        <v>294</v>
      </c>
      <c r="F1901" s="1">
        <v>43432</v>
      </c>
      <c r="G1901" t="s">
        <v>589</v>
      </c>
      <c r="H1901" t="s">
        <v>949</v>
      </c>
      <c r="I1901">
        <v>0</v>
      </c>
      <c r="J1901">
        <v>0</v>
      </c>
      <c r="K1901">
        <v>1</v>
      </c>
      <c r="L1901">
        <v>0</v>
      </c>
      <c r="M1901">
        <v>90</v>
      </c>
      <c r="N1901" t="str">
        <f t="shared" si="29"/>
        <v>No Final</v>
      </c>
    </row>
    <row r="1902" spans="1:14" hidden="1" x14ac:dyDescent="0.2">
      <c r="A1902" t="s">
        <v>4679</v>
      </c>
      <c r="B1902">
        <v>3098031</v>
      </c>
      <c r="C1902">
        <v>3333</v>
      </c>
      <c r="D1902">
        <v>31</v>
      </c>
      <c r="E1902">
        <v>1237</v>
      </c>
      <c r="F1902" s="1">
        <v>43432</v>
      </c>
      <c r="G1902" t="s">
        <v>50</v>
      </c>
      <c r="H1902" t="s">
        <v>949</v>
      </c>
      <c r="I1902">
        <v>0</v>
      </c>
      <c r="J1902">
        <v>0</v>
      </c>
      <c r="K1902">
        <v>1</v>
      </c>
      <c r="L1902">
        <v>0</v>
      </c>
      <c r="M1902">
        <v>77</v>
      </c>
      <c r="N1902" t="str">
        <f t="shared" si="29"/>
        <v>No Final</v>
      </c>
    </row>
    <row r="1903" spans="1:14" hidden="1" x14ac:dyDescent="0.2">
      <c r="A1903" t="s">
        <v>4680</v>
      </c>
      <c r="B1903">
        <v>3098031</v>
      </c>
      <c r="C1903">
        <v>68290</v>
      </c>
      <c r="D1903">
        <v>583</v>
      </c>
      <c r="E1903">
        <v>583</v>
      </c>
      <c r="F1903" s="1">
        <v>43432</v>
      </c>
      <c r="G1903" t="s">
        <v>458</v>
      </c>
      <c r="H1903" t="s">
        <v>949</v>
      </c>
      <c r="I1903">
        <v>1</v>
      </c>
      <c r="J1903">
        <v>0</v>
      </c>
      <c r="K1903">
        <v>1</v>
      </c>
      <c r="L1903">
        <v>0</v>
      </c>
      <c r="M1903">
        <v>90</v>
      </c>
      <c r="N1903" t="str">
        <f t="shared" si="29"/>
        <v>No Final</v>
      </c>
    </row>
    <row r="1904" spans="1:14" hidden="1" x14ac:dyDescent="0.2">
      <c r="A1904" t="s">
        <v>4681</v>
      </c>
      <c r="B1904">
        <v>3098032</v>
      </c>
      <c r="C1904">
        <v>38593</v>
      </c>
      <c r="D1904">
        <v>6195</v>
      </c>
      <c r="E1904">
        <v>449</v>
      </c>
      <c r="F1904" s="1">
        <v>43432</v>
      </c>
      <c r="G1904" t="s">
        <v>294</v>
      </c>
      <c r="H1904" t="s">
        <v>949</v>
      </c>
      <c r="I1904">
        <v>0</v>
      </c>
      <c r="J1904">
        <v>0</v>
      </c>
      <c r="K1904">
        <v>1</v>
      </c>
      <c r="L1904">
        <v>1</v>
      </c>
      <c r="M1904">
        <v>90</v>
      </c>
      <c r="N1904" t="str">
        <f t="shared" si="29"/>
        <v>No Final</v>
      </c>
    </row>
    <row r="1905" spans="1:14" hidden="1" x14ac:dyDescent="0.2">
      <c r="A1905" t="s">
        <v>4682</v>
      </c>
      <c r="B1905">
        <v>3098032</v>
      </c>
      <c r="C1905">
        <v>56416</v>
      </c>
      <c r="D1905">
        <v>6195</v>
      </c>
      <c r="E1905">
        <v>141</v>
      </c>
      <c r="F1905" s="1">
        <v>43432</v>
      </c>
      <c r="G1905" t="s">
        <v>412</v>
      </c>
      <c r="H1905" t="s">
        <v>949</v>
      </c>
      <c r="I1905">
        <v>0</v>
      </c>
      <c r="J1905">
        <v>0</v>
      </c>
      <c r="K1905">
        <v>2</v>
      </c>
      <c r="L1905">
        <v>0</v>
      </c>
      <c r="M1905">
        <v>90</v>
      </c>
      <c r="N1905" t="str">
        <f t="shared" si="29"/>
        <v>No Final</v>
      </c>
    </row>
    <row r="1906" spans="1:14" hidden="1" x14ac:dyDescent="0.2">
      <c r="A1906" t="s">
        <v>4683</v>
      </c>
      <c r="B1906">
        <v>3098033</v>
      </c>
      <c r="C1906">
        <v>125165</v>
      </c>
      <c r="D1906">
        <v>720</v>
      </c>
      <c r="E1906">
        <v>368</v>
      </c>
      <c r="F1906" s="1">
        <v>43432</v>
      </c>
      <c r="G1906" t="s">
        <v>583</v>
      </c>
      <c r="H1906" t="s">
        <v>949</v>
      </c>
      <c r="I1906">
        <v>1</v>
      </c>
      <c r="J1906">
        <v>0</v>
      </c>
      <c r="K1906">
        <v>1</v>
      </c>
      <c r="L1906">
        <v>0</v>
      </c>
      <c r="M1906">
        <v>79</v>
      </c>
      <c r="N1906" t="str">
        <f t="shared" si="29"/>
        <v>No Final</v>
      </c>
    </row>
    <row r="1907" spans="1:14" hidden="1" x14ac:dyDescent="0.2">
      <c r="A1907" t="s">
        <v>4684</v>
      </c>
      <c r="B1907">
        <v>3098033</v>
      </c>
      <c r="C1907">
        <v>245537</v>
      </c>
      <c r="D1907">
        <v>33</v>
      </c>
      <c r="E1907">
        <v>1082</v>
      </c>
      <c r="F1907" s="1">
        <v>43432</v>
      </c>
      <c r="G1907" t="s">
        <v>733</v>
      </c>
      <c r="H1907" t="s">
        <v>949</v>
      </c>
      <c r="I1907">
        <v>0</v>
      </c>
      <c r="J1907">
        <v>0</v>
      </c>
      <c r="K1907">
        <v>1</v>
      </c>
      <c r="L1907">
        <v>0</v>
      </c>
      <c r="M1907">
        <v>90</v>
      </c>
      <c r="N1907" t="str">
        <f t="shared" si="29"/>
        <v>No Final</v>
      </c>
    </row>
    <row r="1908" spans="1:14" hidden="1" x14ac:dyDescent="0.2">
      <c r="A1908" t="s">
        <v>4685</v>
      </c>
      <c r="B1908">
        <v>3098033</v>
      </c>
      <c r="C1908">
        <v>283130</v>
      </c>
      <c r="D1908">
        <v>720</v>
      </c>
      <c r="E1908">
        <v>720</v>
      </c>
      <c r="F1908" s="1">
        <v>43432</v>
      </c>
      <c r="G1908" t="s">
        <v>761</v>
      </c>
      <c r="H1908" t="s">
        <v>949</v>
      </c>
      <c r="I1908">
        <v>0</v>
      </c>
      <c r="J1908">
        <v>0</v>
      </c>
      <c r="K1908">
        <v>1</v>
      </c>
      <c r="L1908">
        <v>0</v>
      </c>
      <c r="M1908">
        <v>90</v>
      </c>
      <c r="N1908" t="str">
        <f t="shared" si="29"/>
        <v>No Final</v>
      </c>
    </row>
    <row r="1909" spans="1:14" hidden="1" x14ac:dyDescent="0.2">
      <c r="A1909" t="s">
        <v>4686</v>
      </c>
      <c r="B1909">
        <v>3098033</v>
      </c>
      <c r="C1909">
        <v>401530</v>
      </c>
      <c r="D1909">
        <v>720</v>
      </c>
      <c r="E1909">
        <v>418</v>
      </c>
      <c r="F1909" s="1">
        <v>43432</v>
      </c>
      <c r="G1909" t="s">
        <v>820</v>
      </c>
      <c r="H1909" t="s">
        <v>949</v>
      </c>
      <c r="I1909">
        <v>0</v>
      </c>
      <c r="J1909">
        <v>0</v>
      </c>
      <c r="K1909">
        <v>1</v>
      </c>
      <c r="L1909">
        <v>0</v>
      </c>
      <c r="M1909">
        <v>90</v>
      </c>
      <c r="N1909" t="str">
        <f t="shared" si="29"/>
        <v>No Final</v>
      </c>
    </row>
    <row r="1910" spans="1:14" hidden="1" x14ac:dyDescent="0.2">
      <c r="A1910" t="s">
        <v>4687</v>
      </c>
      <c r="B1910">
        <v>3098034</v>
      </c>
      <c r="C1910">
        <v>51897</v>
      </c>
      <c r="D1910">
        <v>932</v>
      </c>
      <c r="E1910">
        <v>2698</v>
      </c>
      <c r="F1910" s="1">
        <v>43432</v>
      </c>
      <c r="G1910" t="s">
        <v>389</v>
      </c>
      <c r="H1910" t="s">
        <v>949</v>
      </c>
      <c r="I1910">
        <v>0</v>
      </c>
      <c r="J1910">
        <v>0</v>
      </c>
      <c r="K1910">
        <v>1</v>
      </c>
      <c r="L1910">
        <v>0</v>
      </c>
      <c r="M1910">
        <v>90</v>
      </c>
      <c r="N1910" t="str">
        <f t="shared" si="29"/>
        <v>No Final</v>
      </c>
    </row>
    <row r="1911" spans="1:14" hidden="1" x14ac:dyDescent="0.2">
      <c r="A1911" t="s">
        <v>4688</v>
      </c>
      <c r="B1911">
        <v>3098044</v>
      </c>
      <c r="C1911">
        <v>170986</v>
      </c>
      <c r="D1911">
        <v>16</v>
      </c>
      <c r="E1911">
        <v>27</v>
      </c>
      <c r="F1911" s="1">
        <v>43445</v>
      </c>
      <c r="G1911" t="s">
        <v>652</v>
      </c>
      <c r="H1911" t="s">
        <v>949</v>
      </c>
      <c r="I1911">
        <v>0</v>
      </c>
      <c r="J1911">
        <v>0</v>
      </c>
      <c r="K1911">
        <v>2</v>
      </c>
      <c r="L1911">
        <v>0</v>
      </c>
      <c r="M1911">
        <v>90</v>
      </c>
      <c r="N1911" t="str">
        <f t="shared" si="29"/>
        <v>No Final</v>
      </c>
    </row>
    <row r="1912" spans="1:14" hidden="1" x14ac:dyDescent="0.2">
      <c r="A1912" t="s">
        <v>4689</v>
      </c>
      <c r="B1912">
        <v>3098045</v>
      </c>
      <c r="C1912">
        <v>288230</v>
      </c>
      <c r="D1912">
        <v>131</v>
      </c>
      <c r="E1912">
        <v>583</v>
      </c>
      <c r="F1912" s="1">
        <v>43445</v>
      </c>
      <c r="G1912" t="s">
        <v>766</v>
      </c>
      <c r="H1912" t="s">
        <v>949</v>
      </c>
      <c r="I1912">
        <v>0</v>
      </c>
      <c r="J1912">
        <v>0</v>
      </c>
      <c r="K1912">
        <v>1</v>
      </c>
      <c r="L1912">
        <v>0</v>
      </c>
      <c r="M1912">
        <v>76</v>
      </c>
      <c r="N1912" t="str">
        <f t="shared" si="29"/>
        <v>No Final</v>
      </c>
    </row>
    <row r="1913" spans="1:14" hidden="1" x14ac:dyDescent="0.2">
      <c r="A1913" t="s">
        <v>4690</v>
      </c>
      <c r="B1913">
        <v>3098045</v>
      </c>
      <c r="C1913">
        <v>77100</v>
      </c>
      <c r="D1913">
        <v>148</v>
      </c>
      <c r="E1913">
        <v>148</v>
      </c>
      <c r="F1913" s="1">
        <v>43445</v>
      </c>
      <c r="G1913" t="s">
        <v>488</v>
      </c>
      <c r="H1913" t="s">
        <v>949</v>
      </c>
      <c r="I1913">
        <v>0</v>
      </c>
      <c r="J1913">
        <v>0</v>
      </c>
      <c r="K1913">
        <v>1</v>
      </c>
      <c r="L1913">
        <v>0</v>
      </c>
      <c r="M1913">
        <v>19</v>
      </c>
      <c r="N1913" t="str">
        <f t="shared" si="29"/>
        <v>No Final</v>
      </c>
    </row>
    <row r="1914" spans="1:14" hidden="1" x14ac:dyDescent="0.2">
      <c r="A1914" t="s">
        <v>4691</v>
      </c>
      <c r="B1914">
        <v>3098046</v>
      </c>
      <c r="C1914">
        <v>316889</v>
      </c>
      <c r="D1914">
        <v>383</v>
      </c>
      <c r="E1914">
        <v>383</v>
      </c>
      <c r="F1914" s="1">
        <v>43445</v>
      </c>
      <c r="G1914" t="s">
        <v>782</v>
      </c>
      <c r="H1914" t="s">
        <v>949</v>
      </c>
      <c r="I1914">
        <v>0</v>
      </c>
      <c r="J1914">
        <v>0</v>
      </c>
      <c r="K1914">
        <v>1</v>
      </c>
      <c r="L1914">
        <v>0</v>
      </c>
      <c r="M1914">
        <v>90</v>
      </c>
      <c r="N1914" t="str">
        <f t="shared" si="29"/>
        <v>No Final</v>
      </c>
    </row>
    <row r="1915" spans="1:14" hidden="1" x14ac:dyDescent="0.2">
      <c r="A1915" t="s">
        <v>4692</v>
      </c>
      <c r="B1915">
        <v>3098046</v>
      </c>
      <c r="C1915">
        <v>68863</v>
      </c>
      <c r="D1915">
        <v>46</v>
      </c>
      <c r="E1915">
        <v>141</v>
      </c>
      <c r="F1915" s="1">
        <v>43445</v>
      </c>
      <c r="G1915" t="s">
        <v>460</v>
      </c>
      <c r="H1915" t="s">
        <v>949</v>
      </c>
      <c r="I1915">
        <v>0</v>
      </c>
      <c r="J1915">
        <v>0</v>
      </c>
      <c r="K1915">
        <v>1</v>
      </c>
      <c r="L1915">
        <v>0</v>
      </c>
      <c r="M1915">
        <v>90</v>
      </c>
      <c r="N1915" t="str">
        <f t="shared" si="29"/>
        <v>No Final</v>
      </c>
    </row>
    <row r="1916" spans="1:14" hidden="1" x14ac:dyDescent="0.2">
      <c r="A1916" t="s">
        <v>4693</v>
      </c>
      <c r="B1916">
        <v>3098047</v>
      </c>
      <c r="C1916">
        <v>181767</v>
      </c>
      <c r="D1916">
        <v>583</v>
      </c>
      <c r="E1916">
        <v>583</v>
      </c>
      <c r="F1916" s="1">
        <v>43445</v>
      </c>
      <c r="G1916" t="s">
        <v>663</v>
      </c>
      <c r="H1916" t="s">
        <v>949</v>
      </c>
      <c r="I1916">
        <v>0</v>
      </c>
      <c r="J1916">
        <v>0</v>
      </c>
      <c r="K1916">
        <v>1</v>
      </c>
      <c r="L1916">
        <v>0</v>
      </c>
      <c r="M1916">
        <v>90</v>
      </c>
      <c r="N1916" t="str">
        <f t="shared" si="29"/>
        <v>No Final</v>
      </c>
    </row>
    <row r="1917" spans="1:14" hidden="1" x14ac:dyDescent="0.2">
      <c r="A1917" t="s">
        <v>4694</v>
      </c>
      <c r="B1917">
        <v>3098047</v>
      </c>
      <c r="C1917">
        <v>342229</v>
      </c>
      <c r="D1917">
        <v>583</v>
      </c>
      <c r="E1917">
        <v>583</v>
      </c>
      <c r="F1917" s="1">
        <v>43445</v>
      </c>
      <c r="G1917" t="s">
        <v>797</v>
      </c>
      <c r="H1917" t="s">
        <v>949</v>
      </c>
      <c r="I1917">
        <v>0</v>
      </c>
      <c r="J1917">
        <v>0</v>
      </c>
      <c r="K1917">
        <v>1</v>
      </c>
      <c r="L1917">
        <v>2</v>
      </c>
      <c r="M1917">
        <v>90</v>
      </c>
      <c r="N1917" t="str">
        <f t="shared" si="29"/>
        <v>No Final</v>
      </c>
    </row>
    <row r="1918" spans="1:14" hidden="1" x14ac:dyDescent="0.2">
      <c r="A1918" t="s">
        <v>4695</v>
      </c>
      <c r="B1918">
        <v>3098047</v>
      </c>
      <c r="C1918">
        <v>48280</v>
      </c>
      <c r="D1918">
        <v>583</v>
      </c>
      <c r="E1918">
        <v>1049</v>
      </c>
      <c r="F1918" s="1">
        <v>43445</v>
      </c>
      <c r="G1918" t="s">
        <v>372</v>
      </c>
      <c r="H1918" t="s">
        <v>949</v>
      </c>
      <c r="I1918">
        <v>0</v>
      </c>
      <c r="J1918">
        <v>0</v>
      </c>
      <c r="K1918">
        <v>1</v>
      </c>
      <c r="L1918">
        <v>0</v>
      </c>
      <c r="M1918">
        <v>90</v>
      </c>
      <c r="N1918" t="str">
        <f t="shared" si="29"/>
        <v>No Final</v>
      </c>
    </row>
    <row r="1919" spans="1:14" hidden="1" x14ac:dyDescent="0.2">
      <c r="A1919" t="s">
        <v>4696</v>
      </c>
      <c r="B1919">
        <v>3098047</v>
      </c>
      <c r="C1919">
        <v>68290</v>
      </c>
      <c r="D1919">
        <v>583</v>
      </c>
      <c r="E1919">
        <v>583</v>
      </c>
      <c r="F1919" s="1">
        <v>43445</v>
      </c>
      <c r="G1919" t="s">
        <v>458</v>
      </c>
      <c r="H1919" t="s">
        <v>949</v>
      </c>
      <c r="I1919">
        <v>0</v>
      </c>
      <c r="J1919">
        <v>0</v>
      </c>
      <c r="K1919">
        <v>1</v>
      </c>
      <c r="L1919">
        <v>1</v>
      </c>
      <c r="M1919">
        <v>90</v>
      </c>
      <c r="N1919" t="str">
        <f t="shared" si="29"/>
        <v>No Final</v>
      </c>
    </row>
    <row r="1920" spans="1:14" hidden="1" x14ac:dyDescent="0.2">
      <c r="A1920" t="s">
        <v>4697</v>
      </c>
      <c r="B1920">
        <v>3098048</v>
      </c>
      <c r="C1920">
        <v>148455</v>
      </c>
      <c r="D1920">
        <v>31</v>
      </c>
      <c r="E1920">
        <v>31</v>
      </c>
      <c r="F1920" s="1">
        <v>43445</v>
      </c>
      <c r="G1920" t="s">
        <v>629</v>
      </c>
      <c r="H1920" t="s">
        <v>949</v>
      </c>
      <c r="I1920">
        <v>1</v>
      </c>
      <c r="J1920">
        <v>0</v>
      </c>
      <c r="K1920">
        <v>1</v>
      </c>
      <c r="L1920">
        <v>0</v>
      </c>
      <c r="M1920">
        <v>90</v>
      </c>
      <c r="N1920" t="str">
        <f t="shared" si="29"/>
        <v>No Final</v>
      </c>
    </row>
    <row r="1921" spans="1:14" hidden="1" x14ac:dyDescent="0.2">
      <c r="A1921" t="s">
        <v>4698</v>
      </c>
      <c r="B1921">
        <v>3098049</v>
      </c>
      <c r="C1921">
        <v>118397</v>
      </c>
      <c r="D1921">
        <v>33</v>
      </c>
      <c r="E1921">
        <v>10</v>
      </c>
      <c r="F1921" s="1">
        <v>43445</v>
      </c>
      <c r="G1921" t="s">
        <v>571</v>
      </c>
      <c r="H1921" t="s">
        <v>949</v>
      </c>
      <c r="I1921">
        <v>0</v>
      </c>
      <c r="J1921">
        <v>0</v>
      </c>
      <c r="K1921">
        <v>1</v>
      </c>
      <c r="L1921">
        <v>0</v>
      </c>
      <c r="M1921">
        <v>90</v>
      </c>
      <c r="N1921" t="str">
        <f t="shared" si="29"/>
        <v>No Final</v>
      </c>
    </row>
    <row r="1922" spans="1:14" hidden="1" x14ac:dyDescent="0.2">
      <c r="A1922" t="s">
        <v>4699</v>
      </c>
      <c r="B1922">
        <v>3098050</v>
      </c>
      <c r="C1922">
        <v>112465</v>
      </c>
      <c r="D1922">
        <v>720</v>
      </c>
      <c r="E1922">
        <v>141</v>
      </c>
      <c r="F1922" s="1">
        <v>43445</v>
      </c>
      <c r="G1922" t="s">
        <v>564</v>
      </c>
      <c r="H1922" t="s">
        <v>949</v>
      </c>
      <c r="I1922">
        <v>0</v>
      </c>
      <c r="J1922">
        <v>0</v>
      </c>
      <c r="K1922">
        <v>1</v>
      </c>
      <c r="L1922">
        <v>0</v>
      </c>
      <c r="M1922">
        <v>82</v>
      </c>
      <c r="N1922" t="str">
        <f t="shared" si="29"/>
        <v>No Final</v>
      </c>
    </row>
    <row r="1923" spans="1:14" hidden="1" x14ac:dyDescent="0.2">
      <c r="A1923" t="s">
        <v>4700</v>
      </c>
      <c r="B1923">
        <v>3098050</v>
      </c>
      <c r="C1923">
        <v>156501</v>
      </c>
      <c r="D1923">
        <v>720</v>
      </c>
      <c r="E1923">
        <v>703</v>
      </c>
      <c r="F1923" s="1">
        <v>43445</v>
      </c>
      <c r="G1923" t="s">
        <v>178</v>
      </c>
      <c r="H1923" t="s">
        <v>949</v>
      </c>
      <c r="I1923">
        <v>0</v>
      </c>
      <c r="J1923">
        <v>0</v>
      </c>
      <c r="K1923">
        <v>1</v>
      </c>
      <c r="L1923">
        <v>0</v>
      </c>
      <c r="M1923">
        <v>90</v>
      </c>
      <c r="N1923" t="str">
        <f t="shared" ref="N1923:N1986" si="30">IF(B1923=$Z$2, "Final", IF(B1923=$Z$3, "Final", IF(B1923=$Z$4, "Final", IF(B1923=$Z$5, "Final", IF(B1923=$Z$6, "Final", IF(B1923=$Z$7, "Final", IF(B1923=$Z$8, "Final", IF(B1923=$Z$9, "Final", IF(B1923=$Z$10, "Final", IF(B1923=$Z$11, "Final", IF(B1923=$Z$12, "Final", IF(B1923=$Z$13, "Final", "No Final"))))))))))))</f>
        <v>No Final</v>
      </c>
    </row>
    <row r="1924" spans="1:14" hidden="1" x14ac:dyDescent="0.2">
      <c r="A1924" t="s">
        <v>4701</v>
      </c>
      <c r="B1924">
        <v>3098050</v>
      </c>
      <c r="C1924">
        <v>283130</v>
      </c>
      <c r="D1924">
        <v>720</v>
      </c>
      <c r="E1924">
        <v>720</v>
      </c>
      <c r="F1924" s="1">
        <v>43445</v>
      </c>
      <c r="G1924" t="s">
        <v>761</v>
      </c>
      <c r="H1924" t="s">
        <v>949</v>
      </c>
      <c r="I1924">
        <v>1</v>
      </c>
      <c r="J1924">
        <v>0</v>
      </c>
      <c r="K1924">
        <v>1</v>
      </c>
      <c r="L1924">
        <v>0</v>
      </c>
      <c r="M1924">
        <v>90</v>
      </c>
      <c r="N1924" t="str">
        <f t="shared" si="30"/>
        <v>No Final</v>
      </c>
    </row>
    <row r="1925" spans="1:14" hidden="1" x14ac:dyDescent="0.2">
      <c r="A1925" t="s">
        <v>4702</v>
      </c>
      <c r="B1925">
        <v>3098050</v>
      </c>
      <c r="C1925">
        <v>47543</v>
      </c>
      <c r="D1925">
        <v>141</v>
      </c>
      <c r="E1925">
        <v>868</v>
      </c>
      <c r="F1925" s="1">
        <v>43445</v>
      </c>
      <c r="G1925" t="s">
        <v>370</v>
      </c>
      <c r="H1925" t="s">
        <v>949</v>
      </c>
      <c r="I1925">
        <v>0</v>
      </c>
      <c r="J1925">
        <v>0</v>
      </c>
      <c r="K1925">
        <v>1</v>
      </c>
      <c r="L1925">
        <v>0</v>
      </c>
      <c r="M1925">
        <v>90</v>
      </c>
      <c r="N1925" t="str">
        <f t="shared" si="30"/>
        <v>No Final</v>
      </c>
    </row>
    <row r="1926" spans="1:14" hidden="1" x14ac:dyDescent="0.2">
      <c r="A1926" t="s">
        <v>4703</v>
      </c>
      <c r="B1926">
        <v>3098050</v>
      </c>
      <c r="C1926">
        <v>57162</v>
      </c>
      <c r="D1926">
        <v>141</v>
      </c>
      <c r="E1926">
        <v>6646</v>
      </c>
      <c r="F1926" s="1">
        <v>43445</v>
      </c>
      <c r="G1926" t="s">
        <v>415</v>
      </c>
      <c r="H1926" t="s">
        <v>949</v>
      </c>
      <c r="I1926">
        <v>0</v>
      </c>
      <c r="J1926">
        <v>0</v>
      </c>
      <c r="K1926">
        <v>1</v>
      </c>
      <c r="L1926">
        <v>0</v>
      </c>
      <c r="M1926">
        <v>89</v>
      </c>
      <c r="N1926" t="str">
        <f t="shared" si="30"/>
        <v>No Final</v>
      </c>
    </row>
    <row r="1927" spans="1:14" hidden="1" x14ac:dyDescent="0.2">
      <c r="A1927" t="s">
        <v>4704</v>
      </c>
      <c r="B1927">
        <v>3098051</v>
      </c>
      <c r="C1927">
        <v>193082</v>
      </c>
      <c r="D1927">
        <v>294</v>
      </c>
      <c r="E1927">
        <v>15</v>
      </c>
      <c r="F1927" s="1">
        <v>43446</v>
      </c>
      <c r="G1927" t="s">
        <v>685</v>
      </c>
      <c r="H1927" t="s">
        <v>949</v>
      </c>
      <c r="I1927">
        <v>0</v>
      </c>
      <c r="J1927">
        <v>0</v>
      </c>
      <c r="K1927">
        <v>1</v>
      </c>
      <c r="L1927">
        <v>0</v>
      </c>
      <c r="M1927">
        <v>90</v>
      </c>
      <c r="N1927" t="str">
        <f t="shared" si="30"/>
        <v>No Final</v>
      </c>
    </row>
    <row r="1928" spans="1:14" hidden="1" x14ac:dyDescent="0.2">
      <c r="A1928" t="s">
        <v>4705</v>
      </c>
      <c r="B1928">
        <v>3098052</v>
      </c>
      <c r="C1928">
        <v>131225</v>
      </c>
      <c r="D1928">
        <v>610</v>
      </c>
      <c r="E1928">
        <v>1041</v>
      </c>
      <c r="F1928" s="1">
        <v>43446</v>
      </c>
      <c r="G1928" t="s">
        <v>599</v>
      </c>
      <c r="H1928" t="s">
        <v>949</v>
      </c>
      <c r="I1928">
        <v>1</v>
      </c>
      <c r="J1928">
        <v>0</v>
      </c>
      <c r="K1928">
        <v>1</v>
      </c>
      <c r="L1928">
        <v>0</v>
      </c>
      <c r="M1928">
        <v>90</v>
      </c>
      <c r="N1928" t="str">
        <f t="shared" si="30"/>
        <v>No Final</v>
      </c>
    </row>
    <row r="1929" spans="1:14" hidden="1" x14ac:dyDescent="0.2">
      <c r="A1929" t="s">
        <v>4706</v>
      </c>
      <c r="B1929">
        <v>3098052</v>
      </c>
      <c r="C1929">
        <v>243714</v>
      </c>
      <c r="D1929">
        <v>27</v>
      </c>
      <c r="E1929">
        <v>27</v>
      </c>
      <c r="F1929" s="1">
        <v>43446</v>
      </c>
      <c r="G1929" t="s">
        <v>732</v>
      </c>
      <c r="H1929" t="s">
        <v>949</v>
      </c>
      <c r="I1929">
        <v>0</v>
      </c>
      <c r="J1929">
        <v>0</v>
      </c>
      <c r="K1929">
        <v>1</v>
      </c>
      <c r="L1929">
        <v>0</v>
      </c>
      <c r="M1929">
        <v>19</v>
      </c>
      <c r="N1929" t="str">
        <f t="shared" si="30"/>
        <v>No Final</v>
      </c>
    </row>
    <row r="1930" spans="1:14" hidden="1" x14ac:dyDescent="0.2">
      <c r="A1930" t="s">
        <v>4707</v>
      </c>
      <c r="B1930">
        <v>3098052</v>
      </c>
      <c r="C1930">
        <v>36139</v>
      </c>
      <c r="D1930">
        <v>610</v>
      </c>
      <c r="E1930">
        <v>36</v>
      </c>
      <c r="F1930" s="1">
        <v>43446</v>
      </c>
      <c r="G1930" t="s">
        <v>282</v>
      </c>
      <c r="H1930" t="s">
        <v>949</v>
      </c>
      <c r="I1930">
        <v>0</v>
      </c>
      <c r="J1930">
        <v>0</v>
      </c>
      <c r="K1930">
        <v>2</v>
      </c>
      <c r="L1930">
        <v>0</v>
      </c>
      <c r="M1930">
        <v>90</v>
      </c>
      <c r="N1930" t="str">
        <f t="shared" si="30"/>
        <v>No Final</v>
      </c>
    </row>
    <row r="1931" spans="1:14" hidden="1" x14ac:dyDescent="0.2">
      <c r="A1931" t="s">
        <v>4708</v>
      </c>
      <c r="B1931">
        <v>3098052</v>
      </c>
      <c r="C1931">
        <v>38253</v>
      </c>
      <c r="D1931">
        <v>27</v>
      </c>
      <c r="E1931">
        <v>131</v>
      </c>
      <c r="F1931" s="1">
        <v>43446</v>
      </c>
      <c r="G1931" t="s">
        <v>290</v>
      </c>
      <c r="H1931" t="s">
        <v>949</v>
      </c>
      <c r="I1931">
        <v>0</v>
      </c>
      <c r="J1931">
        <v>0</v>
      </c>
      <c r="K1931">
        <v>2</v>
      </c>
      <c r="L1931">
        <v>0</v>
      </c>
      <c r="M1931">
        <v>90</v>
      </c>
      <c r="N1931" t="str">
        <f t="shared" si="30"/>
        <v>No Final</v>
      </c>
    </row>
    <row r="1932" spans="1:14" hidden="1" x14ac:dyDescent="0.2">
      <c r="A1932" t="s">
        <v>4709</v>
      </c>
      <c r="B1932">
        <v>3098053</v>
      </c>
      <c r="C1932">
        <v>203496</v>
      </c>
      <c r="D1932">
        <v>1041</v>
      </c>
      <c r="E1932">
        <v>150</v>
      </c>
      <c r="F1932" s="1">
        <v>43446</v>
      </c>
      <c r="G1932" t="s">
        <v>697</v>
      </c>
      <c r="H1932" t="s">
        <v>949</v>
      </c>
      <c r="I1932">
        <v>1</v>
      </c>
      <c r="J1932">
        <v>0</v>
      </c>
      <c r="K1932">
        <v>1</v>
      </c>
      <c r="L1932">
        <v>0</v>
      </c>
      <c r="M1932">
        <v>89</v>
      </c>
      <c r="N1932" t="str">
        <f t="shared" si="30"/>
        <v>No Final</v>
      </c>
    </row>
    <row r="1933" spans="1:14" hidden="1" x14ac:dyDescent="0.2">
      <c r="A1933" t="s">
        <v>4710</v>
      </c>
      <c r="B1933">
        <v>3098053</v>
      </c>
      <c r="C1933">
        <v>52915</v>
      </c>
      <c r="D1933">
        <v>660</v>
      </c>
      <c r="E1933">
        <v>660</v>
      </c>
      <c r="F1933" s="1">
        <v>43446</v>
      </c>
      <c r="G1933" t="s">
        <v>395</v>
      </c>
      <c r="H1933" t="s">
        <v>949</v>
      </c>
      <c r="I1933">
        <v>0</v>
      </c>
      <c r="J1933">
        <v>0</v>
      </c>
      <c r="K1933">
        <v>1</v>
      </c>
      <c r="L1933">
        <v>0</v>
      </c>
      <c r="M1933">
        <v>90</v>
      </c>
      <c r="N1933" t="str">
        <f t="shared" si="30"/>
        <v>No Final</v>
      </c>
    </row>
    <row r="1934" spans="1:14" hidden="1" x14ac:dyDescent="0.2">
      <c r="A1934" t="s">
        <v>4711</v>
      </c>
      <c r="B1934">
        <v>3098054</v>
      </c>
      <c r="C1934">
        <v>192565</v>
      </c>
      <c r="D1934">
        <v>281</v>
      </c>
      <c r="E1934">
        <v>27</v>
      </c>
      <c r="F1934" s="1">
        <v>43446</v>
      </c>
      <c r="G1934" t="s">
        <v>684</v>
      </c>
      <c r="H1934" t="s">
        <v>949</v>
      </c>
      <c r="I1934">
        <v>0</v>
      </c>
      <c r="J1934">
        <v>0</v>
      </c>
      <c r="K1934">
        <v>2</v>
      </c>
      <c r="L1934">
        <v>0</v>
      </c>
      <c r="M1934">
        <v>90</v>
      </c>
      <c r="N1934" t="str">
        <f t="shared" si="30"/>
        <v>No Final</v>
      </c>
    </row>
    <row r="1935" spans="1:14" hidden="1" x14ac:dyDescent="0.2">
      <c r="A1935" t="s">
        <v>4712</v>
      </c>
      <c r="B1935">
        <v>3098054</v>
      </c>
      <c r="C1935">
        <v>46580</v>
      </c>
      <c r="D1935">
        <v>533</v>
      </c>
      <c r="E1935">
        <v>533</v>
      </c>
      <c r="F1935" s="1">
        <v>43446</v>
      </c>
      <c r="G1935" t="s">
        <v>367</v>
      </c>
      <c r="H1935" t="s">
        <v>949</v>
      </c>
      <c r="I1935">
        <v>0</v>
      </c>
      <c r="J1935">
        <v>0</v>
      </c>
      <c r="K1935">
        <v>1</v>
      </c>
      <c r="L1935">
        <v>0</v>
      </c>
      <c r="M1935">
        <v>90</v>
      </c>
      <c r="N1935" t="str">
        <f t="shared" si="30"/>
        <v>No Final</v>
      </c>
    </row>
    <row r="1936" spans="1:14" hidden="1" x14ac:dyDescent="0.2">
      <c r="A1936" t="s">
        <v>4713</v>
      </c>
      <c r="B1936">
        <v>3098055</v>
      </c>
      <c r="C1936">
        <v>287183</v>
      </c>
      <c r="D1936">
        <v>2410</v>
      </c>
      <c r="E1936">
        <v>2410</v>
      </c>
      <c r="F1936" s="1">
        <v>43446</v>
      </c>
      <c r="G1936" t="s">
        <v>764</v>
      </c>
      <c r="H1936" t="s">
        <v>949</v>
      </c>
      <c r="I1936">
        <v>0</v>
      </c>
      <c r="J1936">
        <v>0</v>
      </c>
      <c r="K1936">
        <v>1</v>
      </c>
      <c r="L1936">
        <v>0</v>
      </c>
      <c r="M1936">
        <v>84</v>
      </c>
      <c r="N1936" t="str">
        <f t="shared" si="30"/>
        <v>No Final</v>
      </c>
    </row>
    <row r="1937" spans="1:14" hidden="1" x14ac:dyDescent="0.2">
      <c r="A1937" t="s">
        <v>4714</v>
      </c>
      <c r="B1937">
        <v>3098055</v>
      </c>
      <c r="C1937">
        <v>377665</v>
      </c>
      <c r="D1937">
        <v>2410</v>
      </c>
      <c r="E1937">
        <v>607</v>
      </c>
      <c r="F1937" s="1">
        <v>43446</v>
      </c>
      <c r="G1937" t="s">
        <v>809</v>
      </c>
      <c r="H1937" t="s">
        <v>949</v>
      </c>
      <c r="I1937">
        <v>0</v>
      </c>
      <c r="J1937">
        <v>0</v>
      </c>
      <c r="K1937">
        <v>1</v>
      </c>
      <c r="L1937">
        <v>1</v>
      </c>
      <c r="M1937">
        <v>90</v>
      </c>
      <c r="N1937" t="str">
        <f t="shared" si="30"/>
        <v>No Final</v>
      </c>
    </row>
    <row r="1938" spans="1:14" hidden="1" x14ac:dyDescent="0.2">
      <c r="A1938" t="s">
        <v>4715</v>
      </c>
      <c r="B1938">
        <v>3098055</v>
      </c>
      <c r="C1938">
        <v>70097</v>
      </c>
      <c r="D1938">
        <v>2410</v>
      </c>
      <c r="E1938">
        <v>2410</v>
      </c>
      <c r="F1938" s="1">
        <v>43446</v>
      </c>
      <c r="G1938" t="s">
        <v>466</v>
      </c>
      <c r="H1938" t="s">
        <v>949</v>
      </c>
      <c r="I1938">
        <v>1</v>
      </c>
      <c r="J1938">
        <v>0</v>
      </c>
      <c r="K1938">
        <v>1</v>
      </c>
      <c r="L1938">
        <v>0</v>
      </c>
      <c r="M1938">
        <v>90</v>
      </c>
      <c r="N1938" t="str">
        <f t="shared" si="30"/>
        <v>No Final</v>
      </c>
    </row>
    <row r="1939" spans="1:14" hidden="1" x14ac:dyDescent="0.2">
      <c r="A1939" t="s">
        <v>4716</v>
      </c>
      <c r="B1939">
        <v>3098056</v>
      </c>
      <c r="C1939">
        <v>341647</v>
      </c>
      <c r="D1939">
        <v>12</v>
      </c>
      <c r="E1939">
        <v>36</v>
      </c>
      <c r="F1939" s="1">
        <v>43446</v>
      </c>
      <c r="G1939" t="s">
        <v>796</v>
      </c>
      <c r="H1939" t="s">
        <v>949</v>
      </c>
      <c r="I1939">
        <v>0</v>
      </c>
      <c r="J1939">
        <v>0</v>
      </c>
      <c r="K1939">
        <v>1</v>
      </c>
      <c r="L1939">
        <v>0</v>
      </c>
      <c r="M1939">
        <v>90</v>
      </c>
      <c r="N1939" t="str">
        <f t="shared" si="30"/>
        <v>No Final</v>
      </c>
    </row>
    <row r="1940" spans="1:14" hidden="1" x14ac:dyDescent="0.2">
      <c r="A1940" t="s">
        <v>4717</v>
      </c>
      <c r="B1940">
        <v>3098057</v>
      </c>
      <c r="C1940">
        <v>206050</v>
      </c>
      <c r="D1940">
        <v>506</v>
      </c>
      <c r="E1940">
        <v>12</v>
      </c>
      <c r="F1940" s="1">
        <v>43446</v>
      </c>
      <c r="G1940" t="s">
        <v>703</v>
      </c>
      <c r="H1940" t="s">
        <v>949</v>
      </c>
      <c r="I1940">
        <v>0</v>
      </c>
      <c r="J1940">
        <v>0</v>
      </c>
      <c r="K1940">
        <v>1</v>
      </c>
      <c r="L1940">
        <v>0</v>
      </c>
      <c r="M1940">
        <v>18</v>
      </c>
      <c r="N1940" t="str">
        <f t="shared" si="30"/>
        <v>No Final</v>
      </c>
    </row>
    <row r="1941" spans="1:14" hidden="1" x14ac:dyDescent="0.2">
      <c r="A1941" t="s">
        <v>4718</v>
      </c>
      <c r="B1941">
        <v>3098058</v>
      </c>
      <c r="C1941">
        <v>258923</v>
      </c>
      <c r="D1941">
        <v>985</v>
      </c>
      <c r="E1941">
        <v>985</v>
      </c>
      <c r="F1941" s="1">
        <v>43446</v>
      </c>
      <c r="G1941" t="s">
        <v>747</v>
      </c>
      <c r="H1941" t="s">
        <v>949</v>
      </c>
      <c r="I1941">
        <v>1</v>
      </c>
      <c r="J1941">
        <v>0</v>
      </c>
      <c r="K1941">
        <v>1</v>
      </c>
      <c r="L1941">
        <v>0</v>
      </c>
      <c r="M1941">
        <v>33</v>
      </c>
      <c r="N1941" t="str">
        <f t="shared" si="30"/>
        <v>No Final</v>
      </c>
    </row>
    <row r="1942" spans="1:14" hidden="1" x14ac:dyDescent="0.2">
      <c r="A1942" t="s">
        <v>4719</v>
      </c>
      <c r="B1942">
        <v>3098058</v>
      </c>
      <c r="C1942">
        <v>372246</v>
      </c>
      <c r="D1942">
        <v>1049</v>
      </c>
      <c r="E1942">
        <v>583</v>
      </c>
      <c r="F1942" s="1">
        <v>43446</v>
      </c>
      <c r="G1942" t="s">
        <v>808</v>
      </c>
      <c r="H1942" t="s">
        <v>949</v>
      </c>
      <c r="I1942">
        <v>0</v>
      </c>
      <c r="J1942">
        <v>0</v>
      </c>
      <c r="K1942">
        <v>1</v>
      </c>
      <c r="L1942">
        <v>0</v>
      </c>
      <c r="M1942">
        <v>90</v>
      </c>
      <c r="N1942" t="str">
        <f t="shared" si="30"/>
        <v>No Final</v>
      </c>
    </row>
    <row r="1943" spans="1:14" hidden="1" x14ac:dyDescent="0.2">
      <c r="A1943" t="s">
        <v>4720</v>
      </c>
      <c r="B1943">
        <v>3135800</v>
      </c>
      <c r="C1943">
        <v>392085</v>
      </c>
      <c r="D1943">
        <v>12</v>
      </c>
      <c r="E1943">
        <v>405</v>
      </c>
      <c r="F1943" s="1">
        <v>43508</v>
      </c>
      <c r="G1943" t="s">
        <v>812</v>
      </c>
      <c r="H1943" t="s">
        <v>949</v>
      </c>
      <c r="I1943">
        <v>0</v>
      </c>
      <c r="J1943">
        <v>0</v>
      </c>
      <c r="K1943">
        <v>2</v>
      </c>
      <c r="L1943">
        <v>0</v>
      </c>
      <c r="M1943">
        <v>87</v>
      </c>
      <c r="N1943" t="str">
        <f t="shared" si="30"/>
        <v>No Final</v>
      </c>
    </row>
    <row r="1944" spans="1:14" hidden="1" x14ac:dyDescent="0.2">
      <c r="A1944" t="s">
        <v>4721</v>
      </c>
      <c r="B1944">
        <v>3135800</v>
      </c>
      <c r="C1944">
        <v>45383</v>
      </c>
      <c r="D1944">
        <v>720</v>
      </c>
      <c r="E1944">
        <v>331</v>
      </c>
      <c r="F1944" s="1">
        <v>43508</v>
      </c>
      <c r="G1944" t="s">
        <v>346</v>
      </c>
      <c r="H1944" t="s">
        <v>949</v>
      </c>
      <c r="I1944">
        <v>0</v>
      </c>
      <c r="J1944">
        <v>0</v>
      </c>
      <c r="K1944">
        <v>1</v>
      </c>
      <c r="L1944">
        <v>0</v>
      </c>
      <c r="M1944">
        <v>22</v>
      </c>
      <c r="N1944" t="str">
        <f t="shared" si="30"/>
        <v>No Final</v>
      </c>
    </row>
    <row r="1945" spans="1:14" hidden="1" x14ac:dyDescent="0.2">
      <c r="A1945" t="s">
        <v>4722</v>
      </c>
      <c r="B1945">
        <v>3135801</v>
      </c>
      <c r="C1945">
        <v>282041</v>
      </c>
      <c r="D1945">
        <v>583</v>
      </c>
      <c r="E1945">
        <v>583</v>
      </c>
      <c r="F1945" s="1">
        <v>43508</v>
      </c>
      <c r="G1945" t="s">
        <v>758</v>
      </c>
      <c r="H1945" t="s">
        <v>949</v>
      </c>
      <c r="I1945">
        <v>1</v>
      </c>
      <c r="J1945">
        <v>0</v>
      </c>
      <c r="K1945">
        <v>1</v>
      </c>
      <c r="L1945">
        <v>0</v>
      </c>
      <c r="M1945">
        <v>90</v>
      </c>
      <c r="N1945" t="str">
        <f t="shared" si="30"/>
        <v>No Final</v>
      </c>
    </row>
    <row r="1946" spans="1:14" hidden="1" x14ac:dyDescent="0.2">
      <c r="A1946" t="s">
        <v>4723</v>
      </c>
      <c r="B1946">
        <v>3135801</v>
      </c>
      <c r="C1946">
        <v>342229</v>
      </c>
      <c r="D1946">
        <v>583</v>
      </c>
      <c r="E1946">
        <v>583</v>
      </c>
      <c r="F1946" s="1">
        <v>43508</v>
      </c>
      <c r="G1946" t="s">
        <v>797</v>
      </c>
      <c r="H1946" t="s">
        <v>949</v>
      </c>
      <c r="I1946">
        <v>0</v>
      </c>
      <c r="J1946">
        <v>0</v>
      </c>
      <c r="K1946">
        <v>1</v>
      </c>
      <c r="L1946">
        <v>0</v>
      </c>
      <c r="M1946">
        <v>90</v>
      </c>
      <c r="N1946" t="str">
        <f t="shared" si="30"/>
        <v>No Final</v>
      </c>
    </row>
    <row r="1947" spans="1:14" hidden="1" x14ac:dyDescent="0.2">
      <c r="A1947" t="s">
        <v>4724</v>
      </c>
      <c r="B1947">
        <v>3135802</v>
      </c>
      <c r="C1947">
        <v>18922</v>
      </c>
      <c r="D1947">
        <v>418</v>
      </c>
      <c r="E1947">
        <v>418</v>
      </c>
      <c r="F1947" s="1">
        <v>43509</v>
      </c>
      <c r="G1947" t="s">
        <v>185</v>
      </c>
      <c r="H1947" t="s">
        <v>949</v>
      </c>
      <c r="I1947">
        <v>0</v>
      </c>
      <c r="J1947">
        <v>0</v>
      </c>
      <c r="K1947">
        <v>1</v>
      </c>
      <c r="L1947">
        <v>0</v>
      </c>
      <c r="M1947">
        <v>73</v>
      </c>
      <c r="N1947" t="str">
        <f t="shared" si="30"/>
        <v>No Final</v>
      </c>
    </row>
    <row r="1948" spans="1:14" hidden="1" x14ac:dyDescent="0.2">
      <c r="A1948" t="s">
        <v>4725</v>
      </c>
      <c r="B1948">
        <v>3135802</v>
      </c>
      <c r="C1948">
        <v>217111</v>
      </c>
      <c r="D1948">
        <v>610</v>
      </c>
      <c r="E1948">
        <v>141</v>
      </c>
      <c r="F1948" s="1">
        <v>43509</v>
      </c>
      <c r="G1948" t="s">
        <v>712</v>
      </c>
      <c r="H1948" t="s">
        <v>949</v>
      </c>
      <c r="I1948">
        <v>1</v>
      </c>
      <c r="J1948">
        <v>0</v>
      </c>
      <c r="K1948">
        <v>1</v>
      </c>
      <c r="L1948">
        <v>0</v>
      </c>
      <c r="M1948">
        <v>90</v>
      </c>
      <c r="N1948" t="str">
        <f t="shared" si="30"/>
        <v>No Final</v>
      </c>
    </row>
    <row r="1949" spans="1:14" hidden="1" x14ac:dyDescent="0.2">
      <c r="A1949" t="s">
        <v>4726</v>
      </c>
      <c r="B1949">
        <v>3135802</v>
      </c>
      <c r="C1949">
        <v>296622</v>
      </c>
      <c r="D1949">
        <v>418</v>
      </c>
      <c r="E1949">
        <v>583</v>
      </c>
      <c r="F1949" s="1">
        <v>43509</v>
      </c>
      <c r="G1949" t="s">
        <v>774</v>
      </c>
      <c r="H1949" t="s">
        <v>949</v>
      </c>
      <c r="I1949">
        <v>0</v>
      </c>
      <c r="J1949">
        <v>0</v>
      </c>
      <c r="K1949">
        <v>1</v>
      </c>
      <c r="L1949">
        <v>0</v>
      </c>
      <c r="M1949">
        <v>17</v>
      </c>
      <c r="N1949" t="str">
        <f t="shared" si="30"/>
        <v>No Final</v>
      </c>
    </row>
    <row r="1950" spans="1:14" hidden="1" x14ac:dyDescent="0.2">
      <c r="A1950" t="s">
        <v>4727</v>
      </c>
      <c r="B1950">
        <v>3135803</v>
      </c>
      <c r="C1950">
        <v>35564</v>
      </c>
      <c r="D1950">
        <v>148</v>
      </c>
      <c r="E1950">
        <v>410</v>
      </c>
      <c r="F1950" s="1">
        <v>43509</v>
      </c>
      <c r="G1950" t="s">
        <v>278</v>
      </c>
      <c r="H1950" t="s">
        <v>949</v>
      </c>
      <c r="I1950">
        <v>0</v>
      </c>
      <c r="J1950">
        <v>0</v>
      </c>
      <c r="K1950">
        <v>1</v>
      </c>
      <c r="L1950">
        <v>0</v>
      </c>
      <c r="M1950">
        <v>6</v>
      </c>
      <c r="N1950" t="str">
        <f t="shared" si="30"/>
        <v>No Final</v>
      </c>
    </row>
    <row r="1951" spans="1:14" hidden="1" x14ac:dyDescent="0.2">
      <c r="A1951" t="s">
        <v>4728</v>
      </c>
      <c r="B1951">
        <v>3135803</v>
      </c>
      <c r="C1951">
        <v>43250</v>
      </c>
      <c r="D1951">
        <v>148</v>
      </c>
      <c r="E1951">
        <v>58</v>
      </c>
      <c r="F1951" s="1">
        <v>43509</v>
      </c>
      <c r="G1951" t="s">
        <v>328</v>
      </c>
      <c r="H1951" t="s">
        <v>949</v>
      </c>
      <c r="I1951">
        <v>0</v>
      </c>
      <c r="J1951">
        <v>0</v>
      </c>
      <c r="K1951">
        <v>1</v>
      </c>
      <c r="L1951">
        <v>1</v>
      </c>
      <c r="M1951">
        <v>90</v>
      </c>
      <c r="N1951" t="str">
        <f t="shared" si="30"/>
        <v>No Final</v>
      </c>
    </row>
    <row r="1952" spans="1:14" hidden="1" x14ac:dyDescent="0.2">
      <c r="A1952" t="s">
        <v>4729</v>
      </c>
      <c r="B1952">
        <v>3135803</v>
      </c>
      <c r="C1952">
        <v>91845</v>
      </c>
      <c r="D1952">
        <v>148</v>
      </c>
      <c r="E1952">
        <v>148</v>
      </c>
      <c r="F1952" s="1">
        <v>43509</v>
      </c>
      <c r="G1952" t="s">
        <v>520</v>
      </c>
      <c r="H1952" t="s">
        <v>949</v>
      </c>
      <c r="I1952">
        <v>0</v>
      </c>
      <c r="J1952">
        <v>0</v>
      </c>
      <c r="K1952">
        <v>1</v>
      </c>
      <c r="L1952">
        <v>0</v>
      </c>
      <c r="M1952">
        <v>89</v>
      </c>
      <c r="N1952" t="str">
        <f t="shared" si="30"/>
        <v>No Final</v>
      </c>
    </row>
    <row r="1953" spans="1:14" hidden="1" x14ac:dyDescent="0.2">
      <c r="A1953" t="s">
        <v>4730</v>
      </c>
      <c r="B1953">
        <v>3135799</v>
      </c>
      <c r="C1953">
        <v>250845</v>
      </c>
      <c r="D1953">
        <v>13</v>
      </c>
      <c r="E1953">
        <v>13</v>
      </c>
      <c r="F1953" s="1">
        <v>43516</v>
      </c>
      <c r="G1953" t="s">
        <v>736</v>
      </c>
      <c r="H1953" t="s">
        <v>949</v>
      </c>
      <c r="I1953">
        <v>0</v>
      </c>
      <c r="J1953">
        <v>0</v>
      </c>
      <c r="K1953">
        <v>1</v>
      </c>
      <c r="L1953">
        <v>0</v>
      </c>
      <c r="M1953">
        <v>90</v>
      </c>
      <c r="N1953" t="str">
        <f t="shared" si="30"/>
        <v>No Final</v>
      </c>
    </row>
    <row r="1954" spans="1:14" hidden="1" x14ac:dyDescent="0.2">
      <c r="A1954" t="s">
        <v>4731</v>
      </c>
      <c r="B1954">
        <v>3135799</v>
      </c>
      <c r="C1954">
        <v>54928</v>
      </c>
      <c r="D1954">
        <v>13</v>
      </c>
      <c r="E1954">
        <v>1390</v>
      </c>
      <c r="F1954" s="1">
        <v>43516</v>
      </c>
      <c r="G1954" t="s">
        <v>406</v>
      </c>
      <c r="H1954" t="s">
        <v>949</v>
      </c>
      <c r="I1954">
        <v>0</v>
      </c>
      <c r="J1954">
        <v>0</v>
      </c>
      <c r="K1954">
        <v>1</v>
      </c>
      <c r="L1954">
        <v>0</v>
      </c>
      <c r="M1954">
        <v>90</v>
      </c>
      <c r="N1954" t="str">
        <f t="shared" si="30"/>
        <v>No Final</v>
      </c>
    </row>
    <row r="1955" spans="1:14" hidden="1" x14ac:dyDescent="0.2">
      <c r="A1955" t="s">
        <v>4732</v>
      </c>
      <c r="B1955">
        <v>3135806</v>
      </c>
      <c r="C1955">
        <v>134425</v>
      </c>
      <c r="D1955">
        <v>281</v>
      </c>
      <c r="E1955">
        <v>631</v>
      </c>
      <c r="F1955" s="1">
        <v>43516</v>
      </c>
      <c r="G1955" t="s">
        <v>606</v>
      </c>
      <c r="H1955" t="s">
        <v>949</v>
      </c>
      <c r="I1955">
        <v>0</v>
      </c>
      <c r="J1955">
        <v>0</v>
      </c>
      <c r="K1955">
        <v>1</v>
      </c>
      <c r="L1955">
        <v>0</v>
      </c>
      <c r="M1955">
        <v>90</v>
      </c>
      <c r="N1955" t="str">
        <f t="shared" si="30"/>
        <v>No Final</v>
      </c>
    </row>
    <row r="1956" spans="1:14" hidden="1" x14ac:dyDescent="0.2">
      <c r="A1956" t="s">
        <v>4733</v>
      </c>
      <c r="B1956">
        <v>3135806</v>
      </c>
      <c r="C1956">
        <v>192565</v>
      </c>
      <c r="D1956">
        <v>281</v>
      </c>
      <c r="E1956">
        <v>27</v>
      </c>
      <c r="F1956" s="1">
        <v>43516</v>
      </c>
      <c r="G1956" t="s">
        <v>684</v>
      </c>
      <c r="H1956" t="s">
        <v>949</v>
      </c>
      <c r="I1956">
        <v>0</v>
      </c>
      <c r="J1956">
        <v>0</v>
      </c>
      <c r="K1956">
        <v>1</v>
      </c>
      <c r="L1956">
        <v>0</v>
      </c>
      <c r="M1956">
        <v>12</v>
      </c>
      <c r="N1956" t="str">
        <f t="shared" si="30"/>
        <v>No Final</v>
      </c>
    </row>
    <row r="1957" spans="1:14" hidden="1" x14ac:dyDescent="0.2">
      <c r="A1957" t="s">
        <v>4734</v>
      </c>
      <c r="B1957">
        <v>3135806</v>
      </c>
      <c r="C1957">
        <v>245537</v>
      </c>
      <c r="D1957">
        <v>33</v>
      </c>
      <c r="E1957">
        <v>1082</v>
      </c>
      <c r="F1957" s="1">
        <v>43516</v>
      </c>
      <c r="G1957" t="s">
        <v>733</v>
      </c>
      <c r="H1957" t="s">
        <v>949</v>
      </c>
      <c r="I1957">
        <v>0</v>
      </c>
      <c r="J1957">
        <v>0</v>
      </c>
      <c r="K1957">
        <v>2</v>
      </c>
      <c r="L1957">
        <v>0</v>
      </c>
      <c r="M1957">
        <v>90</v>
      </c>
      <c r="N1957" t="str">
        <f t="shared" si="30"/>
        <v>No Final</v>
      </c>
    </row>
    <row r="1958" spans="1:14" hidden="1" x14ac:dyDescent="0.2">
      <c r="A1958" t="s">
        <v>4735</v>
      </c>
      <c r="B1958">
        <v>3135806</v>
      </c>
      <c r="C1958">
        <v>26399</v>
      </c>
      <c r="D1958">
        <v>281</v>
      </c>
      <c r="E1958">
        <v>131</v>
      </c>
      <c r="F1958" s="1">
        <v>43516</v>
      </c>
      <c r="G1958" t="s">
        <v>218</v>
      </c>
      <c r="H1958" t="s">
        <v>949</v>
      </c>
      <c r="I1958">
        <v>0</v>
      </c>
      <c r="J1958">
        <v>0</v>
      </c>
      <c r="K1958">
        <v>1</v>
      </c>
      <c r="L1958">
        <v>0</v>
      </c>
      <c r="M1958">
        <v>78</v>
      </c>
      <c r="N1958" t="str">
        <f t="shared" si="30"/>
        <v>No Final</v>
      </c>
    </row>
    <row r="1959" spans="1:14" hidden="1" x14ac:dyDescent="0.2">
      <c r="A1959" t="s">
        <v>4736</v>
      </c>
      <c r="B1959">
        <v>3135809</v>
      </c>
      <c r="C1959">
        <v>132098</v>
      </c>
      <c r="D1959">
        <v>148</v>
      </c>
      <c r="E1959">
        <v>27</v>
      </c>
      <c r="F1959" s="1">
        <v>43529</v>
      </c>
      <c r="G1959" t="s">
        <v>603</v>
      </c>
      <c r="H1959" t="s">
        <v>949</v>
      </c>
      <c r="I1959">
        <v>0</v>
      </c>
      <c r="J1959">
        <v>0</v>
      </c>
      <c r="K1959">
        <v>1</v>
      </c>
      <c r="L1959">
        <v>0</v>
      </c>
      <c r="M1959">
        <v>90</v>
      </c>
      <c r="N1959" t="str">
        <f t="shared" si="30"/>
        <v>No Final</v>
      </c>
    </row>
    <row r="1960" spans="1:14" hidden="1" x14ac:dyDescent="0.2">
      <c r="A1960" t="s">
        <v>4737</v>
      </c>
      <c r="B1960">
        <v>3135812</v>
      </c>
      <c r="C1960">
        <v>217111</v>
      </c>
      <c r="D1960">
        <v>610</v>
      </c>
      <c r="E1960">
        <v>141</v>
      </c>
      <c r="F1960" s="1">
        <v>43529</v>
      </c>
      <c r="G1960" t="s">
        <v>712</v>
      </c>
      <c r="H1960" t="s">
        <v>949</v>
      </c>
      <c r="I1960">
        <v>0</v>
      </c>
      <c r="J1960">
        <v>0</v>
      </c>
      <c r="K1960">
        <v>1</v>
      </c>
      <c r="L1960">
        <v>0</v>
      </c>
      <c r="M1960">
        <v>90</v>
      </c>
      <c r="N1960" t="str">
        <f t="shared" si="30"/>
        <v>No Final</v>
      </c>
    </row>
    <row r="1961" spans="1:14" hidden="1" x14ac:dyDescent="0.2">
      <c r="A1961" t="s">
        <v>4738</v>
      </c>
      <c r="B1961">
        <v>3135812</v>
      </c>
      <c r="C1961">
        <v>296622</v>
      </c>
      <c r="D1961">
        <v>418</v>
      </c>
      <c r="E1961">
        <v>583</v>
      </c>
      <c r="F1961" s="1">
        <v>43529</v>
      </c>
      <c r="G1961" t="s">
        <v>774</v>
      </c>
      <c r="H1961" t="s">
        <v>949</v>
      </c>
      <c r="I1961">
        <v>0</v>
      </c>
      <c r="J1961">
        <v>0</v>
      </c>
      <c r="K1961">
        <v>1</v>
      </c>
      <c r="L1961">
        <v>0</v>
      </c>
      <c r="M1961">
        <v>55</v>
      </c>
      <c r="N1961" t="str">
        <f t="shared" si="30"/>
        <v>No Final</v>
      </c>
    </row>
    <row r="1962" spans="1:14" hidden="1" x14ac:dyDescent="0.2">
      <c r="A1962" t="s">
        <v>4739</v>
      </c>
      <c r="B1962">
        <v>3135812</v>
      </c>
      <c r="C1962">
        <v>34784</v>
      </c>
      <c r="D1962">
        <v>610</v>
      </c>
      <c r="E1962">
        <v>467</v>
      </c>
      <c r="F1962" s="1">
        <v>43529</v>
      </c>
      <c r="G1962" t="s">
        <v>267</v>
      </c>
      <c r="H1962" t="s">
        <v>949</v>
      </c>
      <c r="I1962">
        <v>0</v>
      </c>
      <c r="J1962">
        <v>0</v>
      </c>
      <c r="K1962">
        <v>1</v>
      </c>
      <c r="L1962">
        <v>0</v>
      </c>
      <c r="M1962">
        <v>74</v>
      </c>
      <c r="N1962" t="str">
        <f t="shared" si="30"/>
        <v>No Final</v>
      </c>
    </row>
    <row r="1963" spans="1:14" hidden="1" x14ac:dyDescent="0.2">
      <c r="A1963" t="s">
        <v>4740</v>
      </c>
      <c r="B1963">
        <v>3135812</v>
      </c>
      <c r="C1963">
        <v>36139</v>
      </c>
      <c r="D1963">
        <v>610</v>
      </c>
      <c r="E1963">
        <v>36</v>
      </c>
      <c r="F1963" s="1">
        <v>43529</v>
      </c>
      <c r="G1963" t="s">
        <v>282</v>
      </c>
      <c r="H1963" t="s">
        <v>949</v>
      </c>
      <c r="I1963">
        <v>0</v>
      </c>
      <c r="J1963">
        <v>0</v>
      </c>
      <c r="K1963">
        <v>1</v>
      </c>
      <c r="L1963">
        <v>2</v>
      </c>
      <c r="M1963">
        <v>90</v>
      </c>
      <c r="N1963" t="str">
        <f t="shared" si="30"/>
        <v>No Final</v>
      </c>
    </row>
    <row r="1964" spans="1:14" hidden="1" x14ac:dyDescent="0.2">
      <c r="A1964" t="s">
        <v>4741</v>
      </c>
      <c r="B1964">
        <v>3135812</v>
      </c>
      <c r="C1964">
        <v>469822</v>
      </c>
      <c r="D1964">
        <v>610</v>
      </c>
      <c r="E1964">
        <v>294</v>
      </c>
      <c r="F1964" s="1">
        <v>43529</v>
      </c>
      <c r="G1964" t="s">
        <v>835</v>
      </c>
      <c r="H1964" t="s">
        <v>949</v>
      </c>
      <c r="I1964">
        <v>0</v>
      </c>
      <c r="J1964">
        <v>0</v>
      </c>
      <c r="K1964">
        <v>1</v>
      </c>
      <c r="L1964">
        <v>0</v>
      </c>
      <c r="M1964">
        <v>74</v>
      </c>
      <c r="N1964" t="str">
        <f t="shared" si="30"/>
        <v>No Final</v>
      </c>
    </row>
    <row r="1965" spans="1:14" hidden="1" x14ac:dyDescent="0.2">
      <c r="A1965" t="s">
        <v>4742</v>
      </c>
      <c r="B1965">
        <v>3135808</v>
      </c>
      <c r="C1965">
        <v>126719</v>
      </c>
      <c r="D1965">
        <v>583</v>
      </c>
      <c r="E1965">
        <v>294</v>
      </c>
      <c r="F1965" s="1">
        <v>43530</v>
      </c>
      <c r="G1965" t="s">
        <v>589</v>
      </c>
      <c r="H1965" t="s">
        <v>949</v>
      </c>
      <c r="I1965">
        <v>0</v>
      </c>
      <c r="J1965">
        <v>0</v>
      </c>
      <c r="K1965">
        <v>1</v>
      </c>
      <c r="L1965">
        <v>0</v>
      </c>
      <c r="M1965">
        <v>90</v>
      </c>
      <c r="N1965" t="str">
        <f t="shared" si="30"/>
        <v>No Final</v>
      </c>
    </row>
    <row r="1966" spans="1:14" hidden="1" x14ac:dyDescent="0.2">
      <c r="A1966" t="s">
        <v>4743</v>
      </c>
      <c r="B1966">
        <v>3135808</v>
      </c>
      <c r="C1966">
        <v>258923</v>
      </c>
      <c r="D1966">
        <v>985</v>
      </c>
      <c r="E1966">
        <v>985</v>
      </c>
      <c r="F1966" s="1">
        <v>43530</v>
      </c>
      <c r="G1966" t="s">
        <v>747</v>
      </c>
      <c r="H1966" t="s">
        <v>949</v>
      </c>
      <c r="I1966">
        <v>0</v>
      </c>
      <c r="J1966">
        <v>0</v>
      </c>
      <c r="K1966">
        <v>1</v>
      </c>
      <c r="L1966">
        <v>1</v>
      </c>
      <c r="M1966">
        <v>90</v>
      </c>
      <c r="N1966" t="str">
        <f t="shared" si="30"/>
        <v>No Final</v>
      </c>
    </row>
    <row r="1967" spans="1:14" hidden="1" x14ac:dyDescent="0.2">
      <c r="A1967" t="s">
        <v>4744</v>
      </c>
      <c r="B1967">
        <v>3135808</v>
      </c>
      <c r="C1967">
        <v>96341</v>
      </c>
      <c r="D1967">
        <v>985</v>
      </c>
      <c r="E1967">
        <v>12</v>
      </c>
      <c r="F1967" s="1">
        <v>43530</v>
      </c>
      <c r="G1967" t="s">
        <v>532</v>
      </c>
      <c r="H1967" t="s">
        <v>949</v>
      </c>
      <c r="I1967">
        <v>0</v>
      </c>
      <c r="J1967">
        <v>0</v>
      </c>
      <c r="K1967">
        <v>2</v>
      </c>
      <c r="L1967">
        <v>0</v>
      </c>
      <c r="M1967">
        <v>90</v>
      </c>
      <c r="N1967" t="str">
        <f t="shared" si="30"/>
        <v>No Final</v>
      </c>
    </row>
    <row r="1968" spans="1:14" hidden="1" x14ac:dyDescent="0.2">
      <c r="A1968" t="s">
        <v>4745</v>
      </c>
      <c r="B1968">
        <v>3135811</v>
      </c>
      <c r="C1968">
        <v>103381</v>
      </c>
      <c r="D1968">
        <v>720</v>
      </c>
      <c r="E1968">
        <v>683</v>
      </c>
      <c r="F1968" s="1">
        <v>43530</v>
      </c>
      <c r="G1968" t="s">
        <v>545</v>
      </c>
      <c r="H1968" t="s">
        <v>949</v>
      </c>
      <c r="I1968">
        <v>0</v>
      </c>
      <c r="J1968">
        <v>0</v>
      </c>
      <c r="K1968">
        <v>1</v>
      </c>
      <c r="L1968">
        <v>0</v>
      </c>
      <c r="M1968">
        <v>78</v>
      </c>
      <c r="N1968" t="str">
        <f t="shared" si="30"/>
        <v>No Final</v>
      </c>
    </row>
    <row r="1969" spans="1:14" hidden="1" x14ac:dyDescent="0.2">
      <c r="A1969" t="s">
        <v>4746</v>
      </c>
      <c r="B1969">
        <v>3135811</v>
      </c>
      <c r="C1969">
        <v>255755</v>
      </c>
      <c r="D1969">
        <v>720</v>
      </c>
      <c r="E1969">
        <v>368</v>
      </c>
      <c r="F1969" s="1">
        <v>43530</v>
      </c>
      <c r="G1969" t="s">
        <v>741</v>
      </c>
      <c r="H1969" t="s">
        <v>949</v>
      </c>
      <c r="I1969">
        <v>1</v>
      </c>
      <c r="J1969">
        <v>0</v>
      </c>
      <c r="K1969">
        <v>1</v>
      </c>
      <c r="L1969">
        <v>0</v>
      </c>
      <c r="M1969">
        <v>120</v>
      </c>
      <c r="N1969" t="str">
        <f t="shared" si="30"/>
        <v>No Final</v>
      </c>
    </row>
    <row r="1970" spans="1:14" hidden="1" x14ac:dyDescent="0.2">
      <c r="A1970" t="s">
        <v>4747</v>
      </c>
      <c r="B1970">
        <v>3135811</v>
      </c>
      <c r="C1970">
        <v>283130</v>
      </c>
      <c r="D1970">
        <v>720</v>
      </c>
      <c r="E1970">
        <v>720</v>
      </c>
      <c r="F1970" s="1">
        <v>43530</v>
      </c>
      <c r="G1970" t="s">
        <v>761</v>
      </c>
      <c r="H1970" t="s">
        <v>949</v>
      </c>
      <c r="I1970">
        <v>0</v>
      </c>
      <c r="J1970">
        <v>0</v>
      </c>
      <c r="K1970">
        <v>1</v>
      </c>
      <c r="L1970">
        <v>1</v>
      </c>
      <c r="M1970">
        <v>120</v>
      </c>
      <c r="N1970" t="str">
        <f t="shared" si="30"/>
        <v>No Final</v>
      </c>
    </row>
    <row r="1971" spans="1:14" hidden="1" x14ac:dyDescent="0.2">
      <c r="A1971" t="s">
        <v>4748</v>
      </c>
      <c r="B1971">
        <v>3135811</v>
      </c>
      <c r="C1971">
        <v>5947</v>
      </c>
      <c r="D1971">
        <v>12</v>
      </c>
      <c r="E1971">
        <v>12</v>
      </c>
      <c r="F1971" s="1">
        <v>43530</v>
      </c>
      <c r="G1971" t="s">
        <v>92</v>
      </c>
      <c r="H1971" t="s">
        <v>949</v>
      </c>
      <c r="I1971">
        <v>0</v>
      </c>
      <c r="J1971">
        <v>0</v>
      </c>
      <c r="K1971">
        <v>1</v>
      </c>
      <c r="L1971">
        <v>0</v>
      </c>
      <c r="M1971">
        <v>45</v>
      </c>
      <c r="N1971" t="str">
        <f t="shared" si="30"/>
        <v>No Final</v>
      </c>
    </row>
    <row r="1972" spans="1:14" hidden="1" x14ac:dyDescent="0.2">
      <c r="A1972" t="s">
        <v>4749</v>
      </c>
      <c r="B1972">
        <v>3135807</v>
      </c>
      <c r="C1972">
        <v>134425</v>
      </c>
      <c r="D1972">
        <v>281</v>
      </c>
      <c r="E1972">
        <v>631</v>
      </c>
      <c r="F1972" s="1">
        <v>43536</v>
      </c>
      <c r="G1972" t="s">
        <v>606</v>
      </c>
      <c r="H1972" t="s">
        <v>949</v>
      </c>
      <c r="I1972">
        <v>0</v>
      </c>
      <c r="J1972">
        <v>0</v>
      </c>
      <c r="K1972">
        <v>1</v>
      </c>
      <c r="L1972">
        <v>1</v>
      </c>
      <c r="M1972">
        <v>90</v>
      </c>
      <c r="N1972" t="str">
        <f t="shared" si="30"/>
        <v>No Final</v>
      </c>
    </row>
    <row r="1973" spans="1:14" hidden="1" x14ac:dyDescent="0.2">
      <c r="A1973" t="s">
        <v>4750</v>
      </c>
      <c r="B1973">
        <v>3135807</v>
      </c>
      <c r="C1973">
        <v>192565</v>
      </c>
      <c r="D1973">
        <v>281</v>
      </c>
      <c r="E1973">
        <v>27</v>
      </c>
      <c r="F1973" s="1">
        <v>43536</v>
      </c>
      <c r="G1973" t="s">
        <v>684</v>
      </c>
      <c r="H1973" t="s">
        <v>949</v>
      </c>
      <c r="I1973">
        <v>0</v>
      </c>
      <c r="J1973">
        <v>0</v>
      </c>
      <c r="K1973">
        <v>1</v>
      </c>
      <c r="L1973">
        <v>3</v>
      </c>
      <c r="M1973">
        <v>90</v>
      </c>
      <c r="N1973" t="str">
        <f t="shared" si="30"/>
        <v>No Final</v>
      </c>
    </row>
    <row r="1974" spans="1:14" hidden="1" x14ac:dyDescent="0.2">
      <c r="A1974" t="s">
        <v>4751</v>
      </c>
      <c r="B1974">
        <v>3135807</v>
      </c>
      <c r="C1974">
        <v>241641</v>
      </c>
      <c r="D1974">
        <v>281</v>
      </c>
      <c r="E1974">
        <v>281</v>
      </c>
      <c r="F1974" s="1">
        <v>43536</v>
      </c>
      <c r="G1974" t="s">
        <v>730</v>
      </c>
      <c r="H1974" t="s">
        <v>949</v>
      </c>
      <c r="I1974">
        <v>0</v>
      </c>
      <c r="J1974">
        <v>0</v>
      </c>
      <c r="K1974">
        <v>1</v>
      </c>
      <c r="L1974">
        <v>2</v>
      </c>
      <c r="M1974">
        <v>90</v>
      </c>
      <c r="N1974" t="str">
        <f t="shared" si="30"/>
        <v>No Final</v>
      </c>
    </row>
    <row r="1975" spans="1:14" hidden="1" x14ac:dyDescent="0.2">
      <c r="A1975" t="s">
        <v>4752</v>
      </c>
      <c r="B1975">
        <v>3135807</v>
      </c>
      <c r="C1975">
        <v>26399</v>
      </c>
      <c r="D1975">
        <v>281</v>
      </c>
      <c r="E1975">
        <v>131</v>
      </c>
      <c r="F1975" s="1">
        <v>43536</v>
      </c>
      <c r="G1975" t="s">
        <v>218</v>
      </c>
      <c r="H1975" t="s">
        <v>949</v>
      </c>
      <c r="I1975">
        <v>0</v>
      </c>
      <c r="J1975">
        <v>0</v>
      </c>
      <c r="K1975">
        <v>2</v>
      </c>
      <c r="L1975">
        <v>0</v>
      </c>
      <c r="M1975">
        <v>64</v>
      </c>
      <c r="N1975" t="str">
        <f t="shared" si="30"/>
        <v>No Final</v>
      </c>
    </row>
    <row r="1976" spans="1:14" hidden="1" x14ac:dyDescent="0.2">
      <c r="A1976" t="s">
        <v>4753</v>
      </c>
      <c r="B1976">
        <v>3135807</v>
      </c>
      <c r="C1976">
        <v>363205</v>
      </c>
      <c r="D1976">
        <v>281</v>
      </c>
      <c r="E1976">
        <v>11</v>
      </c>
      <c r="F1976" s="1">
        <v>43536</v>
      </c>
      <c r="G1976" t="s">
        <v>804</v>
      </c>
      <c r="H1976" t="s">
        <v>949</v>
      </c>
      <c r="I1976">
        <v>0</v>
      </c>
      <c r="J1976">
        <v>0</v>
      </c>
      <c r="K1976">
        <v>1</v>
      </c>
      <c r="L1976">
        <v>0</v>
      </c>
      <c r="M1976">
        <v>26</v>
      </c>
      <c r="N1976" t="str">
        <f t="shared" si="30"/>
        <v>No Final</v>
      </c>
    </row>
    <row r="1977" spans="1:14" hidden="1" x14ac:dyDescent="0.2">
      <c r="A1977" t="s">
        <v>4754</v>
      </c>
      <c r="B1977">
        <v>3135807</v>
      </c>
      <c r="C1977">
        <v>406635</v>
      </c>
      <c r="D1977">
        <v>281</v>
      </c>
      <c r="E1977">
        <v>281</v>
      </c>
      <c r="F1977" s="1">
        <v>43536</v>
      </c>
      <c r="G1977" t="s">
        <v>823</v>
      </c>
      <c r="H1977" t="s">
        <v>949</v>
      </c>
      <c r="I1977">
        <v>0</v>
      </c>
      <c r="J1977">
        <v>0</v>
      </c>
      <c r="K1977">
        <v>1</v>
      </c>
      <c r="L1977">
        <v>0</v>
      </c>
      <c r="M1977">
        <v>26</v>
      </c>
      <c r="N1977" t="str">
        <f t="shared" si="30"/>
        <v>No Final</v>
      </c>
    </row>
    <row r="1978" spans="1:14" hidden="1" x14ac:dyDescent="0.2">
      <c r="A1978" t="s">
        <v>4755</v>
      </c>
      <c r="B1978">
        <v>3135814</v>
      </c>
      <c r="C1978">
        <v>8198</v>
      </c>
      <c r="D1978">
        <v>506</v>
      </c>
      <c r="E1978">
        <v>985</v>
      </c>
      <c r="F1978" s="1">
        <v>43536</v>
      </c>
      <c r="G1978" t="s">
        <v>124</v>
      </c>
      <c r="H1978" t="s">
        <v>949</v>
      </c>
      <c r="I1978">
        <v>0</v>
      </c>
      <c r="J1978">
        <v>0</v>
      </c>
      <c r="K1978">
        <v>3</v>
      </c>
      <c r="L1978">
        <v>0</v>
      </c>
      <c r="M1978">
        <v>90</v>
      </c>
      <c r="N1978" t="str">
        <f t="shared" si="30"/>
        <v>No Final</v>
      </c>
    </row>
    <row r="1979" spans="1:14" hidden="1" x14ac:dyDescent="0.2">
      <c r="A1979" t="s">
        <v>4756</v>
      </c>
      <c r="B1979">
        <v>3135810</v>
      </c>
      <c r="C1979">
        <v>18944</v>
      </c>
      <c r="D1979">
        <v>131</v>
      </c>
      <c r="E1979">
        <v>131</v>
      </c>
      <c r="F1979" s="1">
        <v>43537</v>
      </c>
      <c r="G1979" t="s">
        <v>188</v>
      </c>
      <c r="H1979" t="s">
        <v>949</v>
      </c>
      <c r="I1979">
        <v>0</v>
      </c>
      <c r="J1979">
        <v>0</v>
      </c>
      <c r="K1979">
        <v>1</v>
      </c>
      <c r="L1979">
        <v>0</v>
      </c>
      <c r="M1979">
        <v>90</v>
      </c>
      <c r="N1979" t="str">
        <f t="shared" si="30"/>
        <v>No Final</v>
      </c>
    </row>
    <row r="1980" spans="1:14" hidden="1" x14ac:dyDescent="0.2">
      <c r="A1980" t="s">
        <v>4757</v>
      </c>
      <c r="B1980">
        <v>3135810</v>
      </c>
      <c r="C1980">
        <v>28003</v>
      </c>
      <c r="D1980">
        <v>131</v>
      </c>
      <c r="E1980">
        <v>583</v>
      </c>
      <c r="F1980" s="1">
        <v>43537</v>
      </c>
      <c r="G1980" t="s">
        <v>226</v>
      </c>
      <c r="H1980" t="s">
        <v>949</v>
      </c>
      <c r="I1980">
        <v>0</v>
      </c>
      <c r="J1980">
        <v>0</v>
      </c>
      <c r="K1980">
        <v>2</v>
      </c>
      <c r="L1980">
        <v>2</v>
      </c>
      <c r="M1980">
        <v>90</v>
      </c>
      <c r="N1980" t="str">
        <f t="shared" si="30"/>
        <v>No Final</v>
      </c>
    </row>
    <row r="1981" spans="1:14" hidden="1" x14ac:dyDescent="0.2">
      <c r="A1981" t="s">
        <v>4758</v>
      </c>
      <c r="B1981">
        <v>3135810</v>
      </c>
      <c r="C1981">
        <v>288230</v>
      </c>
      <c r="D1981">
        <v>131</v>
      </c>
      <c r="E1981">
        <v>583</v>
      </c>
      <c r="F1981" s="1">
        <v>43537</v>
      </c>
      <c r="G1981" t="s">
        <v>766</v>
      </c>
      <c r="H1981" t="s">
        <v>949</v>
      </c>
      <c r="I1981">
        <v>0</v>
      </c>
      <c r="J1981">
        <v>0</v>
      </c>
      <c r="K1981">
        <v>1</v>
      </c>
      <c r="L1981">
        <v>0</v>
      </c>
      <c r="M1981">
        <v>20</v>
      </c>
      <c r="N1981" t="str">
        <f t="shared" si="30"/>
        <v>No Final</v>
      </c>
    </row>
    <row r="1982" spans="1:14" hidden="1" x14ac:dyDescent="0.2">
      <c r="A1982" t="s">
        <v>4759</v>
      </c>
      <c r="B1982">
        <v>3135810</v>
      </c>
      <c r="C1982">
        <v>353948</v>
      </c>
      <c r="D1982">
        <v>1041</v>
      </c>
      <c r="E1982">
        <v>89</v>
      </c>
      <c r="F1982" s="1">
        <v>43537</v>
      </c>
      <c r="G1982" t="s">
        <v>800</v>
      </c>
      <c r="H1982" t="s">
        <v>949</v>
      </c>
      <c r="I1982">
        <v>0</v>
      </c>
      <c r="J1982">
        <v>0</v>
      </c>
      <c r="K1982">
        <v>1</v>
      </c>
      <c r="L1982">
        <v>0</v>
      </c>
      <c r="M1982">
        <v>90</v>
      </c>
      <c r="N1982" t="str">
        <f t="shared" si="30"/>
        <v>No Final</v>
      </c>
    </row>
    <row r="1983" spans="1:14" hidden="1" x14ac:dyDescent="0.2">
      <c r="A1983" t="s">
        <v>4760</v>
      </c>
      <c r="B1983">
        <v>3135810</v>
      </c>
      <c r="C1983">
        <v>80444</v>
      </c>
      <c r="D1983">
        <v>131</v>
      </c>
      <c r="E1983">
        <v>405</v>
      </c>
      <c r="F1983" s="1">
        <v>43537</v>
      </c>
      <c r="G1983" t="s">
        <v>496</v>
      </c>
      <c r="H1983" t="s">
        <v>949</v>
      </c>
      <c r="I1983">
        <v>0</v>
      </c>
      <c r="J1983">
        <v>0</v>
      </c>
      <c r="K1983">
        <v>1</v>
      </c>
      <c r="L1983">
        <v>0</v>
      </c>
      <c r="M1983">
        <v>70</v>
      </c>
      <c r="N1983" t="str">
        <f t="shared" si="30"/>
        <v>No Final</v>
      </c>
    </row>
    <row r="1984" spans="1:14" hidden="1" x14ac:dyDescent="0.2">
      <c r="A1984" t="s">
        <v>4761</v>
      </c>
      <c r="B1984">
        <v>3135813</v>
      </c>
      <c r="C1984">
        <v>139208</v>
      </c>
      <c r="D1984">
        <v>31</v>
      </c>
      <c r="E1984">
        <v>31</v>
      </c>
      <c r="F1984" s="1">
        <v>43537</v>
      </c>
      <c r="G1984" t="s">
        <v>612</v>
      </c>
      <c r="H1984" t="s">
        <v>949</v>
      </c>
      <c r="I1984">
        <v>0</v>
      </c>
      <c r="J1984">
        <v>0</v>
      </c>
      <c r="K1984">
        <v>1</v>
      </c>
      <c r="L1984">
        <v>1</v>
      </c>
      <c r="M1984">
        <v>90</v>
      </c>
      <c r="N1984" t="str">
        <f t="shared" si="30"/>
        <v>No Final</v>
      </c>
    </row>
    <row r="1985" spans="1:14" hidden="1" x14ac:dyDescent="0.2">
      <c r="A1985" t="s">
        <v>4762</v>
      </c>
      <c r="B1985">
        <v>3135813</v>
      </c>
      <c r="C1985">
        <v>200512</v>
      </c>
      <c r="D1985">
        <v>31</v>
      </c>
      <c r="E1985">
        <v>27</v>
      </c>
      <c r="F1985" s="1">
        <v>43537</v>
      </c>
      <c r="G1985" t="s">
        <v>694</v>
      </c>
      <c r="H1985" t="s">
        <v>949</v>
      </c>
      <c r="I1985">
        <v>0</v>
      </c>
      <c r="J1985">
        <v>0</v>
      </c>
      <c r="K1985">
        <v>2</v>
      </c>
      <c r="L1985">
        <v>0</v>
      </c>
      <c r="M1985">
        <v>90</v>
      </c>
      <c r="N1985" t="str">
        <f t="shared" si="30"/>
        <v>No Final</v>
      </c>
    </row>
    <row r="1986" spans="1:14" hidden="1" x14ac:dyDescent="0.2">
      <c r="A1986" t="s">
        <v>4763</v>
      </c>
      <c r="B1986">
        <v>3167763</v>
      </c>
      <c r="C1986">
        <v>131789</v>
      </c>
      <c r="D1986">
        <v>31</v>
      </c>
      <c r="E1986">
        <v>31</v>
      </c>
      <c r="F1986" s="1">
        <v>43564</v>
      </c>
      <c r="G1986" t="s">
        <v>601</v>
      </c>
      <c r="H1986" t="s">
        <v>949</v>
      </c>
      <c r="I1986">
        <v>0</v>
      </c>
      <c r="J1986">
        <v>0</v>
      </c>
      <c r="K1986">
        <v>1</v>
      </c>
      <c r="L1986">
        <v>1</v>
      </c>
      <c r="M1986">
        <v>82</v>
      </c>
      <c r="N1986" t="str">
        <f t="shared" si="30"/>
        <v>No Final</v>
      </c>
    </row>
    <row r="1987" spans="1:14" hidden="1" x14ac:dyDescent="0.2">
      <c r="A1987" t="s">
        <v>4764</v>
      </c>
      <c r="B1987">
        <v>3167763</v>
      </c>
      <c r="C1987">
        <v>302215</v>
      </c>
      <c r="D1987">
        <v>31</v>
      </c>
      <c r="E1987">
        <v>86</v>
      </c>
      <c r="F1987" s="1">
        <v>43564</v>
      </c>
      <c r="G1987" t="s">
        <v>777</v>
      </c>
      <c r="H1987" t="s">
        <v>949</v>
      </c>
      <c r="I1987">
        <v>0</v>
      </c>
      <c r="J1987">
        <v>0</v>
      </c>
      <c r="K1987">
        <v>1</v>
      </c>
      <c r="L1987">
        <v>0</v>
      </c>
      <c r="M1987">
        <v>90</v>
      </c>
      <c r="N1987" t="str">
        <f t="shared" ref="N1987:N2050" si="31">IF(B1987=$Z$2, "Final", IF(B1987=$Z$3, "Final", IF(B1987=$Z$4, "Final", IF(B1987=$Z$5, "Final", IF(B1987=$Z$6, "Final", IF(B1987=$Z$7, "Final", IF(B1987=$Z$8, "Final", IF(B1987=$Z$9, "Final", IF(B1987=$Z$10, "Final", IF(B1987=$Z$11, "Final", IF(B1987=$Z$12, "Final", IF(B1987=$Z$13, "Final", "No Final"))))))))))))</f>
        <v>No Final</v>
      </c>
    </row>
    <row r="1988" spans="1:14" hidden="1" x14ac:dyDescent="0.2">
      <c r="A1988" t="s">
        <v>4765</v>
      </c>
      <c r="B1988">
        <v>3167765</v>
      </c>
      <c r="C1988">
        <v>91845</v>
      </c>
      <c r="D1988">
        <v>148</v>
      </c>
      <c r="E1988">
        <v>148</v>
      </c>
      <c r="F1988" s="1">
        <v>43564</v>
      </c>
      <c r="G1988" t="s">
        <v>520</v>
      </c>
      <c r="H1988" t="s">
        <v>949</v>
      </c>
      <c r="I1988">
        <v>0</v>
      </c>
      <c r="J1988">
        <v>0</v>
      </c>
      <c r="K1988">
        <v>1</v>
      </c>
      <c r="L1988">
        <v>0</v>
      </c>
      <c r="M1988">
        <v>90</v>
      </c>
      <c r="N1988" t="str">
        <f t="shared" si="31"/>
        <v>No Final</v>
      </c>
    </row>
    <row r="1989" spans="1:14" hidden="1" x14ac:dyDescent="0.2">
      <c r="A1989" t="s">
        <v>4766</v>
      </c>
      <c r="B1989">
        <v>3167761</v>
      </c>
      <c r="C1989">
        <v>469822</v>
      </c>
      <c r="D1989">
        <v>610</v>
      </c>
      <c r="E1989">
        <v>294</v>
      </c>
      <c r="F1989" s="1">
        <v>43565</v>
      </c>
      <c r="G1989" t="s">
        <v>835</v>
      </c>
      <c r="H1989" t="s">
        <v>949</v>
      </c>
      <c r="I1989">
        <v>0</v>
      </c>
      <c r="J1989">
        <v>0</v>
      </c>
      <c r="K1989">
        <v>1</v>
      </c>
      <c r="L1989">
        <v>0</v>
      </c>
      <c r="M1989">
        <v>90</v>
      </c>
      <c r="N1989" t="str">
        <f t="shared" si="31"/>
        <v>No Final</v>
      </c>
    </row>
    <row r="1990" spans="1:14" hidden="1" x14ac:dyDescent="0.2">
      <c r="A1990" t="s">
        <v>4767</v>
      </c>
      <c r="B1990">
        <v>3167761</v>
      </c>
      <c r="C1990">
        <v>8198</v>
      </c>
      <c r="D1990">
        <v>506</v>
      </c>
      <c r="E1990">
        <v>985</v>
      </c>
      <c r="F1990" s="1">
        <v>43565</v>
      </c>
      <c r="G1990" t="s">
        <v>124</v>
      </c>
      <c r="H1990" t="s">
        <v>949</v>
      </c>
      <c r="I1990">
        <v>0</v>
      </c>
      <c r="J1990">
        <v>0</v>
      </c>
      <c r="K1990">
        <v>1</v>
      </c>
      <c r="L1990">
        <v>0</v>
      </c>
      <c r="M1990">
        <v>90</v>
      </c>
      <c r="N1990" t="str">
        <f t="shared" si="31"/>
        <v>No Final</v>
      </c>
    </row>
    <row r="1991" spans="1:14" hidden="1" x14ac:dyDescent="0.2">
      <c r="A1991" t="s">
        <v>4768</v>
      </c>
      <c r="B1991">
        <v>3167762</v>
      </c>
      <c r="C1991">
        <v>288255</v>
      </c>
      <c r="D1991">
        <v>610</v>
      </c>
      <c r="E1991">
        <v>24</v>
      </c>
      <c r="F1991" s="1">
        <v>43571</v>
      </c>
      <c r="G1991" t="s">
        <v>768</v>
      </c>
      <c r="H1991" t="s">
        <v>949</v>
      </c>
      <c r="I1991">
        <v>0</v>
      </c>
      <c r="J1991">
        <v>0</v>
      </c>
      <c r="K1991">
        <v>1</v>
      </c>
      <c r="L1991">
        <v>0</v>
      </c>
      <c r="M1991">
        <v>90</v>
      </c>
      <c r="N1991" t="str">
        <f t="shared" si="31"/>
        <v>No Final</v>
      </c>
    </row>
    <row r="1992" spans="1:14" hidden="1" x14ac:dyDescent="0.2">
      <c r="A1992" t="s">
        <v>4769</v>
      </c>
      <c r="B1992">
        <v>3167762</v>
      </c>
      <c r="C1992">
        <v>326031</v>
      </c>
      <c r="D1992">
        <v>610</v>
      </c>
      <c r="E1992">
        <v>27</v>
      </c>
      <c r="F1992" s="1">
        <v>43571</v>
      </c>
      <c r="G1992" t="s">
        <v>786</v>
      </c>
      <c r="H1992" t="s">
        <v>949</v>
      </c>
      <c r="I1992">
        <v>0</v>
      </c>
      <c r="J1992">
        <v>0</v>
      </c>
      <c r="K1992">
        <v>1</v>
      </c>
      <c r="L1992">
        <v>0</v>
      </c>
      <c r="M1992">
        <v>90</v>
      </c>
      <c r="N1992" t="str">
        <f t="shared" si="31"/>
        <v>No Final</v>
      </c>
    </row>
    <row r="1993" spans="1:14" hidden="1" x14ac:dyDescent="0.2">
      <c r="A1993" t="s">
        <v>4770</v>
      </c>
      <c r="B1993">
        <v>3167762</v>
      </c>
      <c r="C1993">
        <v>8198</v>
      </c>
      <c r="D1993">
        <v>506</v>
      </c>
      <c r="E1993">
        <v>985</v>
      </c>
      <c r="F1993" s="1">
        <v>43571</v>
      </c>
      <c r="G1993" t="s">
        <v>124</v>
      </c>
      <c r="H1993" t="s">
        <v>949</v>
      </c>
      <c r="I1993">
        <v>1</v>
      </c>
      <c r="J1993">
        <v>0</v>
      </c>
      <c r="K1993">
        <v>1</v>
      </c>
      <c r="L1993">
        <v>0</v>
      </c>
      <c r="M1993">
        <v>90</v>
      </c>
      <c r="N1993" t="str">
        <f t="shared" si="31"/>
        <v>No Final</v>
      </c>
    </row>
    <row r="1994" spans="1:14" hidden="1" x14ac:dyDescent="0.2">
      <c r="A1994" t="s">
        <v>4771</v>
      </c>
      <c r="B1994">
        <v>3167768</v>
      </c>
      <c r="C1994">
        <v>28003</v>
      </c>
      <c r="D1994">
        <v>131</v>
      </c>
      <c r="E1994">
        <v>583</v>
      </c>
      <c r="F1994" s="1">
        <v>43571</v>
      </c>
      <c r="G1994" t="s">
        <v>226</v>
      </c>
      <c r="H1994" t="s">
        <v>949</v>
      </c>
      <c r="I1994">
        <v>0</v>
      </c>
      <c r="J1994">
        <v>0</v>
      </c>
      <c r="K1994">
        <v>2</v>
      </c>
      <c r="L1994">
        <v>0</v>
      </c>
      <c r="M1994">
        <v>90</v>
      </c>
      <c r="N1994" t="str">
        <f t="shared" si="31"/>
        <v>No Final</v>
      </c>
    </row>
    <row r="1995" spans="1:14" hidden="1" x14ac:dyDescent="0.2">
      <c r="A1995" t="s">
        <v>4772</v>
      </c>
      <c r="B1995">
        <v>3167768</v>
      </c>
      <c r="C1995">
        <v>80444</v>
      </c>
      <c r="D1995">
        <v>131</v>
      </c>
      <c r="E1995">
        <v>405</v>
      </c>
      <c r="F1995" s="1">
        <v>43571</v>
      </c>
      <c r="G1995" t="s">
        <v>496</v>
      </c>
      <c r="H1995" t="s">
        <v>949</v>
      </c>
      <c r="I1995">
        <v>0</v>
      </c>
      <c r="J1995">
        <v>0</v>
      </c>
      <c r="K1995">
        <v>1</v>
      </c>
      <c r="L1995">
        <v>0</v>
      </c>
      <c r="M1995">
        <v>81</v>
      </c>
      <c r="N1995" t="str">
        <f t="shared" si="31"/>
        <v>No Final</v>
      </c>
    </row>
    <row r="1996" spans="1:14" hidden="1" x14ac:dyDescent="0.2">
      <c r="A1996" t="s">
        <v>4773</v>
      </c>
      <c r="B1996">
        <v>3167764</v>
      </c>
      <c r="C1996">
        <v>131789</v>
      </c>
      <c r="D1996">
        <v>31</v>
      </c>
      <c r="E1996">
        <v>31</v>
      </c>
      <c r="F1996" s="1">
        <v>43572</v>
      </c>
      <c r="G1996" t="s">
        <v>601</v>
      </c>
      <c r="H1996" t="s">
        <v>949</v>
      </c>
      <c r="I1996">
        <v>0</v>
      </c>
      <c r="J1996">
        <v>0</v>
      </c>
      <c r="K1996">
        <v>1</v>
      </c>
      <c r="L1996">
        <v>0</v>
      </c>
      <c r="M1996">
        <v>45</v>
      </c>
      <c r="N1996" t="str">
        <f t="shared" si="31"/>
        <v>No Final</v>
      </c>
    </row>
    <row r="1997" spans="1:14" hidden="1" x14ac:dyDescent="0.2">
      <c r="A1997" t="s">
        <v>4774</v>
      </c>
      <c r="B1997">
        <v>3167764</v>
      </c>
      <c r="C1997">
        <v>139208</v>
      </c>
      <c r="D1997">
        <v>31</v>
      </c>
      <c r="E1997">
        <v>31</v>
      </c>
      <c r="F1997" s="1">
        <v>43572</v>
      </c>
      <c r="G1997" t="s">
        <v>612</v>
      </c>
      <c r="H1997" t="s">
        <v>949</v>
      </c>
      <c r="I1997">
        <v>0</v>
      </c>
      <c r="J1997">
        <v>0</v>
      </c>
      <c r="K1997">
        <v>1</v>
      </c>
      <c r="L1997">
        <v>0</v>
      </c>
      <c r="M1997">
        <v>90</v>
      </c>
      <c r="N1997" t="str">
        <f t="shared" si="31"/>
        <v>No Final</v>
      </c>
    </row>
    <row r="1998" spans="1:14" hidden="1" x14ac:dyDescent="0.2">
      <c r="A1998" t="s">
        <v>4775</v>
      </c>
      <c r="B1998">
        <v>3167764</v>
      </c>
      <c r="C1998">
        <v>148455</v>
      </c>
      <c r="D1998">
        <v>31</v>
      </c>
      <c r="E1998">
        <v>31</v>
      </c>
      <c r="F1998" s="1">
        <v>43572</v>
      </c>
      <c r="G1998" t="s">
        <v>629</v>
      </c>
      <c r="H1998" t="s">
        <v>949</v>
      </c>
      <c r="I1998">
        <v>0</v>
      </c>
      <c r="J1998">
        <v>0</v>
      </c>
      <c r="K1998">
        <v>1</v>
      </c>
      <c r="L1998">
        <v>1</v>
      </c>
      <c r="M1998">
        <v>90</v>
      </c>
      <c r="N1998" t="str">
        <f t="shared" si="31"/>
        <v>No Final</v>
      </c>
    </row>
    <row r="1999" spans="1:14" hidden="1" x14ac:dyDescent="0.2">
      <c r="A1999" t="s">
        <v>4776</v>
      </c>
      <c r="B1999">
        <v>3167764</v>
      </c>
      <c r="C1999">
        <v>200512</v>
      </c>
      <c r="D1999">
        <v>31</v>
      </c>
      <c r="E1999">
        <v>27</v>
      </c>
      <c r="F1999" s="1">
        <v>43572</v>
      </c>
      <c r="G1999" t="s">
        <v>694</v>
      </c>
      <c r="H1999" t="s">
        <v>949</v>
      </c>
      <c r="I1999">
        <v>1</v>
      </c>
      <c r="J1999">
        <v>0</v>
      </c>
      <c r="K1999">
        <v>1</v>
      </c>
      <c r="L1999">
        <v>1</v>
      </c>
      <c r="M1999">
        <v>90</v>
      </c>
      <c r="N1999" t="str">
        <f t="shared" si="31"/>
        <v>No Final</v>
      </c>
    </row>
    <row r="2000" spans="1:14" hidden="1" x14ac:dyDescent="0.2">
      <c r="A2000" t="s">
        <v>4777</v>
      </c>
      <c r="B2000">
        <v>3167764</v>
      </c>
      <c r="C2000">
        <v>401530</v>
      </c>
      <c r="D2000">
        <v>720</v>
      </c>
      <c r="E2000">
        <v>418</v>
      </c>
      <c r="F2000" s="1">
        <v>43572</v>
      </c>
      <c r="G2000" t="s">
        <v>820</v>
      </c>
      <c r="H2000" t="s">
        <v>949</v>
      </c>
      <c r="I2000">
        <v>0</v>
      </c>
      <c r="J2000">
        <v>0</v>
      </c>
      <c r="K2000">
        <v>1</v>
      </c>
      <c r="L2000">
        <v>0</v>
      </c>
      <c r="M2000">
        <v>90</v>
      </c>
      <c r="N2000" t="str">
        <f t="shared" si="31"/>
        <v>No Final</v>
      </c>
    </row>
    <row r="2001" spans="1:16" hidden="1" x14ac:dyDescent="0.2">
      <c r="A2001" t="s">
        <v>4778</v>
      </c>
      <c r="B2001">
        <v>3167766</v>
      </c>
      <c r="C2001">
        <v>134425</v>
      </c>
      <c r="D2001">
        <v>281</v>
      </c>
      <c r="E2001">
        <v>631</v>
      </c>
      <c r="F2001" s="1">
        <v>43572</v>
      </c>
      <c r="G2001" t="s">
        <v>606</v>
      </c>
      <c r="H2001" t="s">
        <v>949</v>
      </c>
      <c r="I2001">
        <v>0</v>
      </c>
      <c r="J2001">
        <v>0</v>
      </c>
      <c r="K2001">
        <v>2</v>
      </c>
      <c r="L2001">
        <v>0</v>
      </c>
      <c r="M2001">
        <v>90</v>
      </c>
      <c r="N2001" t="str">
        <f t="shared" si="31"/>
        <v>No Final</v>
      </c>
    </row>
    <row r="2002" spans="1:16" hidden="1" x14ac:dyDescent="0.2">
      <c r="A2002" t="s">
        <v>4779</v>
      </c>
      <c r="B2002">
        <v>3167766</v>
      </c>
      <c r="C2002">
        <v>241641</v>
      </c>
      <c r="D2002">
        <v>281</v>
      </c>
      <c r="E2002">
        <v>281</v>
      </c>
      <c r="F2002" s="1">
        <v>43572</v>
      </c>
      <c r="G2002" t="s">
        <v>730</v>
      </c>
      <c r="H2002" t="s">
        <v>949</v>
      </c>
      <c r="I2002">
        <v>0</v>
      </c>
      <c r="J2002">
        <v>0</v>
      </c>
      <c r="K2002">
        <v>1</v>
      </c>
      <c r="L2002">
        <v>0</v>
      </c>
      <c r="M2002">
        <v>90</v>
      </c>
      <c r="N2002" t="str">
        <f t="shared" si="31"/>
        <v>No Final</v>
      </c>
    </row>
    <row r="2003" spans="1:16" hidden="1" x14ac:dyDescent="0.2">
      <c r="A2003" t="s">
        <v>4780</v>
      </c>
      <c r="B2003">
        <v>3167766</v>
      </c>
      <c r="C2003">
        <v>26399</v>
      </c>
      <c r="D2003">
        <v>281</v>
      </c>
      <c r="E2003">
        <v>131</v>
      </c>
      <c r="F2003" s="1">
        <v>43572</v>
      </c>
      <c r="G2003" t="s">
        <v>218</v>
      </c>
      <c r="H2003" t="s">
        <v>949</v>
      </c>
      <c r="I2003">
        <v>0</v>
      </c>
      <c r="J2003">
        <v>0</v>
      </c>
      <c r="K2003">
        <v>1</v>
      </c>
      <c r="L2003">
        <v>1</v>
      </c>
      <c r="M2003">
        <v>90</v>
      </c>
      <c r="N2003" t="str">
        <f t="shared" si="31"/>
        <v>No Final</v>
      </c>
    </row>
    <row r="2004" spans="1:16" hidden="1" x14ac:dyDescent="0.2">
      <c r="A2004" t="s">
        <v>4781</v>
      </c>
      <c r="B2004">
        <v>3167766</v>
      </c>
      <c r="C2004">
        <v>35564</v>
      </c>
      <c r="D2004">
        <v>148</v>
      </c>
      <c r="E2004">
        <v>410</v>
      </c>
      <c r="F2004" s="1">
        <v>43572</v>
      </c>
      <c r="G2004" t="s">
        <v>278</v>
      </c>
      <c r="H2004" t="s">
        <v>949</v>
      </c>
      <c r="I2004">
        <v>0</v>
      </c>
      <c r="J2004">
        <v>0</v>
      </c>
      <c r="K2004">
        <v>1</v>
      </c>
      <c r="L2004">
        <v>0</v>
      </c>
      <c r="M2004">
        <v>49</v>
      </c>
      <c r="N2004" t="str">
        <f t="shared" si="31"/>
        <v>No Final</v>
      </c>
    </row>
    <row r="2005" spans="1:16" hidden="1" x14ac:dyDescent="0.2">
      <c r="A2005" t="s">
        <v>4782</v>
      </c>
      <c r="B2005">
        <v>3167766</v>
      </c>
      <c r="C2005">
        <v>91845</v>
      </c>
      <c r="D2005">
        <v>148</v>
      </c>
      <c r="E2005">
        <v>148</v>
      </c>
      <c r="F2005" s="1">
        <v>43572</v>
      </c>
      <c r="G2005" t="s">
        <v>520</v>
      </c>
      <c r="H2005" t="s">
        <v>949</v>
      </c>
      <c r="I2005">
        <v>1</v>
      </c>
      <c r="J2005">
        <v>0</v>
      </c>
      <c r="K2005">
        <v>2</v>
      </c>
      <c r="L2005">
        <v>0</v>
      </c>
      <c r="M2005">
        <v>90</v>
      </c>
      <c r="N2005" t="str">
        <f t="shared" si="31"/>
        <v>No Final</v>
      </c>
    </row>
    <row r="2006" spans="1:16" hidden="1" x14ac:dyDescent="0.2">
      <c r="A2006" t="s">
        <v>4783</v>
      </c>
      <c r="B2006">
        <v>3177023</v>
      </c>
      <c r="C2006">
        <v>288255</v>
      </c>
      <c r="D2006">
        <v>610</v>
      </c>
      <c r="E2006">
        <v>24</v>
      </c>
      <c r="F2006" s="1">
        <v>43585</v>
      </c>
      <c r="G2006" t="s">
        <v>768</v>
      </c>
      <c r="H2006" t="s">
        <v>949</v>
      </c>
      <c r="I2006">
        <v>0</v>
      </c>
      <c r="J2006">
        <v>0</v>
      </c>
      <c r="K2006">
        <v>1</v>
      </c>
      <c r="L2006">
        <v>0</v>
      </c>
      <c r="M2006">
        <v>90</v>
      </c>
      <c r="N2006" t="str">
        <f t="shared" si="31"/>
        <v>No Final</v>
      </c>
    </row>
    <row r="2007" spans="1:16" hidden="1" x14ac:dyDescent="0.2">
      <c r="A2007" t="s">
        <v>4784</v>
      </c>
      <c r="B2007">
        <v>3177022</v>
      </c>
      <c r="C2007">
        <v>28003</v>
      </c>
      <c r="D2007">
        <v>131</v>
      </c>
      <c r="E2007">
        <v>583</v>
      </c>
      <c r="F2007" s="1">
        <v>43586</v>
      </c>
      <c r="G2007" t="s">
        <v>226</v>
      </c>
      <c r="H2007" t="s">
        <v>949</v>
      </c>
      <c r="I2007">
        <v>0</v>
      </c>
      <c r="J2007">
        <v>0</v>
      </c>
      <c r="K2007">
        <v>2</v>
      </c>
      <c r="L2007">
        <v>0</v>
      </c>
      <c r="M2007">
        <v>90</v>
      </c>
      <c r="N2007" t="str">
        <f t="shared" si="31"/>
        <v>No Final</v>
      </c>
    </row>
    <row r="2008" spans="1:16" hidden="1" x14ac:dyDescent="0.2">
      <c r="A2008" t="s">
        <v>4785</v>
      </c>
      <c r="B2008">
        <v>3177022</v>
      </c>
      <c r="C2008">
        <v>44352</v>
      </c>
      <c r="D2008">
        <v>131</v>
      </c>
      <c r="E2008">
        <v>13</v>
      </c>
      <c r="F2008" s="1">
        <v>43586</v>
      </c>
      <c r="G2008" t="s">
        <v>335</v>
      </c>
      <c r="H2008" t="s">
        <v>949</v>
      </c>
      <c r="I2008">
        <v>1</v>
      </c>
      <c r="J2008">
        <v>0</v>
      </c>
      <c r="K2008">
        <v>1</v>
      </c>
      <c r="L2008">
        <v>1</v>
      </c>
      <c r="M2008">
        <v>90</v>
      </c>
      <c r="N2008" t="str">
        <f t="shared" si="31"/>
        <v>No Final</v>
      </c>
    </row>
    <row r="2009" spans="1:16" hidden="1" x14ac:dyDescent="0.2">
      <c r="A2009" t="s">
        <v>4786</v>
      </c>
      <c r="B2009">
        <v>3177025</v>
      </c>
      <c r="C2009">
        <v>148368</v>
      </c>
      <c r="D2009">
        <v>31</v>
      </c>
      <c r="E2009">
        <v>703</v>
      </c>
      <c r="F2009" s="1">
        <v>43592</v>
      </c>
      <c r="G2009" t="s">
        <v>628</v>
      </c>
      <c r="H2009" t="s">
        <v>949</v>
      </c>
      <c r="I2009">
        <v>0</v>
      </c>
      <c r="J2009">
        <v>0</v>
      </c>
      <c r="K2009">
        <v>2</v>
      </c>
      <c r="L2009">
        <v>0</v>
      </c>
      <c r="M2009">
        <v>85</v>
      </c>
      <c r="N2009" t="str">
        <f t="shared" si="31"/>
        <v>No Final</v>
      </c>
    </row>
    <row r="2010" spans="1:16" hidden="1" x14ac:dyDescent="0.2">
      <c r="A2010" t="s">
        <v>4787</v>
      </c>
      <c r="B2010">
        <v>3177025</v>
      </c>
      <c r="C2010">
        <v>49499</v>
      </c>
      <c r="D2010">
        <v>31</v>
      </c>
      <c r="E2010">
        <v>12</v>
      </c>
      <c r="F2010" s="1">
        <v>43592</v>
      </c>
      <c r="G2010" t="s">
        <v>378</v>
      </c>
      <c r="H2010" t="s">
        <v>949</v>
      </c>
      <c r="I2010">
        <v>0</v>
      </c>
      <c r="J2010">
        <v>0</v>
      </c>
      <c r="K2010">
        <v>2</v>
      </c>
      <c r="L2010">
        <v>0</v>
      </c>
      <c r="M2010">
        <v>45</v>
      </c>
      <c r="N2010" t="str">
        <f t="shared" si="31"/>
        <v>No Final</v>
      </c>
    </row>
    <row r="2011" spans="1:16" hidden="1" x14ac:dyDescent="0.2">
      <c r="A2011" t="s">
        <v>4788</v>
      </c>
      <c r="B2011">
        <v>3177024</v>
      </c>
      <c r="C2011">
        <v>217111</v>
      </c>
      <c r="D2011">
        <v>610</v>
      </c>
      <c r="E2011">
        <v>141</v>
      </c>
      <c r="F2011" s="1">
        <v>43593</v>
      </c>
      <c r="G2011" t="s">
        <v>712</v>
      </c>
      <c r="H2011" t="s">
        <v>949</v>
      </c>
      <c r="I2011">
        <v>1</v>
      </c>
      <c r="J2011">
        <v>0</v>
      </c>
      <c r="K2011">
        <v>1</v>
      </c>
      <c r="L2011">
        <v>0</v>
      </c>
      <c r="M2011">
        <v>90</v>
      </c>
      <c r="N2011" t="str">
        <f t="shared" si="31"/>
        <v>No Final</v>
      </c>
    </row>
    <row r="2012" spans="1:16" hidden="1" x14ac:dyDescent="0.2">
      <c r="A2012" t="s">
        <v>4789</v>
      </c>
      <c r="B2012">
        <v>3177024</v>
      </c>
      <c r="C2012">
        <v>326031</v>
      </c>
      <c r="D2012">
        <v>610</v>
      </c>
      <c r="E2012">
        <v>27</v>
      </c>
      <c r="F2012" s="1">
        <v>43593</v>
      </c>
      <c r="G2012" t="s">
        <v>786</v>
      </c>
      <c r="H2012" t="s">
        <v>949</v>
      </c>
      <c r="I2012">
        <v>0</v>
      </c>
      <c r="J2012">
        <v>0</v>
      </c>
      <c r="K2012">
        <v>1</v>
      </c>
      <c r="L2012">
        <v>0</v>
      </c>
      <c r="M2012">
        <v>90</v>
      </c>
      <c r="N2012" t="str">
        <f t="shared" si="31"/>
        <v>No Final</v>
      </c>
    </row>
    <row r="2013" spans="1:16" hidden="1" x14ac:dyDescent="0.2">
      <c r="A2013" t="s">
        <v>4790</v>
      </c>
      <c r="B2013">
        <v>3177024</v>
      </c>
      <c r="C2013">
        <v>77100</v>
      </c>
      <c r="D2013">
        <v>148</v>
      </c>
      <c r="E2013">
        <v>148</v>
      </c>
      <c r="F2013" s="1">
        <v>43593</v>
      </c>
      <c r="G2013" t="s">
        <v>488</v>
      </c>
      <c r="H2013" t="s">
        <v>949</v>
      </c>
      <c r="I2013">
        <v>0</v>
      </c>
      <c r="J2013">
        <v>0</v>
      </c>
      <c r="K2013">
        <v>3</v>
      </c>
      <c r="L2013">
        <v>0</v>
      </c>
      <c r="M2013">
        <v>90</v>
      </c>
      <c r="N2013" t="str">
        <f t="shared" si="31"/>
        <v>No Final</v>
      </c>
    </row>
    <row r="2014" spans="1:16" x14ac:dyDescent="0.2">
      <c r="A2014" t="s">
        <v>4791</v>
      </c>
      <c r="B2014">
        <v>3183105</v>
      </c>
      <c r="C2014">
        <v>148368</v>
      </c>
      <c r="D2014">
        <v>31</v>
      </c>
      <c r="E2014">
        <v>703</v>
      </c>
      <c r="F2014" s="1">
        <v>43617</v>
      </c>
      <c r="G2014" t="s">
        <v>628</v>
      </c>
      <c r="H2014" t="s">
        <v>949</v>
      </c>
      <c r="I2014">
        <v>0</v>
      </c>
      <c r="J2014">
        <v>0</v>
      </c>
      <c r="K2014">
        <v>1</v>
      </c>
      <c r="L2014">
        <v>0</v>
      </c>
      <c r="M2014">
        <v>32</v>
      </c>
      <c r="N2014" t="str">
        <f t="shared" si="31"/>
        <v>Final</v>
      </c>
      <c r="O2014" s="7" t="e">
        <f>VLOOKUP(C2014,#REF!,3,FALSE)</f>
        <v>#REF!</v>
      </c>
      <c r="P2014">
        <v>2018</v>
      </c>
    </row>
    <row r="2015" spans="1:16" x14ac:dyDescent="0.2">
      <c r="A2015" t="s">
        <v>4792</v>
      </c>
      <c r="B2015">
        <v>3183105</v>
      </c>
      <c r="C2015">
        <v>148455</v>
      </c>
      <c r="D2015">
        <v>31</v>
      </c>
      <c r="E2015">
        <v>31</v>
      </c>
      <c r="F2015" s="1">
        <v>43617</v>
      </c>
      <c r="G2015" t="s">
        <v>629</v>
      </c>
      <c r="H2015" t="s">
        <v>949</v>
      </c>
      <c r="I2015">
        <v>0</v>
      </c>
      <c r="J2015">
        <v>0</v>
      </c>
      <c r="K2015">
        <v>1</v>
      </c>
      <c r="L2015">
        <v>0</v>
      </c>
      <c r="M2015">
        <v>90</v>
      </c>
      <c r="N2015" t="str">
        <f t="shared" si="31"/>
        <v>Final</v>
      </c>
      <c r="O2015" s="7" t="e">
        <f>VLOOKUP(C2015,#REF!,3,FALSE)</f>
        <v>#REF!</v>
      </c>
      <c r="P2015">
        <v>2018</v>
      </c>
    </row>
    <row r="2016" spans="1:16" hidden="1" x14ac:dyDescent="0.2">
      <c r="A2016" t="s">
        <v>4793</v>
      </c>
      <c r="B2016">
        <v>3252154</v>
      </c>
      <c r="C2016">
        <v>182201</v>
      </c>
      <c r="D2016">
        <v>1184</v>
      </c>
      <c r="E2016">
        <v>1091</v>
      </c>
      <c r="F2016" s="1">
        <v>43725</v>
      </c>
      <c r="G2016" t="s">
        <v>664</v>
      </c>
      <c r="H2016" t="s">
        <v>949</v>
      </c>
      <c r="I2016">
        <v>1</v>
      </c>
      <c r="J2016">
        <v>0</v>
      </c>
      <c r="K2016">
        <v>1</v>
      </c>
      <c r="L2016">
        <v>1</v>
      </c>
      <c r="M2016">
        <v>90</v>
      </c>
      <c r="N2016" t="str">
        <f t="shared" si="31"/>
        <v>No Final</v>
      </c>
    </row>
    <row r="2017" spans="1:14" hidden="1" x14ac:dyDescent="0.2">
      <c r="A2017" t="s">
        <v>4794</v>
      </c>
      <c r="B2017">
        <v>3252154</v>
      </c>
      <c r="C2017">
        <v>413565</v>
      </c>
      <c r="D2017">
        <v>1184</v>
      </c>
      <c r="E2017">
        <v>1025</v>
      </c>
      <c r="F2017" s="1">
        <v>43725</v>
      </c>
      <c r="G2017" t="s">
        <v>825</v>
      </c>
      <c r="H2017" t="s">
        <v>949</v>
      </c>
      <c r="I2017">
        <v>0</v>
      </c>
      <c r="J2017">
        <v>0</v>
      </c>
      <c r="K2017">
        <v>1</v>
      </c>
      <c r="L2017">
        <v>0</v>
      </c>
      <c r="M2017">
        <v>90</v>
      </c>
      <c r="N2017" t="str">
        <f t="shared" si="31"/>
        <v>No Final</v>
      </c>
    </row>
    <row r="2018" spans="1:14" hidden="1" x14ac:dyDescent="0.2">
      <c r="A2018" t="s">
        <v>4795</v>
      </c>
      <c r="B2018">
        <v>3252154</v>
      </c>
      <c r="C2018">
        <v>418560</v>
      </c>
      <c r="D2018">
        <v>409</v>
      </c>
      <c r="E2018">
        <v>281</v>
      </c>
      <c r="F2018" s="1">
        <v>43725</v>
      </c>
      <c r="G2018" t="s">
        <v>826</v>
      </c>
      <c r="H2018" t="s">
        <v>949</v>
      </c>
      <c r="I2018">
        <v>0</v>
      </c>
      <c r="J2018">
        <v>0</v>
      </c>
      <c r="K2018">
        <v>3</v>
      </c>
      <c r="L2018">
        <v>0</v>
      </c>
      <c r="M2018">
        <v>72</v>
      </c>
      <c r="N2018" t="str">
        <f t="shared" si="31"/>
        <v>No Final</v>
      </c>
    </row>
    <row r="2019" spans="1:14" hidden="1" x14ac:dyDescent="0.2">
      <c r="A2019" t="s">
        <v>4796</v>
      </c>
      <c r="B2019">
        <v>3252155</v>
      </c>
      <c r="C2019">
        <v>35564</v>
      </c>
      <c r="D2019">
        <v>6195</v>
      </c>
      <c r="E2019">
        <v>410</v>
      </c>
      <c r="F2019" s="1">
        <v>43725</v>
      </c>
      <c r="G2019" t="s">
        <v>278</v>
      </c>
      <c r="H2019" t="s">
        <v>949</v>
      </c>
      <c r="I2019">
        <v>1</v>
      </c>
      <c r="J2019">
        <v>0</v>
      </c>
      <c r="K2019">
        <v>1</v>
      </c>
      <c r="L2019">
        <v>0</v>
      </c>
      <c r="M2019">
        <v>21</v>
      </c>
      <c r="N2019" t="str">
        <f t="shared" si="31"/>
        <v>No Final</v>
      </c>
    </row>
    <row r="2020" spans="1:14" hidden="1" x14ac:dyDescent="0.2">
      <c r="A2020" t="s">
        <v>4797</v>
      </c>
      <c r="B2020">
        <v>3252155</v>
      </c>
      <c r="C2020">
        <v>56416</v>
      </c>
      <c r="D2020">
        <v>6195</v>
      </c>
      <c r="E2020">
        <v>141</v>
      </c>
      <c r="F2020" s="1">
        <v>43725</v>
      </c>
      <c r="G2020" t="s">
        <v>412</v>
      </c>
      <c r="H2020" t="s">
        <v>949</v>
      </c>
      <c r="I2020">
        <v>0</v>
      </c>
      <c r="J2020">
        <v>0</v>
      </c>
      <c r="K2020">
        <v>1</v>
      </c>
      <c r="L2020">
        <v>0</v>
      </c>
      <c r="M2020">
        <v>90</v>
      </c>
      <c r="N2020" t="str">
        <f t="shared" si="31"/>
        <v>No Final</v>
      </c>
    </row>
    <row r="2021" spans="1:14" hidden="1" x14ac:dyDescent="0.2">
      <c r="A2021" t="s">
        <v>4798</v>
      </c>
      <c r="B2021">
        <v>3252156</v>
      </c>
      <c r="C2021">
        <v>255942</v>
      </c>
      <c r="D2021">
        <v>46</v>
      </c>
      <c r="E2021">
        <v>46</v>
      </c>
      <c r="F2021" s="1">
        <v>43725</v>
      </c>
      <c r="G2021" t="s">
        <v>742</v>
      </c>
      <c r="H2021" t="s">
        <v>949</v>
      </c>
      <c r="I2021">
        <v>0</v>
      </c>
      <c r="J2021">
        <v>0</v>
      </c>
      <c r="K2021">
        <v>1</v>
      </c>
      <c r="L2021">
        <v>0</v>
      </c>
      <c r="M2021">
        <v>19</v>
      </c>
      <c r="N2021" t="str">
        <f t="shared" si="31"/>
        <v>No Final</v>
      </c>
    </row>
    <row r="2022" spans="1:14" hidden="1" x14ac:dyDescent="0.2">
      <c r="A2022" t="s">
        <v>4799</v>
      </c>
      <c r="B2022">
        <v>3252158</v>
      </c>
      <c r="C2022">
        <v>167850</v>
      </c>
      <c r="D2022">
        <v>1041</v>
      </c>
      <c r="E2022">
        <v>13</v>
      </c>
      <c r="F2022" s="1">
        <v>43725</v>
      </c>
      <c r="G2022" t="s">
        <v>646</v>
      </c>
      <c r="H2022" t="s">
        <v>949</v>
      </c>
      <c r="I2022">
        <v>0</v>
      </c>
      <c r="J2022">
        <v>0</v>
      </c>
      <c r="K2022">
        <v>1</v>
      </c>
      <c r="L2022">
        <v>0</v>
      </c>
      <c r="M2022">
        <v>90</v>
      </c>
      <c r="N2022" t="str">
        <f t="shared" si="31"/>
        <v>No Final</v>
      </c>
    </row>
    <row r="2023" spans="1:14" hidden="1" x14ac:dyDescent="0.2">
      <c r="A2023" t="s">
        <v>4800</v>
      </c>
      <c r="B2023">
        <v>3252158</v>
      </c>
      <c r="C2023">
        <v>180337</v>
      </c>
      <c r="D2023">
        <v>964</v>
      </c>
      <c r="E2023">
        <v>12</v>
      </c>
      <c r="F2023" s="1">
        <v>43725</v>
      </c>
      <c r="G2023" t="s">
        <v>660</v>
      </c>
      <c r="H2023" t="s">
        <v>949</v>
      </c>
      <c r="I2023">
        <v>1</v>
      </c>
      <c r="J2023">
        <v>0</v>
      </c>
      <c r="K2023">
        <v>1</v>
      </c>
      <c r="L2023">
        <v>0</v>
      </c>
      <c r="M2023">
        <v>45</v>
      </c>
      <c r="N2023" t="str">
        <f t="shared" si="31"/>
        <v>No Final</v>
      </c>
    </row>
    <row r="2024" spans="1:14" hidden="1" x14ac:dyDescent="0.2">
      <c r="A2024" t="s">
        <v>4801</v>
      </c>
      <c r="B2024">
        <v>3252159</v>
      </c>
      <c r="C2024">
        <v>109256</v>
      </c>
      <c r="D2024">
        <v>294</v>
      </c>
      <c r="E2024">
        <v>141</v>
      </c>
      <c r="F2024" s="1">
        <v>43725</v>
      </c>
      <c r="G2024" t="s">
        <v>555</v>
      </c>
      <c r="H2024" t="s">
        <v>949</v>
      </c>
      <c r="I2024">
        <v>0</v>
      </c>
      <c r="J2024">
        <v>0</v>
      </c>
      <c r="K2024">
        <v>1</v>
      </c>
      <c r="L2024">
        <v>0</v>
      </c>
      <c r="M2024">
        <v>14</v>
      </c>
      <c r="N2024" t="str">
        <f t="shared" si="31"/>
        <v>No Final</v>
      </c>
    </row>
    <row r="2025" spans="1:14" hidden="1" x14ac:dyDescent="0.2">
      <c r="A2025" t="s">
        <v>4802</v>
      </c>
      <c r="B2025">
        <v>3252159</v>
      </c>
      <c r="C2025">
        <v>170527</v>
      </c>
      <c r="D2025">
        <v>23826</v>
      </c>
      <c r="E2025">
        <v>148</v>
      </c>
      <c r="F2025" s="1">
        <v>43725</v>
      </c>
      <c r="G2025" t="s">
        <v>650</v>
      </c>
      <c r="H2025" t="s">
        <v>949</v>
      </c>
      <c r="I2025">
        <v>0</v>
      </c>
      <c r="J2025">
        <v>0</v>
      </c>
      <c r="K2025">
        <v>2</v>
      </c>
      <c r="L2025">
        <v>0</v>
      </c>
      <c r="M2025">
        <v>90</v>
      </c>
      <c r="N2025" t="str">
        <f t="shared" si="31"/>
        <v>No Final</v>
      </c>
    </row>
    <row r="2026" spans="1:14" hidden="1" x14ac:dyDescent="0.2">
      <c r="A2026" t="s">
        <v>4803</v>
      </c>
      <c r="B2026">
        <v>3252160</v>
      </c>
      <c r="C2026">
        <v>131225</v>
      </c>
      <c r="D2026">
        <v>610</v>
      </c>
      <c r="E2026">
        <v>1041</v>
      </c>
      <c r="F2026" s="1">
        <v>43725</v>
      </c>
      <c r="G2026" t="s">
        <v>599</v>
      </c>
      <c r="H2026" t="s">
        <v>949</v>
      </c>
      <c r="I2026">
        <v>0</v>
      </c>
      <c r="J2026">
        <v>0</v>
      </c>
      <c r="K2026">
        <v>1</v>
      </c>
      <c r="L2026">
        <v>1</v>
      </c>
      <c r="M2026">
        <v>90</v>
      </c>
      <c r="N2026" t="str">
        <f t="shared" si="31"/>
        <v>No Final</v>
      </c>
    </row>
    <row r="2027" spans="1:14" hidden="1" x14ac:dyDescent="0.2">
      <c r="A2027" t="s">
        <v>4804</v>
      </c>
      <c r="B2027">
        <v>3252160</v>
      </c>
      <c r="C2027">
        <v>182381</v>
      </c>
      <c r="D2027">
        <v>610</v>
      </c>
      <c r="E2027">
        <v>232</v>
      </c>
      <c r="F2027" s="1">
        <v>43725</v>
      </c>
      <c r="G2027" t="s">
        <v>665</v>
      </c>
      <c r="H2027" t="s">
        <v>949</v>
      </c>
      <c r="I2027">
        <v>0</v>
      </c>
      <c r="J2027">
        <v>0</v>
      </c>
      <c r="K2027">
        <v>1</v>
      </c>
      <c r="L2027">
        <v>0</v>
      </c>
      <c r="M2027">
        <v>90</v>
      </c>
      <c r="N2027" t="str">
        <f t="shared" si="31"/>
        <v>No Final</v>
      </c>
    </row>
    <row r="2028" spans="1:14" hidden="1" x14ac:dyDescent="0.2">
      <c r="A2028" t="s">
        <v>4805</v>
      </c>
      <c r="B2028">
        <v>3252160</v>
      </c>
      <c r="C2028">
        <v>401356</v>
      </c>
      <c r="D2028">
        <v>610</v>
      </c>
      <c r="E2028">
        <v>379</v>
      </c>
      <c r="F2028" s="1">
        <v>43725</v>
      </c>
      <c r="G2028" t="s">
        <v>819</v>
      </c>
      <c r="H2028" t="s">
        <v>949</v>
      </c>
      <c r="I2028">
        <v>0</v>
      </c>
      <c r="J2028">
        <v>0</v>
      </c>
      <c r="K2028">
        <v>1</v>
      </c>
      <c r="L2028">
        <v>0</v>
      </c>
      <c r="M2028">
        <v>90</v>
      </c>
      <c r="N2028" t="str">
        <f t="shared" si="31"/>
        <v>No Final</v>
      </c>
    </row>
    <row r="2029" spans="1:14" hidden="1" x14ac:dyDescent="0.2">
      <c r="A2029" t="s">
        <v>4806</v>
      </c>
      <c r="B2029">
        <v>3252161</v>
      </c>
      <c r="C2029">
        <v>131505</v>
      </c>
      <c r="D2029">
        <v>1049</v>
      </c>
      <c r="E2029">
        <v>399</v>
      </c>
      <c r="F2029" s="1">
        <v>43725</v>
      </c>
      <c r="G2029" t="s">
        <v>54</v>
      </c>
      <c r="H2029" t="s">
        <v>949</v>
      </c>
      <c r="I2029">
        <v>0</v>
      </c>
      <c r="J2029">
        <v>0</v>
      </c>
      <c r="K2029">
        <v>1</v>
      </c>
      <c r="L2029">
        <v>0</v>
      </c>
      <c r="M2029">
        <v>90</v>
      </c>
      <c r="N2029" t="str">
        <f t="shared" si="31"/>
        <v>No Final</v>
      </c>
    </row>
    <row r="2030" spans="1:14" hidden="1" x14ac:dyDescent="0.2">
      <c r="A2030" t="s">
        <v>4807</v>
      </c>
      <c r="B2030">
        <v>3252147</v>
      </c>
      <c r="C2030">
        <v>100986</v>
      </c>
      <c r="D2030">
        <v>583</v>
      </c>
      <c r="E2030">
        <v>449</v>
      </c>
      <c r="F2030" s="1">
        <v>43726</v>
      </c>
      <c r="G2030" t="s">
        <v>540</v>
      </c>
      <c r="H2030" t="s">
        <v>949</v>
      </c>
      <c r="I2030">
        <v>0</v>
      </c>
      <c r="J2030">
        <v>0</v>
      </c>
      <c r="K2030">
        <v>1</v>
      </c>
      <c r="L2030">
        <v>0</v>
      </c>
      <c r="M2030">
        <v>90</v>
      </c>
      <c r="N2030" t="str">
        <f t="shared" si="31"/>
        <v>No Final</v>
      </c>
    </row>
    <row r="2031" spans="1:14" hidden="1" x14ac:dyDescent="0.2">
      <c r="A2031" t="s">
        <v>4808</v>
      </c>
      <c r="B2031">
        <v>3252147</v>
      </c>
      <c r="C2031">
        <v>45320</v>
      </c>
      <c r="D2031">
        <v>583</v>
      </c>
      <c r="E2031">
        <v>294</v>
      </c>
      <c r="F2031" s="1">
        <v>43726</v>
      </c>
      <c r="G2031" t="s">
        <v>351</v>
      </c>
      <c r="H2031" t="s">
        <v>949</v>
      </c>
      <c r="I2031">
        <v>1</v>
      </c>
      <c r="J2031">
        <v>0</v>
      </c>
      <c r="K2031">
        <v>2</v>
      </c>
      <c r="L2031">
        <v>0</v>
      </c>
      <c r="M2031">
        <v>90</v>
      </c>
      <c r="N2031" t="str">
        <f t="shared" si="31"/>
        <v>No Final</v>
      </c>
    </row>
    <row r="2032" spans="1:14" hidden="1" x14ac:dyDescent="0.2">
      <c r="A2032" t="s">
        <v>4809</v>
      </c>
      <c r="B2032">
        <v>3252148</v>
      </c>
      <c r="C2032">
        <v>132098</v>
      </c>
      <c r="D2032">
        <v>148</v>
      </c>
      <c r="E2032">
        <v>27</v>
      </c>
      <c r="F2032" s="1">
        <v>43726</v>
      </c>
      <c r="G2032" t="s">
        <v>603</v>
      </c>
      <c r="H2032" t="s">
        <v>949</v>
      </c>
      <c r="I2032">
        <v>0</v>
      </c>
      <c r="J2032">
        <v>0</v>
      </c>
      <c r="K2032">
        <v>1</v>
      </c>
      <c r="L2032">
        <v>0</v>
      </c>
      <c r="M2032">
        <v>90</v>
      </c>
      <c r="N2032" t="str">
        <f t="shared" si="31"/>
        <v>No Final</v>
      </c>
    </row>
    <row r="2033" spans="1:14" hidden="1" x14ac:dyDescent="0.2">
      <c r="A2033" t="s">
        <v>4810</v>
      </c>
      <c r="B2033">
        <v>3252148</v>
      </c>
      <c r="C2033">
        <v>256977</v>
      </c>
      <c r="D2033">
        <v>683</v>
      </c>
      <c r="E2033">
        <v>683</v>
      </c>
      <c r="F2033" s="1">
        <v>43726</v>
      </c>
      <c r="G2033" t="s">
        <v>743</v>
      </c>
      <c r="H2033" t="s">
        <v>949</v>
      </c>
      <c r="I2033">
        <v>0</v>
      </c>
      <c r="J2033">
        <v>0</v>
      </c>
      <c r="K2033">
        <v>1</v>
      </c>
      <c r="L2033">
        <v>0</v>
      </c>
      <c r="M2033">
        <v>90</v>
      </c>
      <c r="N2033" t="str">
        <f t="shared" si="31"/>
        <v>No Final</v>
      </c>
    </row>
    <row r="2034" spans="1:14" hidden="1" x14ac:dyDescent="0.2">
      <c r="A2034" t="s">
        <v>4811</v>
      </c>
      <c r="B2034">
        <v>3252148</v>
      </c>
      <c r="C2034">
        <v>40687</v>
      </c>
      <c r="D2034">
        <v>683</v>
      </c>
      <c r="E2034">
        <v>683</v>
      </c>
      <c r="F2034" s="1">
        <v>43726</v>
      </c>
      <c r="G2034" t="s">
        <v>314</v>
      </c>
      <c r="H2034" t="s">
        <v>949</v>
      </c>
      <c r="I2034">
        <v>0</v>
      </c>
      <c r="J2034">
        <v>0</v>
      </c>
      <c r="K2034">
        <v>1</v>
      </c>
      <c r="L2034">
        <v>1</v>
      </c>
      <c r="M2034">
        <v>69</v>
      </c>
      <c r="N2034" t="str">
        <f t="shared" si="31"/>
        <v>No Final</v>
      </c>
    </row>
    <row r="2035" spans="1:14" hidden="1" x14ac:dyDescent="0.2">
      <c r="A2035" t="s">
        <v>4812</v>
      </c>
      <c r="B2035">
        <v>3252148</v>
      </c>
      <c r="C2035">
        <v>77100</v>
      </c>
      <c r="D2035">
        <v>148</v>
      </c>
      <c r="E2035">
        <v>148</v>
      </c>
      <c r="F2035" s="1">
        <v>43726</v>
      </c>
      <c r="G2035" t="s">
        <v>488</v>
      </c>
      <c r="H2035" t="s">
        <v>949</v>
      </c>
      <c r="I2035">
        <v>0</v>
      </c>
      <c r="J2035">
        <v>0</v>
      </c>
      <c r="K2035">
        <v>1</v>
      </c>
      <c r="L2035">
        <v>0</v>
      </c>
      <c r="M2035">
        <v>76</v>
      </c>
      <c r="N2035" t="str">
        <f t="shared" si="31"/>
        <v>No Final</v>
      </c>
    </row>
    <row r="2036" spans="1:14" hidden="1" x14ac:dyDescent="0.2">
      <c r="A2036" t="s">
        <v>4813</v>
      </c>
      <c r="B2036">
        <v>3252149</v>
      </c>
      <c r="C2036">
        <v>243714</v>
      </c>
      <c r="D2036">
        <v>27</v>
      </c>
      <c r="E2036">
        <v>27</v>
      </c>
      <c r="F2036" s="1">
        <v>43726</v>
      </c>
      <c r="G2036" t="s">
        <v>732</v>
      </c>
      <c r="H2036" t="s">
        <v>949</v>
      </c>
      <c r="I2036">
        <v>0</v>
      </c>
      <c r="J2036">
        <v>0</v>
      </c>
      <c r="K2036">
        <v>1</v>
      </c>
      <c r="L2036">
        <v>0</v>
      </c>
      <c r="M2036">
        <v>90</v>
      </c>
      <c r="N2036" t="str">
        <f t="shared" si="31"/>
        <v>No Final</v>
      </c>
    </row>
    <row r="2037" spans="1:14" hidden="1" x14ac:dyDescent="0.2">
      <c r="A2037" t="s">
        <v>4814</v>
      </c>
      <c r="B2037">
        <v>3252149</v>
      </c>
      <c r="C2037">
        <v>38253</v>
      </c>
      <c r="D2037">
        <v>27</v>
      </c>
      <c r="E2037">
        <v>131</v>
      </c>
      <c r="F2037" s="1">
        <v>43726</v>
      </c>
      <c r="G2037" t="s">
        <v>290</v>
      </c>
      <c r="H2037" t="s">
        <v>949</v>
      </c>
      <c r="I2037">
        <v>0</v>
      </c>
      <c r="J2037">
        <v>0</v>
      </c>
      <c r="K2037">
        <v>1</v>
      </c>
      <c r="L2037">
        <v>0</v>
      </c>
      <c r="M2037">
        <v>90</v>
      </c>
      <c r="N2037" t="str">
        <f t="shared" si="31"/>
        <v>No Final</v>
      </c>
    </row>
    <row r="2038" spans="1:14" hidden="1" x14ac:dyDescent="0.2">
      <c r="A2038" t="s">
        <v>4815</v>
      </c>
      <c r="B2038">
        <v>3252149</v>
      </c>
      <c r="C2038">
        <v>58358</v>
      </c>
      <c r="D2038">
        <v>27</v>
      </c>
      <c r="E2038">
        <v>27</v>
      </c>
      <c r="F2038" s="1">
        <v>43726</v>
      </c>
      <c r="G2038" t="s">
        <v>422</v>
      </c>
      <c r="H2038" t="s">
        <v>949</v>
      </c>
      <c r="I2038">
        <v>0</v>
      </c>
      <c r="J2038">
        <v>0</v>
      </c>
      <c r="K2038">
        <v>1</v>
      </c>
      <c r="L2038">
        <v>0</v>
      </c>
      <c r="M2038">
        <v>7</v>
      </c>
      <c r="N2038" t="str">
        <f t="shared" si="31"/>
        <v>No Final</v>
      </c>
    </row>
    <row r="2039" spans="1:14" hidden="1" x14ac:dyDescent="0.2">
      <c r="A2039" t="s">
        <v>4816</v>
      </c>
      <c r="B2039">
        <v>3252151</v>
      </c>
      <c r="C2039">
        <v>171424</v>
      </c>
      <c r="D2039">
        <v>281</v>
      </c>
      <c r="E2039">
        <v>281</v>
      </c>
      <c r="F2039" s="1">
        <v>43726</v>
      </c>
      <c r="G2039" t="s">
        <v>653</v>
      </c>
      <c r="H2039" t="s">
        <v>949</v>
      </c>
      <c r="I2039">
        <v>0</v>
      </c>
      <c r="J2039">
        <v>0</v>
      </c>
      <c r="K2039">
        <v>1</v>
      </c>
      <c r="L2039">
        <v>1</v>
      </c>
      <c r="M2039">
        <v>90</v>
      </c>
      <c r="N2039" t="str">
        <f t="shared" si="31"/>
        <v>No Final</v>
      </c>
    </row>
    <row r="2040" spans="1:14" hidden="1" x14ac:dyDescent="0.2">
      <c r="A2040" t="s">
        <v>4817</v>
      </c>
      <c r="B2040">
        <v>3252151</v>
      </c>
      <c r="C2040">
        <v>363205</v>
      </c>
      <c r="D2040">
        <v>281</v>
      </c>
      <c r="E2040">
        <v>11</v>
      </c>
      <c r="F2040" s="1">
        <v>43726</v>
      </c>
      <c r="G2040" t="s">
        <v>804</v>
      </c>
      <c r="H2040" t="s">
        <v>949</v>
      </c>
      <c r="I2040">
        <v>0</v>
      </c>
      <c r="J2040">
        <v>0</v>
      </c>
      <c r="K2040">
        <v>1</v>
      </c>
      <c r="L2040">
        <v>0</v>
      </c>
      <c r="M2040">
        <v>90</v>
      </c>
      <c r="N2040" t="str">
        <f t="shared" si="31"/>
        <v>No Final</v>
      </c>
    </row>
    <row r="2041" spans="1:14" hidden="1" x14ac:dyDescent="0.2">
      <c r="A2041" t="s">
        <v>4818</v>
      </c>
      <c r="B2041">
        <v>3252151</v>
      </c>
      <c r="C2041">
        <v>53622</v>
      </c>
      <c r="D2041">
        <v>281</v>
      </c>
      <c r="E2041">
        <v>131</v>
      </c>
      <c r="F2041" s="1">
        <v>43726</v>
      </c>
      <c r="G2041" t="s">
        <v>399</v>
      </c>
      <c r="H2041" t="s">
        <v>949</v>
      </c>
      <c r="I2041">
        <v>0</v>
      </c>
      <c r="J2041">
        <v>0</v>
      </c>
      <c r="K2041">
        <v>1</v>
      </c>
      <c r="L2041">
        <v>1</v>
      </c>
      <c r="M2041">
        <v>90</v>
      </c>
      <c r="N2041" t="str">
        <f t="shared" si="31"/>
        <v>No Final</v>
      </c>
    </row>
    <row r="2042" spans="1:14" hidden="1" x14ac:dyDescent="0.2">
      <c r="A2042" t="s">
        <v>4819</v>
      </c>
      <c r="B2042">
        <v>3252152</v>
      </c>
      <c r="C2042">
        <v>107010</v>
      </c>
      <c r="D2042">
        <v>13</v>
      </c>
      <c r="E2042">
        <v>13</v>
      </c>
      <c r="F2042" s="1">
        <v>43726</v>
      </c>
      <c r="G2042" t="s">
        <v>552</v>
      </c>
      <c r="H2042" t="s">
        <v>949</v>
      </c>
      <c r="I2042">
        <v>0</v>
      </c>
      <c r="J2042">
        <v>0</v>
      </c>
      <c r="K2042">
        <v>1</v>
      </c>
      <c r="L2042">
        <v>0</v>
      </c>
      <c r="M2042">
        <v>90</v>
      </c>
      <c r="N2042" t="str">
        <f t="shared" si="31"/>
        <v>No Final</v>
      </c>
    </row>
    <row r="2043" spans="1:14" hidden="1" x14ac:dyDescent="0.2">
      <c r="A2043" t="s">
        <v>4820</v>
      </c>
      <c r="B2043">
        <v>3252152</v>
      </c>
      <c r="C2043">
        <v>122043</v>
      </c>
      <c r="D2043">
        <v>13</v>
      </c>
      <c r="E2043">
        <v>13</v>
      </c>
      <c r="F2043" s="1">
        <v>43726</v>
      </c>
      <c r="G2043" t="s">
        <v>578</v>
      </c>
      <c r="H2043" t="s">
        <v>949</v>
      </c>
      <c r="I2043">
        <v>0</v>
      </c>
      <c r="J2043">
        <v>0</v>
      </c>
      <c r="K2043">
        <v>1</v>
      </c>
      <c r="L2043">
        <v>0</v>
      </c>
      <c r="M2043">
        <v>14</v>
      </c>
      <c r="N2043" t="str">
        <f t="shared" si="31"/>
        <v>No Final</v>
      </c>
    </row>
    <row r="2044" spans="1:14" hidden="1" x14ac:dyDescent="0.2">
      <c r="A2044" t="s">
        <v>4821</v>
      </c>
      <c r="B2044">
        <v>3252152</v>
      </c>
      <c r="C2044">
        <v>33923</v>
      </c>
      <c r="D2044">
        <v>506</v>
      </c>
      <c r="E2044">
        <v>506</v>
      </c>
      <c r="F2044" s="1">
        <v>43726</v>
      </c>
      <c r="G2044" t="s">
        <v>258</v>
      </c>
      <c r="H2044" t="s">
        <v>949</v>
      </c>
      <c r="I2044">
        <v>1</v>
      </c>
      <c r="J2044">
        <v>0</v>
      </c>
      <c r="K2044">
        <v>1</v>
      </c>
      <c r="L2044">
        <v>0</v>
      </c>
      <c r="M2044">
        <v>90</v>
      </c>
      <c r="N2044" t="str">
        <f t="shared" si="31"/>
        <v>No Final</v>
      </c>
    </row>
    <row r="2045" spans="1:14" hidden="1" x14ac:dyDescent="0.2">
      <c r="A2045" t="s">
        <v>4822</v>
      </c>
      <c r="B2045">
        <v>3252152</v>
      </c>
      <c r="C2045">
        <v>91970</v>
      </c>
      <c r="D2045">
        <v>506</v>
      </c>
      <c r="E2045">
        <v>46</v>
      </c>
      <c r="F2045" s="1">
        <v>43726</v>
      </c>
      <c r="G2045" t="s">
        <v>522</v>
      </c>
      <c r="H2045" t="s">
        <v>949</v>
      </c>
      <c r="I2045">
        <v>1</v>
      </c>
      <c r="J2045">
        <v>0</v>
      </c>
      <c r="K2045">
        <v>1</v>
      </c>
      <c r="L2045">
        <v>0</v>
      </c>
      <c r="M2045">
        <v>90</v>
      </c>
      <c r="N2045" t="str">
        <f t="shared" si="31"/>
        <v>No Final</v>
      </c>
    </row>
    <row r="2046" spans="1:14" hidden="1" x14ac:dyDescent="0.2">
      <c r="A2046" t="s">
        <v>4823</v>
      </c>
      <c r="B2046">
        <v>3252153</v>
      </c>
      <c r="C2046">
        <v>263905</v>
      </c>
      <c r="D2046">
        <v>932</v>
      </c>
      <c r="E2046">
        <v>932</v>
      </c>
      <c r="F2046" s="1">
        <v>43726</v>
      </c>
      <c r="G2046" t="s">
        <v>750</v>
      </c>
      <c r="H2046" t="s">
        <v>949</v>
      </c>
      <c r="I2046">
        <v>1</v>
      </c>
      <c r="J2046">
        <v>0</v>
      </c>
      <c r="K2046">
        <v>1</v>
      </c>
      <c r="L2046">
        <v>0</v>
      </c>
      <c r="M2046">
        <v>90</v>
      </c>
      <c r="N2046" t="str">
        <f t="shared" si="31"/>
        <v>No Final</v>
      </c>
    </row>
    <row r="2047" spans="1:14" hidden="1" x14ac:dyDescent="0.2">
      <c r="A2047" t="s">
        <v>4824</v>
      </c>
      <c r="B2047">
        <v>3252153</v>
      </c>
      <c r="C2047">
        <v>45184</v>
      </c>
      <c r="D2047">
        <v>932</v>
      </c>
      <c r="E2047">
        <v>932</v>
      </c>
      <c r="F2047" s="1">
        <v>43726</v>
      </c>
      <c r="G2047" t="s">
        <v>350</v>
      </c>
      <c r="H2047" t="s">
        <v>949</v>
      </c>
      <c r="I2047">
        <v>0</v>
      </c>
      <c r="J2047">
        <v>0</v>
      </c>
      <c r="K2047">
        <v>1</v>
      </c>
      <c r="L2047">
        <v>0</v>
      </c>
      <c r="M2047">
        <v>90</v>
      </c>
      <c r="N2047" t="str">
        <f t="shared" si="31"/>
        <v>No Final</v>
      </c>
    </row>
    <row r="2048" spans="1:14" hidden="1" x14ac:dyDescent="0.2">
      <c r="A2048" t="s">
        <v>4825</v>
      </c>
      <c r="B2048">
        <v>3252162</v>
      </c>
      <c r="C2048">
        <v>16306</v>
      </c>
      <c r="D2048">
        <v>418</v>
      </c>
      <c r="E2048">
        <v>985</v>
      </c>
      <c r="F2048" s="1">
        <v>43739</v>
      </c>
      <c r="G2048" t="s">
        <v>171</v>
      </c>
      <c r="H2048" t="s">
        <v>949</v>
      </c>
      <c r="I2048">
        <v>0</v>
      </c>
      <c r="J2048">
        <v>0</v>
      </c>
      <c r="K2048">
        <v>1</v>
      </c>
      <c r="L2048">
        <v>0</v>
      </c>
      <c r="M2048">
        <v>90</v>
      </c>
      <c r="N2048" t="str">
        <f t="shared" si="31"/>
        <v>No Final</v>
      </c>
    </row>
    <row r="2049" spans="1:14" hidden="1" x14ac:dyDescent="0.2">
      <c r="A2049" t="s">
        <v>4826</v>
      </c>
      <c r="B2049">
        <v>3252162</v>
      </c>
      <c r="C2049">
        <v>25557</v>
      </c>
      <c r="D2049">
        <v>418</v>
      </c>
      <c r="E2049">
        <v>368</v>
      </c>
      <c r="F2049" s="1">
        <v>43739</v>
      </c>
      <c r="G2049" t="s">
        <v>214</v>
      </c>
      <c r="H2049" t="s">
        <v>949</v>
      </c>
      <c r="I2049">
        <v>0</v>
      </c>
      <c r="J2049">
        <v>0</v>
      </c>
      <c r="K2049">
        <v>1</v>
      </c>
      <c r="L2049">
        <v>0</v>
      </c>
      <c r="M2049">
        <v>90</v>
      </c>
      <c r="N2049" t="str">
        <f t="shared" si="31"/>
        <v>No Final</v>
      </c>
    </row>
    <row r="2050" spans="1:14" hidden="1" x14ac:dyDescent="0.2">
      <c r="A2050" t="s">
        <v>4827</v>
      </c>
      <c r="B2050">
        <v>3252162</v>
      </c>
      <c r="C2050">
        <v>448854</v>
      </c>
      <c r="D2050">
        <v>2282</v>
      </c>
      <c r="E2050">
        <v>703</v>
      </c>
      <c r="F2050" s="1">
        <v>43739</v>
      </c>
      <c r="G2050" t="s">
        <v>830</v>
      </c>
      <c r="H2050" t="s">
        <v>949</v>
      </c>
      <c r="I2050">
        <v>0</v>
      </c>
      <c r="J2050">
        <v>0</v>
      </c>
      <c r="K2050">
        <v>2</v>
      </c>
      <c r="L2050">
        <v>0</v>
      </c>
      <c r="M2050">
        <v>71</v>
      </c>
      <c r="N2050" t="str">
        <f t="shared" si="31"/>
        <v>No Final</v>
      </c>
    </row>
    <row r="2051" spans="1:14" hidden="1" x14ac:dyDescent="0.2">
      <c r="A2051" t="s">
        <v>4828</v>
      </c>
      <c r="B2051">
        <v>3252163</v>
      </c>
      <c r="C2051">
        <v>68863</v>
      </c>
      <c r="D2051">
        <v>583</v>
      </c>
      <c r="E2051">
        <v>141</v>
      </c>
      <c r="F2051" s="1">
        <v>43739</v>
      </c>
      <c r="G2051" t="s">
        <v>460</v>
      </c>
      <c r="H2051" t="s">
        <v>949</v>
      </c>
      <c r="I2051">
        <v>1</v>
      </c>
      <c r="J2051">
        <v>0</v>
      </c>
      <c r="K2051">
        <v>1</v>
      </c>
      <c r="L2051">
        <v>0</v>
      </c>
      <c r="M2051">
        <v>61</v>
      </c>
      <c r="N2051" t="str">
        <f t="shared" ref="N2051:N2114" si="32">IF(B2051=$Z$2, "Final", IF(B2051=$Z$3, "Final", IF(B2051=$Z$4, "Final", IF(B2051=$Z$5, "Final", IF(B2051=$Z$6, "Final", IF(B2051=$Z$7, "Final", IF(B2051=$Z$8, "Final", IF(B2051=$Z$9, "Final", IF(B2051=$Z$10, "Final", IF(B2051=$Z$11, "Final", IF(B2051=$Z$12, "Final", IF(B2051=$Z$13, "Final", "No Final"))))))))))))</f>
        <v>No Final</v>
      </c>
    </row>
    <row r="2052" spans="1:14" hidden="1" x14ac:dyDescent="0.2">
      <c r="A2052" t="s">
        <v>4829</v>
      </c>
      <c r="B2052">
        <v>3252164</v>
      </c>
      <c r="C2052">
        <v>197602</v>
      </c>
      <c r="D2052">
        <v>683</v>
      </c>
      <c r="E2052">
        <v>683</v>
      </c>
      <c r="F2052" s="1">
        <v>43739</v>
      </c>
      <c r="G2052" t="s">
        <v>690</v>
      </c>
      <c r="H2052" t="s">
        <v>949</v>
      </c>
      <c r="I2052">
        <v>0</v>
      </c>
      <c r="J2052">
        <v>0</v>
      </c>
      <c r="K2052">
        <v>1</v>
      </c>
      <c r="L2052">
        <v>0</v>
      </c>
      <c r="M2052">
        <v>90</v>
      </c>
      <c r="N2052" t="str">
        <f t="shared" si="32"/>
        <v>No Final</v>
      </c>
    </row>
    <row r="2053" spans="1:14" hidden="1" x14ac:dyDescent="0.2">
      <c r="A2053" t="s">
        <v>4830</v>
      </c>
      <c r="B2053">
        <v>3252165</v>
      </c>
      <c r="C2053">
        <v>132098</v>
      </c>
      <c r="D2053">
        <v>148</v>
      </c>
      <c r="E2053">
        <v>27</v>
      </c>
      <c r="F2053" s="1">
        <v>43739</v>
      </c>
      <c r="G2053" t="s">
        <v>603</v>
      </c>
      <c r="H2053" t="s">
        <v>949</v>
      </c>
      <c r="I2053">
        <v>1</v>
      </c>
      <c r="J2053">
        <v>0</v>
      </c>
      <c r="K2053">
        <v>1</v>
      </c>
      <c r="L2053">
        <v>0</v>
      </c>
      <c r="M2053">
        <v>90</v>
      </c>
      <c r="N2053" t="str">
        <f t="shared" si="32"/>
        <v>No Final</v>
      </c>
    </row>
    <row r="2054" spans="1:14" hidden="1" x14ac:dyDescent="0.2">
      <c r="A2054" t="s">
        <v>4831</v>
      </c>
      <c r="B2054">
        <v>3252165</v>
      </c>
      <c r="C2054">
        <v>159471</v>
      </c>
      <c r="D2054">
        <v>27</v>
      </c>
      <c r="E2054">
        <v>27</v>
      </c>
      <c r="F2054" s="1">
        <v>43739</v>
      </c>
      <c r="G2054" t="s">
        <v>634</v>
      </c>
      <c r="H2054" t="s">
        <v>949</v>
      </c>
      <c r="I2054">
        <v>1</v>
      </c>
      <c r="J2054">
        <v>0</v>
      </c>
      <c r="K2054">
        <v>4</v>
      </c>
      <c r="L2054">
        <v>1</v>
      </c>
      <c r="M2054">
        <v>90</v>
      </c>
      <c r="N2054" t="str">
        <f t="shared" si="32"/>
        <v>No Final</v>
      </c>
    </row>
    <row r="2055" spans="1:14" hidden="1" x14ac:dyDescent="0.2">
      <c r="A2055" t="s">
        <v>4832</v>
      </c>
      <c r="B2055">
        <v>3252165</v>
      </c>
      <c r="C2055">
        <v>161056</v>
      </c>
      <c r="D2055">
        <v>27</v>
      </c>
      <c r="E2055">
        <v>27</v>
      </c>
      <c r="F2055" s="1">
        <v>43739</v>
      </c>
      <c r="G2055" t="s">
        <v>637</v>
      </c>
      <c r="H2055" t="s">
        <v>949</v>
      </c>
      <c r="I2055">
        <v>0</v>
      </c>
      <c r="J2055">
        <v>0</v>
      </c>
      <c r="K2055">
        <v>1</v>
      </c>
      <c r="L2055">
        <v>0</v>
      </c>
      <c r="M2055">
        <v>90</v>
      </c>
      <c r="N2055" t="str">
        <f t="shared" si="32"/>
        <v>No Final</v>
      </c>
    </row>
    <row r="2056" spans="1:14" hidden="1" x14ac:dyDescent="0.2">
      <c r="A2056" t="s">
        <v>4833</v>
      </c>
      <c r="B2056">
        <v>3252165</v>
      </c>
      <c r="C2056">
        <v>38253</v>
      </c>
      <c r="D2056">
        <v>27</v>
      </c>
      <c r="E2056">
        <v>131</v>
      </c>
      <c r="F2056" s="1">
        <v>43739</v>
      </c>
      <c r="G2056" t="s">
        <v>290</v>
      </c>
      <c r="H2056" t="s">
        <v>949</v>
      </c>
      <c r="I2056">
        <v>0</v>
      </c>
      <c r="J2056">
        <v>0</v>
      </c>
      <c r="K2056">
        <v>2</v>
      </c>
      <c r="L2056">
        <v>0</v>
      </c>
      <c r="M2056">
        <v>90</v>
      </c>
      <c r="N2056" t="str">
        <f t="shared" si="32"/>
        <v>No Final</v>
      </c>
    </row>
    <row r="2057" spans="1:14" hidden="1" x14ac:dyDescent="0.2">
      <c r="A2057" t="s">
        <v>4834</v>
      </c>
      <c r="B2057">
        <v>3252165</v>
      </c>
      <c r="C2057">
        <v>91845</v>
      </c>
      <c r="D2057">
        <v>148</v>
      </c>
      <c r="E2057">
        <v>148</v>
      </c>
      <c r="F2057" s="1">
        <v>43739</v>
      </c>
      <c r="G2057" t="s">
        <v>520</v>
      </c>
      <c r="H2057" t="s">
        <v>949</v>
      </c>
      <c r="I2057">
        <v>0</v>
      </c>
      <c r="J2057">
        <v>0</v>
      </c>
      <c r="K2057">
        <v>1</v>
      </c>
      <c r="L2057">
        <v>0</v>
      </c>
      <c r="M2057">
        <v>90</v>
      </c>
      <c r="N2057" t="str">
        <f t="shared" si="32"/>
        <v>No Final</v>
      </c>
    </row>
    <row r="2058" spans="1:14" hidden="1" x14ac:dyDescent="0.2">
      <c r="A2058" t="s">
        <v>4835</v>
      </c>
      <c r="B2058">
        <v>3252166</v>
      </c>
      <c r="C2058">
        <v>396638</v>
      </c>
      <c r="D2058">
        <v>660</v>
      </c>
      <c r="E2058">
        <v>148</v>
      </c>
      <c r="F2058" s="1">
        <v>43739</v>
      </c>
      <c r="G2058" t="s">
        <v>815</v>
      </c>
      <c r="H2058" t="s">
        <v>949</v>
      </c>
      <c r="I2058">
        <v>0</v>
      </c>
      <c r="J2058">
        <v>0</v>
      </c>
      <c r="K2058">
        <v>1</v>
      </c>
      <c r="L2058">
        <v>0</v>
      </c>
      <c r="M2058">
        <v>21</v>
      </c>
      <c r="N2058" t="str">
        <f t="shared" si="32"/>
        <v>No Final</v>
      </c>
    </row>
    <row r="2059" spans="1:14" hidden="1" x14ac:dyDescent="0.2">
      <c r="A2059" t="s">
        <v>4836</v>
      </c>
      <c r="B2059">
        <v>3252166</v>
      </c>
      <c r="C2059">
        <v>52915</v>
      </c>
      <c r="D2059">
        <v>660</v>
      </c>
      <c r="E2059">
        <v>660</v>
      </c>
      <c r="F2059" s="1">
        <v>43739</v>
      </c>
      <c r="G2059" t="s">
        <v>395</v>
      </c>
      <c r="H2059" t="s">
        <v>949</v>
      </c>
      <c r="I2059">
        <v>1</v>
      </c>
      <c r="J2059">
        <v>0</v>
      </c>
      <c r="K2059">
        <v>1</v>
      </c>
      <c r="L2059">
        <v>0</v>
      </c>
      <c r="M2059">
        <v>90</v>
      </c>
      <c r="N2059" t="str">
        <f t="shared" si="32"/>
        <v>No Final</v>
      </c>
    </row>
    <row r="2060" spans="1:14" hidden="1" x14ac:dyDescent="0.2">
      <c r="A2060" t="s">
        <v>4837</v>
      </c>
      <c r="B2060">
        <v>3252166</v>
      </c>
      <c r="C2060">
        <v>73794</v>
      </c>
      <c r="D2060">
        <v>800</v>
      </c>
      <c r="E2060">
        <v>416</v>
      </c>
      <c r="F2060" s="1">
        <v>43739</v>
      </c>
      <c r="G2060" t="s">
        <v>474</v>
      </c>
      <c r="H2060" t="s">
        <v>949</v>
      </c>
      <c r="I2060">
        <v>0</v>
      </c>
      <c r="J2060">
        <v>0</v>
      </c>
      <c r="K2060">
        <v>1</v>
      </c>
      <c r="L2060">
        <v>0</v>
      </c>
      <c r="M2060">
        <v>90</v>
      </c>
      <c r="N2060" t="str">
        <f t="shared" si="32"/>
        <v>No Final</v>
      </c>
    </row>
    <row r="2061" spans="1:14" hidden="1" x14ac:dyDescent="0.2">
      <c r="A2061" t="s">
        <v>4838</v>
      </c>
      <c r="B2061">
        <v>3252167</v>
      </c>
      <c r="C2061">
        <v>134425</v>
      </c>
      <c r="D2061">
        <v>281</v>
      </c>
      <c r="E2061">
        <v>631</v>
      </c>
      <c r="F2061" s="1">
        <v>43739</v>
      </c>
      <c r="G2061" t="s">
        <v>606</v>
      </c>
      <c r="H2061" t="s">
        <v>949</v>
      </c>
      <c r="I2061">
        <v>0</v>
      </c>
      <c r="J2061">
        <v>0</v>
      </c>
      <c r="K2061">
        <v>1</v>
      </c>
      <c r="L2061">
        <v>1</v>
      </c>
      <c r="M2061">
        <v>34</v>
      </c>
      <c r="N2061" t="str">
        <f t="shared" si="32"/>
        <v>No Final</v>
      </c>
    </row>
    <row r="2062" spans="1:14" hidden="1" x14ac:dyDescent="0.2">
      <c r="A2062" t="s">
        <v>4839</v>
      </c>
      <c r="B2062">
        <v>3252167</v>
      </c>
      <c r="C2062">
        <v>406635</v>
      </c>
      <c r="D2062">
        <v>281</v>
      </c>
      <c r="E2062">
        <v>281</v>
      </c>
      <c r="F2062" s="1">
        <v>43739</v>
      </c>
      <c r="G2062" t="s">
        <v>823</v>
      </c>
      <c r="H2062" t="s">
        <v>949</v>
      </c>
      <c r="I2062">
        <v>0</v>
      </c>
      <c r="J2062">
        <v>0</v>
      </c>
      <c r="K2062">
        <v>1</v>
      </c>
      <c r="L2062">
        <v>0</v>
      </c>
      <c r="M2062">
        <v>1</v>
      </c>
      <c r="N2062" t="str">
        <f t="shared" si="32"/>
        <v>No Final</v>
      </c>
    </row>
    <row r="2063" spans="1:14" hidden="1" x14ac:dyDescent="0.2">
      <c r="A2063" t="s">
        <v>4840</v>
      </c>
      <c r="B2063">
        <v>3252168</v>
      </c>
      <c r="C2063">
        <v>197300</v>
      </c>
      <c r="D2063">
        <v>506</v>
      </c>
      <c r="E2063">
        <v>506</v>
      </c>
      <c r="F2063" s="1">
        <v>43739</v>
      </c>
      <c r="G2063" t="s">
        <v>689</v>
      </c>
      <c r="H2063" t="s">
        <v>949</v>
      </c>
      <c r="I2063">
        <v>0</v>
      </c>
      <c r="J2063">
        <v>0</v>
      </c>
      <c r="K2063">
        <v>1</v>
      </c>
      <c r="L2063">
        <v>0</v>
      </c>
      <c r="M2063">
        <v>78</v>
      </c>
      <c r="N2063" t="str">
        <f t="shared" si="32"/>
        <v>No Final</v>
      </c>
    </row>
    <row r="2064" spans="1:14" hidden="1" x14ac:dyDescent="0.2">
      <c r="A2064" t="s">
        <v>4841</v>
      </c>
      <c r="B2064">
        <v>3252168</v>
      </c>
      <c r="C2064">
        <v>39153</v>
      </c>
      <c r="D2064">
        <v>506</v>
      </c>
      <c r="E2064">
        <v>506</v>
      </c>
      <c r="F2064" s="1">
        <v>43739</v>
      </c>
      <c r="G2064" t="s">
        <v>299</v>
      </c>
      <c r="H2064" t="s">
        <v>949</v>
      </c>
      <c r="I2064">
        <v>0</v>
      </c>
      <c r="J2064">
        <v>0</v>
      </c>
      <c r="K2064">
        <v>1</v>
      </c>
      <c r="L2064">
        <v>0</v>
      </c>
      <c r="M2064">
        <v>83</v>
      </c>
      <c r="N2064" t="str">
        <f t="shared" si="32"/>
        <v>No Final</v>
      </c>
    </row>
    <row r="2065" spans="1:14" hidden="1" x14ac:dyDescent="0.2">
      <c r="A2065" t="s">
        <v>4842</v>
      </c>
      <c r="B2065">
        <v>3252168</v>
      </c>
      <c r="C2065">
        <v>8198</v>
      </c>
      <c r="D2065">
        <v>506</v>
      </c>
      <c r="E2065">
        <v>985</v>
      </c>
      <c r="F2065" s="1">
        <v>43739</v>
      </c>
      <c r="G2065" t="s">
        <v>124</v>
      </c>
      <c r="H2065" t="s">
        <v>949</v>
      </c>
      <c r="I2065">
        <v>0</v>
      </c>
      <c r="J2065">
        <v>0</v>
      </c>
      <c r="K2065">
        <v>1</v>
      </c>
      <c r="L2065">
        <v>0</v>
      </c>
      <c r="M2065">
        <v>90</v>
      </c>
      <c r="N2065" t="str">
        <f t="shared" si="32"/>
        <v>No Final</v>
      </c>
    </row>
    <row r="2066" spans="1:14" hidden="1" x14ac:dyDescent="0.2">
      <c r="A2066" t="s">
        <v>4843</v>
      </c>
      <c r="B2066">
        <v>3252169</v>
      </c>
      <c r="C2066">
        <v>230784</v>
      </c>
      <c r="D2066">
        <v>13</v>
      </c>
      <c r="E2066">
        <v>11</v>
      </c>
      <c r="F2066" s="1">
        <v>43739</v>
      </c>
      <c r="G2066" t="s">
        <v>722</v>
      </c>
      <c r="H2066" t="s">
        <v>949</v>
      </c>
      <c r="I2066">
        <v>1</v>
      </c>
      <c r="J2066">
        <v>0</v>
      </c>
      <c r="K2066">
        <v>1</v>
      </c>
      <c r="L2066">
        <v>0</v>
      </c>
      <c r="M2066">
        <v>90</v>
      </c>
      <c r="N2066" t="str">
        <f t="shared" si="32"/>
        <v>No Final</v>
      </c>
    </row>
    <row r="2067" spans="1:14" hidden="1" x14ac:dyDescent="0.2">
      <c r="A2067" t="s">
        <v>4844</v>
      </c>
      <c r="B2067">
        <v>3252169</v>
      </c>
      <c r="C2067">
        <v>462250</v>
      </c>
      <c r="D2067">
        <v>13</v>
      </c>
      <c r="E2067">
        <v>131</v>
      </c>
      <c r="F2067" s="1">
        <v>43739</v>
      </c>
      <c r="G2067" t="s">
        <v>833</v>
      </c>
      <c r="H2067" t="s">
        <v>949</v>
      </c>
      <c r="I2067">
        <v>0</v>
      </c>
      <c r="J2067">
        <v>0</v>
      </c>
      <c r="K2067">
        <v>1</v>
      </c>
      <c r="L2067">
        <v>0</v>
      </c>
      <c r="M2067">
        <v>84</v>
      </c>
      <c r="N2067" t="str">
        <f t="shared" si="32"/>
        <v>No Final</v>
      </c>
    </row>
    <row r="2068" spans="1:14" hidden="1" x14ac:dyDescent="0.2">
      <c r="A2068" t="s">
        <v>4845</v>
      </c>
      <c r="B2068">
        <v>3252171</v>
      </c>
      <c r="C2068">
        <v>148455</v>
      </c>
      <c r="D2068">
        <v>31</v>
      </c>
      <c r="E2068">
        <v>31</v>
      </c>
      <c r="F2068" s="1">
        <v>43740</v>
      </c>
      <c r="G2068" t="s">
        <v>629</v>
      </c>
      <c r="H2068" t="s">
        <v>949</v>
      </c>
      <c r="I2068">
        <v>0</v>
      </c>
      <c r="J2068">
        <v>0</v>
      </c>
      <c r="K2068">
        <v>2</v>
      </c>
      <c r="L2068">
        <v>0</v>
      </c>
      <c r="M2068">
        <v>90</v>
      </c>
      <c r="N2068" t="str">
        <f t="shared" si="32"/>
        <v>No Final</v>
      </c>
    </row>
    <row r="2069" spans="1:14" hidden="1" x14ac:dyDescent="0.2">
      <c r="A2069" t="s">
        <v>4846</v>
      </c>
      <c r="B2069">
        <v>3252171</v>
      </c>
      <c r="C2069">
        <v>165793</v>
      </c>
      <c r="D2069">
        <v>409</v>
      </c>
      <c r="E2069">
        <v>162</v>
      </c>
      <c r="F2069" s="1">
        <v>43740</v>
      </c>
      <c r="G2069" t="s">
        <v>643</v>
      </c>
      <c r="H2069" t="s">
        <v>949</v>
      </c>
      <c r="I2069">
        <v>0</v>
      </c>
      <c r="J2069">
        <v>0</v>
      </c>
      <c r="K2069">
        <v>1</v>
      </c>
      <c r="L2069">
        <v>1</v>
      </c>
      <c r="M2069">
        <v>90</v>
      </c>
      <c r="N2069" t="str">
        <f t="shared" si="32"/>
        <v>No Final</v>
      </c>
    </row>
    <row r="2070" spans="1:14" hidden="1" x14ac:dyDescent="0.2">
      <c r="A2070" t="s">
        <v>4847</v>
      </c>
      <c r="B2070">
        <v>3252171</v>
      </c>
      <c r="C2070">
        <v>200512</v>
      </c>
      <c r="D2070">
        <v>31</v>
      </c>
      <c r="E2070">
        <v>27</v>
      </c>
      <c r="F2070" s="1">
        <v>43740</v>
      </c>
      <c r="G2070" t="s">
        <v>694</v>
      </c>
      <c r="H2070" t="s">
        <v>949</v>
      </c>
      <c r="I2070">
        <v>0</v>
      </c>
      <c r="J2070">
        <v>0</v>
      </c>
      <c r="K2070">
        <v>1</v>
      </c>
      <c r="L2070">
        <v>0</v>
      </c>
      <c r="M2070">
        <v>90</v>
      </c>
      <c r="N2070" t="str">
        <f t="shared" si="32"/>
        <v>No Final</v>
      </c>
    </row>
    <row r="2071" spans="1:14" hidden="1" x14ac:dyDescent="0.2">
      <c r="A2071" t="s">
        <v>4848</v>
      </c>
      <c r="B2071">
        <v>3252171</v>
      </c>
      <c r="C2071">
        <v>234803</v>
      </c>
      <c r="D2071">
        <v>31</v>
      </c>
      <c r="E2071">
        <v>31</v>
      </c>
      <c r="F2071" s="1">
        <v>43740</v>
      </c>
      <c r="G2071" t="s">
        <v>726</v>
      </c>
      <c r="H2071" t="s">
        <v>949</v>
      </c>
      <c r="I2071">
        <v>0</v>
      </c>
      <c r="J2071">
        <v>0</v>
      </c>
      <c r="K2071">
        <v>1</v>
      </c>
      <c r="L2071">
        <v>0</v>
      </c>
      <c r="M2071">
        <v>90</v>
      </c>
      <c r="N2071" t="str">
        <f t="shared" si="32"/>
        <v>No Final</v>
      </c>
    </row>
    <row r="2072" spans="1:14" hidden="1" x14ac:dyDescent="0.2">
      <c r="A2072" t="s">
        <v>4849</v>
      </c>
      <c r="B2072">
        <v>3252171</v>
      </c>
      <c r="C2072">
        <v>418560</v>
      </c>
      <c r="D2072">
        <v>409</v>
      </c>
      <c r="E2072">
        <v>281</v>
      </c>
      <c r="F2072" s="1">
        <v>43740</v>
      </c>
      <c r="G2072" t="s">
        <v>826</v>
      </c>
      <c r="H2072" t="s">
        <v>949</v>
      </c>
      <c r="I2072">
        <v>0</v>
      </c>
      <c r="J2072">
        <v>0</v>
      </c>
      <c r="K2072">
        <v>1</v>
      </c>
      <c r="L2072">
        <v>0</v>
      </c>
      <c r="M2072">
        <v>34</v>
      </c>
      <c r="N2072" t="str">
        <f t="shared" si="32"/>
        <v>No Final</v>
      </c>
    </row>
    <row r="2073" spans="1:14" hidden="1" x14ac:dyDescent="0.2">
      <c r="A2073" t="s">
        <v>4850</v>
      </c>
      <c r="B2073">
        <v>3252172</v>
      </c>
      <c r="C2073">
        <v>398073</v>
      </c>
      <c r="D2073">
        <v>16</v>
      </c>
      <c r="E2073">
        <v>583</v>
      </c>
      <c r="F2073" s="1">
        <v>43740</v>
      </c>
      <c r="G2073" t="s">
        <v>816</v>
      </c>
      <c r="H2073" t="s">
        <v>949</v>
      </c>
      <c r="I2073">
        <v>0</v>
      </c>
      <c r="J2073">
        <v>0</v>
      </c>
      <c r="K2073">
        <v>2</v>
      </c>
      <c r="L2073">
        <v>0</v>
      </c>
      <c r="M2073">
        <v>90</v>
      </c>
      <c r="N2073" t="str">
        <f t="shared" si="32"/>
        <v>No Final</v>
      </c>
    </row>
    <row r="2074" spans="1:14" hidden="1" x14ac:dyDescent="0.2">
      <c r="A2074" t="s">
        <v>4851</v>
      </c>
      <c r="B2074">
        <v>3252173</v>
      </c>
      <c r="C2074">
        <v>406625</v>
      </c>
      <c r="D2074">
        <v>46</v>
      </c>
      <c r="E2074">
        <v>46</v>
      </c>
      <c r="F2074" s="1">
        <v>43740</v>
      </c>
      <c r="G2074" t="s">
        <v>822</v>
      </c>
      <c r="H2074" t="s">
        <v>949</v>
      </c>
      <c r="I2074">
        <v>0</v>
      </c>
      <c r="J2074">
        <v>0</v>
      </c>
      <c r="K2074">
        <v>1</v>
      </c>
      <c r="L2074">
        <v>0</v>
      </c>
      <c r="M2074">
        <v>90</v>
      </c>
      <c r="N2074" t="str">
        <f t="shared" si="32"/>
        <v>No Final</v>
      </c>
    </row>
    <row r="2075" spans="1:14" hidden="1" x14ac:dyDescent="0.2">
      <c r="A2075" t="s">
        <v>4852</v>
      </c>
      <c r="B2075">
        <v>3252173</v>
      </c>
      <c r="C2075">
        <v>44352</v>
      </c>
      <c r="D2075">
        <v>131</v>
      </c>
      <c r="E2075">
        <v>13</v>
      </c>
      <c r="F2075" s="1">
        <v>43740</v>
      </c>
      <c r="G2075" t="s">
        <v>335</v>
      </c>
      <c r="H2075" t="s">
        <v>949</v>
      </c>
      <c r="I2075">
        <v>0</v>
      </c>
      <c r="J2075">
        <v>0</v>
      </c>
      <c r="K2075">
        <v>2</v>
      </c>
      <c r="L2075">
        <v>0</v>
      </c>
      <c r="M2075">
        <v>90</v>
      </c>
      <c r="N2075" t="str">
        <f t="shared" si="32"/>
        <v>No Final</v>
      </c>
    </row>
    <row r="2076" spans="1:14" hidden="1" x14ac:dyDescent="0.2">
      <c r="A2076" t="s">
        <v>4853</v>
      </c>
      <c r="B2076">
        <v>3252174</v>
      </c>
      <c r="C2076">
        <v>167850</v>
      </c>
      <c r="D2076">
        <v>1041</v>
      </c>
      <c r="E2076">
        <v>13</v>
      </c>
      <c r="F2076" s="1">
        <v>43740</v>
      </c>
      <c r="G2076" t="s">
        <v>646</v>
      </c>
      <c r="H2076" t="s">
        <v>949</v>
      </c>
      <c r="I2076">
        <v>0</v>
      </c>
      <c r="J2076">
        <v>0</v>
      </c>
      <c r="K2076">
        <v>1</v>
      </c>
      <c r="L2076">
        <v>0</v>
      </c>
      <c r="M2076">
        <v>79</v>
      </c>
      <c r="N2076" t="str">
        <f t="shared" si="32"/>
        <v>No Final</v>
      </c>
    </row>
    <row r="2077" spans="1:14" hidden="1" x14ac:dyDescent="0.2">
      <c r="A2077" t="s">
        <v>4854</v>
      </c>
      <c r="B2077">
        <v>3252174</v>
      </c>
      <c r="C2077">
        <v>442891</v>
      </c>
      <c r="D2077">
        <v>1041</v>
      </c>
      <c r="E2077">
        <v>273</v>
      </c>
      <c r="F2077" s="1">
        <v>43740</v>
      </c>
      <c r="G2077" t="s">
        <v>829</v>
      </c>
      <c r="H2077" t="s">
        <v>949</v>
      </c>
      <c r="I2077">
        <v>0</v>
      </c>
      <c r="J2077">
        <v>0</v>
      </c>
      <c r="K2077">
        <v>1</v>
      </c>
      <c r="L2077">
        <v>0</v>
      </c>
      <c r="M2077">
        <v>69</v>
      </c>
      <c r="N2077" t="str">
        <f t="shared" si="32"/>
        <v>No Final</v>
      </c>
    </row>
    <row r="2078" spans="1:14" hidden="1" x14ac:dyDescent="0.2">
      <c r="A2078" t="s">
        <v>4855</v>
      </c>
      <c r="B2078">
        <v>3252175</v>
      </c>
      <c r="C2078">
        <v>162038</v>
      </c>
      <c r="D2078">
        <v>294</v>
      </c>
      <c r="E2078">
        <v>367</v>
      </c>
      <c r="F2078" s="1">
        <v>43740</v>
      </c>
      <c r="G2078" t="s">
        <v>639</v>
      </c>
      <c r="H2078" t="s">
        <v>949</v>
      </c>
      <c r="I2078">
        <v>0</v>
      </c>
      <c r="J2078">
        <v>0</v>
      </c>
      <c r="K2078">
        <v>1</v>
      </c>
      <c r="L2078">
        <v>0</v>
      </c>
      <c r="M2078">
        <v>9</v>
      </c>
      <c r="N2078" t="str">
        <f t="shared" si="32"/>
        <v>No Final</v>
      </c>
    </row>
    <row r="2079" spans="1:14" hidden="1" x14ac:dyDescent="0.2">
      <c r="A2079" t="s">
        <v>4856</v>
      </c>
      <c r="B2079">
        <v>3252175</v>
      </c>
      <c r="C2079">
        <v>180337</v>
      </c>
      <c r="D2079">
        <v>964</v>
      </c>
      <c r="E2079">
        <v>12</v>
      </c>
      <c r="F2079" s="1">
        <v>43740</v>
      </c>
      <c r="G2079" t="s">
        <v>660</v>
      </c>
      <c r="H2079" t="s">
        <v>949</v>
      </c>
      <c r="I2079">
        <v>0</v>
      </c>
      <c r="J2079">
        <v>0</v>
      </c>
      <c r="K2079">
        <v>1</v>
      </c>
      <c r="L2079">
        <v>0</v>
      </c>
      <c r="M2079">
        <v>81</v>
      </c>
      <c r="N2079" t="str">
        <f t="shared" si="32"/>
        <v>No Final</v>
      </c>
    </row>
    <row r="2080" spans="1:14" hidden="1" x14ac:dyDescent="0.2">
      <c r="A2080" t="s">
        <v>4857</v>
      </c>
      <c r="B2080">
        <v>3252175</v>
      </c>
      <c r="C2080">
        <v>48067</v>
      </c>
      <c r="D2080">
        <v>964</v>
      </c>
      <c r="E2080">
        <v>932</v>
      </c>
      <c r="F2080" s="1">
        <v>43740</v>
      </c>
      <c r="G2080" t="s">
        <v>371</v>
      </c>
      <c r="H2080" t="s">
        <v>949</v>
      </c>
      <c r="I2080">
        <v>0</v>
      </c>
      <c r="J2080">
        <v>0</v>
      </c>
      <c r="K2080">
        <v>1</v>
      </c>
      <c r="L2080">
        <v>0</v>
      </c>
      <c r="M2080">
        <v>90</v>
      </c>
      <c r="N2080" t="str">
        <f t="shared" si="32"/>
        <v>No Final</v>
      </c>
    </row>
    <row r="2081" spans="1:14" hidden="1" x14ac:dyDescent="0.2">
      <c r="A2081" t="s">
        <v>4858</v>
      </c>
      <c r="B2081">
        <v>3252176</v>
      </c>
      <c r="C2081">
        <v>331726</v>
      </c>
      <c r="D2081">
        <v>631</v>
      </c>
      <c r="E2081">
        <v>12</v>
      </c>
      <c r="F2081" s="1">
        <v>43740</v>
      </c>
      <c r="G2081" t="s">
        <v>788</v>
      </c>
      <c r="H2081" t="s">
        <v>949</v>
      </c>
      <c r="I2081">
        <v>0</v>
      </c>
      <c r="J2081">
        <v>0</v>
      </c>
      <c r="K2081">
        <v>1</v>
      </c>
      <c r="L2081">
        <v>0</v>
      </c>
      <c r="M2081">
        <v>90</v>
      </c>
      <c r="N2081" t="str">
        <f t="shared" si="32"/>
        <v>No Final</v>
      </c>
    </row>
    <row r="2082" spans="1:14" hidden="1" x14ac:dyDescent="0.2">
      <c r="A2082" t="s">
        <v>4859</v>
      </c>
      <c r="B2082">
        <v>3252176</v>
      </c>
      <c r="C2082">
        <v>401923</v>
      </c>
      <c r="D2082">
        <v>1082</v>
      </c>
      <c r="E2082">
        <v>6195</v>
      </c>
      <c r="F2082" s="1">
        <v>43740</v>
      </c>
      <c r="G2082" t="s">
        <v>821</v>
      </c>
      <c r="H2082" t="s">
        <v>949</v>
      </c>
      <c r="I2082">
        <v>0</v>
      </c>
      <c r="J2082">
        <v>0</v>
      </c>
      <c r="K2082">
        <v>1</v>
      </c>
      <c r="L2082">
        <v>0</v>
      </c>
      <c r="M2082">
        <v>90</v>
      </c>
      <c r="N2082" t="str">
        <f t="shared" si="32"/>
        <v>No Final</v>
      </c>
    </row>
    <row r="2083" spans="1:14" hidden="1" x14ac:dyDescent="0.2">
      <c r="A2083" t="s">
        <v>4860</v>
      </c>
      <c r="B2083">
        <v>3252176</v>
      </c>
      <c r="C2083">
        <v>52769</v>
      </c>
      <c r="D2083">
        <v>631</v>
      </c>
      <c r="E2083">
        <v>931</v>
      </c>
      <c r="F2083" s="1">
        <v>43740</v>
      </c>
      <c r="G2083" t="s">
        <v>393</v>
      </c>
      <c r="H2083" t="s">
        <v>949</v>
      </c>
      <c r="I2083">
        <v>0</v>
      </c>
      <c r="J2083">
        <v>0</v>
      </c>
      <c r="K2083">
        <v>1</v>
      </c>
      <c r="L2083">
        <v>0</v>
      </c>
      <c r="M2083">
        <v>85</v>
      </c>
      <c r="N2083" t="str">
        <f t="shared" si="32"/>
        <v>No Final</v>
      </c>
    </row>
    <row r="2084" spans="1:14" hidden="1" x14ac:dyDescent="0.2">
      <c r="A2084" t="s">
        <v>4861</v>
      </c>
      <c r="B2084">
        <v>3252177</v>
      </c>
      <c r="C2084">
        <v>182381</v>
      </c>
      <c r="D2084">
        <v>610</v>
      </c>
      <c r="E2084">
        <v>232</v>
      </c>
      <c r="F2084" s="1">
        <v>43740</v>
      </c>
      <c r="G2084" t="s">
        <v>665</v>
      </c>
      <c r="H2084" t="s">
        <v>949</v>
      </c>
      <c r="I2084">
        <v>1</v>
      </c>
      <c r="J2084">
        <v>0</v>
      </c>
      <c r="K2084">
        <v>1</v>
      </c>
      <c r="L2084">
        <v>0</v>
      </c>
      <c r="M2084">
        <v>81</v>
      </c>
      <c r="N2084" t="str">
        <f t="shared" si="32"/>
        <v>No Final</v>
      </c>
    </row>
    <row r="2085" spans="1:14" hidden="1" x14ac:dyDescent="0.2">
      <c r="A2085" t="s">
        <v>4862</v>
      </c>
      <c r="B2085">
        <v>3252177</v>
      </c>
      <c r="C2085">
        <v>217111</v>
      </c>
      <c r="D2085">
        <v>610</v>
      </c>
      <c r="E2085">
        <v>141</v>
      </c>
      <c r="F2085" s="1">
        <v>43740</v>
      </c>
      <c r="G2085" t="s">
        <v>712</v>
      </c>
      <c r="H2085" t="s">
        <v>949</v>
      </c>
      <c r="I2085">
        <v>0</v>
      </c>
      <c r="J2085">
        <v>0</v>
      </c>
      <c r="K2085">
        <v>1</v>
      </c>
      <c r="L2085">
        <v>0</v>
      </c>
      <c r="M2085">
        <v>85</v>
      </c>
      <c r="N2085" t="str">
        <f t="shared" si="32"/>
        <v>No Final</v>
      </c>
    </row>
    <row r="2086" spans="1:14" hidden="1" x14ac:dyDescent="0.2">
      <c r="A2086" t="s">
        <v>4863</v>
      </c>
      <c r="B2086">
        <v>3252177</v>
      </c>
      <c r="C2086">
        <v>288255</v>
      </c>
      <c r="D2086">
        <v>610</v>
      </c>
      <c r="E2086">
        <v>24</v>
      </c>
      <c r="F2086" s="1">
        <v>43740</v>
      </c>
      <c r="G2086" t="s">
        <v>768</v>
      </c>
      <c r="H2086" t="s">
        <v>949</v>
      </c>
      <c r="I2086">
        <v>0</v>
      </c>
      <c r="J2086">
        <v>0</v>
      </c>
      <c r="K2086">
        <v>1</v>
      </c>
      <c r="L2086">
        <v>1</v>
      </c>
      <c r="M2086">
        <v>88</v>
      </c>
      <c r="N2086" t="str">
        <f t="shared" si="32"/>
        <v>No Final</v>
      </c>
    </row>
    <row r="2087" spans="1:14" hidden="1" x14ac:dyDescent="0.2">
      <c r="A2087" t="s">
        <v>4864</v>
      </c>
      <c r="B2087">
        <v>3252186</v>
      </c>
      <c r="C2087">
        <v>342229</v>
      </c>
      <c r="D2087">
        <v>583</v>
      </c>
      <c r="E2087">
        <v>583</v>
      </c>
      <c r="F2087" s="1">
        <v>43760</v>
      </c>
      <c r="G2087" t="s">
        <v>797</v>
      </c>
      <c r="H2087" t="s">
        <v>949</v>
      </c>
      <c r="I2087">
        <v>0</v>
      </c>
      <c r="J2087">
        <v>0</v>
      </c>
      <c r="K2087">
        <v>3</v>
      </c>
      <c r="L2087">
        <v>1</v>
      </c>
      <c r="M2087">
        <v>38</v>
      </c>
      <c r="N2087" t="str">
        <f t="shared" si="32"/>
        <v>No Final</v>
      </c>
    </row>
    <row r="2088" spans="1:14" hidden="1" x14ac:dyDescent="0.2">
      <c r="A2088" t="s">
        <v>4865</v>
      </c>
      <c r="B2088">
        <v>3252186</v>
      </c>
      <c r="C2088">
        <v>68863</v>
      </c>
      <c r="D2088">
        <v>583</v>
      </c>
      <c r="E2088">
        <v>141</v>
      </c>
      <c r="F2088" s="1">
        <v>43760</v>
      </c>
      <c r="G2088" t="s">
        <v>460</v>
      </c>
      <c r="H2088" t="s">
        <v>949</v>
      </c>
      <c r="I2088">
        <v>0</v>
      </c>
      <c r="J2088">
        <v>0</v>
      </c>
      <c r="K2088">
        <v>2</v>
      </c>
      <c r="L2088">
        <v>0</v>
      </c>
      <c r="M2088">
        <v>65</v>
      </c>
      <c r="N2088" t="str">
        <f t="shared" si="32"/>
        <v>No Final</v>
      </c>
    </row>
    <row r="2089" spans="1:14" hidden="1" x14ac:dyDescent="0.2">
      <c r="A2089" t="s">
        <v>4866</v>
      </c>
      <c r="B2089">
        <v>3252187</v>
      </c>
      <c r="C2089">
        <v>31909</v>
      </c>
      <c r="D2089">
        <v>418</v>
      </c>
      <c r="E2089">
        <v>418</v>
      </c>
      <c r="F2089" s="1">
        <v>43760</v>
      </c>
      <c r="G2089" t="s">
        <v>247</v>
      </c>
      <c r="H2089" t="s">
        <v>949</v>
      </c>
      <c r="I2089">
        <v>1</v>
      </c>
      <c r="J2089">
        <v>0</v>
      </c>
      <c r="K2089">
        <v>1</v>
      </c>
      <c r="L2089">
        <v>0</v>
      </c>
      <c r="M2089">
        <v>90</v>
      </c>
      <c r="N2089" t="str">
        <f t="shared" si="32"/>
        <v>No Final</v>
      </c>
    </row>
    <row r="2090" spans="1:14" hidden="1" x14ac:dyDescent="0.2">
      <c r="A2090" t="s">
        <v>4867</v>
      </c>
      <c r="B2090">
        <v>3252188</v>
      </c>
      <c r="C2090">
        <v>115382</v>
      </c>
      <c r="D2090">
        <v>683</v>
      </c>
      <c r="E2090">
        <v>683</v>
      </c>
      <c r="F2090" s="1">
        <v>43760</v>
      </c>
      <c r="G2090" t="s">
        <v>337</v>
      </c>
      <c r="H2090" t="s">
        <v>949</v>
      </c>
      <c r="I2090">
        <v>0</v>
      </c>
      <c r="J2090">
        <v>0</v>
      </c>
      <c r="K2090">
        <v>1</v>
      </c>
      <c r="L2090">
        <v>0</v>
      </c>
      <c r="M2090">
        <v>90</v>
      </c>
      <c r="N2090" t="str">
        <f t="shared" si="32"/>
        <v>No Final</v>
      </c>
    </row>
    <row r="2091" spans="1:14" hidden="1" x14ac:dyDescent="0.2">
      <c r="A2091" t="s">
        <v>4868</v>
      </c>
      <c r="B2091">
        <v>3252188</v>
      </c>
      <c r="C2091">
        <v>190393</v>
      </c>
      <c r="D2091">
        <v>27</v>
      </c>
      <c r="E2091">
        <v>1041</v>
      </c>
      <c r="F2091" s="1">
        <v>43760</v>
      </c>
      <c r="G2091" t="s">
        <v>682</v>
      </c>
      <c r="H2091" t="s">
        <v>949</v>
      </c>
      <c r="I2091">
        <v>0</v>
      </c>
      <c r="J2091">
        <v>0</v>
      </c>
      <c r="K2091">
        <v>1</v>
      </c>
      <c r="L2091">
        <v>0</v>
      </c>
      <c r="M2091">
        <v>45</v>
      </c>
      <c r="N2091" t="str">
        <f t="shared" si="32"/>
        <v>No Final</v>
      </c>
    </row>
    <row r="2092" spans="1:14" hidden="1" x14ac:dyDescent="0.2">
      <c r="A2092" t="s">
        <v>4869</v>
      </c>
      <c r="B2092">
        <v>3252188</v>
      </c>
      <c r="C2092">
        <v>38253</v>
      </c>
      <c r="D2092">
        <v>27</v>
      </c>
      <c r="E2092">
        <v>131</v>
      </c>
      <c r="F2092" s="1">
        <v>43760</v>
      </c>
      <c r="G2092" t="s">
        <v>290</v>
      </c>
      <c r="H2092" t="s">
        <v>949</v>
      </c>
      <c r="I2092">
        <v>0</v>
      </c>
      <c r="J2092">
        <v>0</v>
      </c>
      <c r="K2092">
        <v>2</v>
      </c>
      <c r="L2092">
        <v>0</v>
      </c>
      <c r="M2092">
        <v>90</v>
      </c>
      <c r="N2092" t="str">
        <f t="shared" si="32"/>
        <v>No Final</v>
      </c>
    </row>
    <row r="2093" spans="1:14" hidden="1" x14ac:dyDescent="0.2">
      <c r="A2093" t="s">
        <v>4870</v>
      </c>
      <c r="B2093">
        <v>3252188</v>
      </c>
      <c r="C2093">
        <v>96533</v>
      </c>
      <c r="D2093">
        <v>683</v>
      </c>
      <c r="E2093">
        <v>683</v>
      </c>
      <c r="F2093" s="1">
        <v>43760</v>
      </c>
      <c r="G2093" t="s">
        <v>534</v>
      </c>
      <c r="H2093" t="s">
        <v>949</v>
      </c>
      <c r="I2093">
        <v>1</v>
      </c>
      <c r="J2093">
        <v>0</v>
      </c>
      <c r="K2093">
        <v>1</v>
      </c>
      <c r="L2093">
        <v>0</v>
      </c>
      <c r="M2093">
        <v>90</v>
      </c>
      <c r="N2093" t="str">
        <f t="shared" si="32"/>
        <v>No Final</v>
      </c>
    </row>
    <row r="2094" spans="1:14" hidden="1" x14ac:dyDescent="0.2">
      <c r="A2094" t="s">
        <v>4871</v>
      </c>
      <c r="B2094">
        <v>3252189</v>
      </c>
      <c r="C2094">
        <v>111630</v>
      </c>
      <c r="D2094">
        <v>148</v>
      </c>
      <c r="E2094">
        <v>368</v>
      </c>
      <c r="F2094" s="1">
        <v>43760</v>
      </c>
      <c r="G2094" t="s">
        <v>562</v>
      </c>
      <c r="H2094" t="s">
        <v>949</v>
      </c>
      <c r="I2094">
        <v>0</v>
      </c>
      <c r="J2094">
        <v>0</v>
      </c>
      <c r="K2094">
        <v>1</v>
      </c>
      <c r="L2094">
        <v>2</v>
      </c>
      <c r="M2094">
        <v>90</v>
      </c>
      <c r="N2094" t="str">
        <f t="shared" si="32"/>
        <v>No Final</v>
      </c>
    </row>
    <row r="2095" spans="1:14" hidden="1" x14ac:dyDescent="0.2">
      <c r="A2095" t="s">
        <v>4872</v>
      </c>
      <c r="B2095">
        <v>3252189</v>
      </c>
      <c r="C2095">
        <v>132098</v>
      </c>
      <c r="D2095">
        <v>148</v>
      </c>
      <c r="E2095">
        <v>27</v>
      </c>
      <c r="F2095" s="1">
        <v>43760</v>
      </c>
      <c r="G2095" t="s">
        <v>603</v>
      </c>
      <c r="H2095" t="s">
        <v>949</v>
      </c>
      <c r="I2095">
        <v>0</v>
      </c>
      <c r="J2095">
        <v>0</v>
      </c>
      <c r="K2095">
        <v>2</v>
      </c>
      <c r="L2095">
        <v>0</v>
      </c>
      <c r="M2095">
        <v>90</v>
      </c>
      <c r="N2095" t="str">
        <f t="shared" si="32"/>
        <v>No Final</v>
      </c>
    </row>
    <row r="2096" spans="1:14" hidden="1" x14ac:dyDescent="0.2">
      <c r="A2096" t="s">
        <v>4873</v>
      </c>
      <c r="B2096">
        <v>3252189</v>
      </c>
      <c r="C2096">
        <v>91845</v>
      </c>
      <c r="D2096">
        <v>148</v>
      </c>
      <c r="E2096">
        <v>148</v>
      </c>
      <c r="F2096" s="1">
        <v>43760</v>
      </c>
      <c r="G2096" t="s">
        <v>520</v>
      </c>
      <c r="H2096" t="s">
        <v>949</v>
      </c>
      <c r="I2096">
        <v>0</v>
      </c>
      <c r="J2096">
        <v>0</v>
      </c>
      <c r="K2096">
        <v>2</v>
      </c>
      <c r="L2096">
        <v>0</v>
      </c>
      <c r="M2096">
        <v>68</v>
      </c>
      <c r="N2096" t="str">
        <f t="shared" si="32"/>
        <v>No Final</v>
      </c>
    </row>
    <row r="2097" spans="1:14" hidden="1" x14ac:dyDescent="0.2">
      <c r="A2097" t="s">
        <v>4874</v>
      </c>
      <c r="B2097">
        <v>3252190</v>
      </c>
      <c r="C2097">
        <v>293385</v>
      </c>
      <c r="D2097">
        <v>419</v>
      </c>
      <c r="E2097">
        <v>23826</v>
      </c>
      <c r="F2097" s="1">
        <v>43760</v>
      </c>
      <c r="G2097" t="s">
        <v>772</v>
      </c>
      <c r="H2097" t="s">
        <v>949</v>
      </c>
      <c r="I2097">
        <v>0</v>
      </c>
      <c r="J2097">
        <v>0</v>
      </c>
      <c r="K2097">
        <v>1</v>
      </c>
      <c r="L2097">
        <v>0</v>
      </c>
      <c r="M2097">
        <v>90</v>
      </c>
      <c r="N2097" t="str">
        <f t="shared" si="32"/>
        <v>No Final</v>
      </c>
    </row>
    <row r="2098" spans="1:14" hidden="1" x14ac:dyDescent="0.2">
      <c r="A2098" t="s">
        <v>4875</v>
      </c>
      <c r="B2098">
        <v>3252190</v>
      </c>
      <c r="C2098">
        <v>401529</v>
      </c>
      <c r="D2098">
        <v>660</v>
      </c>
      <c r="E2098">
        <v>430</v>
      </c>
      <c r="F2098" s="1">
        <v>43760</v>
      </c>
      <c r="G2098" t="s">
        <v>541</v>
      </c>
      <c r="H2098" t="s">
        <v>949</v>
      </c>
      <c r="I2098">
        <v>0</v>
      </c>
      <c r="J2098">
        <v>0</v>
      </c>
      <c r="K2098">
        <v>1</v>
      </c>
      <c r="L2098">
        <v>0</v>
      </c>
      <c r="M2098">
        <v>24</v>
      </c>
      <c r="N2098" t="str">
        <f t="shared" si="32"/>
        <v>No Final</v>
      </c>
    </row>
    <row r="2099" spans="1:14" hidden="1" x14ac:dyDescent="0.2">
      <c r="A2099" t="s">
        <v>4876</v>
      </c>
      <c r="B2099">
        <v>3252190</v>
      </c>
      <c r="C2099">
        <v>58949</v>
      </c>
      <c r="D2099">
        <v>660</v>
      </c>
      <c r="E2099">
        <v>660</v>
      </c>
      <c r="F2099" s="1">
        <v>43760</v>
      </c>
      <c r="G2099" t="s">
        <v>427</v>
      </c>
      <c r="H2099" t="s">
        <v>949</v>
      </c>
      <c r="I2099">
        <v>0</v>
      </c>
      <c r="J2099">
        <v>0</v>
      </c>
      <c r="K2099">
        <v>1</v>
      </c>
      <c r="L2099">
        <v>0</v>
      </c>
      <c r="M2099">
        <v>66</v>
      </c>
      <c r="N2099" t="str">
        <f t="shared" si="32"/>
        <v>No Final</v>
      </c>
    </row>
    <row r="2100" spans="1:14" hidden="1" x14ac:dyDescent="0.2">
      <c r="A2100" t="s">
        <v>4877</v>
      </c>
      <c r="B2100">
        <v>3252191</v>
      </c>
      <c r="C2100">
        <v>134425</v>
      </c>
      <c r="D2100">
        <v>281</v>
      </c>
      <c r="E2100">
        <v>631</v>
      </c>
      <c r="F2100" s="1">
        <v>43760</v>
      </c>
      <c r="G2100" t="s">
        <v>606</v>
      </c>
      <c r="H2100" t="s">
        <v>949</v>
      </c>
      <c r="I2100">
        <v>0</v>
      </c>
      <c r="J2100">
        <v>0</v>
      </c>
      <c r="K2100">
        <v>3</v>
      </c>
      <c r="L2100">
        <v>2</v>
      </c>
      <c r="M2100">
        <v>90</v>
      </c>
      <c r="N2100" t="str">
        <f t="shared" si="32"/>
        <v>No Final</v>
      </c>
    </row>
    <row r="2101" spans="1:14" hidden="1" x14ac:dyDescent="0.2">
      <c r="A2101" t="s">
        <v>4878</v>
      </c>
      <c r="B2101">
        <v>3252191</v>
      </c>
      <c r="C2101">
        <v>207877</v>
      </c>
      <c r="D2101">
        <v>800</v>
      </c>
      <c r="E2101">
        <v>252</v>
      </c>
      <c r="F2101" s="1">
        <v>43760</v>
      </c>
      <c r="G2101" t="s">
        <v>704</v>
      </c>
      <c r="H2101" t="s">
        <v>949</v>
      </c>
      <c r="I2101">
        <v>0</v>
      </c>
      <c r="J2101">
        <v>0</v>
      </c>
      <c r="K2101">
        <v>1</v>
      </c>
      <c r="L2101">
        <v>0</v>
      </c>
      <c r="M2101">
        <v>90</v>
      </c>
      <c r="N2101" t="str">
        <f t="shared" si="32"/>
        <v>No Final</v>
      </c>
    </row>
    <row r="2102" spans="1:14" hidden="1" x14ac:dyDescent="0.2">
      <c r="A2102" t="s">
        <v>4879</v>
      </c>
      <c r="B2102">
        <v>3252191</v>
      </c>
      <c r="C2102">
        <v>26399</v>
      </c>
      <c r="D2102">
        <v>281</v>
      </c>
      <c r="E2102">
        <v>131</v>
      </c>
      <c r="F2102" s="1">
        <v>43760</v>
      </c>
      <c r="G2102" t="s">
        <v>218</v>
      </c>
      <c r="H2102" t="s">
        <v>949</v>
      </c>
      <c r="I2102">
        <v>0</v>
      </c>
      <c r="J2102">
        <v>0</v>
      </c>
      <c r="K2102">
        <v>2</v>
      </c>
      <c r="L2102">
        <v>0</v>
      </c>
      <c r="M2102">
        <v>90</v>
      </c>
      <c r="N2102" t="str">
        <f t="shared" si="32"/>
        <v>No Final</v>
      </c>
    </row>
    <row r="2103" spans="1:14" hidden="1" x14ac:dyDescent="0.2">
      <c r="A2103" t="s">
        <v>4880</v>
      </c>
      <c r="B2103">
        <v>3252192</v>
      </c>
      <c r="C2103">
        <v>128223</v>
      </c>
      <c r="D2103">
        <v>13</v>
      </c>
      <c r="E2103">
        <v>13</v>
      </c>
      <c r="F2103" s="1">
        <v>43760</v>
      </c>
      <c r="G2103" t="s">
        <v>594</v>
      </c>
      <c r="H2103" t="s">
        <v>949</v>
      </c>
      <c r="I2103">
        <v>0</v>
      </c>
      <c r="J2103">
        <v>0</v>
      </c>
      <c r="K2103">
        <v>1</v>
      </c>
      <c r="L2103">
        <v>0</v>
      </c>
      <c r="M2103">
        <v>20</v>
      </c>
      <c r="N2103" t="str">
        <f t="shared" si="32"/>
        <v>No Final</v>
      </c>
    </row>
    <row r="2104" spans="1:14" hidden="1" x14ac:dyDescent="0.2">
      <c r="A2104" t="s">
        <v>4881</v>
      </c>
      <c r="B2104">
        <v>3252193</v>
      </c>
      <c r="C2104">
        <v>206050</v>
      </c>
      <c r="D2104">
        <v>506</v>
      </c>
      <c r="E2104">
        <v>12</v>
      </c>
      <c r="F2104" s="1">
        <v>43760</v>
      </c>
      <c r="G2104" t="s">
        <v>703</v>
      </c>
      <c r="H2104" t="s">
        <v>949</v>
      </c>
      <c r="I2104">
        <v>0</v>
      </c>
      <c r="J2104">
        <v>0</v>
      </c>
      <c r="K2104">
        <v>2</v>
      </c>
      <c r="L2104">
        <v>0</v>
      </c>
      <c r="M2104">
        <v>82</v>
      </c>
      <c r="N2104" t="str">
        <f t="shared" si="32"/>
        <v>No Final</v>
      </c>
    </row>
    <row r="2105" spans="1:14" hidden="1" x14ac:dyDescent="0.2">
      <c r="A2105" t="s">
        <v>4882</v>
      </c>
      <c r="B2105">
        <v>3252193</v>
      </c>
      <c r="C2105">
        <v>255450</v>
      </c>
      <c r="D2105">
        <v>932</v>
      </c>
      <c r="E2105">
        <v>800</v>
      </c>
      <c r="F2105" s="1">
        <v>43760</v>
      </c>
      <c r="G2105" t="s">
        <v>738</v>
      </c>
      <c r="H2105" t="s">
        <v>949</v>
      </c>
      <c r="I2105">
        <v>0</v>
      </c>
      <c r="J2105">
        <v>0</v>
      </c>
      <c r="K2105">
        <v>1</v>
      </c>
      <c r="L2105">
        <v>0</v>
      </c>
      <c r="M2105">
        <v>90</v>
      </c>
      <c r="N2105" t="str">
        <f t="shared" si="32"/>
        <v>No Final</v>
      </c>
    </row>
    <row r="2106" spans="1:14" hidden="1" x14ac:dyDescent="0.2">
      <c r="A2106" t="s">
        <v>4883</v>
      </c>
      <c r="B2106">
        <v>3252194</v>
      </c>
      <c r="C2106">
        <v>133964</v>
      </c>
      <c r="D2106">
        <v>6195</v>
      </c>
      <c r="E2106">
        <v>6195</v>
      </c>
      <c r="F2106" s="1">
        <v>43761</v>
      </c>
      <c r="G2106" t="s">
        <v>605</v>
      </c>
      <c r="H2106" t="s">
        <v>949</v>
      </c>
      <c r="I2106">
        <v>0</v>
      </c>
      <c r="J2106">
        <v>0</v>
      </c>
      <c r="K2106">
        <v>1</v>
      </c>
      <c r="L2106">
        <v>0</v>
      </c>
      <c r="M2106">
        <v>25</v>
      </c>
      <c r="N2106" t="str">
        <f t="shared" si="32"/>
        <v>No Final</v>
      </c>
    </row>
    <row r="2107" spans="1:14" hidden="1" x14ac:dyDescent="0.2">
      <c r="A2107" t="s">
        <v>4884</v>
      </c>
      <c r="B2107">
        <v>3252194</v>
      </c>
      <c r="C2107">
        <v>418560</v>
      </c>
      <c r="D2107">
        <v>409</v>
      </c>
      <c r="E2107">
        <v>281</v>
      </c>
      <c r="F2107" s="1">
        <v>43761</v>
      </c>
      <c r="G2107" t="s">
        <v>826</v>
      </c>
      <c r="H2107" t="s">
        <v>949</v>
      </c>
      <c r="I2107">
        <v>1</v>
      </c>
      <c r="J2107">
        <v>0</v>
      </c>
      <c r="K2107">
        <v>2</v>
      </c>
      <c r="L2107">
        <v>0</v>
      </c>
      <c r="M2107">
        <v>90</v>
      </c>
      <c r="N2107" t="str">
        <f t="shared" si="32"/>
        <v>No Final</v>
      </c>
    </row>
    <row r="2108" spans="1:14" hidden="1" x14ac:dyDescent="0.2">
      <c r="A2108" t="s">
        <v>4885</v>
      </c>
      <c r="B2108">
        <v>3252194</v>
      </c>
      <c r="C2108">
        <v>56416</v>
      </c>
      <c r="D2108">
        <v>6195</v>
      </c>
      <c r="E2108">
        <v>141</v>
      </c>
      <c r="F2108" s="1">
        <v>43761</v>
      </c>
      <c r="G2108" t="s">
        <v>412</v>
      </c>
      <c r="H2108" t="s">
        <v>949</v>
      </c>
      <c r="I2108">
        <v>0</v>
      </c>
      <c r="J2108">
        <v>0</v>
      </c>
      <c r="K2108">
        <v>2</v>
      </c>
      <c r="L2108">
        <v>1</v>
      </c>
      <c r="M2108">
        <v>76</v>
      </c>
      <c r="N2108" t="str">
        <f t="shared" si="32"/>
        <v>No Final</v>
      </c>
    </row>
    <row r="2109" spans="1:14" hidden="1" x14ac:dyDescent="0.2">
      <c r="A2109" t="s">
        <v>4886</v>
      </c>
      <c r="B2109">
        <v>3252195</v>
      </c>
      <c r="C2109">
        <v>143424</v>
      </c>
      <c r="D2109">
        <v>31</v>
      </c>
      <c r="E2109">
        <v>114</v>
      </c>
      <c r="F2109" s="1">
        <v>43761</v>
      </c>
      <c r="G2109" t="s">
        <v>618</v>
      </c>
      <c r="H2109" t="s">
        <v>949</v>
      </c>
      <c r="I2109">
        <v>0</v>
      </c>
      <c r="J2109">
        <v>0</v>
      </c>
      <c r="K2109">
        <v>2</v>
      </c>
      <c r="L2109">
        <v>0</v>
      </c>
      <c r="M2109">
        <v>74</v>
      </c>
      <c r="N2109" t="str">
        <f t="shared" si="32"/>
        <v>No Final</v>
      </c>
    </row>
    <row r="2110" spans="1:14" hidden="1" x14ac:dyDescent="0.2">
      <c r="A2110" t="s">
        <v>4887</v>
      </c>
      <c r="B2110">
        <v>3252195</v>
      </c>
      <c r="C2110">
        <v>148455</v>
      </c>
      <c r="D2110">
        <v>31</v>
      </c>
      <c r="E2110">
        <v>31</v>
      </c>
      <c r="F2110" s="1">
        <v>43761</v>
      </c>
      <c r="G2110" t="s">
        <v>629</v>
      </c>
      <c r="H2110" t="s">
        <v>949</v>
      </c>
      <c r="I2110">
        <v>0</v>
      </c>
      <c r="J2110">
        <v>0</v>
      </c>
      <c r="K2110">
        <v>1</v>
      </c>
      <c r="L2110">
        <v>1</v>
      </c>
      <c r="M2110">
        <v>90</v>
      </c>
      <c r="N2110" t="str">
        <f t="shared" si="32"/>
        <v>No Final</v>
      </c>
    </row>
    <row r="2111" spans="1:14" hidden="1" x14ac:dyDescent="0.2">
      <c r="A2111" t="s">
        <v>4888</v>
      </c>
      <c r="B2111">
        <v>3252195</v>
      </c>
      <c r="C2111">
        <v>200512</v>
      </c>
      <c r="D2111">
        <v>31</v>
      </c>
      <c r="E2111">
        <v>27</v>
      </c>
      <c r="F2111" s="1">
        <v>43761</v>
      </c>
      <c r="G2111" t="s">
        <v>694</v>
      </c>
      <c r="H2111" t="s">
        <v>949</v>
      </c>
      <c r="I2111">
        <v>0</v>
      </c>
      <c r="J2111">
        <v>0</v>
      </c>
      <c r="K2111">
        <v>1</v>
      </c>
      <c r="L2111">
        <v>1</v>
      </c>
      <c r="M2111">
        <v>90</v>
      </c>
      <c r="N2111" t="str">
        <f t="shared" si="32"/>
        <v>No Final</v>
      </c>
    </row>
    <row r="2112" spans="1:14" hidden="1" x14ac:dyDescent="0.2">
      <c r="A2112" t="s">
        <v>4889</v>
      </c>
      <c r="B2112">
        <v>3252195</v>
      </c>
      <c r="C2112">
        <v>491890</v>
      </c>
      <c r="D2112">
        <v>1184</v>
      </c>
      <c r="E2112">
        <v>5724</v>
      </c>
      <c r="F2112" s="1">
        <v>43761</v>
      </c>
      <c r="G2112" t="s">
        <v>837</v>
      </c>
      <c r="H2112" t="s">
        <v>949</v>
      </c>
      <c r="I2112">
        <v>1</v>
      </c>
      <c r="J2112">
        <v>0</v>
      </c>
      <c r="K2112">
        <v>1</v>
      </c>
      <c r="L2112">
        <v>0</v>
      </c>
      <c r="M2112">
        <v>9</v>
      </c>
      <c r="N2112" t="str">
        <f t="shared" si="32"/>
        <v>No Final</v>
      </c>
    </row>
    <row r="2113" spans="1:14" hidden="1" x14ac:dyDescent="0.2">
      <c r="A2113" t="s">
        <v>4890</v>
      </c>
      <c r="B2113">
        <v>3252196</v>
      </c>
      <c r="C2113">
        <v>25488</v>
      </c>
      <c r="D2113">
        <v>46</v>
      </c>
      <c r="E2113">
        <v>380</v>
      </c>
      <c r="F2113" s="1">
        <v>43761</v>
      </c>
      <c r="G2113" t="s">
        <v>213</v>
      </c>
      <c r="H2113" t="s">
        <v>949</v>
      </c>
      <c r="I2113">
        <v>1</v>
      </c>
      <c r="J2113">
        <v>0</v>
      </c>
      <c r="K2113">
        <v>1</v>
      </c>
      <c r="L2113">
        <v>0</v>
      </c>
      <c r="M2113">
        <v>90</v>
      </c>
      <c r="N2113" t="str">
        <f t="shared" si="32"/>
        <v>No Final</v>
      </c>
    </row>
    <row r="2114" spans="1:14" hidden="1" x14ac:dyDescent="0.2">
      <c r="A2114" t="s">
        <v>4891</v>
      </c>
      <c r="B2114">
        <v>3252196</v>
      </c>
      <c r="C2114">
        <v>406625</v>
      </c>
      <c r="D2114">
        <v>46</v>
      </c>
      <c r="E2114">
        <v>46</v>
      </c>
      <c r="F2114" s="1">
        <v>43761</v>
      </c>
      <c r="G2114" t="s">
        <v>822</v>
      </c>
      <c r="H2114" t="s">
        <v>949</v>
      </c>
      <c r="I2114">
        <v>0</v>
      </c>
      <c r="J2114">
        <v>0</v>
      </c>
      <c r="K2114">
        <v>1</v>
      </c>
      <c r="L2114">
        <v>0</v>
      </c>
      <c r="M2114">
        <v>90</v>
      </c>
      <c r="N2114" t="str">
        <f t="shared" si="32"/>
        <v>No Final</v>
      </c>
    </row>
    <row r="2115" spans="1:14" hidden="1" x14ac:dyDescent="0.2">
      <c r="A2115" t="s">
        <v>4892</v>
      </c>
      <c r="B2115">
        <v>3252197</v>
      </c>
      <c r="C2115">
        <v>28003</v>
      </c>
      <c r="D2115">
        <v>131</v>
      </c>
      <c r="E2115">
        <v>583</v>
      </c>
      <c r="F2115" s="1">
        <v>43761</v>
      </c>
      <c r="G2115" t="s">
        <v>226</v>
      </c>
      <c r="H2115" t="s">
        <v>949</v>
      </c>
      <c r="I2115">
        <v>0</v>
      </c>
      <c r="J2115">
        <v>0</v>
      </c>
      <c r="K2115">
        <v>1</v>
      </c>
      <c r="L2115">
        <v>0</v>
      </c>
      <c r="M2115">
        <v>90</v>
      </c>
      <c r="N2115" t="str">
        <f t="shared" ref="N2115:N2178" si="33">IF(B2115=$Z$2, "Final", IF(B2115=$Z$3, "Final", IF(B2115=$Z$4, "Final", IF(B2115=$Z$5, "Final", IF(B2115=$Z$6, "Final", IF(B2115=$Z$7, "Final", IF(B2115=$Z$8, "Final", IF(B2115=$Z$9, "Final", IF(B2115=$Z$10, "Final", IF(B2115=$Z$11, "Final", IF(B2115=$Z$12, "Final", IF(B2115=$Z$13, "Final", "No Final"))))))))))))</f>
        <v>No Final</v>
      </c>
    </row>
    <row r="2116" spans="1:14" hidden="1" x14ac:dyDescent="0.2">
      <c r="A2116" t="s">
        <v>4893</v>
      </c>
      <c r="B2116">
        <v>3252198</v>
      </c>
      <c r="C2116">
        <v>106987</v>
      </c>
      <c r="D2116">
        <v>23826</v>
      </c>
      <c r="E2116">
        <v>16</v>
      </c>
      <c r="F2116" s="1">
        <v>43761</v>
      </c>
      <c r="G2116" t="s">
        <v>551</v>
      </c>
      <c r="H2116" t="s">
        <v>949</v>
      </c>
      <c r="I2116">
        <v>0</v>
      </c>
      <c r="J2116">
        <v>0</v>
      </c>
      <c r="K2116">
        <v>1</v>
      </c>
      <c r="L2116">
        <v>1</v>
      </c>
      <c r="M2116">
        <v>90</v>
      </c>
      <c r="N2116" t="str">
        <f t="shared" si="33"/>
        <v>No Final</v>
      </c>
    </row>
    <row r="2117" spans="1:14" hidden="1" x14ac:dyDescent="0.2">
      <c r="A2117" t="s">
        <v>4894</v>
      </c>
      <c r="B2117">
        <v>3252198</v>
      </c>
      <c r="C2117">
        <v>223967</v>
      </c>
      <c r="D2117">
        <v>23826</v>
      </c>
      <c r="E2117">
        <v>27</v>
      </c>
      <c r="F2117" s="1">
        <v>43761</v>
      </c>
      <c r="G2117" t="s">
        <v>716</v>
      </c>
      <c r="H2117" t="s">
        <v>949</v>
      </c>
      <c r="I2117">
        <v>0</v>
      </c>
      <c r="J2117">
        <v>0</v>
      </c>
      <c r="K2117">
        <v>1</v>
      </c>
      <c r="L2117">
        <v>0</v>
      </c>
      <c r="M2117">
        <v>86</v>
      </c>
      <c r="N2117" t="str">
        <f t="shared" si="33"/>
        <v>No Final</v>
      </c>
    </row>
    <row r="2118" spans="1:14" hidden="1" x14ac:dyDescent="0.2">
      <c r="A2118" t="s">
        <v>4895</v>
      </c>
      <c r="B2118">
        <v>3252198</v>
      </c>
      <c r="C2118">
        <v>89222</v>
      </c>
      <c r="D2118">
        <v>964</v>
      </c>
      <c r="E2118">
        <v>660</v>
      </c>
      <c r="F2118" s="1">
        <v>43761</v>
      </c>
      <c r="G2118" t="s">
        <v>517</v>
      </c>
      <c r="H2118" t="s">
        <v>949</v>
      </c>
      <c r="I2118">
        <v>0</v>
      </c>
      <c r="J2118">
        <v>0</v>
      </c>
      <c r="K2118">
        <v>1</v>
      </c>
      <c r="L2118">
        <v>0</v>
      </c>
      <c r="M2118">
        <v>90</v>
      </c>
      <c r="N2118" t="str">
        <f t="shared" si="33"/>
        <v>No Final</v>
      </c>
    </row>
    <row r="2119" spans="1:14" hidden="1" x14ac:dyDescent="0.2">
      <c r="A2119" t="s">
        <v>4896</v>
      </c>
      <c r="B2119">
        <v>3252199</v>
      </c>
      <c r="C2119">
        <v>167850</v>
      </c>
      <c r="D2119">
        <v>1041</v>
      </c>
      <c r="E2119">
        <v>13</v>
      </c>
      <c r="F2119" s="1">
        <v>43761</v>
      </c>
      <c r="G2119" t="s">
        <v>646</v>
      </c>
      <c r="H2119" t="s">
        <v>949</v>
      </c>
      <c r="I2119">
        <v>0</v>
      </c>
      <c r="J2119">
        <v>0</v>
      </c>
      <c r="K2119">
        <v>1</v>
      </c>
      <c r="L2119">
        <v>0</v>
      </c>
      <c r="M2119">
        <v>90</v>
      </c>
      <c r="N2119" t="str">
        <f t="shared" si="33"/>
        <v>No Final</v>
      </c>
    </row>
    <row r="2120" spans="1:14" hidden="1" x14ac:dyDescent="0.2">
      <c r="A2120" t="s">
        <v>4897</v>
      </c>
      <c r="B2120">
        <v>3252199</v>
      </c>
      <c r="C2120">
        <v>238055</v>
      </c>
      <c r="D2120">
        <v>294</v>
      </c>
      <c r="E2120">
        <v>294</v>
      </c>
      <c r="F2120" s="1">
        <v>43761</v>
      </c>
      <c r="G2120" t="s">
        <v>33</v>
      </c>
      <c r="H2120" t="s">
        <v>949</v>
      </c>
      <c r="I2120">
        <v>0</v>
      </c>
      <c r="J2120">
        <v>0</v>
      </c>
      <c r="K2120">
        <v>1</v>
      </c>
      <c r="L2120">
        <v>0</v>
      </c>
      <c r="M2120">
        <v>20</v>
      </c>
      <c r="N2120" t="str">
        <f t="shared" si="33"/>
        <v>No Final</v>
      </c>
    </row>
    <row r="2121" spans="1:14" hidden="1" x14ac:dyDescent="0.2">
      <c r="A2121" t="s">
        <v>4898</v>
      </c>
      <c r="B2121">
        <v>3252199</v>
      </c>
      <c r="C2121">
        <v>64339</v>
      </c>
      <c r="D2121">
        <v>294</v>
      </c>
      <c r="E2121">
        <v>1075</v>
      </c>
      <c r="F2121" s="1">
        <v>43761</v>
      </c>
      <c r="G2121" t="s">
        <v>446</v>
      </c>
      <c r="H2121" t="s">
        <v>949</v>
      </c>
      <c r="I2121">
        <v>1</v>
      </c>
      <c r="J2121">
        <v>0</v>
      </c>
      <c r="K2121">
        <v>1</v>
      </c>
      <c r="L2121">
        <v>0</v>
      </c>
      <c r="M2121">
        <v>70</v>
      </c>
      <c r="N2121" t="str">
        <f t="shared" si="33"/>
        <v>No Final</v>
      </c>
    </row>
    <row r="2122" spans="1:14" hidden="1" x14ac:dyDescent="0.2">
      <c r="A2122" t="s">
        <v>4899</v>
      </c>
      <c r="B2122">
        <v>3252200</v>
      </c>
      <c r="C2122">
        <v>179184</v>
      </c>
      <c r="D2122">
        <v>631</v>
      </c>
      <c r="E2122">
        <v>36</v>
      </c>
      <c r="F2122" s="1">
        <v>43761</v>
      </c>
      <c r="G2122" t="s">
        <v>659</v>
      </c>
      <c r="H2122" t="s">
        <v>949</v>
      </c>
      <c r="I2122">
        <v>0</v>
      </c>
      <c r="J2122">
        <v>0</v>
      </c>
      <c r="K2122">
        <v>1</v>
      </c>
      <c r="L2122">
        <v>0</v>
      </c>
      <c r="M2122">
        <v>19</v>
      </c>
      <c r="N2122" t="str">
        <f t="shared" si="33"/>
        <v>No Final</v>
      </c>
    </row>
    <row r="2123" spans="1:14" hidden="1" x14ac:dyDescent="0.2">
      <c r="A2123" t="s">
        <v>4900</v>
      </c>
      <c r="B2123">
        <v>3252201</v>
      </c>
      <c r="C2123">
        <v>324690</v>
      </c>
      <c r="D2123">
        <v>1082</v>
      </c>
      <c r="E2123">
        <v>430</v>
      </c>
      <c r="F2123" s="1">
        <v>43761</v>
      </c>
      <c r="G2123" t="s">
        <v>785</v>
      </c>
      <c r="H2123" t="s">
        <v>949</v>
      </c>
      <c r="I2123">
        <v>0</v>
      </c>
      <c r="J2123">
        <v>0</v>
      </c>
      <c r="K2123">
        <v>1</v>
      </c>
      <c r="L2123">
        <v>0</v>
      </c>
      <c r="M2123">
        <v>25</v>
      </c>
      <c r="N2123" t="str">
        <f t="shared" si="33"/>
        <v>No Final</v>
      </c>
    </row>
    <row r="2124" spans="1:14" hidden="1" x14ac:dyDescent="0.2">
      <c r="A2124" t="s">
        <v>4901</v>
      </c>
      <c r="B2124">
        <v>3252201</v>
      </c>
      <c r="C2124">
        <v>98322</v>
      </c>
      <c r="D2124">
        <v>1049</v>
      </c>
      <c r="E2124">
        <v>1049</v>
      </c>
      <c r="F2124" s="1">
        <v>43761</v>
      </c>
      <c r="G2124" t="s">
        <v>536</v>
      </c>
      <c r="H2124" t="s">
        <v>949</v>
      </c>
      <c r="I2124">
        <v>0</v>
      </c>
      <c r="J2124">
        <v>0</v>
      </c>
      <c r="K2124">
        <v>1</v>
      </c>
      <c r="L2124">
        <v>0</v>
      </c>
      <c r="M2124">
        <v>87</v>
      </c>
      <c r="N2124" t="str">
        <f t="shared" si="33"/>
        <v>No Final</v>
      </c>
    </row>
    <row r="2125" spans="1:14" hidden="1" x14ac:dyDescent="0.2">
      <c r="A2125" t="s">
        <v>4902</v>
      </c>
      <c r="B2125">
        <v>3252202</v>
      </c>
      <c r="C2125">
        <v>143424</v>
      </c>
      <c r="D2125">
        <v>31</v>
      </c>
      <c r="E2125">
        <v>114</v>
      </c>
      <c r="F2125" s="1">
        <v>43774</v>
      </c>
      <c r="G2125" t="s">
        <v>618</v>
      </c>
      <c r="H2125" t="s">
        <v>949</v>
      </c>
      <c r="I2125">
        <v>0</v>
      </c>
      <c r="J2125">
        <v>0</v>
      </c>
      <c r="K2125">
        <v>1</v>
      </c>
      <c r="L2125">
        <v>0</v>
      </c>
      <c r="M2125">
        <v>75</v>
      </c>
      <c r="N2125" t="str">
        <f t="shared" si="33"/>
        <v>No Final</v>
      </c>
    </row>
    <row r="2126" spans="1:14" hidden="1" x14ac:dyDescent="0.2">
      <c r="A2126" t="s">
        <v>4903</v>
      </c>
      <c r="B2126">
        <v>3252202</v>
      </c>
      <c r="C2126">
        <v>182201</v>
      </c>
      <c r="D2126">
        <v>1184</v>
      </c>
      <c r="E2126">
        <v>1091</v>
      </c>
      <c r="F2126" s="1">
        <v>43774</v>
      </c>
      <c r="G2126" t="s">
        <v>664</v>
      </c>
      <c r="H2126" t="s">
        <v>949</v>
      </c>
      <c r="I2126">
        <v>0</v>
      </c>
      <c r="J2126">
        <v>0</v>
      </c>
      <c r="K2126">
        <v>1</v>
      </c>
      <c r="L2126">
        <v>0</v>
      </c>
      <c r="M2126">
        <v>90</v>
      </c>
      <c r="N2126" t="str">
        <f t="shared" si="33"/>
        <v>No Final</v>
      </c>
    </row>
    <row r="2127" spans="1:14" hidden="1" x14ac:dyDescent="0.2">
      <c r="A2127" t="s">
        <v>4904</v>
      </c>
      <c r="B2127">
        <v>3252202</v>
      </c>
      <c r="C2127">
        <v>49499</v>
      </c>
      <c r="D2127">
        <v>31</v>
      </c>
      <c r="E2127">
        <v>12</v>
      </c>
      <c r="F2127" s="1">
        <v>43774</v>
      </c>
      <c r="G2127" t="s">
        <v>378</v>
      </c>
      <c r="H2127" t="s">
        <v>949</v>
      </c>
      <c r="I2127">
        <v>0</v>
      </c>
      <c r="J2127">
        <v>0</v>
      </c>
      <c r="K2127">
        <v>1</v>
      </c>
      <c r="L2127">
        <v>0</v>
      </c>
      <c r="M2127">
        <v>90</v>
      </c>
      <c r="N2127" t="str">
        <f t="shared" si="33"/>
        <v>No Final</v>
      </c>
    </row>
    <row r="2128" spans="1:14" hidden="1" x14ac:dyDescent="0.2">
      <c r="A2128" t="s">
        <v>4905</v>
      </c>
      <c r="B2128">
        <v>3252203</v>
      </c>
      <c r="C2128">
        <v>316889</v>
      </c>
      <c r="D2128">
        <v>6195</v>
      </c>
      <c r="E2128">
        <v>383</v>
      </c>
      <c r="F2128" s="1">
        <v>43774</v>
      </c>
      <c r="G2128" t="s">
        <v>782</v>
      </c>
      <c r="H2128" t="s">
        <v>949</v>
      </c>
      <c r="I2128">
        <v>0</v>
      </c>
      <c r="J2128">
        <v>0</v>
      </c>
      <c r="K2128">
        <v>1</v>
      </c>
      <c r="L2128">
        <v>0</v>
      </c>
      <c r="M2128">
        <v>86</v>
      </c>
      <c r="N2128" t="str">
        <f t="shared" si="33"/>
        <v>No Final</v>
      </c>
    </row>
    <row r="2129" spans="1:14" hidden="1" x14ac:dyDescent="0.2">
      <c r="A2129" t="s">
        <v>4906</v>
      </c>
      <c r="B2129">
        <v>3252203</v>
      </c>
      <c r="C2129">
        <v>418560</v>
      </c>
      <c r="D2129">
        <v>409</v>
      </c>
      <c r="E2129">
        <v>281</v>
      </c>
      <c r="F2129" s="1">
        <v>43774</v>
      </c>
      <c r="G2129" t="s">
        <v>826</v>
      </c>
      <c r="H2129" t="s">
        <v>949</v>
      </c>
      <c r="I2129">
        <v>0</v>
      </c>
      <c r="J2129">
        <v>0</v>
      </c>
      <c r="K2129">
        <v>1</v>
      </c>
      <c r="L2129">
        <v>0</v>
      </c>
      <c r="M2129">
        <v>75</v>
      </c>
      <c r="N2129" t="str">
        <f t="shared" si="33"/>
        <v>No Final</v>
      </c>
    </row>
    <row r="2130" spans="1:14" hidden="1" x14ac:dyDescent="0.2">
      <c r="A2130" t="s">
        <v>4907</v>
      </c>
      <c r="B2130">
        <v>3252205</v>
      </c>
      <c r="C2130">
        <v>143812</v>
      </c>
      <c r="D2130">
        <v>46</v>
      </c>
      <c r="E2130">
        <v>398</v>
      </c>
      <c r="F2130" s="1">
        <v>43774</v>
      </c>
      <c r="G2130" t="s">
        <v>620</v>
      </c>
      <c r="H2130" t="s">
        <v>949</v>
      </c>
      <c r="I2130">
        <v>0</v>
      </c>
      <c r="J2130">
        <v>0</v>
      </c>
      <c r="K2130">
        <v>1</v>
      </c>
      <c r="L2130">
        <v>0</v>
      </c>
      <c r="M2130">
        <v>68</v>
      </c>
      <c r="N2130" t="str">
        <f t="shared" si="33"/>
        <v>No Final</v>
      </c>
    </row>
    <row r="2131" spans="1:14" hidden="1" x14ac:dyDescent="0.2">
      <c r="A2131" t="s">
        <v>4908</v>
      </c>
      <c r="B2131">
        <v>3252205</v>
      </c>
      <c r="C2131">
        <v>187492</v>
      </c>
      <c r="D2131">
        <v>16</v>
      </c>
      <c r="E2131">
        <v>16</v>
      </c>
      <c r="F2131" s="1">
        <v>43774</v>
      </c>
      <c r="G2131" t="s">
        <v>679</v>
      </c>
      <c r="H2131" t="s">
        <v>949</v>
      </c>
      <c r="I2131">
        <v>0</v>
      </c>
      <c r="J2131">
        <v>0</v>
      </c>
      <c r="K2131">
        <v>1</v>
      </c>
      <c r="L2131">
        <v>0</v>
      </c>
      <c r="M2131">
        <v>90</v>
      </c>
      <c r="N2131" t="str">
        <f t="shared" si="33"/>
        <v>No Final</v>
      </c>
    </row>
    <row r="2132" spans="1:14" hidden="1" x14ac:dyDescent="0.2">
      <c r="A2132" t="s">
        <v>4909</v>
      </c>
      <c r="B2132">
        <v>3252205</v>
      </c>
      <c r="C2132">
        <v>398073</v>
      </c>
      <c r="D2132">
        <v>16</v>
      </c>
      <c r="E2132">
        <v>583</v>
      </c>
      <c r="F2132" s="1">
        <v>43774</v>
      </c>
      <c r="G2132" t="s">
        <v>816</v>
      </c>
      <c r="H2132" t="s">
        <v>949</v>
      </c>
      <c r="I2132">
        <v>0</v>
      </c>
      <c r="J2132">
        <v>0</v>
      </c>
      <c r="K2132">
        <v>2</v>
      </c>
      <c r="L2132">
        <v>0</v>
      </c>
      <c r="M2132">
        <v>90</v>
      </c>
      <c r="N2132" t="str">
        <f t="shared" si="33"/>
        <v>No Final</v>
      </c>
    </row>
    <row r="2133" spans="1:14" hidden="1" x14ac:dyDescent="0.2">
      <c r="A2133" t="s">
        <v>4910</v>
      </c>
      <c r="B2133">
        <v>3252205</v>
      </c>
      <c r="C2133">
        <v>406625</v>
      </c>
      <c r="D2133">
        <v>46</v>
      </c>
      <c r="E2133">
        <v>46</v>
      </c>
      <c r="F2133" s="1">
        <v>43774</v>
      </c>
      <c r="G2133" t="s">
        <v>822</v>
      </c>
      <c r="H2133" t="s">
        <v>949</v>
      </c>
      <c r="I2133">
        <v>0</v>
      </c>
      <c r="J2133">
        <v>0</v>
      </c>
      <c r="K2133">
        <v>1</v>
      </c>
      <c r="L2133">
        <v>0</v>
      </c>
      <c r="M2133">
        <v>90</v>
      </c>
      <c r="N2133" t="str">
        <f t="shared" si="33"/>
        <v>No Final</v>
      </c>
    </row>
    <row r="2134" spans="1:14" hidden="1" x14ac:dyDescent="0.2">
      <c r="A2134" t="s">
        <v>4911</v>
      </c>
      <c r="B2134">
        <v>3252206</v>
      </c>
      <c r="C2134">
        <v>106987</v>
      </c>
      <c r="D2134">
        <v>23826</v>
      </c>
      <c r="E2134">
        <v>16</v>
      </c>
      <c r="F2134" s="1">
        <v>43774</v>
      </c>
      <c r="G2134" t="s">
        <v>551</v>
      </c>
      <c r="H2134" t="s">
        <v>949</v>
      </c>
      <c r="I2134">
        <v>0</v>
      </c>
      <c r="J2134">
        <v>0</v>
      </c>
      <c r="K2134">
        <v>1</v>
      </c>
      <c r="L2134">
        <v>0</v>
      </c>
      <c r="M2134">
        <v>90</v>
      </c>
      <c r="N2134" t="str">
        <f t="shared" si="33"/>
        <v>No Final</v>
      </c>
    </row>
    <row r="2135" spans="1:14" hidden="1" x14ac:dyDescent="0.2">
      <c r="A2135" t="s">
        <v>4912</v>
      </c>
      <c r="B2135">
        <v>3252206</v>
      </c>
      <c r="C2135">
        <v>82070</v>
      </c>
      <c r="D2135">
        <v>23826</v>
      </c>
      <c r="E2135">
        <v>6195</v>
      </c>
      <c r="F2135" s="1">
        <v>43774</v>
      </c>
      <c r="G2135" t="s">
        <v>502</v>
      </c>
      <c r="H2135" t="s">
        <v>949</v>
      </c>
      <c r="I2135">
        <v>0</v>
      </c>
      <c r="J2135">
        <v>0</v>
      </c>
      <c r="K2135">
        <v>1</v>
      </c>
      <c r="L2135">
        <v>0</v>
      </c>
      <c r="M2135">
        <v>90</v>
      </c>
      <c r="N2135" t="str">
        <f t="shared" si="33"/>
        <v>No Final</v>
      </c>
    </row>
    <row r="2136" spans="1:14" hidden="1" x14ac:dyDescent="0.2">
      <c r="A2136" t="s">
        <v>4913</v>
      </c>
      <c r="B2136">
        <v>3252207</v>
      </c>
      <c r="C2136">
        <v>109256</v>
      </c>
      <c r="D2136">
        <v>294</v>
      </c>
      <c r="E2136">
        <v>141</v>
      </c>
      <c r="F2136" s="1">
        <v>43774</v>
      </c>
      <c r="G2136" t="s">
        <v>555</v>
      </c>
      <c r="H2136" t="s">
        <v>949</v>
      </c>
      <c r="I2136">
        <v>0</v>
      </c>
      <c r="J2136">
        <v>0</v>
      </c>
      <c r="K2136">
        <v>1</v>
      </c>
      <c r="L2136">
        <v>0</v>
      </c>
      <c r="M2136">
        <v>45</v>
      </c>
      <c r="N2136" t="str">
        <f t="shared" si="33"/>
        <v>No Final</v>
      </c>
    </row>
    <row r="2137" spans="1:14" hidden="1" x14ac:dyDescent="0.2">
      <c r="A2137" t="s">
        <v>4914</v>
      </c>
      <c r="B2137">
        <v>3252207</v>
      </c>
      <c r="C2137">
        <v>131996</v>
      </c>
      <c r="D2137">
        <v>1041</v>
      </c>
      <c r="E2137">
        <v>1050</v>
      </c>
      <c r="F2137" s="1">
        <v>43774</v>
      </c>
      <c r="G2137" t="s">
        <v>602</v>
      </c>
      <c r="H2137" t="s">
        <v>949</v>
      </c>
      <c r="I2137">
        <v>0</v>
      </c>
      <c r="J2137">
        <v>0</v>
      </c>
      <c r="K2137">
        <v>1</v>
      </c>
      <c r="L2137">
        <v>0</v>
      </c>
      <c r="M2137">
        <v>17</v>
      </c>
      <c r="N2137" t="str">
        <f t="shared" si="33"/>
        <v>No Final</v>
      </c>
    </row>
    <row r="2138" spans="1:14" hidden="1" x14ac:dyDescent="0.2">
      <c r="A2138" t="s">
        <v>4915</v>
      </c>
      <c r="B2138">
        <v>3252207</v>
      </c>
      <c r="C2138">
        <v>167850</v>
      </c>
      <c r="D2138">
        <v>1041</v>
      </c>
      <c r="E2138">
        <v>13</v>
      </c>
      <c r="F2138" s="1">
        <v>43774</v>
      </c>
      <c r="G2138" t="s">
        <v>646</v>
      </c>
      <c r="H2138" t="s">
        <v>949</v>
      </c>
      <c r="I2138">
        <v>0</v>
      </c>
      <c r="J2138">
        <v>0</v>
      </c>
      <c r="K2138">
        <v>1</v>
      </c>
      <c r="L2138">
        <v>0</v>
      </c>
      <c r="M2138">
        <v>45</v>
      </c>
      <c r="N2138" t="str">
        <f t="shared" si="33"/>
        <v>No Final</v>
      </c>
    </row>
    <row r="2139" spans="1:14" hidden="1" x14ac:dyDescent="0.2">
      <c r="A2139" t="s">
        <v>4916</v>
      </c>
      <c r="B2139">
        <v>3252207</v>
      </c>
      <c r="C2139">
        <v>260827</v>
      </c>
      <c r="D2139">
        <v>1041</v>
      </c>
      <c r="E2139">
        <v>873</v>
      </c>
      <c r="F2139" s="1">
        <v>43774</v>
      </c>
      <c r="G2139" t="s">
        <v>748</v>
      </c>
      <c r="H2139" t="s">
        <v>949</v>
      </c>
      <c r="I2139">
        <v>0</v>
      </c>
      <c r="J2139">
        <v>0</v>
      </c>
      <c r="K2139">
        <v>1</v>
      </c>
      <c r="L2139">
        <v>0</v>
      </c>
      <c r="M2139">
        <v>90</v>
      </c>
      <c r="N2139" t="str">
        <f t="shared" si="33"/>
        <v>No Final</v>
      </c>
    </row>
    <row r="2140" spans="1:14" hidden="1" x14ac:dyDescent="0.2">
      <c r="A2140" t="s">
        <v>4917</v>
      </c>
      <c r="B2140">
        <v>3252208</v>
      </c>
      <c r="C2140">
        <v>102017</v>
      </c>
      <c r="D2140">
        <v>631</v>
      </c>
      <c r="E2140">
        <v>11</v>
      </c>
      <c r="F2140" s="1">
        <v>43774</v>
      </c>
      <c r="G2140" t="s">
        <v>542</v>
      </c>
      <c r="H2140" t="s">
        <v>949</v>
      </c>
      <c r="I2140">
        <v>0</v>
      </c>
      <c r="J2140">
        <v>0</v>
      </c>
      <c r="K2140">
        <v>2</v>
      </c>
      <c r="L2140">
        <v>0</v>
      </c>
      <c r="M2140">
        <v>90</v>
      </c>
      <c r="N2140" t="str">
        <f t="shared" si="33"/>
        <v>No Final</v>
      </c>
    </row>
    <row r="2141" spans="1:14" hidden="1" x14ac:dyDescent="0.2">
      <c r="A2141" t="s">
        <v>4918</v>
      </c>
      <c r="B2141">
        <v>3252208</v>
      </c>
      <c r="C2141">
        <v>182381</v>
      </c>
      <c r="D2141">
        <v>610</v>
      </c>
      <c r="E2141">
        <v>232</v>
      </c>
      <c r="F2141" s="1">
        <v>43774</v>
      </c>
      <c r="G2141" t="s">
        <v>665</v>
      </c>
      <c r="H2141" t="s">
        <v>949</v>
      </c>
      <c r="I2141">
        <v>1</v>
      </c>
      <c r="J2141">
        <v>0</v>
      </c>
      <c r="K2141">
        <v>1</v>
      </c>
      <c r="L2141">
        <v>1</v>
      </c>
      <c r="M2141">
        <v>90</v>
      </c>
      <c r="N2141" t="str">
        <f t="shared" si="33"/>
        <v>No Final</v>
      </c>
    </row>
    <row r="2142" spans="1:14" hidden="1" x14ac:dyDescent="0.2">
      <c r="A2142" t="s">
        <v>4919</v>
      </c>
      <c r="B2142">
        <v>3252208</v>
      </c>
      <c r="C2142">
        <v>288255</v>
      </c>
      <c r="D2142">
        <v>610</v>
      </c>
      <c r="E2142">
        <v>24</v>
      </c>
      <c r="F2142" s="1">
        <v>43774</v>
      </c>
      <c r="G2142" t="s">
        <v>768</v>
      </c>
      <c r="H2142" t="s">
        <v>949</v>
      </c>
      <c r="I2142">
        <v>0</v>
      </c>
      <c r="J2142">
        <v>0</v>
      </c>
      <c r="K2142">
        <v>1</v>
      </c>
      <c r="L2142">
        <v>0</v>
      </c>
      <c r="M2142">
        <v>90</v>
      </c>
      <c r="N2142" t="str">
        <f t="shared" si="33"/>
        <v>No Final</v>
      </c>
    </row>
    <row r="2143" spans="1:14" hidden="1" x14ac:dyDescent="0.2">
      <c r="A2143" t="s">
        <v>4920</v>
      </c>
      <c r="B2143">
        <v>3252208</v>
      </c>
      <c r="C2143">
        <v>472423</v>
      </c>
      <c r="D2143">
        <v>631</v>
      </c>
      <c r="E2143">
        <v>631</v>
      </c>
      <c r="F2143" s="1">
        <v>43774</v>
      </c>
      <c r="G2143" t="s">
        <v>734</v>
      </c>
      <c r="H2143" t="s">
        <v>949</v>
      </c>
      <c r="I2143">
        <v>0</v>
      </c>
      <c r="J2143">
        <v>0</v>
      </c>
      <c r="K2143">
        <v>1</v>
      </c>
      <c r="L2143">
        <v>0</v>
      </c>
      <c r="M2143">
        <v>45</v>
      </c>
      <c r="N2143" t="str">
        <f t="shared" si="33"/>
        <v>No Final</v>
      </c>
    </row>
    <row r="2144" spans="1:14" hidden="1" x14ac:dyDescent="0.2">
      <c r="A2144" t="s">
        <v>4921</v>
      </c>
      <c r="B2144">
        <v>3252208</v>
      </c>
      <c r="C2144">
        <v>57500</v>
      </c>
      <c r="D2144">
        <v>631</v>
      </c>
      <c r="E2144">
        <v>13</v>
      </c>
      <c r="F2144" s="1">
        <v>43774</v>
      </c>
      <c r="G2144" t="s">
        <v>417</v>
      </c>
      <c r="H2144" t="s">
        <v>949</v>
      </c>
      <c r="I2144">
        <v>1</v>
      </c>
      <c r="J2144">
        <v>0</v>
      </c>
      <c r="K2144">
        <v>1</v>
      </c>
      <c r="L2144">
        <v>0</v>
      </c>
      <c r="M2144">
        <v>90</v>
      </c>
      <c r="N2144" t="str">
        <f t="shared" si="33"/>
        <v>No Final</v>
      </c>
    </row>
    <row r="2145" spans="1:14" hidden="1" x14ac:dyDescent="0.2">
      <c r="A2145" t="s">
        <v>4922</v>
      </c>
      <c r="B2145">
        <v>3252209</v>
      </c>
      <c r="C2145">
        <v>127189</v>
      </c>
      <c r="D2145">
        <v>1049</v>
      </c>
      <c r="E2145">
        <v>244</v>
      </c>
      <c r="F2145" s="1">
        <v>43774</v>
      </c>
      <c r="G2145" t="s">
        <v>591</v>
      </c>
      <c r="H2145" t="s">
        <v>949</v>
      </c>
      <c r="I2145">
        <v>0</v>
      </c>
      <c r="J2145">
        <v>0</v>
      </c>
      <c r="K2145">
        <v>1</v>
      </c>
      <c r="L2145">
        <v>0</v>
      </c>
      <c r="M2145">
        <v>90</v>
      </c>
      <c r="N2145" t="str">
        <f t="shared" si="33"/>
        <v>No Final</v>
      </c>
    </row>
    <row r="2146" spans="1:14" hidden="1" x14ac:dyDescent="0.2">
      <c r="A2146" t="s">
        <v>4923</v>
      </c>
      <c r="B2146">
        <v>3252209</v>
      </c>
      <c r="C2146">
        <v>398184</v>
      </c>
      <c r="D2146">
        <v>1049</v>
      </c>
      <c r="E2146">
        <v>131</v>
      </c>
      <c r="F2146" s="1">
        <v>43774</v>
      </c>
      <c r="G2146" t="s">
        <v>817</v>
      </c>
      <c r="H2146" t="s">
        <v>949</v>
      </c>
      <c r="I2146">
        <v>0</v>
      </c>
      <c r="J2146">
        <v>0</v>
      </c>
      <c r="K2146">
        <v>1</v>
      </c>
      <c r="L2146">
        <v>0</v>
      </c>
      <c r="M2146">
        <v>60</v>
      </c>
      <c r="N2146" t="str">
        <f t="shared" si="33"/>
        <v>No Final</v>
      </c>
    </row>
    <row r="2147" spans="1:14" hidden="1" x14ac:dyDescent="0.2">
      <c r="A2147" t="s">
        <v>4924</v>
      </c>
      <c r="B2147">
        <v>3252209</v>
      </c>
      <c r="C2147">
        <v>401923</v>
      </c>
      <c r="D2147">
        <v>1082</v>
      </c>
      <c r="E2147">
        <v>6195</v>
      </c>
      <c r="F2147" s="1">
        <v>43774</v>
      </c>
      <c r="G2147" t="s">
        <v>821</v>
      </c>
      <c r="H2147" t="s">
        <v>949</v>
      </c>
      <c r="I2147">
        <v>0</v>
      </c>
      <c r="J2147">
        <v>0</v>
      </c>
      <c r="K2147">
        <v>1</v>
      </c>
      <c r="L2147">
        <v>0</v>
      </c>
      <c r="M2147">
        <v>90</v>
      </c>
      <c r="N2147" t="str">
        <f t="shared" si="33"/>
        <v>No Final</v>
      </c>
    </row>
    <row r="2148" spans="1:14" hidden="1" x14ac:dyDescent="0.2">
      <c r="A2148" t="s">
        <v>4925</v>
      </c>
      <c r="B2148">
        <v>3252209</v>
      </c>
      <c r="C2148">
        <v>59561</v>
      </c>
      <c r="D2148">
        <v>1049</v>
      </c>
      <c r="E2148">
        <v>1050</v>
      </c>
      <c r="F2148" s="1">
        <v>43774</v>
      </c>
      <c r="G2148" t="s">
        <v>432</v>
      </c>
      <c r="H2148" t="s">
        <v>949</v>
      </c>
      <c r="I2148">
        <v>0</v>
      </c>
      <c r="J2148">
        <v>0</v>
      </c>
      <c r="K2148">
        <v>1</v>
      </c>
      <c r="L2148">
        <v>0</v>
      </c>
      <c r="M2148">
        <v>90</v>
      </c>
      <c r="N2148" t="str">
        <f t="shared" si="33"/>
        <v>No Final</v>
      </c>
    </row>
    <row r="2149" spans="1:14" hidden="1" x14ac:dyDescent="0.2">
      <c r="A2149" t="s">
        <v>4926</v>
      </c>
      <c r="B2149">
        <v>3252210</v>
      </c>
      <c r="C2149">
        <v>68863</v>
      </c>
      <c r="D2149">
        <v>583</v>
      </c>
      <c r="E2149">
        <v>141</v>
      </c>
      <c r="F2149" s="1">
        <v>43775</v>
      </c>
      <c r="G2149" t="s">
        <v>460</v>
      </c>
      <c r="H2149" t="s">
        <v>949</v>
      </c>
      <c r="I2149">
        <v>0</v>
      </c>
      <c r="J2149">
        <v>0</v>
      </c>
      <c r="K2149">
        <v>1</v>
      </c>
      <c r="L2149">
        <v>0</v>
      </c>
      <c r="M2149">
        <v>72</v>
      </c>
      <c r="N2149" t="str">
        <f t="shared" si="33"/>
        <v>No Final</v>
      </c>
    </row>
    <row r="2150" spans="1:14" hidden="1" x14ac:dyDescent="0.2">
      <c r="A2150" t="s">
        <v>4927</v>
      </c>
      <c r="B2150">
        <v>3252211</v>
      </c>
      <c r="C2150">
        <v>18922</v>
      </c>
      <c r="D2150">
        <v>418</v>
      </c>
      <c r="E2150">
        <v>418</v>
      </c>
      <c r="F2150" s="1">
        <v>43775</v>
      </c>
      <c r="G2150" t="s">
        <v>185</v>
      </c>
      <c r="H2150" t="s">
        <v>949</v>
      </c>
      <c r="I2150">
        <v>0</v>
      </c>
      <c r="J2150">
        <v>0</v>
      </c>
      <c r="K2150">
        <v>2</v>
      </c>
      <c r="L2150">
        <v>1</v>
      </c>
      <c r="M2150">
        <v>90</v>
      </c>
      <c r="N2150" t="str">
        <f t="shared" si="33"/>
        <v>No Final</v>
      </c>
    </row>
    <row r="2151" spans="1:14" hidden="1" x14ac:dyDescent="0.2">
      <c r="A2151" t="s">
        <v>4928</v>
      </c>
      <c r="B2151">
        <v>3252211</v>
      </c>
      <c r="C2151">
        <v>25557</v>
      </c>
      <c r="D2151">
        <v>418</v>
      </c>
      <c r="E2151">
        <v>368</v>
      </c>
      <c r="F2151" s="1">
        <v>43775</v>
      </c>
      <c r="G2151" t="s">
        <v>214</v>
      </c>
      <c r="H2151" t="s">
        <v>949</v>
      </c>
      <c r="I2151">
        <v>0</v>
      </c>
      <c r="J2151">
        <v>0</v>
      </c>
      <c r="K2151">
        <v>1</v>
      </c>
      <c r="L2151">
        <v>0</v>
      </c>
      <c r="M2151">
        <v>90</v>
      </c>
      <c r="N2151" t="str">
        <f t="shared" si="33"/>
        <v>No Final</v>
      </c>
    </row>
    <row r="2152" spans="1:14" hidden="1" x14ac:dyDescent="0.2">
      <c r="A2152" t="s">
        <v>4929</v>
      </c>
      <c r="B2152">
        <v>3252211</v>
      </c>
      <c r="C2152">
        <v>412363</v>
      </c>
      <c r="D2152">
        <v>418</v>
      </c>
      <c r="E2152">
        <v>418</v>
      </c>
      <c r="F2152" s="1">
        <v>43775</v>
      </c>
      <c r="G2152" t="s">
        <v>824</v>
      </c>
      <c r="H2152" t="s">
        <v>949</v>
      </c>
      <c r="I2152">
        <v>0</v>
      </c>
      <c r="J2152">
        <v>0</v>
      </c>
      <c r="K2152">
        <v>3</v>
      </c>
      <c r="L2152">
        <v>1</v>
      </c>
      <c r="M2152">
        <v>90</v>
      </c>
      <c r="N2152" t="str">
        <f t="shared" si="33"/>
        <v>No Final</v>
      </c>
    </row>
    <row r="2153" spans="1:14" hidden="1" x14ac:dyDescent="0.2">
      <c r="A2153" t="s">
        <v>4930</v>
      </c>
      <c r="B2153">
        <v>3252212</v>
      </c>
      <c r="C2153">
        <v>38253</v>
      </c>
      <c r="D2153">
        <v>27</v>
      </c>
      <c r="E2153">
        <v>131</v>
      </c>
      <c r="F2153" s="1">
        <v>43775</v>
      </c>
      <c r="G2153" t="s">
        <v>290</v>
      </c>
      <c r="H2153" t="s">
        <v>949</v>
      </c>
      <c r="I2153">
        <v>0</v>
      </c>
      <c r="J2153">
        <v>0</v>
      </c>
      <c r="K2153">
        <v>1</v>
      </c>
      <c r="L2153">
        <v>0</v>
      </c>
      <c r="M2153">
        <v>90</v>
      </c>
      <c r="N2153" t="str">
        <f t="shared" si="33"/>
        <v>No Final</v>
      </c>
    </row>
    <row r="2154" spans="1:14" hidden="1" x14ac:dyDescent="0.2">
      <c r="A2154" t="s">
        <v>4931</v>
      </c>
      <c r="B2154">
        <v>3252212</v>
      </c>
      <c r="C2154">
        <v>42460</v>
      </c>
      <c r="D2154">
        <v>27</v>
      </c>
      <c r="E2154">
        <v>148</v>
      </c>
      <c r="F2154" s="1">
        <v>43775</v>
      </c>
      <c r="G2154" t="s">
        <v>321</v>
      </c>
      <c r="H2154" t="s">
        <v>949</v>
      </c>
      <c r="I2154">
        <v>0</v>
      </c>
      <c r="J2154">
        <v>0</v>
      </c>
      <c r="K2154">
        <v>1</v>
      </c>
      <c r="L2154">
        <v>0</v>
      </c>
      <c r="M2154">
        <v>2</v>
      </c>
      <c r="N2154" t="str">
        <f t="shared" si="33"/>
        <v>No Final</v>
      </c>
    </row>
    <row r="2155" spans="1:14" hidden="1" x14ac:dyDescent="0.2">
      <c r="A2155" t="s">
        <v>4932</v>
      </c>
      <c r="B2155">
        <v>3252213</v>
      </c>
      <c r="C2155">
        <v>348795</v>
      </c>
      <c r="D2155">
        <v>148</v>
      </c>
      <c r="E2155">
        <v>148</v>
      </c>
      <c r="F2155" s="1">
        <v>43775</v>
      </c>
      <c r="G2155" t="s">
        <v>798</v>
      </c>
      <c r="H2155" t="s">
        <v>949</v>
      </c>
      <c r="I2155">
        <v>0</v>
      </c>
      <c r="J2155">
        <v>0</v>
      </c>
      <c r="K2155">
        <v>1</v>
      </c>
      <c r="L2155">
        <v>0</v>
      </c>
      <c r="M2155">
        <v>86</v>
      </c>
      <c r="N2155" t="str">
        <f t="shared" si="33"/>
        <v>No Final</v>
      </c>
    </row>
    <row r="2156" spans="1:14" hidden="1" x14ac:dyDescent="0.2">
      <c r="A2156" t="s">
        <v>4933</v>
      </c>
      <c r="B2156">
        <v>3252213</v>
      </c>
      <c r="C2156">
        <v>69633</v>
      </c>
      <c r="D2156">
        <v>148</v>
      </c>
      <c r="E2156">
        <v>985</v>
      </c>
      <c r="F2156" s="1">
        <v>43775</v>
      </c>
      <c r="G2156" t="s">
        <v>463</v>
      </c>
      <c r="H2156" t="s">
        <v>949</v>
      </c>
      <c r="I2156">
        <v>0</v>
      </c>
      <c r="J2156">
        <v>0</v>
      </c>
      <c r="K2156">
        <v>1</v>
      </c>
      <c r="L2156">
        <v>0</v>
      </c>
      <c r="M2156">
        <v>28</v>
      </c>
      <c r="N2156" t="str">
        <f t="shared" si="33"/>
        <v>No Final</v>
      </c>
    </row>
    <row r="2157" spans="1:14" hidden="1" x14ac:dyDescent="0.2">
      <c r="A2157" t="s">
        <v>4934</v>
      </c>
      <c r="B2157">
        <v>3252213</v>
      </c>
      <c r="C2157">
        <v>91845</v>
      </c>
      <c r="D2157">
        <v>148</v>
      </c>
      <c r="E2157">
        <v>148</v>
      </c>
      <c r="F2157" s="1">
        <v>43775</v>
      </c>
      <c r="G2157" t="s">
        <v>520</v>
      </c>
      <c r="H2157" t="s">
        <v>949</v>
      </c>
      <c r="I2157">
        <v>0</v>
      </c>
      <c r="J2157">
        <v>0</v>
      </c>
      <c r="K2157">
        <v>2</v>
      </c>
      <c r="L2157">
        <v>0</v>
      </c>
      <c r="M2157">
        <v>75</v>
      </c>
      <c r="N2157" t="str">
        <f t="shared" si="33"/>
        <v>No Final</v>
      </c>
    </row>
    <row r="2158" spans="1:14" hidden="1" x14ac:dyDescent="0.2">
      <c r="A2158" t="s">
        <v>4935</v>
      </c>
      <c r="B2158">
        <v>3252214</v>
      </c>
      <c r="C2158">
        <v>134425</v>
      </c>
      <c r="D2158">
        <v>281</v>
      </c>
      <c r="E2158">
        <v>631</v>
      </c>
      <c r="F2158" s="1">
        <v>43775</v>
      </c>
      <c r="G2158" t="s">
        <v>606</v>
      </c>
      <c r="H2158" t="s">
        <v>949</v>
      </c>
      <c r="I2158">
        <v>0</v>
      </c>
      <c r="J2158">
        <v>0</v>
      </c>
      <c r="K2158">
        <v>1</v>
      </c>
      <c r="L2158">
        <v>0</v>
      </c>
      <c r="M2158">
        <v>90</v>
      </c>
      <c r="N2158" t="str">
        <f t="shared" si="33"/>
        <v>No Final</v>
      </c>
    </row>
    <row r="2159" spans="1:14" hidden="1" x14ac:dyDescent="0.2">
      <c r="A2159" t="s">
        <v>4936</v>
      </c>
      <c r="B2159">
        <v>3252214</v>
      </c>
      <c r="C2159">
        <v>205938</v>
      </c>
      <c r="D2159">
        <v>800</v>
      </c>
      <c r="E2159">
        <v>800</v>
      </c>
      <c r="F2159" s="1">
        <v>43775</v>
      </c>
      <c r="G2159" t="s">
        <v>700</v>
      </c>
      <c r="H2159" t="s">
        <v>949</v>
      </c>
      <c r="I2159">
        <v>0</v>
      </c>
      <c r="J2159">
        <v>0</v>
      </c>
      <c r="K2159">
        <v>1</v>
      </c>
      <c r="L2159">
        <v>0</v>
      </c>
      <c r="M2159">
        <v>90</v>
      </c>
      <c r="N2159" t="str">
        <f t="shared" si="33"/>
        <v>No Final</v>
      </c>
    </row>
    <row r="2160" spans="1:14" hidden="1" x14ac:dyDescent="0.2">
      <c r="A2160" t="s">
        <v>4937</v>
      </c>
      <c r="B2160">
        <v>3252215</v>
      </c>
      <c r="C2160">
        <v>104505</v>
      </c>
      <c r="D2160">
        <v>660</v>
      </c>
      <c r="E2160">
        <v>660</v>
      </c>
      <c r="F2160" s="1">
        <v>43775</v>
      </c>
      <c r="G2160" t="s">
        <v>547</v>
      </c>
      <c r="H2160" t="s">
        <v>949</v>
      </c>
      <c r="I2160">
        <v>0</v>
      </c>
      <c r="J2160">
        <v>0</v>
      </c>
      <c r="K2160">
        <v>1</v>
      </c>
      <c r="L2160">
        <v>0</v>
      </c>
      <c r="M2160">
        <v>84</v>
      </c>
      <c r="N2160" t="str">
        <f t="shared" si="33"/>
        <v>No Final</v>
      </c>
    </row>
    <row r="2161" spans="1:14" hidden="1" x14ac:dyDescent="0.2">
      <c r="A2161" t="s">
        <v>4938</v>
      </c>
      <c r="B2161">
        <v>3252215</v>
      </c>
      <c r="C2161">
        <v>371256</v>
      </c>
      <c r="D2161">
        <v>660</v>
      </c>
      <c r="E2161">
        <v>141</v>
      </c>
      <c r="F2161" s="1">
        <v>43775</v>
      </c>
      <c r="G2161" t="s">
        <v>806</v>
      </c>
      <c r="H2161" t="s">
        <v>949</v>
      </c>
      <c r="I2161">
        <v>0</v>
      </c>
      <c r="J2161">
        <v>0</v>
      </c>
      <c r="K2161">
        <v>1</v>
      </c>
      <c r="L2161">
        <v>0</v>
      </c>
      <c r="M2161">
        <v>6</v>
      </c>
      <c r="N2161" t="str">
        <f t="shared" si="33"/>
        <v>No Final</v>
      </c>
    </row>
    <row r="2162" spans="1:14" hidden="1" x14ac:dyDescent="0.2">
      <c r="A2162" t="s">
        <v>4939</v>
      </c>
      <c r="B2162">
        <v>3252215</v>
      </c>
      <c r="C2162">
        <v>52915</v>
      </c>
      <c r="D2162">
        <v>660</v>
      </c>
      <c r="E2162">
        <v>660</v>
      </c>
      <c r="F2162" s="1">
        <v>43775</v>
      </c>
      <c r="G2162" t="s">
        <v>395</v>
      </c>
      <c r="H2162" t="s">
        <v>949</v>
      </c>
      <c r="I2162">
        <v>0</v>
      </c>
      <c r="J2162">
        <v>0</v>
      </c>
      <c r="K2162">
        <v>1</v>
      </c>
      <c r="L2162">
        <v>1</v>
      </c>
      <c r="M2162">
        <v>90</v>
      </c>
      <c r="N2162" t="str">
        <f t="shared" si="33"/>
        <v>No Final</v>
      </c>
    </row>
    <row r="2163" spans="1:14" hidden="1" x14ac:dyDescent="0.2">
      <c r="A2163" t="s">
        <v>4940</v>
      </c>
      <c r="B2163">
        <v>3252216</v>
      </c>
      <c r="C2163">
        <v>255450</v>
      </c>
      <c r="D2163">
        <v>932</v>
      </c>
      <c r="E2163">
        <v>800</v>
      </c>
      <c r="F2163" s="1">
        <v>43775</v>
      </c>
      <c r="G2163" t="s">
        <v>738</v>
      </c>
      <c r="H2163" t="s">
        <v>949</v>
      </c>
      <c r="I2163">
        <v>0</v>
      </c>
      <c r="J2163">
        <v>0</v>
      </c>
      <c r="K2163">
        <v>1</v>
      </c>
      <c r="L2163">
        <v>0</v>
      </c>
      <c r="M2163">
        <v>90</v>
      </c>
      <c r="N2163" t="str">
        <f t="shared" si="33"/>
        <v>No Final</v>
      </c>
    </row>
    <row r="2164" spans="1:14" hidden="1" x14ac:dyDescent="0.2">
      <c r="A2164" t="s">
        <v>4941</v>
      </c>
      <c r="B2164">
        <v>3252216</v>
      </c>
      <c r="C2164">
        <v>50057</v>
      </c>
      <c r="D2164">
        <v>506</v>
      </c>
      <c r="E2164">
        <v>417</v>
      </c>
      <c r="F2164" s="1">
        <v>43775</v>
      </c>
      <c r="G2164" t="s">
        <v>380</v>
      </c>
      <c r="H2164" t="s">
        <v>949</v>
      </c>
      <c r="I2164">
        <v>0</v>
      </c>
      <c r="J2164">
        <v>0</v>
      </c>
      <c r="K2164">
        <v>1</v>
      </c>
      <c r="L2164">
        <v>0</v>
      </c>
      <c r="M2164">
        <v>64</v>
      </c>
      <c r="N2164" t="str">
        <f t="shared" si="33"/>
        <v>No Final</v>
      </c>
    </row>
    <row r="2165" spans="1:14" hidden="1" x14ac:dyDescent="0.2">
      <c r="A2165" t="s">
        <v>4942</v>
      </c>
      <c r="B2165">
        <v>3252216</v>
      </c>
      <c r="C2165">
        <v>75615</v>
      </c>
      <c r="D2165">
        <v>506</v>
      </c>
      <c r="E2165">
        <v>506</v>
      </c>
      <c r="F2165" s="1">
        <v>43775</v>
      </c>
      <c r="G2165" t="s">
        <v>483</v>
      </c>
      <c r="H2165" t="s">
        <v>949</v>
      </c>
      <c r="I2165">
        <v>1</v>
      </c>
      <c r="J2165">
        <v>0</v>
      </c>
      <c r="K2165">
        <v>1</v>
      </c>
      <c r="L2165">
        <v>0</v>
      </c>
      <c r="M2165">
        <v>20</v>
      </c>
      <c r="N2165" t="str">
        <f t="shared" si="33"/>
        <v>No Final</v>
      </c>
    </row>
    <row r="2166" spans="1:14" hidden="1" x14ac:dyDescent="0.2">
      <c r="A2166" t="s">
        <v>4943</v>
      </c>
      <c r="B2166">
        <v>3252217</v>
      </c>
      <c r="C2166">
        <v>128223</v>
      </c>
      <c r="D2166">
        <v>13</v>
      </c>
      <c r="E2166">
        <v>13</v>
      </c>
      <c r="F2166" s="1">
        <v>43775</v>
      </c>
      <c r="G2166" t="s">
        <v>594</v>
      </c>
      <c r="H2166" t="s">
        <v>949</v>
      </c>
      <c r="I2166">
        <v>1</v>
      </c>
      <c r="J2166">
        <v>0</v>
      </c>
      <c r="K2166">
        <v>1</v>
      </c>
      <c r="L2166">
        <v>0</v>
      </c>
      <c r="M2166">
        <v>90</v>
      </c>
      <c r="N2166" t="str">
        <f t="shared" si="33"/>
        <v>No Final</v>
      </c>
    </row>
    <row r="2167" spans="1:14" hidden="1" x14ac:dyDescent="0.2">
      <c r="A2167" t="s">
        <v>4944</v>
      </c>
      <c r="B2167">
        <v>3252217</v>
      </c>
      <c r="C2167">
        <v>82009</v>
      </c>
      <c r="D2167">
        <v>15</v>
      </c>
      <c r="E2167">
        <v>89</v>
      </c>
      <c r="F2167" s="1">
        <v>43775</v>
      </c>
      <c r="G2167" t="s">
        <v>501</v>
      </c>
      <c r="H2167" t="s">
        <v>949</v>
      </c>
      <c r="I2167">
        <v>0</v>
      </c>
      <c r="J2167">
        <v>0</v>
      </c>
      <c r="K2167">
        <v>1</v>
      </c>
      <c r="L2167">
        <v>0</v>
      </c>
      <c r="M2167">
        <v>90</v>
      </c>
      <c r="N2167" t="str">
        <f t="shared" si="33"/>
        <v>No Final</v>
      </c>
    </row>
    <row r="2168" spans="1:14" hidden="1" x14ac:dyDescent="0.2">
      <c r="A2168" t="s">
        <v>4945</v>
      </c>
      <c r="B2168">
        <v>3252218</v>
      </c>
      <c r="C2168">
        <v>490426</v>
      </c>
      <c r="D2168">
        <v>2282</v>
      </c>
      <c r="E2168">
        <v>162</v>
      </c>
      <c r="F2168" s="1">
        <v>43795</v>
      </c>
      <c r="G2168" t="s">
        <v>836</v>
      </c>
      <c r="H2168" t="s">
        <v>949</v>
      </c>
      <c r="I2168">
        <v>2</v>
      </c>
      <c r="J2168">
        <v>0</v>
      </c>
      <c r="K2168">
        <v>1</v>
      </c>
      <c r="L2168">
        <v>0</v>
      </c>
      <c r="M2168">
        <v>90</v>
      </c>
      <c r="N2168" t="str">
        <f t="shared" si="33"/>
        <v>No Final</v>
      </c>
    </row>
    <row r="2169" spans="1:14" hidden="1" x14ac:dyDescent="0.2">
      <c r="A2169" t="s">
        <v>4946</v>
      </c>
      <c r="B2169">
        <v>3252218</v>
      </c>
      <c r="C2169">
        <v>54148</v>
      </c>
      <c r="D2169">
        <v>141</v>
      </c>
      <c r="E2169">
        <v>19789</v>
      </c>
      <c r="F2169" s="1">
        <v>43795</v>
      </c>
      <c r="G2169" t="s">
        <v>400</v>
      </c>
      <c r="H2169" t="s">
        <v>949</v>
      </c>
      <c r="I2169">
        <v>0</v>
      </c>
      <c r="J2169">
        <v>0</v>
      </c>
      <c r="K2169">
        <v>1</v>
      </c>
      <c r="L2169">
        <v>0</v>
      </c>
      <c r="M2169">
        <v>90</v>
      </c>
      <c r="N2169" t="str">
        <f t="shared" si="33"/>
        <v>No Final</v>
      </c>
    </row>
    <row r="2170" spans="1:14" hidden="1" x14ac:dyDescent="0.2">
      <c r="A2170" t="s">
        <v>4947</v>
      </c>
      <c r="B2170">
        <v>3252219</v>
      </c>
      <c r="C2170">
        <v>18922</v>
      </c>
      <c r="D2170">
        <v>418</v>
      </c>
      <c r="E2170">
        <v>418</v>
      </c>
      <c r="F2170" s="1">
        <v>43795</v>
      </c>
      <c r="G2170" t="s">
        <v>185</v>
      </c>
      <c r="H2170" t="s">
        <v>949</v>
      </c>
      <c r="I2170">
        <v>0</v>
      </c>
      <c r="J2170">
        <v>0</v>
      </c>
      <c r="K2170">
        <v>2</v>
      </c>
      <c r="L2170">
        <v>0</v>
      </c>
      <c r="M2170">
        <v>90</v>
      </c>
      <c r="N2170" t="str">
        <f t="shared" si="33"/>
        <v>No Final</v>
      </c>
    </row>
    <row r="2171" spans="1:14" hidden="1" x14ac:dyDescent="0.2">
      <c r="A2171" t="s">
        <v>4948</v>
      </c>
      <c r="B2171">
        <v>3252219</v>
      </c>
      <c r="C2171">
        <v>342229</v>
      </c>
      <c r="D2171">
        <v>583</v>
      </c>
      <c r="E2171">
        <v>583</v>
      </c>
      <c r="F2171" s="1">
        <v>43795</v>
      </c>
      <c r="G2171" t="s">
        <v>797</v>
      </c>
      <c r="H2171" t="s">
        <v>949</v>
      </c>
      <c r="I2171">
        <v>0</v>
      </c>
      <c r="J2171">
        <v>0</v>
      </c>
      <c r="K2171">
        <v>1</v>
      </c>
      <c r="L2171">
        <v>0</v>
      </c>
      <c r="M2171">
        <v>90</v>
      </c>
      <c r="N2171" t="str">
        <f t="shared" si="33"/>
        <v>No Final</v>
      </c>
    </row>
    <row r="2172" spans="1:14" hidden="1" x14ac:dyDescent="0.2">
      <c r="A2172" t="s">
        <v>4949</v>
      </c>
      <c r="B2172">
        <v>3252219</v>
      </c>
      <c r="C2172">
        <v>74230</v>
      </c>
      <c r="D2172">
        <v>583</v>
      </c>
      <c r="E2172">
        <v>543</v>
      </c>
      <c r="F2172" s="1">
        <v>43795</v>
      </c>
      <c r="G2172" t="s">
        <v>477</v>
      </c>
      <c r="H2172" t="s">
        <v>949</v>
      </c>
      <c r="I2172">
        <v>0</v>
      </c>
      <c r="J2172">
        <v>0</v>
      </c>
      <c r="K2172">
        <v>1</v>
      </c>
      <c r="L2172">
        <v>0</v>
      </c>
      <c r="M2172">
        <v>15</v>
      </c>
      <c r="N2172" t="str">
        <f t="shared" si="33"/>
        <v>No Final</v>
      </c>
    </row>
    <row r="2173" spans="1:14" hidden="1" x14ac:dyDescent="0.2">
      <c r="A2173" t="s">
        <v>4950</v>
      </c>
      <c r="B2173">
        <v>3252220</v>
      </c>
      <c r="C2173">
        <v>153084</v>
      </c>
      <c r="D2173">
        <v>27</v>
      </c>
      <c r="E2173">
        <v>27</v>
      </c>
      <c r="F2173" s="1">
        <v>43795</v>
      </c>
      <c r="G2173" t="s">
        <v>631</v>
      </c>
      <c r="H2173" t="s">
        <v>949</v>
      </c>
      <c r="I2173">
        <v>0</v>
      </c>
      <c r="J2173">
        <v>0</v>
      </c>
      <c r="K2173">
        <v>1</v>
      </c>
      <c r="L2173">
        <v>0</v>
      </c>
      <c r="M2173">
        <v>90</v>
      </c>
      <c r="N2173" t="str">
        <f t="shared" si="33"/>
        <v>No Final</v>
      </c>
    </row>
    <row r="2174" spans="1:14" hidden="1" x14ac:dyDescent="0.2">
      <c r="A2174" t="s">
        <v>4951</v>
      </c>
      <c r="B2174">
        <v>3252220</v>
      </c>
      <c r="C2174">
        <v>190393</v>
      </c>
      <c r="D2174">
        <v>27</v>
      </c>
      <c r="E2174">
        <v>1041</v>
      </c>
      <c r="F2174" s="1">
        <v>43795</v>
      </c>
      <c r="G2174" t="s">
        <v>682</v>
      </c>
      <c r="H2174" t="s">
        <v>949</v>
      </c>
      <c r="I2174">
        <v>0</v>
      </c>
      <c r="J2174">
        <v>0</v>
      </c>
      <c r="K2174">
        <v>1</v>
      </c>
      <c r="L2174">
        <v>1</v>
      </c>
      <c r="M2174">
        <v>90</v>
      </c>
      <c r="N2174" t="str">
        <f t="shared" si="33"/>
        <v>No Final</v>
      </c>
    </row>
    <row r="2175" spans="1:14" hidden="1" x14ac:dyDescent="0.2">
      <c r="A2175" t="s">
        <v>4952</v>
      </c>
      <c r="B2175">
        <v>3252220</v>
      </c>
      <c r="C2175">
        <v>38253</v>
      </c>
      <c r="D2175">
        <v>27</v>
      </c>
      <c r="E2175">
        <v>131</v>
      </c>
      <c r="F2175" s="1">
        <v>43795</v>
      </c>
      <c r="G2175" t="s">
        <v>290</v>
      </c>
      <c r="H2175" t="s">
        <v>949</v>
      </c>
      <c r="I2175">
        <v>0</v>
      </c>
      <c r="J2175">
        <v>0</v>
      </c>
      <c r="K2175">
        <v>4</v>
      </c>
      <c r="L2175">
        <v>0</v>
      </c>
      <c r="M2175">
        <v>77</v>
      </c>
      <c r="N2175" t="str">
        <f t="shared" si="33"/>
        <v>No Final</v>
      </c>
    </row>
    <row r="2176" spans="1:14" hidden="1" x14ac:dyDescent="0.2">
      <c r="A2176" t="s">
        <v>4953</v>
      </c>
      <c r="B2176">
        <v>3252221</v>
      </c>
      <c r="C2176">
        <v>127032</v>
      </c>
      <c r="D2176">
        <v>148</v>
      </c>
      <c r="E2176">
        <v>141</v>
      </c>
      <c r="F2176" s="1">
        <v>43795</v>
      </c>
      <c r="G2176" t="s">
        <v>590</v>
      </c>
      <c r="H2176" t="s">
        <v>949</v>
      </c>
      <c r="I2176">
        <v>0</v>
      </c>
      <c r="J2176">
        <v>0</v>
      </c>
      <c r="K2176">
        <v>1</v>
      </c>
      <c r="L2176">
        <v>1</v>
      </c>
      <c r="M2176">
        <v>90</v>
      </c>
      <c r="N2176" t="str">
        <f t="shared" si="33"/>
        <v>No Final</v>
      </c>
    </row>
    <row r="2177" spans="1:14" hidden="1" x14ac:dyDescent="0.2">
      <c r="A2177" t="s">
        <v>4954</v>
      </c>
      <c r="B2177">
        <v>3252221</v>
      </c>
      <c r="C2177">
        <v>132098</v>
      </c>
      <c r="D2177">
        <v>148</v>
      </c>
      <c r="E2177">
        <v>27</v>
      </c>
      <c r="F2177" s="1">
        <v>43795</v>
      </c>
      <c r="G2177" t="s">
        <v>603</v>
      </c>
      <c r="H2177" t="s">
        <v>949</v>
      </c>
      <c r="I2177">
        <v>0</v>
      </c>
      <c r="J2177">
        <v>0</v>
      </c>
      <c r="K2177">
        <v>2</v>
      </c>
      <c r="L2177">
        <v>0</v>
      </c>
      <c r="M2177">
        <v>90</v>
      </c>
      <c r="N2177" t="str">
        <f t="shared" si="33"/>
        <v>No Final</v>
      </c>
    </row>
    <row r="2178" spans="1:14" hidden="1" x14ac:dyDescent="0.2">
      <c r="A2178" t="s">
        <v>4955</v>
      </c>
      <c r="B2178">
        <v>3252221</v>
      </c>
      <c r="C2178">
        <v>197602</v>
      </c>
      <c r="D2178">
        <v>683</v>
      </c>
      <c r="E2178">
        <v>683</v>
      </c>
      <c r="F2178" s="1">
        <v>43795</v>
      </c>
      <c r="G2178" t="s">
        <v>690</v>
      </c>
      <c r="H2178" t="s">
        <v>949</v>
      </c>
      <c r="I2178">
        <v>1</v>
      </c>
      <c r="J2178">
        <v>0</v>
      </c>
      <c r="K2178">
        <v>1</v>
      </c>
      <c r="L2178">
        <v>0</v>
      </c>
      <c r="M2178">
        <v>90</v>
      </c>
      <c r="N2178" t="str">
        <f t="shared" si="33"/>
        <v>No Final</v>
      </c>
    </row>
    <row r="2179" spans="1:14" hidden="1" x14ac:dyDescent="0.2">
      <c r="A2179" t="s">
        <v>4956</v>
      </c>
      <c r="B2179">
        <v>3252221</v>
      </c>
      <c r="C2179">
        <v>207929</v>
      </c>
      <c r="D2179">
        <v>148</v>
      </c>
      <c r="E2179">
        <v>29</v>
      </c>
      <c r="F2179" s="1">
        <v>43795</v>
      </c>
      <c r="G2179" t="s">
        <v>705</v>
      </c>
      <c r="H2179" t="s">
        <v>949</v>
      </c>
      <c r="I2179">
        <v>0</v>
      </c>
      <c r="J2179">
        <v>0</v>
      </c>
      <c r="K2179">
        <v>1</v>
      </c>
      <c r="L2179">
        <v>0</v>
      </c>
      <c r="M2179">
        <v>83</v>
      </c>
      <c r="N2179" t="str">
        <f t="shared" ref="N2179:N2242" si="34">IF(B2179=$Z$2, "Final", IF(B2179=$Z$3, "Final", IF(B2179=$Z$4, "Final", IF(B2179=$Z$5, "Final", IF(B2179=$Z$6, "Final", IF(B2179=$Z$7, "Final", IF(B2179=$Z$8, "Final", IF(B2179=$Z$9, "Final", IF(B2179=$Z$10, "Final", IF(B2179=$Z$11, "Final", IF(B2179=$Z$12, "Final", IF(B2179=$Z$13, "Final", "No Final"))))))))))))</f>
        <v>No Final</v>
      </c>
    </row>
    <row r="2180" spans="1:14" hidden="1" x14ac:dyDescent="0.2">
      <c r="A2180" t="s">
        <v>4957</v>
      </c>
      <c r="B2180">
        <v>3252221</v>
      </c>
      <c r="C2180">
        <v>96533</v>
      </c>
      <c r="D2180">
        <v>683</v>
      </c>
      <c r="E2180">
        <v>683</v>
      </c>
      <c r="F2180" s="1">
        <v>43795</v>
      </c>
      <c r="G2180" t="s">
        <v>534</v>
      </c>
      <c r="H2180" t="s">
        <v>949</v>
      </c>
      <c r="I2180">
        <v>0</v>
      </c>
      <c r="J2180">
        <v>0</v>
      </c>
      <c r="K2180">
        <v>1</v>
      </c>
      <c r="L2180">
        <v>0</v>
      </c>
      <c r="M2180">
        <v>85</v>
      </c>
      <c r="N2180" t="str">
        <f t="shared" si="34"/>
        <v>No Final</v>
      </c>
    </row>
    <row r="2181" spans="1:14" hidden="1" x14ac:dyDescent="0.2">
      <c r="A2181" t="s">
        <v>4958</v>
      </c>
      <c r="B2181">
        <v>3252222</v>
      </c>
      <c r="C2181">
        <v>119228</v>
      </c>
      <c r="D2181">
        <v>800</v>
      </c>
      <c r="E2181">
        <v>800</v>
      </c>
      <c r="F2181" s="1">
        <v>43795</v>
      </c>
      <c r="G2181" t="s">
        <v>572</v>
      </c>
      <c r="H2181" t="s">
        <v>949</v>
      </c>
      <c r="I2181">
        <v>0</v>
      </c>
      <c r="J2181">
        <v>0</v>
      </c>
      <c r="K2181">
        <v>1</v>
      </c>
      <c r="L2181">
        <v>0</v>
      </c>
      <c r="M2181">
        <v>61</v>
      </c>
      <c r="N2181" t="str">
        <f t="shared" si="34"/>
        <v>No Final</v>
      </c>
    </row>
    <row r="2182" spans="1:14" hidden="1" x14ac:dyDescent="0.2">
      <c r="A2182" t="s">
        <v>4959</v>
      </c>
      <c r="B2182">
        <v>3252222</v>
      </c>
      <c r="C2182">
        <v>20005</v>
      </c>
      <c r="D2182">
        <v>800</v>
      </c>
      <c r="E2182">
        <v>2919</v>
      </c>
      <c r="F2182" s="1">
        <v>43795</v>
      </c>
      <c r="G2182" t="s">
        <v>197</v>
      </c>
      <c r="H2182" t="s">
        <v>949</v>
      </c>
      <c r="I2182">
        <v>0</v>
      </c>
      <c r="J2182">
        <v>0</v>
      </c>
      <c r="K2182">
        <v>1</v>
      </c>
      <c r="L2182">
        <v>0</v>
      </c>
      <c r="M2182">
        <v>90</v>
      </c>
      <c r="N2182" t="str">
        <f t="shared" si="34"/>
        <v>No Final</v>
      </c>
    </row>
    <row r="2183" spans="1:14" hidden="1" x14ac:dyDescent="0.2">
      <c r="A2183" t="s">
        <v>4960</v>
      </c>
      <c r="B2183">
        <v>3252224</v>
      </c>
      <c r="C2183">
        <v>29993</v>
      </c>
      <c r="D2183">
        <v>15</v>
      </c>
      <c r="E2183">
        <v>15</v>
      </c>
      <c r="F2183" s="1">
        <v>43795</v>
      </c>
      <c r="G2183" t="s">
        <v>239</v>
      </c>
      <c r="H2183" t="s">
        <v>949</v>
      </c>
      <c r="I2183">
        <v>0</v>
      </c>
      <c r="J2183">
        <v>0</v>
      </c>
      <c r="K2183">
        <v>1</v>
      </c>
      <c r="L2183">
        <v>0</v>
      </c>
      <c r="M2183">
        <v>90</v>
      </c>
      <c r="N2183" t="str">
        <f t="shared" si="34"/>
        <v>No Final</v>
      </c>
    </row>
    <row r="2184" spans="1:14" hidden="1" x14ac:dyDescent="0.2">
      <c r="A2184" t="s">
        <v>4961</v>
      </c>
      <c r="B2184">
        <v>3252225</v>
      </c>
      <c r="C2184">
        <v>206050</v>
      </c>
      <c r="D2184">
        <v>506</v>
      </c>
      <c r="E2184">
        <v>12</v>
      </c>
      <c r="F2184" s="1">
        <v>43795</v>
      </c>
      <c r="G2184" t="s">
        <v>703</v>
      </c>
      <c r="H2184" t="s">
        <v>949</v>
      </c>
      <c r="I2184">
        <v>0</v>
      </c>
      <c r="J2184">
        <v>0</v>
      </c>
      <c r="K2184">
        <v>1</v>
      </c>
      <c r="L2184">
        <v>0</v>
      </c>
      <c r="M2184">
        <v>76</v>
      </c>
      <c r="N2184" t="str">
        <f t="shared" si="34"/>
        <v>No Final</v>
      </c>
    </row>
    <row r="2185" spans="1:14" hidden="1" x14ac:dyDescent="0.2">
      <c r="A2185" t="s">
        <v>4962</v>
      </c>
      <c r="B2185">
        <v>3260672</v>
      </c>
      <c r="C2185">
        <v>396638</v>
      </c>
      <c r="D2185">
        <v>660</v>
      </c>
      <c r="E2185">
        <v>148</v>
      </c>
      <c r="F2185" s="1">
        <v>43795</v>
      </c>
      <c r="G2185" t="s">
        <v>815</v>
      </c>
      <c r="H2185" t="s">
        <v>949</v>
      </c>
      <c r="I2185">
        <v>0</v>
      </c>
      <c r="J2185">
        <v>0</v>
      </c>
      <c r="K2185">
        <v>1</v>
      </c>
      <c r="L2185">
        <v>0</v>
      </c>
      <c r="M2185">
        <v>25</v>
      </c>
      <c r="N2185" t="str">
        <f t="shared" si="34"/>
        <v>No Final</v>
      </c>
    </row>
    <row r="2186" spans="1:14" hidden="1" x14ac:dyDescent="0.2">
      <c r="A2186" t="s">
        <v>4963</v>
      </c>
      <c r="B2186">
        <v>3260672</v>
      </c>
      <c r="C2186">
        <v>53622</v>
      </c>
      <c r="D2186">
        <v>281</v>
      </c>
      <c r="E2186">
        <v>131</v>
      </c>
      <c r="F2186" s="1">
        <v>43795</v>
      </c>
      <c r="G2186" t="s">
        <v>399</v>
      </c>
      <c r="H2186" t="s">
        <v>949</v>
      </c>
      <c r="I2186">
        <v>0</v>
      </c>
      <c r="J2186">
        <v>0</v>
      </c>
      <c r="K2186">
        <v>1</v>
      </c>
      <c r="L2186">
        <v>0</v>
      </c>
      <c r="M2186">
        <v>90</v>
      </c>
      <c r="N2186" t="str">
        <f t="shared" si="34"/>
        <v>No Final</v>
      </c>
    </row>
    <row r="2187" spans="1:14" hidden="1" x14ac:dyDescent="0.2">
      <c r="A2187" t="s">
        <v>4964</v>
      </c>
      <c r="B2187">
        <v>3252226</v>
      </c>
      <c r="C2187">
        <v>165793</v>
      </c>
      <c r="D2187">
        <v>409</v>
      </c>
      <c r="E2187">
        <v>162</v>
      </c>
      <c r="F2187" s="1">
        <v>43796</v>
      </c>
      <c r="G2187" t="s">
        <v>643</v>
      </c>
      <c r="H2187" t="s">
        <v>949</v>
      </c>
      <c r="I2187">
        <v>0</v>
      </c>
      <c r="J2187">
        <v>0</v>
      </c>
      <c r="K2187">
        <v>1</v>
      </c>
      <c r="L2187">
        <v>0</v>
      </c>
      <c r="M2187">
        <v>89</v>
      </c>
      <c r="N2187" t="str">
        <f t="shared" si="34"/>
        <v>No Final</v>
      </c>
    </row>
    <row r="2188" spans="1:14" hidden="1" x14ac:dyDescent="0.2">
      <c r="A2188" t="s">
        <v>4965</v>
      </c>
      <c r="B2188">
        <v>3252226</v>
      </c>
      <c r="C2188">
        <v>182201</v>
      </c>
      <c r="D2188">
        <v>1184</v>
      </c>
      <c r="E2188">
        <v>1091</v>
      </c>
      <c r="F2188" s="1">
        <v>43796</v>
      </c>
      <c r="G2188" t="s">
        <v>664</v>
      </c>
      <c r="H2188" t="s">
        <v>949</v>
      </c>
      <c r="I2188">
        <v>1</v>
      </c>
      <c r="J2188">
        <v>0</v>
      </c>
      <c r="K2188">
        <v>1</v>
      </c>
      <c r="L2188">
        <v>0</v>
      </c>
      <c r="M2188">
        <v>90</v>
      </c>
      <c r="N2188" t="str">
        <f t="shared" si="34"/>
        <v>No Final</v>
      </c>
    </row>
    <row r="2189" spans="1:14" hidden="1" x14ac:dyDescent="0.2">
      <c r="A2189" t="s">
        <v>4966</v>
      </c>
      <c r="B2189">
        <v>3252226</v>
      </c>
      <c r="C2189">
        <v>418560</v>
      </c>
      <c r="D2189">
        <v>409</v>
      </c>
      <c r="E2189">
        <v>281</v>
      </c>
      <c r="F2189" s="1">
        <v>43796</v>
      </c>
      <c r="G2189" t="s">
        <v>826</v>
      </c>
      <c r="H2189" t="s">
        <v>949</v>
      </c>
      <c r="I2189">
        <v>0</v>
      </c>
      <c r="J2189">
        <v>0</v>
      </c>
      <c r="K2189">
        <v>1</v>
      </c>
      <c r="L2189">
        <v>1</v>
      </c>
      <c r="M2189">
        <v>28</v>
      </c>
      <c r="N2189" t="str">
        <f t="shared" si="34"/>
        <v>No Final</v>
      </c>
    </row>
    <row r="2190" spans="1:14" hidden="1" x14ac:dyDescent="0.2">
      <c r="A2190" t="s">
        <v>4967</v>
      </c>
      <c r="B2190">
        <v>3252227</v>
      </c>
      <c r="C2190">
        <v>37838</v>
      </c>
      <c r="D2190">
        <v>31</v>
      </c>
      <c r="E2190">
        <v>1041</v>
      </c>
      <c r="F2190" s="1">
        <v>43796</v>
      </c>
      <c r="G2190" t="s">
        <v>289</v>
      </c>
      <c r="H2190" t="s">
        <v>949</v>
      </c>
      <c r="I2190">
        <v>0</v>
      </c>
      <c r="J2190">
        <v>0</v>
      </c>
      <c r="K2190">
        <v>1</v>
      </c>
      <c r="L2190">
        <v>0</v>
      </c>
      <c r="M2190">
        <v>90</v>
      </c>
      <c r="N2190" t="str">
        <f t="shared" si="34"/>
        <v>No Final</v>
      </c>
    </row>
    <row r="2191" spans="1:14" hidden="1" x14ac:dyDescent="0.2">
      <c r="A2191" t="s">
        <v>4968</v>
      </c>
      <c r="B2191">
        <v>3252227</v>
      </c>
      <c r="C2191">
        <v>56416</v>
      </c>
      <c r="D2191">
        <v>6195</v>
      </c>
      <c r="E2191">
        <v>141</v>
      </c>
      <c r="F2191" s="1">
        <v>43796</v>
      </c>
      <c r="G2191" t="s">
        <v>412</v>
      </c>
      <c r="H2191" t="s">
        <v>949</v>
      </c>
      <c r="I2191">
        <v>0</v>
      </c>
      <c r="J2191">
        <v>0</v>
      </c>
      <c r="K2191">
        <v>1</v>
      </c>
      <c r="L2191">
        <v>0</v>
      </c>
      <c r="M2191">
        <v>81</v>
      </c>
      <c r="N2191" t="str">
        <f t="shared" si="34"/>
        <v>No Final</v>
      </c>
    </row>
    <row r="2192" spans="1:14" hidden="1" x14ac:dyDescent="0.2">
      <c r="A2192" t="s">
        <v>4969</v>
      </c>
      <c r="B2192">
        <v>3252228</v>
      </c>
      <c r="C2192">
        <v>125781</v>
      </c>
      <c r="D2192">
        <v>131</v>
      </c>
      <c r="E2192">
        <v>13</v>
      </c>
      <c r="F2192" s="1">
        <v>43796</v>
      </c>
      <c r="G2192" t="s">
        <v>584</v>
      </c>
      <c r="H2192" t="s">
        <v>949</v>
      </c>
      <c r="I2192">
        <v>0</v>
      </c>
      <c r="J2192">
        <v>0</v>
      </c>
      <c r="K2192">
        <v>1</v>
      </c>
      <c r="L2192">
        <v>0</v>
      </c>
      <c r="M2192">
        <v>64</v>
      </c>
      <c r="N2192" t="str">
        <f t="shared" si="34"/>
        <v>No Final</v>
      </c>
    </row>
    <row r="2193" spans="1:14" hidden="1" x14ac:dyDescent="0.2">
      <c r="A2193" t="s">
        <v>4970</v>
      </c>
      <c r="B2193">
        <v>3252228</v>
      </c>
      <c r="C2193">
        <v>28003</v>
      </c>
      <c r="D2193">
        <v>131</v>
      </c>
      <c r="E2193">
        <v>583</v>
      </c>
      <c r="F2193" s="1">
        <v>43796</v>
      </c>
      <c r="G2193" t="s">
        <v>226</v>
      </c>
      <c r="H2193" t="s">
        <v>949</v>
      </c>
      <c r="I2193">
        <v>1</v>
      </c>
      <c r="J2193">
        <v>0</v>
      </c>
      <c r="K2193">
        <v>1</v>
      </c>
      <c r="L2193">
        <v>2</v>
      </c>
      <c r="M2193">
        <v>90</v>
      </c>
      <c r="N2193" t="str">
        <f t="shared" si="34"/>
        <v>No Final</v>
      </c>
    </row>
    <row r="2194" spans="1:14" hidden="1" x14ac:dyDescent="0.2">
      <c r="A2194" t="s">
        <v>4971</v>
      </c>
      <c r="B2194">
        <v>3252228</v>
      </c>
      <c r="C2194">
        <v>401173</v>
      </c>
      <c r="D2194">
        <v>16</v>
      </c>
      <c r="E2194">
        <v>16</v>
      </c>
      <c r="F2194" s="1">
        <v>43796</v>
      </c>
      <c r="G2194" t="s">
        <v>818</v>
      </c>
      <c r="H2194" t="s">
        <v>949</v>
      </c>
      <c r="I2194">
        <v>0</v>
      </c>
      <c r="J2194">
        <v>0</v>
      </c>
      <c r="K2194">
        <v>1</v>
      </c>
      <c r="L2194">
        <v>0</v>
      </c>
      <c r="M2194">
        <v>45</v>
      </c>
      <c r="N2194" t="str">
        <f t="shared" si="34"/>
        <v>No Final</v>
      </c>
    </row>
    <row r="2195" spans="1:14" hidden="1" x14ac:dyDescent="0.2">
      <c r="A2195" t="s">
        <v>4972</v>
      </c>
      <c r="B2195">
        <v>3252228</v>
      </c>
      <c r="C2195">
        <v>44352</v>
      </c>
      <c r="D2195">
        <v>131</v>
      </c>
      <c r="E2195">
        <v>13</v>
      </c>
      <c r="F2195" s="1">
        <v>43796</v>
      </c>
      <c r="G2195" t="s">
        <v>335</v>
      </c>
      <c r="H2195" t="s">
        <v>949</v>
      </c>
      <c r="I2195">
        <v>0</v>
      </c>
      <c r="J2195">
        <v>0</v>
      </c>
      <c r="K2195">
        <v>1</v>
      </c>
      <c r="L2195">
        <v>1</v>
      </c>
      <c r="M2195">
        <v>90</v>
      </c>
      <c r="N2195" t="str">
        <f t="shared" si="34"/>
        <v>No Final</v>
      </c>
    </row>
    <row r="2196" spans="1:14" hidden="1" x14ac:dyDescent="0.2">
      <c r="A2196" t="s">
        <v>4973</v>
      </c>
      <c r="B2196">
        <v>3252229</v>
      </c>
      <c r="C2196">
        <v>283628</v>
      </c>
      <c r="D2196">
        <v>62</v>
      </c>
      <c r="E2196">
        <v>379</v>
      </c>
      <c r="F2196" s="1">
        <v>43796</v>
      </c>
      <c r="G2196" t="s">
        <v>762</v>
      </c>
      <c r="H2196" t="s">
        <v>949</v>
      </c>
      <c r="I2196">
        <v>0</v>
      </c>
      <c r="J2196">
        <v>0</v>
      </c>
      <c r="K2196">
        <v>1</v>
      </c>
      <c r="L2196">
        <v>0</v>
      </c>
      <c r="M2196">
        <v>90</v>
      </c>
      <c r="N2196" t="str">
        <f t="shared" si="34"/>
        <v>No Final</v>
      </c>
    </row>
    <row r="2197" spans="1:14" hidden="1" x14ac:dyDescent="0.2">
      <c r="A2197" t="s">
        <v>4974</v>
      </c>
      <c r="B2197">
        <v>3252229</v>
      </c>
      <c r="C2197">
        <v>406625</v>
      </c>
      <c r="D2197">
        <v>46</v>
      </c>
      <c r="E2197">
        <v>46</v>
      </c>
      <c r="F2197" s="1">
        <v>43796</v>
      </c>
      <c r="G2197" t="s">
        <v>822</v>
      </c>
      <c r="H2197" t="s">
        <v>949</v>
      </c>
      <c r="I2197">
        <v>1</v>
      </c>
      <c r="J2197">
        <v>0</v>
      </c>
      <c r="K2197">
        <v>2</v>
      </c>
      <c r="L2197">
        <v>0</v>
      </c>
      <c r="M2197">
        <v>90</v>
      </c>
      <c r="N2197" t="str">
        <f t="shared" si="34"/>
        <v>No Final</v>
      </c>
    </row>
    <row r="2198" spans="1:14" hidden="1" x14ac:dyDescent="0.2">
      <c r="A2198" t="s">
        <v>4975</v>
      </c>
      <c r="B2198">
        <v>3252229</v>
      </c>
      <c r="C2198">
        <v>96341</v>
      </c>
      <c r="D2198">
        <v>46</v>
      </c>
      <c r="E2198">
        <v>12</v>
      </c>
      <c r="F2198" s="1">
        <v>43796</v>
      </c>
      <c r="G2198" t="s">
        <v>532</v>
      </c>
      <c r="H2198" t="s">
        <v>949</v>
      </c>
      <c r="I2198">
        <v>0</v>
      </c>
      <c r="J2198">
        <v>0</v>
      </c>
      <c r="K2198">
        <v>1</v>
      </c>
      <c r="L2198">
        <v>2</v>
      </c>
      <c r="M2198">
        <v>90</v>
      </c>
      <c r="N2198" t="str">
        <f t="shared" si="34"/>
        <v>No Final</v>
      </c>
    </row>
    <row r="2199" spans="1:14" hidden="1" x14ac:dyDescent="0.2">
      <c r="A2199" t="s">
        <v>4976</v>
      </c>
      <c r="B2199">
        <v>3252230</v>
      </c>
      <c r="C2199">
        <v>137206</v>
      </c>
      <c r="D2199">
        <v>964</v>
      </c>
      <c r="E2199">
        <v>1091</v>
      </c>
      <c r="F2199" s="1">
        <v>43796</v>
      </c>
      <c r="G2199" t="s">
        <v>609</v>
      </c>
      <c r="H2199" t="s">
        <v>949</v>
      </c>
      <c r="I2199">
        <v>1</v>
      </c>
      <c r="J2199">
        <v>0</v>
      </c>
      <c r="K2199">
        <v>1</v>
      </c>
      <c r="L2199">
        <v>0</v>
      </c>
      <c r="M2199">
        <v>90</v>
      </c>
      <c r="N2199" t="str">
        <f t="shared" si="34"/>
        <v>No Final</v>
      </c>
    </row>
    <row r="2200" spans="1:14" hidden="1" x14ac:dyDescent="0.2">
      <c r="A2200" t="s">
        <v>4977</v>
      </c>
      <c r="B2200">
        <v>3252230</v>
      </c>
      <c r="C2200">
        <v>48067</v>
      </c>
      <c r="D2200">
        <v>964</v>
      </c>
      <c r="E2200">
        <v>932</v>
      </c>
      <c r="F2200" s="1">
        <v>43796</v>
      </c>
      <c r="G2200" t="s">
        <v>371</v>
      </c>
      <c r="H2200" t="s">
        <v>949</v>
      </c>
      <c r="I2200">
        <v>0</v>
      </c>
      <c r="J2200">
        <v>0</v>
      </c>
      <c r="K2200">
        <v>1</v>
      </c>
      <c r="L2200">
        <v>0</v>
      </c>
      <c r="M2200">
        <v>90</v>
      </c>
      <c r="N2200" t="str">
        <f t="shared" si="34"/>
        <v>No Final</v>
      </c>
    </row>
    <row r="2201" spans="1:14" hidden="1" x14ac:dyDescent="0.2">
      <c r="A2201" t="s">
        <v>4978</v>
      </c>
      <c r="B2201">
        <v>3252231</v>
      </c>
      <c r="C2201">
        <v>111078</v>
      </c>
      <c r="D2201">
        <v>23826</v>
      </c>
      <c r="E2201">
        <v>23826</v>
      </c>
      <c r="F2201" s="1">
        <v>43796</v>
      </c>
      <c r="G2201" t="s">
        <v>559</v>
      </c>
      <c r="H2201" t="s">
        <v>949</v>
      </c>
      <c r="I2201">
        <v>0</v>
      </c>
      <c r="J2201">
        <v>0</v>
      </c>
      <c r="K2201">
        <v>2</v>
      </c>
      <c r="L2201">
        <v>0</v>
      </c>
      <c r="M2201">
        <v>90</v>
      </c>
      <c r="N2201" t="str">
        <f t="shared" si="34"/>
        <v>No Final</v>
      </c>
    </row>
    <row r="2202" spans="1:14" hidden="1" x14ac:dyDescent="0.2">
      <c r="A2202" t="s">
        <v>4979</v>
      </c>
      <c r="B2202">
        <v>3252231</v>
      </c>
      <c r="C2202">
        <v>525287</v>
      </c>
      <c r="D2202">
        <v>294</v>
      </c>
      <c r="E2202">
        <v>141</v>
      </c>
      <c r="F2202" s="1">
        <v>43796</v>
      </c>
      <c r="G2202" t="s">
        <v>838</v>
      </c>
      <c r="H2202" t="s">
        <v>949</v>
      </c>
      <c r="I2202">
        <v>0</v>
      </c>
      <c r="J2202">
        <v>0</v>
      </c>
      <c r="K2202">
        <v>1</v>
      </c>
      <c r="L2202">
        <v>0</v>
      </c>
      <c r="M2202">
        <v>82</v>
      </c>
      <c r="N2202" t="str">
        <f t="shared" si="34"/>
        <v>No Final</v>
      </c>
    </row>
    <row r="2203" spans="1:14" hidden="1" x14ac:dyDescent="0.2">
      <c r="A2203" t="s">
        <v>4980</v>
      </c>
      <c r="B2203">
        <v>3252231</v>
      </c>
      <c r="C2203">
        <v>64339</v>
      </c>
      <c r="D2203">
        <v>294</v>
      </c>
      <c r="E2203">
        <v>1075</v>
      </c>
      <c r="F2203" s="1">
        <v>43796</v>
      </c>
      <c r="G2203" t="s">
        <v>446</v>
      </c>
      <c r="H2203" t="s">
        <v>949</v>
      </c>
      <c r="I2203">
        <v>0</v>
      </c>
      <c r="J2203">
        <v>0</v>
      </c>
      <c r="K2203">
        <v>1</v>
      </c>
      <c r="L2203">
        <v>0</v>
      </c>
      <c r="M2203">
        <v>90</v>
      </c>
      <c r="N2203" t="str">
        <f t="shared" si="34"/>
        <v>No Final</v>
      </c>
    </row>
    <row r="2204" spans="1:14" hidden="1" x14ac:dyDescent="0.2">
      <c r="A2204" t="s">
        <v>4981</v>
      </c>
      <c r="B2204">
        <v>3252232</v>
      </c>
      <c r="C2204">
        <v>315779</v>
      </c>
      <c r="D2204">
        <v>631</v>
      </c>
      <c r="E2204">
        <v>5</v>
      </c>
      <c r="F2204" s="1">
        <v>43796</v>
      </c>
      <c r="G2204" t="s">
        <v>781</v>
      </c>
      <c r="H2204" t="s">
        <v>949</v>
      </c>
      <c r="I2204">
        <v>0</v>
      </c>
      <c r="J2204">
        <v>0</v>
      </c>
      <c r="K2204">
        <v>1</v>
      </c>
      <c r="L2204">
        <v>0</v>
      </c>
      <c r="M2204">
        <v>90</v>
      </c>
      <c r="N2204" t="str">
        <f t="shared" si="34"/>
        <v>No Final</v>
      </c>
    </row>
    <row r="2205" spans="1:14" hidden="1" x14ac:dyDescent="0.2">
      <c r="A2205" t="s">
        <v>4982</v>
      </c>
      <c r="B2205">
        <v>3252232</v>
      </c>
      <c r="C2205">
        <v>372246</v>
      </c>
      <c r="D2205">
        <v>1049</v>
      </c>
      <c r="E2205">
        <v>583</v>
      </c>
      <c r="F2205" s="1">
        <v>43796</v>
      </c>
      <c r="G2205" t="s">
        <v>808</v>
      </c>
      <c r="H2205" t="s">
        <v>949</v>
      </c>
      <c r="I2205">
        <v>0</v>
      </c>
      <c r="J2205">
        <v>0</v>
      </c>
      <c r="K2205">
        <v>1</v>
      </c>
      <c r="L2205">
        <v>0</v>
      </c>
      <c r="M2205">
        <v>78</v>
      </c>
      <c r="N2205" t="str">
        <f t="shared" si="34"/>
        <v>No Final</v>
      </c>
    </row>
    <row r="2206" spans="1:14" hidden="1" x14ac:dyDescent="0.2">
      <c r="A2206" t="s">
        <v>4983</v>
      </c>
      <c r="B2206">
        <v>3252232</v>
      </c>
      <c r="C2206">
        <v>51471</v>
      </c>
      <c r="D2206">
        <v>631</v>
      </c>
      <c r="E2206">
        <v>281</v>
      </c>
      <c r="F2206" s="1">
        <v>43796</v>
      </c>
      <c r="G2206" t="s">
        <v>388</v>
      </c>
      <c r="H2206" t="s">
        <v>949</v>
      </c>
      <c r="I2206">
        <v>0</v>
      </c>
      <c r="J2206">
        <v>0</v>
      </c>
      <c r="K2206">
        <v>1</v>
      </c>
      <c r="L2206">
        <v>0</v>
      </c>
      <c r="M2206">
        <v>90</v>
      </c>
      <c r="N2206" t="str">
        <f t="shared" si="34"/>
        <v>No Final</v>
      </c>
    </row>
    <row r="2207" spans="1:14" hidden="1" x14ac:dyDescent="0.2">
      <c r="A2207" t="s">
        <v>4984</v>
      </c>
      <c r="B2207">
        <v>3252232</v>
      </c>
      <c r="C2207">
        <v>63463</v>
      </c>
      <c r="D2207">
        <v>1049</v>
      </c>
      <c r="E2207">
        <v>206</v>
      </c>
      <c r="F2207" s="1">
        <v>43796</v>
      </c>
      <c r="G2207" t="s">
        <v>443</v>
      </c>
      <c r="H2207" t="s">
        <v>949</v>
      </c>
      <c r="I2207">
        <v>1</v>
      </c>
      <c r="J2207">
        <v>0</v>
      </c>
      <c r="K2207">
        <v>1</v>
      </c>
      <c r="L2207">
        <v>0</v>
      </c>
      <c r="M2207">
        <v>90</v>
      </c>
      <c r="N2207" t="str">
        <f t="shared" si="34"/>
        <v>No Final</v>
      </c>
    </row>
    <row r="2208" spans="1:14" hidden="1" x14ac:dyDescent="0.2">
      <c r="A2208" t="s">
        <v>4985</v>
      </c>
      <c r="B2208">
        <v>3252233</v>
      </c>
      <c r="C2208">
        <v>182381</v>
      </c>
      <c r="D2208">
        <v>610</v>
      </c>
      <c r="E2208">
        <v>232</v>
      </c>
      <c r="F2208" s="1">
        <v>43796</v>
      </c>
      <c r="G2208" t="s">
        <v>665</v>
      </c>
      <c r="H2208" t="s">
        <v>949</v>
      </c>
      <c r="I2208">
        <v>0</v>
      </c>
      <c r="J2208">
        <v>0</v>
      </c>
      <c r="K2208">
        <v>1</v>
      </c>
      <c r="L2208">
        <v>0</v>
      </c>
      <c r="M2208">
        <v>90</v>
      </c>
      <c r="N2208" t="str">
        <f t="shared" si="34"/>
        <v>No Final</v>
      </c>
    </row>
    <row r="2209" spans="1:14" hidden="1" x14ac:dyDescent="0.2">
      <c r="A2209" t="s">
        <v>4986</v>
      </c>
      <c r="B2209">
        <v>3252233</v>
      </c>
      <c r="C2209">
        <v>217111</v>
      </c>
      <c r="D2209">
        <v>610</v>
      </c>
      <c r="E2209">
        <v>141</v>
      </c>
      <c r="F2209" s="1">
        <v>43796</v>
      </c>
      <c r="G2209" t="s">
        <v>712</v>
      </c>
      <c r="H2209" t="s">
        <v>949</v>
      </c>
      <c r="I2209">
        <v>0</v>
      </c>
      <c r="J2209">
        <v>0</v>
      </c>
      <c r="K2209">
        <v>1</v>
      </c>
      <c r="L2209">
        <v>1</v>
      </c>
      <c r="M2209">
        <v>85</v>
      </c>
      <c r="N2209" t="str">
        <f t="shared" si="34"/>
        <v>No Final</v>
      </c>
    </row>
    <row r="2210" spans="1:14" hidden="1" x14ac:dyDescent="0.2">
      <c r="A2210" t="s">
        <v>4987</v>
      </c>
      <c r="B2210">
        <v>3252234</v>
      </c>
      <c r="C2210">
        <v>148455</v>
      </c>
      <c r="D2210">
        <v>31</v>
      </c>
      <c r="E2210">
        <v>31</v>
      </c>
      <c r="F2210" s="1">
        <v>43809</v>
      </c>
      <c r="G2210" t="s">
        <v>629</v>
      </c>
      <c r="H2210" t="s">
        <v>949</v>
      </c>
      <c r="I2210">
        <v>0</v>
      </c>
      <c r="J2210">
        <v>0</v>
      </c>
      <c r="K2210">
        <v>1</v>
      </c>
      <c r="L2210">
        <v>0</v>
      </c>
      <c r="M2210">
        <v>90</v>
      </c>
      <c r="N2210" t="str">
        <f t="shared" si="34"/>
        <v>No Final</v>
      </c>
    </row>
    <row r="2211" spans="1:14" hidden="1" x14ac:dyDescent="0.2">
      <c r="A2211" t="s">
        <v>4988</v>
      </c>
      <c r="B2211">
        <v>3252234</v>
      </c>
      <c r="C2211">
        <v>302215</v>
      </c>
      <c r="D2211">
        <v>31</v>
      </c>
      <c r="E2211">
        <v>86</v>
      </c>
      <c r="F2211" s="1">
        <v>43809</v>
      </c>
      <c r="G2211" t="s">
        <v>777</v>
      </c>
      <c r="H2211" t="s">
        <v>949</v>
      </c>
      <c r="I2211">
        <v>0</v>
      </c>
      <c r="J2211">
        <v>0</v>
      </c>
      <c r="K2211">
        <v>1</v>
      </c>
      <c r="L2211">
        <v>0</v>
      </c>
      <c r="M2211">
        <v>87</v>
      </c>
      <c r="N2211" t="str">
        <f t="shared" si="34"/>
        <v>No Final</v>
      </c>
    </row>
    <row r="2212" spans="1:14" hidden="1" x14ac:dyDescent="0.2">
      <c r="A2212" t="s">
        <v>4989</v>
      </c>
      <c r="B2212">
        <v>3252235</v>
      </c>
      <c r="C2212">
        <v>191891</v>
      </c>
      <c r="D2212">
        <v>6195</v>
      </c>
      <c r="E2212">
        <v>506</v>
      </c>
      <c r="F2212" s="1">
        <v>43809</v>
      </c>
      <c r="G2212" t="s">
        <v>683</v>
      </c>
      <c r="H2212" t="s">
        <v>949</v>
      </c>
      <c r="I2212">
        <v>0</v>
      </c>
      <c r="J2212">
        <v>0</v>
      </c>
      <c r="K2212">
        <v>3</v>
      </c>
      <c r="L2212">
        <v>0</v>
      </c>
      <c r="M2212">
        <v>78</v>
      </c>
      <c r="N2212" t="str">
        <f t="shared" si="34"/>
        <v>No Final</v>
      </c>
    </row>
    <row r="2213" spans="1:14" hidden="1" x14ac:dyDescent="0.2">
      <c r="A2213" t="s">
        <v>4990</v>
      </c>
      <c r="B2213">
        <v>3252235</v>
      </c>
      <c r="C2213">
        <v>56416</v>
      </c>
      <c r="D2213">
        <v>6195</v>
      </c>
      <c r="E2213">
        <v>141</v>
      </c>
      <c r="F2213" s="1">
        <v>43809</v>
      </c>
      <c r="G2213" t="s">
        <v>412</v>
      </c>
      <c r="H2213" t="s">
        <v>949</v>
      </c>
      <c r="I2213">
        <v>0</v>
      </c>
      <c r="J2213">
        <v>0</v>
      </c>
      <c r="K2213">
        <v>1</v>
      </c>
      <c r="L2213">
        <v>0</v>
      </c>
      <c r="M2213">
        <v>90</v>
      </c>
      <c r="N2213" t="str">
        <f t="shared" si="34"/>
        <v>No Final</v>
      </c>
    </row>
    <row r="2214" spans="1:14" hidden="1" x14ac:dyDescent="0.2">
      <c r="A2214" t="s">
        <v>4991</v>
      </c>
      <c r="B2214">
        <v>3252236</v>
      </c>
      <c r="C2214">
        <v>187492</v>
      </c>
      <c r="D2214">
        <v>16</v>
      </c>
      <c r="E2214">
        <v>16</v>
      </c>
      <c r="F2214" s="1">
        <v>43809</v>
      </c>
      <c r="G2214" t="s">
        <v>679</v>
      </c>
      <c r="H2214" t="s">
        <v>949</v>
      </c>
      <c r="I2214">
        <v>1</v>
      </c>
      <c r="J2214">
        <v>0</v>
      </c>
      <c r="K2214">
        <v>1</v>
      </c>
      <c r="L2214">
        <v>0</v>
      </c>
      <c r="M2214">
        <v>90</v>
      </c>
      <c r="N2214" t="str">
        <f t="shared" si="34"/>
        <v>No Final</v>
      </c>
    </row>
    <row r="2215" spans="1:14" hidden="1" x14ac:dyDescent="0.2">
      <c r="A2215" t="s">
        <v>4992</v>
      </c>
      <c r="B2215">
        <v>3252236</v>
      </c>
      <c r="C2215">
        <v>283628</v>
      </c>
      <c r="D2215">
        <v>62</v>
      </c>
      <c r="E2215">
        <v>379</v>
      </c>
      <c r="F2215" s="1">
        <v>43809</v>
      </c>
      <c r="G2215" t="s">
        <v>762</v>
      </c>
      <c r="H2215" t="s">
        <v>949</v>
      </c>
      <c r="I2215">
        <v>0</v>
      </c>
      <c r="J2215">
        <v>0</v>
      </c>
      <c r="K2215">
        <v>1</v>
      </c>
      <c r="L2215">
        <v>0</v>
      </c>
      <c r="M2215">
        <v>90</v>
      </c>
      <c r="N2215" t="str">
        <f t="shared" si="34"/>
        <v>No Final</v>
      </c>
    </row>
    <row r="2216" spans="1:14" hidden="1" x14ac:dyDescent="0.2">
      <c r="A2216" t="s">
        <v>4993</v>
      </c>
      <c r="B2216">
        <v>3252236</v>
      </c>
      <c r="C2216">
        <v>401173</v>
      </c>
      <c r="D2216">
        <v>16</v>
      </c>
      <c r="E2216">
        <v>16</v>
      </c>
      <c r="F2216" s="1">
        <v>43809</v>
      </c>
      <c r="G2216" t="s">
        <v>818</v>
      </c>
      <c r="H2216" t="s">
        <v>949</v>
      </c>
      <c r="I2216">
        <v>0</v>
      </c>
      <c r="J2216">
        <v>0</v>
      </c>
      <c r="K2216">
        <v>1</v>
      </c>
      <c r="L2216">
        <v>1</v>
      </c>
      <c r="M2216">
        <v>87</v>
      </c>
      <c r="N2216" t="str">
        <f t="shared" si="34"/>
        <v>No Final</v>
      </c>
    </row>
    <row r="2217" spans="1:14" hidden="1" x14ac:dyDescent="0.2">
      <c r="A2217" t="s">
        <v>4994</v>
      </c>
      <c r="B2217">
        <v>3252237</v>
      </c>
      <c r="C2217">
        <v>282810</v>
      </c>
      <c r="D2217">
        <v>131</v>
      </c>
      <c r="E2217">
        <v>940</v>
      </c>
      <c r="F2217" s="1">
        <v>43809</v>
      </c>
      <c r="G2217" t="s">
        <v>760</v>
      </c>
      <c r="H2217" t="s">
        <v>949</v>
      </c>
      <c r="I2217">
        <v>0</v>
      </c>
      <c r="J2217">
        <v>0</v>
      </c>
      <c r="K2217">
        <v>1</v>
      </c>
      <c r="L2217">
        <v>0</v>
      </c>
      <c r="M2217">
        <v>85</v>
      </c>
      <c r="N2217" t="str">
        <f t="shared" si="34"/>
        <v>No Final</v>
      </c>
    </row>
    <row r="2218" spans="1:14" hidden="1" x14ac:dyDescent="0.2">
      <c r="A2218" t="s">
        <v>4995</v>
      </c>
      <c r="B2218">
        <v>3252237</v>
      </c>
      <c r="C2218">
        <v>466810</v>
      </c>
      <c r="D2218">
        <v>131</v>
      </c>
      <c r="E2218">
        <v>1237</v>
      </c>
      <c r="F2218" s="1">
        <v>43809</v>
      </c>
      <c r="G2218" t="s">
        <v>834</v>
      </c>
      <c r="H2218" t="s">
        <v>949</v>
      </c>
      <c r="I2218">
        <v>0</v>
      </c>
      <c r="J2218">
        <v>0</v>
      </c>
      <c r="K2218">
        <v>1</v>
      </c>
      <c r="L2218">
        <v>0</v>
      </c>
      <c r="M2218">
        <v>5</v>
      </c>
      <c r="N2218" t="str">
        <f t="shared" si="34"/>
        <v>No Final</v>
      </c>
    </row>
    <row r="2219" spans="1:14" hidden="1" x14ac:dyDescent="0.2">
      <c r="A2219" t="s">
        <v>4996</v>
      </c>
      <c r="B2219">
        <v>3252237</v>
      </c>
      <c r="C2219">
        <v>96341</v>
      </c>
      <c r="D2219">
        <v>46</v>
      </c>
      <c r="E2219">
        <v>12</v>
      </c>
      <c r="F2219" s="1">
        <v>43809</v>
      </c>
      <c r="G2219" t="s">
        <v>532</v>
      </c>
      <c r="H2219" t="s">
        <v>949</v>
      </c>
      <c r="I2219">
        <v>0</v>
      </c>
      <c r="J2219">
        <v>0</v>
      </c>
      <c r="K2219">
        <v>1</v>
      </c>
      <c r="L2219">
        <v>0</v>
      </c>
      <c r="M2219">
        <v>90</v>
      </c>
      <c r="N2219" t="str">
        <f t="shared" si="34"/>
        <v>No Final</v>
      </c>
    </row>
    <row r="2220" spans="1:14" hidden="1" x14ac:dyDescent="0.2">
      <c r="A2220" t="s">
        <v>4997</v>
      </c>
      <c r="B2220">
        <v>3252238</v>
      </c>
      <c r="C2220">
        <v>341110</v>
      </c>
      <c r="D2220">
        <v>294</v>
      </c>
      <c r="E2220">
        <v>940</v>
      </c>
      <c r="F2220" s="1">
        <v>43809</v>
      </c>
      <c r="G2220" t="s">
        <v>795</v>
      </c>
      <c r="H2220" t="s">
        <v>949</v>
      </c>
      <c r="I2220">
        <v>0</v>
      </c>
      <c r="J2220">
        <v>0</v>
      </c>
      <c r="K2220">
        <v>1</v>
      </c>
      <c r="L2220">
        <v>0</v>
      </c>
      <c r="M2220">
        <v>81</v>
      </c>
      <c r="N2220" t="str">
        <f t="shared" si="34"/>
        <v>No Final</v>
      </c>
    </row>
    <row r="2221" spans="1:14" hidden="1" x14ac:dyDescent="0.2">
      <c r="A2221" t="s">
        <v>4998</v>
      </c>
      <c r="B2221">
        <v>3252238</v>
      </c>
      <c r="C2221">
        <v>64339</v>
      </c>
      <c r="D2221">
        <v>294</v>
      </c>
      <c r="E2221">
        <v>1075</v>
      </c>
      <c r="F2221" s="1">
        <v>43809</v>
      </c>
      <c r="G2221" t="s">
        <v>446</v>
      </c>
      <c r="H2221" t="s">
        <v>949</v>
      </c>
      <c r="I2221">
        <v>0</v>
      </c>
      <c r="J2221">
        <v>0</v>
      </c>
      <c r="K2221">
        <v>1</v>
      </c>
      <c r="L2221">
        <v>1</v>
      </c>
      <c r="M2221">
        <v>90</v>
      </c>
      <c r="N2221" t="str">
        <f t="shared" si="34"/>
        <v>No Final</v>
      </c>
    </row>
    <row r="2222" spans="1:14" hidden="1" x14ac:dyDescent="0.2">
      <c r="A2222" t="s">
        <v>4999</v>
      </c>
      <c r="B2222">
        <v>3252239</v>
      </c>
      <c r="C2222">
        <v>111078</v>
      </c>
      <c r="D2222">
        <v>23826</v>
      </c>
      <c r="E2222">
        <v>23826</v>
      </c>
      <c r="F2222" s="1">
        <v>43809</v>
      </c>
      <c r="G2222" t="s">
        <v>559</v>
      </c>
      <c r="H2222" t="s">
        <v>949</v>
      </c>
      <c r="I2222">
        <v>0</v>
      </c>
      <c r="J2222">
        <v>0</v>
      </c>
      <c r="K2222">
        <v>1</v>
      </c>
      <c r="L2222">
        <v>0</v>
      </c>
      <c r="M2222">
        <v>90</v>
      </c>
      <c r="N2222" t="str">
        <f t="shared" si="34"/>
        <v>No Final</v>
      </c>
    </row>
    <row r="2223" spans="1:14" hidden="1" x14ac:dyDescent="0.2">
      <c r="A2223" t="s">
        <v>5000</v>
      </c>
      <c r="B2223">
        <v>3252239</v>
      </c>
      <c r="C2223">
        <v>167850</v>
      </c>
      <c r="D2223">
        <v>1041</v>
      </c>
      <c r="E2223">
        <v>13</v>
      </c>
      <c r="F2223" s="1">
        <v>43809</v>
      </c>
      <c r="G2223" t="s">
        <v>646</v>
      </c>
      <c r="H2223" t="s">
        <v>949</v>
      </c>
      <c r="I2223">
        <v>0</v>
      </c>
      <c r="J2223">
        <v>0</v>
      </c>
      <c r="K2223">
        <v>1</v>
      </c>
      <c r="L2223">
        <v>0</v>
      </c>
      <c r="M2223">
        <v>90</v>
      </c>
      <c r="N2223" t="str">
        <f t="shared" si="34"/>
        <v>No Final</v>
      </c>
    </row>
    <row r="2224" spans="1:14" hidden="1" x14ac:dyDescent="0.2">
      <c r="A2224" t="s">
        <v>5001</v>
      </c>
      <c r="B2224">
        <v>3252239</v>
      </c>
      <c r="C2224">
        <v>170527</v>
      </c>
      <c r="D2224">
        <v>23826</v>
      </c>
      <c r="E2224">
        <v>148</v>
      </c>
      <c r="F2224" s="1">
        <v>43809</v>
      </c>
      <c r="G2224" t="s">
        <v>650</v>
      </c>
      <c r="H2224" t="s">
        <v>949</v>
      </c>
      <c r="I2224">
        <v>0</v>
      </c>
      <c r="J2224">
        <v>0</v>
      </c>
      <c r="K2224">
        <v>1</v>
      </c>
      <c r="L2224">
        <v>0</v>
      </c>
      <c r="M2224">
        <v>55</v>
      </c>
      <c r="N2224" t="str">
        <f t="shared" si="34"/>
        <v>No Final</v>
      </c>
    </row>
    <row r="2225" spans="1:14" hidden="1" x14ac:dyDescent="0.2">
      <c r="A2225" t="s">
        <v>5002</v>
      </c>
      <c r="B2225">
        <v>3252239</v>
      </c>
      <c r="C2225">
        <v>395693</v>
      </c>
      <c r="D2225">
        <v>1041</v>
      </c>
      <c r="E2225">
        <v>12</v>
      </c>
      <c r="F2225" s="1">
        <v>43809</v>
      </c>
      <c r="G2225" t="s">
        <v>814</v>
      </c>
      <c r="H2225" t="s">
        <v>949</v>
      </c>
      <c r="I2225">
        <v>0</v>
      </c>
      <c r="J2225">
        <v>0</v>
      </c>
      <c r="K2225">
        <v>1</v>
      </c>
      <c r="L2225">
        <v>0</v>
      </c>
      <c r="M2225">
        <v>90</v>
      </c>
      <c r="N2225" t="str">
        <f t="shared" si="34"/>
        <v>No Final</v>
      </c>
    </row>
    <row r="2226" spans="1:14" hidden="1" x14ac:dyDescent="0.2">
      <c r="A2226" t="s">
        <v>5003</v>
      </c>
      <c r="B2226">
        <v>3252240</v>
      </c>
      <c r="C2226">
        <v>131505</v>
      </c>
      <c r="D2226">
        <v>1049</v>
      </c>
      <c r="E2226">
        <v>399</v>
      </c>
      <c r="F2226" s="1">
        <v>43809</v>
      </c>
      <c r="G2226" t="s">
        <v>54</v>
      </c>
      <c r="H2226" t="s">
        <v>949</v>
      </c>
      <c r="I2226">
        <v>0</v>
      </c>
      <c r="J2226">
        <v>0</v>
      </c>
      <c r="K2226">
        <v>1</v>
      </c>
      <c r="L2226">
        <v>0</v>
      </c>
      <c r="M2226">
        <v>90</v>
      </c>
      <c r="N2226" t="str">
        <f t="shared" si="34"/>
        <v>No Final</v>
      </c>
    </row>
    <row r="2227" spans="1:14" hidden="1" x14ac:dyDescent="0.2">
      <c r="A2227" t="s">
        <v>5004</v>
      </c>
      <c r="B2227">
        <v>3252241</v>
      </c>
      <c r="C2227">
        <v>331726</v>
      </c>
      <c r="D2227">
        <v>631</v>
      </c>
      <c r="E2227">
        <v>12</v>
      </c>
      <c r="F2227" s="1">
        <v>43809</v>
      </c>
      <c r="G2227" t="s">
        <v>788</v>
      </c>
      <c r="H2227" t="s">
        <v>949</v>
      </c>
      <c r="I2227">
        <v>0</v>
      </c>
      <c r="J2227">
        <v>0</v>
      </c>
      <c r="K2227">
        <v>1</v>
      </c>
      <c r="L2227">
        <v>0</v>
      </c>
      <c r="M2227">
        <v>72</v>
      </c>
      <c r="N2227" t="str">
        <f t="shared" si="34"/>
        <v>No Final</v>
      </c>
    </row>
    <row r="2228" spans="1:14" hidden="1" x14ac:dyDescent="0.2">
      <c r="A2228" t="s">
        <v>5005</v>
      </c>
      <c r="B2228">
        <v>3252241</v>
      </c>
      <c r="C2228">
        <v>45121</v>
      </c>
      <c r="D2228">
        <v>1082</v>
      </c>
      <c r="E2228">
        <v>3911</v>
      </c>
      <c r="F2228" s="1">
        <v>43809</v>
      </c>
      <c r="G2228" t="s">
        <v>347</v>
      </c>
      <c r="H2228" t="s">
        <v>949</v>
      </c>
      <c r="I2228">
        <v>0</v>
      </c>
      <c r="J2228">
        <v>0</v>
      </c>
      <c r="K2228">
        <v>1</v>
      </c>
      <c r="L2228">
        <v>0</v>
      </c>
      <c r="M2228">
        <v>90</v>
      </c>
      <c r="N2228" t="str">
        <f t="shared" si="34"/>
        <v>No Final</v>
      </c>
    </row>
    <row r="2229" spans="1:14" hidden="1" x14ac:dyDescent="0.2">
      <c r="A2229" t="s">
        <v>5006</v>
      </c>
      <c r="B2229">
        <v>3252241</v>
      </c>
      <c r="C2229">
        <v>57500</v>
      </c>
      <c r="D2229">
        <v>631</v>
      </c>
      <c r="E2229">
        <v>13</v>
      </c>
      <c r="F2229" s="1">
        <v>43809</v>
      </c>
      <c r="G2229" t="s">
        <v>417</v>
      </c>
      <c r="H2229" t="s">
        <v>949</v>
      </c>
      <c r="I2229">
        <v>0</v>
      </c>
      <c r="J2229">
        <v>0</v>
      </c>
      <c r="K2229">
        <v>1</v>
      </c>
      <c r="L2229">
        <v>0</v>
      </c>
      <c r="M2229">
        <v>90</v>
      </c>
      <c r="N2229" t="str">
        <f t="shared" si="34"/>
        <v>No Final</v>
      </c>
    </row>
    <row r="2230" spans="1:14" hidden="1" x14ac:dyDescent="0.2">
      <c r="A2230" t="s">
        <v>5007</v>
      </c>
      <c r="B2230">
        <v>3252242</v>
      </c>
      <c r="C2230">
        <v>137576</v>
      </c>
      <c r="D2230">
        <v>2282</v>
      </c>
      <c r="E2230">
        <v>2282</v>
      </c>
      <c r="F2230" s="1">
        <v>43810</v>
      </c>
      <c r="G2230" t="s">
        <v>610</v>
      </c>
      <c r="H2230" t="s">
        <v>949</v>
      </c>
      <c r="I2230">
        <v>0</v>
      </c>
      <c r="J2230">
        <v>0</v>
      </c>
      <c r="K2230">
        <v>1</v>
      </c>
      <c r="L2230">
        <v>0</v>
      </c>
      <c r="M2230">
        <v>90</v>
      </c>
      <c r="N2230" t="str">
        <f t="shared" si="34"/>
        <v>No Final</v>
      </c>
    </row>
    <row r="2231" spans="1:14" hidden="1" x14ac:dyDescent="0.2">
      <c r="A2231" t="s">
        <v>5008</v>
      </c>
      <c r="B2231">
        <v>3252242</v>
      </c>
      <c r="C2231">
        <v>27992</v>
      </c>
      <c r="D2231">
        <v>418</v>
      </c>
      <c r="E2231">
        <v>418</v>
      </c>
      <c r="F2231" s="1">
        <v>43810</v>
      </c>
      <c r="G2231" t="s">
        <v>225</v>
      </c>
      <c r="H2231" t="s">
        <v>949</v>
      </c>
      <c r="I2231">
        <v>1</v>
      </c>
      <c r="J2231">
        <v>0</v>
      </c>
      <c r="K2231">
        <v>1</v>
      </c>
      <c r="L2231">
        <v>0</v>
      </c>
      <c r="M2231">
        <v>90</v>
      </c>
      <c r="N2231" t="str">
        <f t="shared" si="34"/>
        <v>No Final</v>
      </c>
    </row>
    <row r="2232" spans="1:14" hidden="1" x14ac:dyDescent="0.2">
      <c r="A2232" t="s">
        <v>5009</v>
      </c>
      <c r="B2232">
        <v>3252242</v>
      </c>
      <c r="C2232">
        <v>371998</v>
      </c>
      <c r="D2232">
        <v>418</v>
      </c>
      <c r="E2232">
        <v>418</v>
      </c>
      <c r="F2232" s="1">
        <v>43810</v>
      </c>
      <c r="G2232" t="s">
        <v>807</v>
      </c>
      <c r="H2232" t="s">
        <v>949</v>
      </c>
      <c r="I2232">
        <v>0</v>
      </c>
      <c r="J2232">
        <v>0</v>
      </c>
      <c r="K2232">
        <v>1</v>
      </c>
      <c r="L2232">
        <v>0</v>
      </c>
      <c r="M2232">
        <v>73</v>
      </c>
      <c r="N2232" t="str">
        <f t="shared" si="34"/>
        <v>No Final</v>
      </c>
    </row>
    <row r="2233" spans="1:14" hidden="1" x14ac:dyDescent="0.2">
      <c r="A2233" t="s">
        <v>5010</v>
      </c>
      <c r="B2233">
        <v>3252242</v>
      </c>
      <c r="C2233">
        <v>412363</v>
      </c>
      <c r="D2233">
        <v>418</v>
      </c>
      <c r="E2233">
        <v>418</v>
      </c>
      <c r="F2233" s="1">
        <v>43810</v>
      </c>
      <c r="G2233" t="s">
        <v>824</v>
      </c>
      <c r="H2233" t="s">
        <v>949</v>
      </c>
      <c r="I2233">
        <v>0</v>
      </c>
      <c r="J2233">
        <v>0</v>
      </c>
      <c r="K2233">
        <v>1</v>
      </c>
      <c r="L2233">
        <v>1</v>
      </c>
      <c r="M2233">
        <v>90</v>
      </c>
      <c r="N2233" t="str">
        <f t="shared" si="34"/>
        <v>No Final</v>
      </c>
    </row>
    <row r="2234" spans="1:14" hidden="1" x14ac:dyDescent="0.2">
      <c r="A2234" t="s">
        <v>5011</v>
      </c>
      <c r="B2234">
        <v>3252243</v>
      </c>
      <c r="C2234">
        <v>342229</v>
      </c>
      <c r="D2234">
        <v>583</v>
      </c>
      <c r="E2234">
        <v>583</v>
      </c>
      <c r="F2234" s="1">
        <v>43810</v>
      </c>
      <c r="G2234" t="s">
        <v>797</v>
      </c>
      <c r="H2234" t="s">
        <v>949</v>
      </c>
      <c r="I2234">
        <v>0</v>
      </c>
      <c r="J2234">
        <v>0</v>
      </c>
      <c r="K2234">
        <v>1</v>
      </c>
      <c r="L2234">
        <v>3</v>
      </c>
      <c r="M2234">
        <v>90</v>
      </c>
      <c r="N2234" t="str">
        <f t="shared" si="34"/>
        <v>No Final</v>
      </c>
    </row>
    <row r="2235" spans="1:14" hidden="1" x14ac:dyDescent="0.2">
      <c r="A2235" t="s">
        <v>5012</v>
      </c>
      <c r="B2235">
        <v>3252243</v>
      </c>
      <c r="C2235">
        <v>48280</v>
      </c>
      <c r="D2235">
        <v>583</v>
      </c>
      <c r="E2235">
        <v>1049</v>
      </c>
      <c r="F2235" s="1">
        <v>43810</v>
      </c>
      <c r="G2235" t="s">
        <v>372</v>
      </c>
      <c r="H2235" t="s">
        <v>949</v>
      </c>
      <c r="I2235">
        <v>0</v>
      </c>
      <c r="J2235">
        <v>0</v>
      </c>
      <c r="K2235">
        <v>1</v>
      </c>
      <c r="L2235">
        <v>0</v>
      </c>
      <c r="M2235">
        <v>22</v>
      </c>
      <c r="N2235" t="str">
        <f t="shared" si="34"/>
        <v>No Final</v>
      </c>
    </row>
    <row r="2236" spans="1:14" hidden="1" x14ac:dyDescent="0.2">
      <c r="A2236" t="s">
        <v>5013</v>
      </c>
      <c r="B2236">
        <v>3252243</v>
      </c>
      <c r="C2236">
        <v>68290</v>
      </c>
      <c r="D2236">
        <v>583</v>
      </c>
      <c r="E2236">
        <v>583</v>
      </c>
      <c r="F2236" s="1">
        <v>43810</v>
      </c>
      <c r="G2236" t="s">
        <v>458</v>
      </c>
      <c r="H2236" t="s">
        <v>949</v>
      </c>
      <c r="I2236">
        <v>0</v>
      </c>
      <c r="J2236">
        <v>0</v>
      </c>
      <c r="K2236">
        <v>1</v>
      </c>
      <c r="L2236">
        <v>2</v>
      </c>
      <c r="M2236">
        <v>90</v>
      </c>
      <c r="N2236" t="str">
        <f t="shared" si="34"/>
        <v>No Final</v>
      </c>
    </row>
    <row r="2237" spans="1:14" hidden="1" x14ac:dyDescent="0.2">
      <c r="A2237" t="s">
        <v>5014</v>
      </c>
      <c r="B2237">
        <v>3252243</v>
      </c>
      <c r="C2237">
        <v>68863</v>
      </c>
      <c r="D2237">
        <v>583</v>
      </c>
      <c r="E2237">
        <v>141</v>
      </c>
      <c r="F2237" s="1">
        <v>43810</v>
      </c>
      <c r="G2237" t="s">
        <v>460</v>
      </c>
      <c r="H2237" t="s">
        <v>949</v>
      </c>
      <c r="I2237">
        <v>0</v>
      </c>
      <c r="J2237">
        <v>0</v>
      </c>
      <c r="K2237">
        <v>1</v>
      </c>
      <c r="L2237">
        <v>0</v>
      </c>
      <c r="M2237">
        <v>68</v>
      </c>
      <c r="N2237" t="str">
        <f t="shared" si="34"/>
        <v>No Final</v>
      </c>
    </row>
    <row r="2238" spans="1:14" hidden="1" x14ac:dyDescent="0.2">
      <c r="A2238" t="s">
        <v>5015</v>
      </c>
      <c r="B2238">
        <v>3252243</v>
      </c>
      <c r="C2238">
        <v>74230</v>
      </c>
      <c r="D2238">
        <v>583</v>
      </c>
      <c r="E2238">
        <v>543</v>
      </c>
      <c r="F2238" s="1">
        <v>43810</v>
      </c>
      <c r="G2238" t="s">
        <v>477</v>
      </c>
      <c r="H2238" t="s">
        <v>949</v>
      </c>
      <c r="I2238">
        <v>0</v>
      </c>
      <c r="J2238">
        <v>0</v>
      </c>
      <c r="K2238">
        <v>1</v>
      </c>
      <c r="L2238">
        <v>0</v>
      </c>
      <c r="M2238">
        <v>90</v>
      </c>
      <c r="N2238" t="str">
        <f t="shared" si="34"/>
        <v>No Final</v>
      </c>
    </row>
    <row r="2239" spans="1:14" hidden="1" x14ac:dyDescent="0.2">
      <c r="A2239" t="s">
        <v>5016</v>
      </c>
      <c r="B2239">
        <v>3252244</v>
      </c>
      <c r="C2239">
        <v>243714</v>
      </c>
      <c r="D2239">
        <v>27</v>
      </c>
      <c r="E2239">
        <v>27</v>
      </c>
      <c r="F2239" s="1">
        <v>43810</v>
      </c>
      <c r="G2239" t="s">
        <v>732</v>
      </c>
      <c r="H2239" t="s">
        <v>949</v>
      </c>
      <c r="I2239">
        <v>0</v>
      </c>
      <c r="J2239">
        <v>0</v>
      </c>
      <c r="K2239">
        <v>1</v>
      </c>
      <c r="L2239">
        <v>0</v>
      </c>
      <c r="M2239">
        <v>27</v>
      </c>
      <c r="N2239" t="str">
        <f t="shared" si="34"/>
        <v>No Final</v>
      </c>
    </row>
    <row r="2240" spans="1:14" hidden="1" x14ac:dyDescent="0.2">
      <c r="A2240" t="s">
        <v>5017</v>
      </c>
      <c r="B2240">
        <v>3252244</v>
      </c>
      <c r="C2240">
        <v>392775</v>
      </c>
      <c r="D2240">
        <v>148</v>
      </c>
      <c r="E2240">
        <v>148</v>
      </c>
      <c r="F2240" s="1">
        <v>43810</v>
      </c>
      <c r="G2240" t="s">
        <v>813</v>
      </c>
      <c r="H2240" t="s">
        <v>949</v>
      </c>
      <c r="I2240">
        <v>0</v>
      </c>
      <c r="J2240">
        <v>0</v>
      </c>
      <c r="K2240">
        <v>1</v>
      </c>
      <c r="L2240">
        <v>0</v>
      </c>
      <c r="M2240">
        <v>90</v>
      </c>
      <c r="N2240" t="str">
        <f t="shared" si="34"/>
        <v>No Final</v>
      </c>
    </row>
    <row r="2241" spans="1:14" hidden="1" x14ac:dyDescent="0.2">
      <c r="A2241" t="s">
        <v>5018</v>
      </c>
      <c r="B2241">
        <v>3252244</v>
      </c>
      <c r="C2241">
        <v>58358</v>
      </c>
      <c r="D2241">
        <v>27</v>
      </c>
      <c r="E2241">
        <v>27</v>
      </c>
      <c r="F2241" s="1">
        <v>43810</v>
      </c>
      <c r="G2241" t="s">
        <v>422</v>
      </c>
      <c r="H2241" t="s">
        <v>949</v>
      </c>
      <c r="I2241">
        <v>0</v>
      </c>
      <c r="J2241">
        <v>0</v>
      </c>
      <c r="K2241">
        <v>1</v>
      </c>
      <c r="L2241">
        <v>0</v>
      </c>
      <c r="M2241">
        <v>63</v>
      </c>
      <c r="N2241" t="str">
        <f t="shared" si="34"/>
        <v>No Final</v>
      </c>
    </row>
    <row r="2242" spans="1:14" hidden="1" x14ac:dyDescent="0.2">
      <c r="A2242" t="s">
        <v>5019</v>
      </c>
      <c r="B2242">
        <v>3252244</v>
      </c>
      <c r="C2242">
        <v>80444</v>
      </c>
      <c r="D2242">
        <v>27</v>
      </c>
      <c r="E2242">
        <v>405</v>
      </c>
      <c r="F2242" s="1">
        <v>43810</v>
      </c>
      <c r="G2242" t="s">
        <v>496</v>
      </c>
      <c r="H2242" t="s">
        <v>949</v>
      </c>
      <c r="I2242">
        <v>0</v>
      </c>
      <c r="J2242">
        <v>0</v>
      </c>
      <c r="K2242">
        <v>1</v>
      </c>
      <c r="L2242">
        <v>0</v>
      </c>
      <c r="M2242">
        <v>90</v>
      </c>
      <c r="N2242" t="str">
        <f t="shared" si="34"/>
        <v>No Final</v>
      </c>
    </row>
    <row r="2243" spans="1:14" hidden="1" x14ac:dyDescent="0.2">
      <c r="A2243" t="s">
        <v>5020</v>
      </c>
      <c r="B2243">
        <v>3252245</v>
      </c>
      <c r="C2243">
        <v>96533</v>
      </c>
      <c r="D2243">
        <v>683</v>
      </c>
      <c r="E2243">
        <v>683</v>
      </c>
      <c r="F2243" s="1">
        <v>43810</v>
      </c>
      <c r="G2243" t="s">
        <v>534</v>
      </c>
      <c r="H2243" t="s">
        <v>949</v>
      </c>
      <c r="I2243">
        <v>0</v>
      </c>
      <c r="J2243">
        <v>0</v>
      </c>
      <c r="K2243">
        <v>1</v>
      </c>
      <c r="L2243">
        <v>0</v>
      </c>
      <c r="M2243">
        <v>90</v>
      </c>
      <c r="N2243" t="str">
        <f t="shared" ref="N2243:N2306" si="35">IF(B2243=$Z$2, "Final", IF(B2243=$Z$3, "Final", IF(B2243=$Z$4, "Final", IF(B2243=$Z$5, "Final", IF(B2243=$Z$6, "Final", IF(B2243=$Z$7, "Final", IF(B2243=$Z$8, "Final", IF(B2243=$Z$9, "Final", IF(B2243=$Z$10, "Final", IF(B2243=$Z$11, "Final", IF(B2243=$Z$12, "Final", IF(B2243=$Z$13, "Final", "No Final"))))))))))))</f>
        <v>No Final</v>
      </c>
    </row>
    <row r="2244" spans="1:14" hidden="1" x14ac:dyDescent="0.2">
      <c r="A2244" t="s">
        <v>5021</v>
      </c>
      <c r="B2244">
        <v>3252246</v>
      </c>
      <c r="C2244">
        <v>293385</v>
      </c>
      <c r="D2244">
        <v>419</v>
      </c>
      <c r="E2244">
        <v>23826</v>
      </c>
      <c r="F2244" s="1">
        <v>43810</v>
      </c>
      <c r="G2244" t="s">
        <v>772</v>
      </c>
      <c r="H2244" t="s">
        <v>949</v>
      </c>
      <c r="I2244">
        <v>0</v>
      </c>
      <c r="J2244">
        <v>0</v>
      </c>
      <c r="K2244">
        <v>1</v>
      </c>
      <c r="L2244">
        <v>0</v>
      </c>
      <c r="M2244">
        <v>90</v>
      </c>
      <c r="N2244" t="str">
        <f t="shared" si="35"/>
        <v>No Final</v>
      </c>
    </row>
    <row r="2245" spans="1:14" hidden="1" x14ac:dyDescent="0.2">
      <c r="A2245" t="s">
        <v>5022</v>
      </c>
      <c r="B2245">
        <v>3252246</v>
      </c>
      <c r="C2245">
        <v>363205</v>
      </c>
      <c r="D2245">
        <v>281</v>
      </c>
      <c r="E2245">
        <v>11</v>
      </c>
      <c r="F2245" s="1">
        <v>43810</v>
      </c>
      <c r="G2245" t="s">
        <v>804</v>
      </c>
      <c r="H2245" t="s">
        <v>949</v>
      </c>
      <c r="I2245">
        <v>0</v>
      </c>
      <c r="J2245">
        <v>0</v>
      </c>
      <c r="K2245">
        <v>3</v>
      </c>
      <c r="L2245">
        <v>0</v>
      </c>
      <c r="M2245">
        <v>66</v>
      </c>
      <c r="N2245" t="str">
        <f t="shared" si="35"/>
        <v>No Final</v>
      </c>
    </row>
    <row r="2246" spans="1:14" hidden="1" x14ac:dyDescent="0.2">
      <c r="A2246" t="s">
        <v>5023</v>
      </c>
      <c r="B2246">
        <v>3252246</v>
      </c>
      <c r="C2246">
        <v>406635</v>
      </c>
      <c r="D2246">
        <v>281</v>
      </c>
      <c r="E2246">
        <v>281</v>
      </c>
      <c r="F2246" s="1">
        <v>43810</v>
      </c>
      <c r="G2246" t="s">
        <v>823</v>
      </c>
      <c r="H2246" t="s">
        <v>949</v>
      </c>
      <c r="I2246">
        <v>0</v>
      </c>
      <c r="J2246">
        <v>0</v>
      </c>
      <c r="K2246">
        <v>1</v>
      </c>
      <c r="L2246">
        <v>1</v>
      </c>
      <c r="M2246">
        <v>90</v>
      </c>
      <c r="N2246" t="str">
        <f t="shared" si="35"/>
        <v>No Final</v>
      </c>
    </row>
    <row r="2247" spans="1:14" hidden="1" x14ac:dyDescent="0.2">
      <c r="A2247" t="s">
        <v>5024</v>
      </c>
      <c r="B2247">
        <v>3252247</v>
      </c>
      <c r="C2247">
        <v>205938</v>
      </c>
      <c r="D2247">
        <v>800</v>
      </c>
      <c r="E2247">
        <v>800</v>
      </c>
      <c r="F2247" s="1">
        <v>43810</v>
      </c>
      <c r="G2247" t="s">
        <v>700</v>
      </c>
      <c r="H2247" t="s">
        <v>949</v>
      </c>
      <c r="I2247">
        <v>0</v>
      </c>
      <c r="J2247">
        <v>0</v>
      </c>
      <c r="K2247">
        <v>1</v>
      </c>
      <c r="L2247">
        <v>0</v>
      </c>
      <c r="M2247">
        <v>90</v>
      </c>
      <c r="N2247" t="str">
        <f t="shared" si="35"/>
        <v>No Final</v>
      </c>
    </row>
    <row r="2248" spans="1:14" hidden="1" x14ac:dyDescent="0.2">
      <c r="A2248" t="s">
        <v>5025</v>
      </c>
      <c r="B2248">
        <v>3252247</v>
      </c>
      <c r="C2248">
        <v>262226</v>
      </c>
      <c r="D2248">
        <v>800</v>
      </c>
      <c r="E2248">
        <v>931</v>
      </c>
      <c r="F2248" s="1">
        <v>43810</v>
      </c>
      <c r="G2248" t="s">
        <v>749</v>
      </c>
      <c r="H2248" t="s">
        <v>949</v>
      </c>
      <c r="I2248">
        <v>0</v>
      </c>
      <c r="J2248">
        <v>0</v>
      </c>
      <c r="K2248">
        <v>1</v>
      </c>
      <c r="L2248">
        <v>0</v>
      </c>
      <c r="M2248">
        <v>90</v>
      </c>
      <c r="N2248" t="str">
        <f t="shared" si="35"/>
        <v>No Final</v>
      </c>
    </row>
    <row r="2249" spans="1:14" hidden="1" x14ac:dyDescent="0.2">
      <c r="A2249" t="s">
        <v>5026</v>
      </c>
      <c r="B2249">
        <v>3252247</v>
      </c>
      <c r="C2249">
        <v>273132</v>
      </c>
      <c r="D2249">
        <v>800</v>
      </c>
      <c r="E2249">
        <v>89</v>
      </c>
      <c r="F2249" s="1">
        <v>43810</v>
      </c>
      <c r="G2249" t="s">
        <v>754</v>
      </c>
      <c r="H2249" t="s">
        <v>949</v>
      </c>
      <c r="I2249">
        <v>0</v>
      </c>
      <c r="J2249">
        <v>0</v>
      </c>
      <c r="K2249">
        <v>1</v>
      </c>
      <c r="L2249">
        <v>0</v>
      </c>
      <c r="M2249">
        <v>90</v>
      </c>
      <c r="N2249" t="str">
        <f t="shared" si="35"/>
        <v>No Final</v>
      </c>
    </row>
    <row r="2250" spans="1:14" hidden="1" x14ac:dyDescent="0.2">
      <c r="A2250" t="s">
        <v>5027</v>
      </c>
      <c r="B2250">
        <v>3252248</v>
      </c>
      <c r="C2250">
        <v>156501</v>
      </c>
      <c r="D2250">
        <v>13</v>
      </c>
      <c r="E2250">
        <v>703</v>
      </c>
      <c r="F2250" s="1">
        <v>43810</v>
      </c>
      <c r="G2250" t="s">
        <v>178</v>
      </c>
      <c r="H2250" t="s">
        <v>949</v>
      </c>
      <c r="I2250">
        <v>0</v>
      </c>
      <c r="J2250">
        <v>0</v>
      </c>
      <c r="K2250">
        <v>1</v>
      </c>
      <c r="L2250">
        <v>0</v>
      </c>
      <c r="M2250">
        <v>90</v>
      </c>
      <c r="N2250" t="str">
        <f t="shared" si="35"/>
        <v>No Final</v>
      </c>
    </row>
    <row r="2251" spans="1:14" hidden="1" x14ac:dyDescent="0.2">
      <c r="A2251" t="s">
        <v>5028</v>
      </c>
      <c r="B2251">
        <v>3252248</v>
      </c>
      <c r="C2251">
        <v>462250</v>
      </c>
      <c r="D2251">
        <v>13</v>
      </c>
      <c r="E2251">
        <v>131</v>
      </c>
      <c r="F2251" s="1">
        <v>43810</v>
      </c>
      <c r="G2251" t="s">
        <v>833</v>
      </c>
      <c r="H2251" t="s">
        <v>949</v>
      </c>
      <c r="I2251">
        <v>0</v>
      </c>
      <c r="J2251">
        <v>0</v>
      </c>
      <c r="K2251">
        <v>1</v>
      </c>
      <c r="L2251">
        <v>0</v>
      </c>
      <c r="M2251">
        <v>81</v>
      </c>
      <c r="N2251" t="str">
        <f t="shared" si="35"/>
        <v>No Final</v>
      </c>
    </row>
    <row r="2252" spans="1:14" hidden="1" x14ac:dyDescent="0.2">
      <c r="A2252" t="s">
        <v>5029</v>
      </c>
      <c r="B2252">
        <v>3252249</v>
      </c>
      <c r="C2252">
        <v>39153</v>
      </c>
      <c r="D2252">
        <v>506</v>
      </c>
      <c r="E2252">
        <v>506</v>
      </c>
      <c r="F2252" s="1">
        <v>43810</v>
      </c>
      <c r="G2252" t="s">
        <v>299</v>
      </c>
      <c r="H2252" t="s">
        <v>949</v>
      </c>
      <c r="I2252">
        <v>0</v>
      </c>
      <c r="J2252">
        <v>0</v>
      </c>
      <c r="K2252">
        <v>1</v>
      </c>
      <c r="L2252">
        <v>0</v>
      </c>
      <c r="M2252">
        <v>90</v>
      </c>
      <c r="N2252" t="str">
        <f t="shared" si="35"/>
        <v>No Final</v>
      </c>
    </row>
    <row r="2253" spans="1:14" hidden="1" x14ac:dyDescent="0.2">
      <c r="A2253" t="s">
        <v>5030</v>
      </c>
      <c r="B2253">
        <v>3252249</v>
      </c>
      <c r="C2253">
        <v>8198</v>
      </c>
      <c r="D2253">
        <v>506</v>
      </c>
      <c r="E2253">
        <v>985</v>
      </c>
      <c r="F2253" s="1">
        <v>43810</v>
      </c>
      <c r="G2253" t="s">
        <v>124</v>
      </c>
      <c r="H2253" t="s">
        <v>949</v>
      </c>
      <c r="I2253">
        <v>0</v>
      </c>
      <c r="J2253">
        <v>0</v>
      </c>
      <c r="K2253">
        <v>1</v>
      </c>
      <c r="L2253">
        <v>0</v>
      </c>
      <c r="M2253">
        <v>90</v>
      </c>
      <c r="N2253" t="str">
        <f t="shared" si="35"/>
        <v>No Final</v>
      </c>
    </row>
    <row r="2254" spans="1:14" hidden="1" x14ac:dyDescent="0.2">
      <c r="A2254" t="s">
        <v>5031</v>
      </c>
      <c r="B2254">
        <v>3291927</v>
      </c>
      <c r="C2254">
        <v>418560</v>
      </c>
      <c r="D2254">
        <v>16</v>
      </c>
      <c r="E2254">
        <v>281</v>
      </c>
      <c r="F2254" s="1">
        <v>43879</v>
      </c>
      <c r="G2254" t="s">
        <v>826</v>
      </c>
      <c r="H2254" t="s">
        <v>949</v>
      </c>
      <c r="I2254">
        <v>0</v>
      </c>
      <c r="J2254">
        <v>0</v>
      </c>
      <c r="K2254">
        <v>2</v>
      </c>
      <c r="L2254">
        <v>0</v>
      </c>
      <c r="M2254">
        <v>90</v>
      </c>
      <c r="N2254" t="str">
        <f t="shared" si="35"/>
        <v>No Final</v>
      </c>
    </row>
    <row r="2255" spans="1:14" hidden="1" x14ac:dyDescent="0.2">
      <c r="A2255" t="s">
        <v>5032</v>
      </c>
      <c r="B2255">
        <v>3291927</v>
      </c>
      <c r="C2255">
        <v>68290</v>
      </c>
      <c r="D2255">
        <v>583</v>
      </c>
      <c r="E2255">
        <v>583</v>
      </c>
      <c r="F2255" s="1">
        <v>43879</v>
      </c>
      <c r="G2255" t="s">
        <v>458</v>
      </c>
      <c r="H2255" t="s">
        <v>949</v>
      </c>
      <c r="I2255">
        <v>1</v>
      </c>
      <c r="J2255">
        <v>0</v>
      </c>
      <c r="K2255">
        <v>1</v>
      </c>
      <c r="L2255">
        <v>0</v>
      </c>
      <c r="M2255">
        <v>90</v>
      </c>
      <c r="N2255" t="str">
        <f t="shared" si="35"/>
        <v>No Final</v>
      </c>
    </row>
    <row r="2256" spans="1:14" hidden="1" x14ac:dyDescent="0.2">
      <c r="A2256" t="s">
        <v>5033</v>
      </c>
      <c r="B2256">
        <v>3291930</v>
      </c>
      <c r="C2256">
        <v>148928</v>
      </c>
      <c r="D2256">
        <v>13</v>
      </c>
      <c r="E2256">
        <v>13</v>
      </c>
      <c r="F2256" s="1">
        <v>43879</v>
      </c>
      <c r="G2256" t="s">
        <v>630</v>
      </c>
      <c r="H2256" t="s">
        <v>949</v>
      </c>
      <c r="I2256">
        <v>0</v>
      </c>
      <c r="J2256">
        <v>0</v>
      </c>
      <c r="K2256">
        <v>1</v>
      </c>
      <c r="L2256">
        <v>0</v>
      </c>
      <c r="M2256">
        <v>90</v>
      </c>
      <c r="N2256" t="str">
        <f t="shared" si="35"/>
        <v>No Final</v>
      </c>
    </row>
    <row r="2257" spans="1:14" hidden="1" x14ac:dyDescent="0.2">
      <c r="A2257" t="s">
        <v>5034</v>
      </c>
      <c r="B2257">
        <v>3291929</v>
      </c>
      <c r="C2257">
        <v>148252</v>
      </c>
      <c r="D2257">
        <v>800</v>
      </c>
      <c r="E2257">
        <v>1025</v>
      </c>
      <c r="F2257" s="1">
        <v>43880</v>
      </c>
      <c r="G2257" t="s">
        <v>626</v>
      </c>
      <c r="H2257" t="s">
        <v>949</v>
      </c>
      <c r="I2257">
        <v>0</v>
      </c>
      <c r="J2257">
        <v>0</v>
      </c>
      <c r="K2257">
        <v>1</v>
      </c>
      <c r="L2257">
        <v>0</v>
      </c>
      <c r="M2257">
        <v>90</v>
      </c>
      <c r="N2257" t="str">
        <f t="shared" si="35"/>
        <v>No Final</v>
      </c>
    </row>
    <row r="2258" spans="1:14" hidden="1" x14ac:dyDescent="0.2">
      <c r="A2258" t="s">
        <v>5035</v>
      </c>
      <c r="B2258">
        <v>3291929</v>
      </c>
      <c r="C2258">
        <v>275303</v>
      </c>
      <c r="D2258">
        <v>800</v>
      </c>
      <c r="E2258">
        <v>800</v>
      </c>
      <c r="F2258" s="1">
        <v>43880</v>
      </c>
      <c r="G2258" t="s">
        <v>756</v>
      </c>
      <c r="H2258" t="s">
        <v>949</v>
      </c>
      <c r="I2258">
        <v>1</v>
      </c>
      <c r="J2258">
        <v>0</v>
      </c>
      <c r="K2258">
        <v>2</v>
      </c>
      <c r="L2258">
        <v>0</v>
      </c>
      <c r="M2258">
        <v>90</v>
      </c>
      <c r="N2258" t="str">
        <f t="shared" si="35"/>
        <v>No Final</v>
      </c>
    </row>
    <row r="2259" spans="1:14" hidden="1" x14ac:dyDescent="0.2">
      <c r="A2259" t="s">
        <v>5036</v>
      </c>
      <c r="B2259">
        <v>3291929</v>
      </c>
      <c r="C2259">
        <v>80351</v>
      </c>
      <c r="D2259">
        <v>800</v>
      </c>
      <c r="E2259">
        <v>800</v>
      </c>
      <c r="F2259" s="1">
        <v>43880</v>
      </c>
      <c r="G2259" t="s">
        <v>495</v>
      </c>
      <c r="H2259" t="s">
        <v>949</v>
      </c>
      <c r="I2259">
        <v>0</v>
      </c>
      <c r="J2259">
        <v>0</v>
      </c>
      <c r="K2259">
        <v>1</v>
      </c>
      <c r="L2259">
        <v>0</v>
      </c>
      <c r="M2259">
        <v>90</v>
      </c>
      <c r="N2259" t="str">
        <f t="shared" si="35"/>
        <v>No Final</v>
      </c>
    </row>
    <row r="2260" spans="1:14" hidden="1" x14ac:dyDescent="0.2">
      <c r="A2260" t="s">
        <v>5037</v>
      </c>
      <c r="B2260">
        <v>3291929</v>
      </c>
      <c r="C2260">
        <v>98322</v>
      </c>
      <c r="D2260">
        <v>1049</v>
      </c>
      <c r="E2260">
        <v>1049</v>
      </c>
      <c r="F2260" s="1">
        <v>43880</v>
      </c>
      <c r="G2260" t="s">
        <v>536</v>
      </c>
      <c r="H2260" t="s">
        <v>949</v>
      </c>
      <c r="I2260">
        <v>0</v>
      </c>
      <c r="J2260">
        <v>0</v>
      </c>
      <c r="K2260">
        <v>1</v>
      </c>
      <c r="L2260">
        <v>0</v>
      </c>
      <c r="M2260">
        <v>26</v>
      </c>
      <c r="N2260" t="str">
        <f t="shared" si="35"/>
        <v>No Final</v>
      </c>
    </row>
    <row r="2261" spans="1:14" hidden="1" x14ac:dyDescent="0.2">
      <c r="A2261" t="s">
        <v>5038</v>
      </c>
      <c r="B2261">
        <v>3291933</v>
      </c>
      <c r="C2261">
        <v>170527</v>
      </c>
      <c r="D2261">
        <v>23826</v>
      </c>
      <c r="E2261">
        <v>148</v>
      </c>
      <c r="F2261" s="1">
        <v>43880</v>
      </c>
      <c r="G2261" t="s">
        <v>650</v>
      </c>
      <c r="H2261" t="s">
        <v>949</v>
      </c>
      <c r="I2261">
        <v>1</v>
      </c>
      <c r="J2261">
        <v>0</v>
      </c>
      <c r="K2261">
        <v>1</v>
      </c>
      <c r="L2261">
        <v>0</v>
      </c>
      <c r="M2261">
        <v>90</v>
      </c>
      <c r="N2261" t="str">
        <f t="shared" si="35"/>
        <v>No Final</v>
      </c>
    </row>
    <row r="2262" spans="1:14" hidden="1" x14ac:dyDescent="0.2">
      <c r="A2262" t="s">
        <v>5039</v>
      </c>
      <c r="B2262">
        <v>3291931</v>
      </c>
      <c r="C2262">
        <v>159471</v>
      </c>
      <c r="D2262">
        <v>27</v>
      </c>
      <c r="E2262">
        <v>27</v>
      </c>
      <c r="F2262" s="1">
        <v>43886</v>
      </c>
      <c r="G2262" t="s">
        <v>634</v>
      </c>
      <c r="H2262" t="s">
        <v>949</v>
      </c>
      <c r="I2262">
        <v>0</v>
      </c>
      <c r="J2262">
        <v>0</v>
      </c>
      <c r="K2262">
        <v>2</v>
      </c>
      <c r="L2262">
        <v>0</v>
      </c>
      <c r="M2262">
        <v>85</v>
      </c>
      <c r="N2262" t="str">
        <f t="shared" si="35"/>
        <v>No Final</v>
      </c>
    </row>
    <row r="2263" spans="1:14" hidden="1" x14ac:dyDescent="0.2">
      <c r="A2263" t="s">
        <v>5040</v>
      </c>
      <c r="B2263">
        <v>3291931</v>
      </c>
      <c r="C2263">
        <v>38253</v>
      </c>
      <c r="D2263">
        <v>27</v>
      </c>
      <c r="E2263">
        <v>131</v>
      </c>
      <c r="F2263" s="1">
        <v>43886</v>
      </c>
      <c r="G2263" t="s">
        <v>290</v>
      </c>
      <c r="H2263" t="s">
        <v>949</v>
      </c>
      <c r="I2263">
        <v>0</v>
      </c>
      <c r="J2263">
        <v>0</v>
      </c>
      <c r="K2263">
        <v>1</v>
      </c>
      <c r="L2263">
        <v>2</v>
      </c>
      <c r="M2263">
        <v>90</v>
      </c>
      <c r="N2263" t="str">
        <f t="shared" si="35"/>
        <v>No Final</v>
      </c>
    </row>
    <row r="2264" spans="1:14" hidden="1" x14ac:dyDescent="0.2">
      <c r="A2264" t="s">
        <v>5041</v>
      </c>
      <c r="B2264">
        <v>3291934</v>
      </c>
      <c r="C2264">
        <v>125781</v>
      </c>
      <c r="D2264">
        <v>131</v>
      </c>
      <c r="E2264">
        <v>13</v>
      </c>
      <c r="F2264" s="1">
        <v>43886</v>
      </c>
      <c r="G2264" t="s">
        <v>584</v>
      </c>
      <c r="H2264" t="s">
        <v>949</v>
      </c>
      <c r="I2264">
        <v>1</v>
      </c>
      <c r="J2264">
        <v>0</v>
      </c>
      <c r="K2264">
        <v>1</v>
      </c>
      <c r="L2264">
        <v>0</v>
      </c>
      <c r="M2264">
        <v>87</v>
      </c>
      <c r="N2264" t="str">
        <f t="shared" si="35"/>
        <v>No Final</v>
      </c>
    </row>
    <row r="2265" spans="1:14" hidden="1" x14ac:dyDescent="0.2">
      <c r="A2265" t="s">
        <v>5042</v>
      </c>
      <c r="B2265">
        <v>3291934</v>
      </c>
      <c r="C2265">
        <v>56416</v>
      </c>
      <c r="D2265">
        <v>6195</v>
      </c>
      <c r="E2265">
        <v>141</v>
      </c>
      <c r="F2265" s="1">
        <v>43886</v>
      </c>
      <c r="G2265" t="s">
        <v>412</v>
      </c>
      <c r="H2265" t="s">
        <v>949</v>
      </c>
      <c r="I2265">
        <v>0</v>
      </c>
      <c r="J2265">
        <v>0</v>
      </c>
      <c r="K2265">
        <v>1</v>
      </c>
      <c r="L2265">
        <v>0</v>
      </c>
      <c r="M2265">
        <v>54</v>
      </c>
      <c r="N2265" t="str">
        <f t="shared" si="35"/>
        <v>No Final</v>
      </c>
    </row>
    <row r="2266" spans="1:14" hidden="1" x14ac:dyDescent="0.2">
      <c r="A2266" t="s">
        <v>5043</v>
      </c>
      <c r="B2266">
        <v>3291928</v>
      </c>
      <c r="C2266">
        <v>363205</v>
      </c>
      <c r="D2266">
        <v>281</v>
      </c>
      <c r="E2266">
        <v>11</v>
      </c>
      <c r="F2266" s="1">
        <v>43887</v>
      </c>
      <c r="G2266" t="s">
        <v>804</v>
      </c>
      <c r="H2266" t="s">
        <v>949</v>
      </c>
      <c r="I2266">
        <v>0</v>
      </c>
      <c r="J2266">
        <v>0</v>
      </c>
      <c r="K2266">
        <v>1</v>
      </c>
      <c r="L2266">
        <v>0</v>
      </c>
      <c r="M2266">
        <v>90</v>
      </c>
      <c r="N2266" t="str">
        <f t="shared" si="35"/>
        <v>No Final</v>
      </c>
    </row>
    <row r="2267" spans="1:14" hidden="1" x14ac:dyDescent="0.2">
      <c r="A2267" t="s">
        <v>5044</v>
      </c>
      <c r="B2267">
        <v>3291928</v>
      </c>
      <c r="C2267">
        <v>85288</v>
      </c>
      <c r="D2267">
        <v>418</v>
      </c>
      <c r="E2267">
        <v>150</v>
      </c>
      <c r="F2267" s="1">
        <v>43887</v>
      </c>
      <c r="G2267" t="s">
        <v>509</v>
      </c>
      <c r="H2267" t="s">
        <v>949</v>
      </c>
      <c r="I2267">
        <v>0</v>
      </c>
      <c r="J2267">
        <v>0</v>
      </c>
      <c r="K2267">
        <v>1</v>
      </c>
      <c r="L2267">
        <v>0</v>
      </c>
      <c r="M2267">
        <v>84</v>
      </c>
      <c r="N2267" t="str">
        <f t="shared" si="35"/>
        <v>No Final</v>
      </c>
    </row>
    <row r="2268" spans="1:14" hidden="1" x14ac:dyDescent="0.2">
      <c r="A2268" t="s">
        <v>5045</v>
      </c>
      <c r="B2268">
        <v>3291928</v>
      </c>
      <c r="C2268">
        <v>88755</v>
      </c>
      <c r="D2268">
        <v>281</v>
      </c>
      <c r="E2268">
        <v>281</v>
      </c>
      <c r="F2268" s="1">
        <v>43887</v>
      </c>
      <c r="G2268" t="s">
        <v>516</v>
      </c>
      <c r="H2268" t="s">
        <v>949</v>
      </c>
      <c r="I2268">
        <v>0</v>
      </c>
      <c r="J2268">
        <v>0</v>
      </c>
      <c r="K2268">
        <v>1</v>
      </c>
      <c r="L2268">
        <v>1</v>
      </c>
      <c r="M2268">
        <v>90</v>
      </c>
      <c r="N2268" t="str">
        <f t="shared" si="35"/>
        <v>No Final</v>
      </c>
    </row>
    <row r="2269" spans="1:14" hidden="1" x14ac:dyDescent="0.2">
      <c r="A2269" t="s">
        <v>5046</v>
      </c>
      <c r="B2269">
        <v>3291932</v>
      </c>
      <c r="C2269">
        <v>353948</v>
      </c>
      <c r="D2269">
        <v>1041</v>
      </c>
      <c r="E2269">
        <v>89</v>
      </c>
      <c r="F2269" s="1">
        <v>43887</v>
      </c>
      <c r="G2269" t="s">
        <v>800</v>
      </c>
      <c r="H2269" t="s">
        <v>949</v>
      </c>
      <c r="I2269">
        <v>0</v>
      </c>
      <c r="J2269">
        <v>0</v>
      </c>
      <c r="K2269">
        <v>1</v>
      </c>
      <c r="L2269">
        <v>0</v>
      </c>
      <c r="M2269">
        <v>90</v>
      </c>
      <c r="N2269" t="str">
        <f t="shared" si="35"/>
        <v>No Final</v>
      </c>
    </row>
    <row r="2270" spans="1:14" hidden="1" x14ac:dyDescent="0.2">
      <c r="A2270" t="s">
        <v>5047</v>
      </c>
      <c r="B2270">
        <v>3291937</v>
      </c>
      <c r="C2270">
        <v>27389</v>
      </c>
      <c r="D2270">
        <v>1049</v>
      </c>
      <c r="E2270">
        <v>667</v>
      </c>
      <c r="F2270" s="1">
        <v>43900</v>
      </c>
      <c r="G2270" t="s">
        <v>221</v>
      </c>
      <c r="H2270" t="s">
        <v>949</v>
      </c>
      <c r="I2270">
        <v>0</v>
      </c>
      <c r="J2270">
        <v>0</v>
      </c>
      <c r="K2270">
        <v>2</v>
      </c>
      <c r="L2270">
        <v>0</v>
      </c>
      <c r="M2270">
        <v>90</v>
      </c>
      <c r="N2270" t="str">
        <f t="shared" si="35"/>
        <v>No Final</v>
      </c>
    </row>
    <row r="2271" spans="1:14" hidden="1" x14ac:dyDescent="0.2">
      <c r="A2271" t="s">
        <v>5048</v>
      </c>
      <c r="B2271">
        <v>3291937</v>
      </c>
      <c r="C2271">
        <v>398184</v>
      </c>
      <c r="D2271">
        <v>1049</v>
      </c>
      <c r="E2271">
        <v>131</v>
      </c>
      <c r="F2271" s="1">
        <v>43900</v>
      </c>
      <c r="G2271" t="s">
        <v>817</v>
      </c>
      <c r="H2271" t="s">
        <v>949</v>
      </c>
      <c r="I2271">
        <v>0</v>
      </c>
      <c r="J2271">
        <v>0</v>
      </c>
      <c r="K2271">
        <v>1</v>
      </c>
      <c r="L2271">
        <v>1</v>
      </c>
      <c r="M2271">
        <v>90</v>
      </c>
      <c r="N2271" t="str">
        <f t="shared" si="35"/>
        <v>No Final</v>
      </c>
    </row>
    <row r="2272" spans="1:14" hidden="1" x14ac:dyDescent="0.2">
      <c r="A2272" t="s">
        <v>5049</v>
      </c>
      <c r="B2272">
        <v>3291937</v>
      </c>
      <c r="C2272">
        <v>80351</v>
      </c>
      <c r="D2272">
        <v>800</v>
      </c>
      <c r="E2272">
        <v>800</v>
      </c>
      <c r="F2272" s="1">
        <v>43900</v>
      </c>
      <c r="G2272" t="s">
        <v>495</v>
      </c>
      <c r="H2272" t="s">
        <v>949</v>
      </c>
      <c r="I2272">
        <v>0</v>
      </c>
      <c r="J2272">
        <v>0</v>
      </c>
      <c r="K2272">
        <v>4</v>
      </c>
      <c r="L2272">
        <v>0</v>
      </c>
      <c r="M2272">
        <v>90</v>
      </c>
      <c r="N2272" t="str">
        <f t="shared" si="35"/>
        <v>No Final</v>
      </c>
    </row>
    <row r="2273" spans="1:14" hidden="1" x14ac:dyDescent="0.2">
      <c r="A2273" t="s">
        <v>5050</v>
      </c>
      <c r="B2273">
        <v>3291941</v>
      </c>
      <c r="C2273">
        <v>106987</v>
      </c>
      <c r="D2273">
        <v>23826</v>
      </c>
      <c r="E2273">
        <v>16</v>
      </c>
      <c r="F2273" s="1">
        <v>43900</v>
      </c>
      <c r="G2273" t="s">
        <v>551</v>
      </c>
      <c r="H2273" t="s">
        <v>949</v>
      </c>
      <c r="I2273">
        <v>1</v>
      </c>
      <c r="J2273">
        <v>0</v>
      </c>
      <c r="K2273">
        <v>2</v>
      </c>
      <c r="L2273">
        <v>0</v>
      </c>
      <c r="M2273">
        <v>87</v>
      </c>
      <c r="N2273" t="str">
        <f t="shared" si="35"/>
        <v>No Final</v>
      </c>
    </row>
    <row r="2274" spans="1:14" hidden="1" x14ac:dyDescent="0.2">
      <c r="A2274" t="s">
        <v>5051</v>
      </c>
      <c r="B2274">
        <v>3291941</v>
      </c>
      <c r="C2274">
        <v>111078</v>
      </c>
      <c r="D2274">
        <v>23826</v>
      </c>
      <c r="E2274">
        <v>23826</v>
      </c>
      <c r="F2274" s="1">
        <v>43900</v>
      </c>
      <c r="G2274" t="s">
        <v>559</v>
      </c>
      <c r="H2274" t="s">
        <v>949</v>
      </c>
      <c r="I2274">
        <v>0</v>
      </c>
      <c r="J2274">
        <v>0</v>
      </c>
      <c r="K2274">
        <v>1</v>
      </c>
      <c r="L2274">
        <v>0</v>
      </c>
      <c r="M2274">
        <v>3</v>
      </c>
      <c r="N2274" t="str">
        <f t="shared" si="35"/>
        <v>No Final</v>
      </c>
    </row>
    <row r="2275" spans="1:14" hidden="1" x14ac:dyDescent="0.2">
      <c r="A2275" t="s">
        <v>5052</v>
      </c>
      <c r="B2275">
        <v>3291935</v>
      </c>
      <c r="C2275">
        <v>126719</v>
      </c>
      <c r="D2275">
        <v>583</v>
      </c>
      <c r="E2275">
        <v>294</v>
      </c>
      <c r="F2275" s="1">
        <v>43901</v>
      </c>
      <c r="G2275" t="s">
        <v>589</v>
      </c>
      <c r="H2275" t="s">
        <v>949</v>
      </c>
      <c r="I2275">
        <v>1</v>
      </c>
      <c r="J2275">
        <v>0</v>
      </c>
      <c r="K2275">
        <v>1</v>
      </c>
      <c r="L2275">
        <v>0</v>
      </c>
      <c r="M2275">
        <v>90</v>
      </c>
      <c r="N2275" t="str">
        <f t="shared" si="35"/>
        <v>No Final</v>
      </c>
    </row>
    <row r="2276" spans="1:14" hidden="1" x14ac:dyDescent="0.2">
      <c r="A2276" t="s">
        <v>5053</v>
      </c>
      <c r="B2276">
        <v>3291935</v>
      </c>
      <c r="C2276">
        <v>68290</v>
      </c>
      <c r="D2276">
        <v>583</v>
      </c>
      <c r="E2276">
        <v>583</v>
      </c>
      <c r="F2276" s="1">
        <v>43901</v>
      </c>
      <c r="G2276" t="s">
        <v>458</v>
      </c>
      <c r="H2276" t="s">
        <v>949</v>
      </c>
      <c r="I2276">
        <v>1</v>
      </c>
      <c r="J2276">
        <v>0</v>
      </c>
      <c r="K2276">
        <v>1</v>
      </c>
      <c r="L2276">
        <v>0</v>
      </c>
      <c r="M2276">
        <v>90</v>
      </c>
      <c r="N2276" t="str">
        <f t="shared" si="35"/>
        <v>No Final</v>
      </c>
    </row>
    <row r="2277" spans="1:14" hidden="1" x14ac:dyDescent="0.2">
      <c r="A2277" t="s">
        <v>5054</v>
      </c>
      <c r="B2277">
        <v>3291938</v>
      </c>
      <c r="C2277">
        <v>128223</v>
      </c>
      <c r="D2277">
        <v>13</v>
      </c>
      <c r="E2277">
        <v>13</v>
      </c>
      <c r="F2277" s="1">
        <v>43901</v>
      </c>
      <c r="G2277" t="s">
        <v>594</v>
      </c>
      <c r="H2277" t="s">
        <v>949</v>
      </c>
      <c r="I2277">
        <v>1</v>
      </c>
      <c r="J2277">
        <v>0</v>
      </c>
      <c r="K2277">
        <v>1</v>
      </c>
      <c r="L2277">
        <v>1</v>
      </c>
      <c r="M2277">
        <v>17</v>
      </c>
      <c r="N2277" t="str">
        <f t="shared" si="35"/>
        <v>No Final</v>
      </c>
    </row>
    <row r="2278" spans="1:14" hidden="1" x14ac:dyDescent="0.2">
      <c r="A2278" t="s">
        <v>5055</v>
      </c>
      <c r="B2278">
        <v>3291938</v>
      </c>
      <c r="C2278">
        <v>131789</v>
      </c>
      <c r="D2278">
        <v>31</v>
      </c>
      <c r="E2278">
        <v>31</v>
      </c>
      <c r="F2278" s="1">
        <v>43901</v>
      </c>
      <c r="G2278" t="s">
        <v>601</v>
      </c>
      <c r="H2278" t="s">
        <v>949</v>
      </c>
      <c r="I2278">
        <v>0</v>
      </c>
      <c r="J2278">
        <v>0</v>
      </c>
      <c r="K2278">
        <v>1</v>
      </c>
      <c r="L2278">
        <v>0</v>
      </c>
      <c r="M2278">
        <v>113</v>
      </c>
      <c r="N2278" t="str">
        <f t="shared" si="35"/>
        <v>No Final</v>
      </c>
    </row>
    <row r="2279" spans="1:14" hidden="1" x14ac:dyDescent="0.2">
      <c r="A2279" t="s">
        <v>5056</v>
      </c>
      <c r="B2279">
        <v>3291938</v>
      </c>
      <c r="C2279">
        <v>282411</v>
      </c>
      <c r="D2279">
        <v>13</v>
      </c>
      <c r="E2279">
        <v>13</v>
      </c>
      <c r="F2279" s="1">
        <v>43901</v>
      </c>
      <c r="G2279" t="s">
        <v>759</v>
      </c>
      <c r="H2279" t="s">
        <v>949</v>
      </c>
      <c r="I2279">
        <v>0</v>
      </c>
      <c r="J2279">
        <v>0</v>
      </c>
      <c r="K2279">
        <v>2</v>
      </c>
      <c r="L2279">
        <v>1</v>
      </c>
      <c r="M2279">
        <v>64</v>
      </c>
      <c r="N2279" t="str">
        <f t="shared" si="35"/>
        <v>No Final</v>
      </c>
    </row>
    <row r="2280" spans="1:14" hidden="1" x14ac:dyDescent="0.2">
      <c r="A2280" t="s">
        <v>5057</v>
      </c>
      <c r="B2280">
        <v>3291938</v>
      </c>
      <c r="C2280">
        <v>49499</v>
      </c>
      <c r="D2280">
        <v>31</v>
      </c>
      <c r="E2280">
        <v>12</v>
      </c>
      <c r="F2280" s="1">
        <v>43901</v>
      </c>
      <c r="G2280" t="s">
        <v>378</v>
      </c>
      <c r="H2280" t="s">
        <v>949</v>
      </c>
      <c r="I2280">
        <v>0</v>
      </c>
      <c r="J2280">
        <v>0</v>
      </c>
      <c r="K2280">
        <v>1</v>
      </c>
      <c r="L2280">
        <v>0</v>
      </c>
      <c r="M2280">
        <v>105</v>
      </c>
      <c r="N2280" t="str">
        <f t="shared" si="35"/>
        <v>No Final</v>
      </c>
    </row>
    <row r="2281" spans="1:14" hidden="1" x14ac:dyDescent="0.2">
      <c r="A2281" t="s">
        <v>5058</v>
      </c>
      <c r="B2281">
        <v>3291936</v>
      </c>
      <c r="C2281">
        <v>134425</v>
      </c>
      <c r="D2281">
        <v>281</v>
      </c>
      <c r="E2281">
        <v>631</v>
      </c>
      <c r="F2281" s="1">
        <v>44050</v>
      </c>
      <c r="G2281" t="s">
        <v>606</v>
      </c>
      <c r="H2281" t="s">
        <v>949</v>
      </c>
      <c r="I2281">
        <v>0</v>
      </c>
      <c r="J2281">
        <v>0</v>
      </c>
      <c r="K2281">
        <v>1</v>
      </c>
      <c r="L2281">
        <v>0</v>
      </c>
      <c r="M2281">
        <v>81</v>
      </c>
      <c r="N2281" t="str">
        <f t="shared" si="35"/>
        <v>No Final</v>
      </c>
    </row>
    <row r="2282" spans="1:14" hidden="1" x14ac:dyDescent="0.2">
      <c r="A2282" t="s">
        <v>5059</v>
      </c>
      <c r="B2282">
        <v>3291936</v>
      </c>
      <c r="C2282">
        <v>18922</v>
      </c>
      <c r="D2282">
        <v>418</v>
      </c>
      <c r="E2282">
        <v>418</v>
      </c>
      <c r="F2282" s="1">
        <v>44050</v>
      </c>
      <c r="G2282" t="s">
        <v>185</v>
      </c>
      <c r="H2282" t="s">
        <v>949</v>
      </c>
      <c r="I2282">
        <v>0</v>
      </c>
      <c r="J2282">
        <v>0</v>
      </c>
      <c r="K2282">
        <v>1</v>
      </c>
      <c r="L2282">
        <v>0</v>
      </c>
      <c r="M2282">
        <v>90</v>
      </c>
      <c r="N2282" t="str">
        <f t="shared" si="35"/>
        <v>No Final</v>
      </c>
    </row>
    <row r="2283" spans="1:14" hidden="1" x14ac:dyDescent="0.2">
      <c r="A2283" t="s">
        <v>5060</v>
      </c>
      <c r="B2283">
        <v>3291936</v>
      </c>
      <c r="C2283">
        <v>363205</v>
      </c>
      <c r="D2283">
        <v>281</v>
      </c>
      <c r="E2283">
        <v>11</v>
      </c>
      <c r="F2283" s="1">
        <v>44050</v>
      </c>
      <c r="G2283" t="s">
        <v>804</v>
      </c>
      <c r="H2283" t="s">
        <v>949</v>
      </c>
      <c r="I2283">
        <v>0</v>
      </c>
      <c r="J2283">
        <v>0</v>
      </c>
      <c r="K2283">
        <v>1</v>
      </c>
      <c r="L2283">
        <v>1</v>
      </c>
      <c r="M2283">
        <v>90</v>
      </c>
      <c r="N2283" t="str">
        <f t="shared" si="35"/>
        <v>No Final</v>
      </c>
    </row>
    <row r="2284" spans="1:14" hidden="1" x14ac:dyDescent="0.2">
      <c r="A2284" t="s">
        <v>5061</v>
      </c>
      <c r="B2284">
        <v>3291940</v>
      </c>
      <c r="C2284">
        <v>167850</v>
      </c>
      <c r="D2284">
        <v>1041</v>
      </c>
      <c r="E2284">
        <v>13</v>
      </c>
      <c r="F2284" s="1">
        <v>44050</v>
      </c>
      <c r="G2284" t="s">
        <v>646</v>
      </c>
      <c r="H2284" t="s">
        <v>949</v>
      </c>
      <c r="I2284">
        <v>1</v>
      </c>
      <c r="J2284">
        <v>0</v>
      </c>
      <c r="K2284">
        <v>1</v>
      </c>
      <c r="L2284">
        <v>0</v>
      </c>
      <c r="M2284">
        <v>67</v>
      </c>
      <c r="N2284" t="str">
        <f t="shared" si="35"/>
        <v>No Final</v>
      </c>
    </row>
    <row r="2285" spans="1:14" hidden="1" x14ac:dyDescent="0.2">
      <c r="A2285" t="s">
        <v>5062</v>
      </c>
      <c r="B2285">
        <v>3291940</v>
      </c>
      <c r="C2285">
        <v>8198</v>
      </c>
      <c r="D2285">
        <v>506</v>
      </c>
      <c r="E2285">
        <v>985</v>
      </c>
      <c r="F2285" s="1">
        <v>44050</v>
      </c>
      <c r="G2285" t="s">
        <v>124</v>
      </c>
      <c r="H2285" t="s">
        <v>949</v>
      </c>
      <c r="I2285">
        <v>0</v>
      </c>
      <c r="J2285">
        <v>0</v>
      </c>
      <c r="K2285">
        <v>2</v>
      </c>
      <c r="L2285">
        <v>0</v>
      </c>
      <c r="M2285">
        <v>90</v>
      </c>
      <c r="N2285" t="str">
        <f t="shared" si="35"/>
        <v>No Final</v>
      </c>
    </row>
    <row r="2286" spans="1:14" hidden="1" x14ac:dyDescent="0.2">
      <c r="A2286" t="s">
        <v>5063</v>
      </c>
      <c r="B2286">
        <v>3291939</v>
      </c>
      <c r="C2286">
        <v>190393</v>
      </c>
      <c r="D2286">
        <v>27</v>
      </c>
      <c r="E2286">
        <v>1041</v>
      </c>
      <c r="F2286" s="1">
        <v>44051</v>
      </c>
      <c r="G2286" t="s">
        <v>682</v>
      </c>
      <c r="H2286" t="s">
        <v>949</v>
      </c>
      <c r="I2286">
        <v>0</v>
      </c>
      <c r="J2286">
        <v>0</v>
      </c>
      <c r="K2286">
        <v>1</v>
      </c>
      <c r="L2286">
        <v>0</v>
      </c>
      <c r="M2286">
        <v>19</v>
      </c>
      <c r="N2286" t="str">
        <f t="shared" si="35"/>
        <v>No Final</v>
      </c>
    </row>
    <row r="2287" spans="1:14" hidden="1" x14ac:dyDescent="0.2">
      <c r="A2287" t="s">
        <v>5064</v>
      </c>
      <c r="B2287">
        <v>3291939</v>
      </c>
      <c r="C2287">
        <v>331726</v>
      </c>
      <c r="D2287">
        <v>631</v>
      </c>
      <c r="E2287">
        <v>12</v>
      </c>
      <c r="F2287" s="1">
        <v>44051</v>
      </c>
      <c r="G2287" t="s">
        <v>788</v>
      </c>
      <c r="H2287" t="s">
        <v>949</v>
      </c>
      <c r="I2287">
        <v>0</v>
      </c>
      <c r="J2287">
        <v>0</v>
      </c>
      <c r="K2287">
        <v>1</v>
      </c>
      <c r="L2287">
        <v>0</v>
      </c>
      <c r="M2287">
        <v>81</v>
      </c>
      <c r="N2287" t="str">
        <f t="shared" si="35"/>
        <v>No Final</v>
      </c>
    </row>
    <row r="2288" spans="1:14" hidden="1" x14ac:dyDescent="0.2">
      <c r="A2288" t="s">
        <v>5065</v>
      </c>
      <c r="B2288">
        <v>3291939</v>
      </c>
      <c r="C2288">
        <v>38253</v>
      </c>
      <c r="D2288">
        <v>27</v>
      </c>
      <c r="E2288">
        <v>131</v>
      </c>
      <c r="F2288" s="1">
        <v>44051</v>
      </c>
      <c r="G2288" t="s">
        <v>290</v>
      </c>
      <c r="H2288" t="s">
        <v>949</v>
      </c>
      <c r="I2288">
        <v>0</v>
      </c>
      <c r="J2288">
        <v>0</v>
      </c>
      <c r="K2288">
        <v>2</v>
      </c>
      <c r="L2288">
        <v>2</v>
      </c>
      <c r="M2288">
        <v>90</v>
      </c>
      <c r="N2288" t="str">
        <f t="shared" si="35"/>
        <v>No Final</v>
      </c>
    </row>
    <row r="2289" spans="1:14" hidden="1" x14ac:dyDescent="0.2">
      <c r="A2289" t="s">
        <v>5066</v>
      </c>
      <c r="B2289">
        <v>3291939</v>
      </c>
      <c r="C2289">
        <v>42460</v>
      </c>
      <c r="D2289">
        <v>27</v>
      </c>
      <c r="E2289">
        <v>148</v>
      </c>
      <c r="F2289" s="1">
        <v>44051</v>
      </c>
      <c r="G2289" t="s">
        <v>321</v>
      </c>
      <c r="H2289" t="s">
        <v>949</v>
      </c>
      <c r="I2289">
        <v>0</v>
      </c>
      <c r="J2289">
        <v>0</v>
      </c>
      <c r="K2289">
        <v>1</v>
      </c>
      <c r="L2289">
        <v>0</v>
      </c>
      <c r="M2289">
        <v>64</v>
      </c>
      <c r="N2289" t="str">
        <f t="shared" si="35"/>
        <v>No Final</v>
      </c>
    </row>
    <row r="2290" spans="1:14" hidden="1" x14ac:dyDescent="0.2">
      <c r="A2290" t="s">
        <v>5067</v>
      </c>
      <c r="B2290">
        <v>3291942</v>
      </c>
      <c r="C2290">
        <v>133964</v>
      </c>
      <c r="D2290">
        <v>6195</v>
      </c>
      <c r="E2290">
        <v>6195</v>
      </c>
      <c r="F2290" s="1">
        <v>44051</v>
      </c>
      <c r="G2290" t="s">
        <v>605</v>
      </c>
      <c r="H2290" t="s">
        <v>949</v>
      </c>
      <c r="I2290">
        <v>0</v>
      </c>
      <c r="J2290">
        <v>0</v>
      </c>
      <c r="K2290">
        <v>1</v>
      </c>
      <c r="L2290">
        <v>0</v>
      </c>
      <c r="M2290">
        <v>79</v>
      </c>
      <c r="N2290" t="str">
        <f t="shared" si="35"/>
        <v>No Final</v>
      </c>
    </row>
    <row r="2291" spans="1:14" hidden="1" x14ac:dyDescent="0.2">
      <c r="A2291" t="s">
        <v>5068</v>
      </c>
      <c r="B2291">
        <v>3291942</v>
      </c>
      <c r="C2291">
        <v>182904</v>
      </c>
      <c r="D2291">
        <v>131</v>
      </c>
      <c r="E2291">
        <v>405</v>
      </c>
      <c r="F2291" s="1">
        <v>44051</v>
      </c>
      <c r="G2291" t="s">
        <v>671</v>
      </c>
      <c r="H2291" t="s">
        <v>949</v>
      </c>
      <c r="I2291">
        <v>0</v>
      </c>
      <c r="J2291">
        <v>0</v>
      </c>
      <c r="K2291">
        <v>1</v>
      </c>
      <c r="L2291">
        <v>0</v>
      </c>
      <c r="M2291">
        <v>90</v>
      </c>
      <c r="N2291" t="str">
        <f t="shared" si="35"/>
        <v>No Final</v>
      </c>
    </row>
    <row r="2292" spans="1:14" hidden="1" x14ac:dyDescent="0.2">
      <c r="A2292" t="s">
        <v>5069</v>
      </c>
      <c r="B2292">
        <v>3291942</v>
      </c>
      <c r="C2292">
        <v>28003</v>
      </c>
      <c r="D2292">
        <v>131</v>
      </c>
      <c r="E2292">
        <v>583</v>
      </c>
      <c r="F2292" s="1">
        <v>44051</v>
      </c>
      <c r="G2292" t="s">
        <v>226</v>
      </c>
      <c r="H2292" t="s">
        <v>949</v>
      </c>
      <c r="I2292">
        <v>0</v>
      </c>
      <c r="J2292">
        <v>0</v>
      </c>
      <c r="K2292">
        <v>1</v>
      </c>
      <c r="L2292">
        <v>1</v>
      </c>
      <c r="M2292">
        <v>90</v>
      </c>
      <c r="N2292" t="str">
        <f t="shared" si="35"/>
        <v>No Final</v>
      </c>
    </row>
    <row r="2293" spans="1:14" hidden="1" x14ac:dyDescent="0.2">
      <c r="A2293" t="s">
        <v>5070</v>
      </c>
      <c r="B2293">
        <v>3291942</v>
      </c>
      <c r="C2293">
        <v>44352</v>
      </c>
      <c r="D2293">
        <v>131</v>
      </c>
      <c r="E2293">
        <v>13</v>
      </c>
      <c r="F2293" s="1">
        <v>44051</v>
      </c>
      <c r="G2293" t="s">
        <v>335</v>
      </c>
      <c r="H2293" t="s">
        <v>949</v>
      </c>
      <c r="I2293">
        <v>1</v>
      </c>
      <c r="J2293">
        <v>0</v>
      </c>
      <c r="K2293">
        <v>1</v>
      </c>
      <c r="L2293">
        <v>0</v>
      </c>
      <c r="M2293">
        <v>90</v>
      </c>
      <c r="N2293" t="str">
        <f t="shared" si="35"/>
        <v>No Final</v>
      </c>
    </row>
    <row r="2294" spans="1:14" hidden="1" x14ac:dyDescent="0.2">
      <c r="A2294" t="s">
        <v>5071</v>
      </c>
      <c r="B2294">
        <v>3395237</v>
      </c>
      <c r="C2294">
        <v>181767</v>
      </c>
      <c r="D2294">
        <v>583</v>
      </c>
      <c r="E2294">
        <v>583</v>
      </c>
      <c r="F2294" s="1">
        <v>44055</v>
      </c>
      <c r="G2294" t="s">
        <v>663</v>
      </c>
      <c r="H2294" t="s">
        <v>949</v>
      </c>
      <c r="I2294">
        <v>0</v>
      </c>
      <c r="J2294">
        <v>0</v>
      </c>
      <c r="K2294">
        <v>1</v>
      </c>
      <c r="L2294">
        <v>0</v>
      </c>
      <c r="M2294">
        <v>90</v>
      </c>
      <c r="N2294" t="str">
        <f t="shared" si="35"/>
        <v>No Final</v>
      </c>
    </row>
    <row r="2295" spans="1:14" hidden="1" x14ac:dyDescent="0.2">
      <c r="A2295" t="s">
        <v>5072</v>
      </c>
      <c r="B2295">
        <v>3395237</v>
      </c>
      <c r="C2295">
        <v>205938</v>
      </c>
      <c r="D2295">
        <v>800</v>
      </c>
      <c r="E2295">
        <v>800</v>
      </c>
      <c r="F2295" s="1">
        <v>44055</v>
      </c>
      <c r="G2295" t="s">
        <v>700</v>
      </c>
      <c r="H2295" t="s">
        <v>949</v>
      </c>
      <c r="I2295">
        <v>0</v>
      </c>
      <c r="J2295">
        <v>0</v>
      </c>
      <c r="K2295">
        <v>1</v>
      </c>
      <c r="L2295">
        <v>0</v>
      </c>
      <c r="M2295">
        <v>70</v>
      </c>
      <c r="N2295" t="str">
        <f t="shared" si="35"/>
        <v>No Final</v>
      </c>
    </row>
    <row r="2296" spans="1:14" hidden="1" x14ac:dyDescent="0.2">
      <c r="A2296" t="s">
        <v>5073</v>
      </c>
      <c r="B2296">
        <v>3395237</v>
      </c>
      <c r="C2296">
        <v>45660</v>
      </c>
      <c r="D2296">
        <v>583</v>
      </c>
      <c r="E2296">
        <v>27</v>
      </c>
      <c r="F2296" s="1">
        <v>44055</v>
      </c>
      <c r="G2296" t="s">
        <v>358</v>
      </c>
      <c r="H2296" t="s">
        <v>949</v>
      </c>
      <c r="I2296">
        <v>0</v>
      </c>
      <c r="J2296">
        <v>0</v>
      </c>
      <c r="K2296">
        <v>1</v>
      </c>
      <c r="L2296">
        <v>0</v>
      </c>
      <c r="M2296">
        <v>11</v>
      </c>
      <c r="N2296" t="str">
        <f t="shared" si="35"/>
        <v>No Final</v>
      </c>
    </row>
    <row r="2297" spans="1:14" hidden="1" x14ac:dyDescent="0.2">
      <c r="A2297" t="s">
        <v>5074</v>
      </c>
      <c r="B2297">
        <v>3395236</v>
      </c>
      <c r="C2297">
        <v>293385</v>
      </c>
      <c r="D2297">
        <v>23826</v>
      </c>
      <c r="E2297">
        <v>23826</v>
      </c>
      <c r="F2297" s="1">
        <v>44056</v>
      </c>
      <c r="G2297" t="s">
        <v>772</v>
      </c>
      <c r="H2297" t="s">
        <v>949</v>
      </c>
      <c r="I2297">
        <v>0</v>
      </c>
      <c r="J2297">
        <v>0</v>
      </c>
      <c r="K2297">
        <v>1</v>
      </c>
      <c r="L2297">
        <v>0</v>
      </c>
      <c r="M2297">
        <v>83</v>
      </c>
      <c r="N2297" t="str">
        <f t="shared" si="35"/>
        <v>No Final</v>
      </c>
    </row>
    <row r="2298" spans="1:14" hidden="1" x14ac:dyDescent="0.2">
      <c r="A2298" t="s">
        <v>5075</v>
      </c>
      <c r="B2298">
        <v>3395236</v>
      </c>
      <c r="C2298">
        <v>332705</v>
      </c>
      <c r="D2298">
        <v>23826</v>
      </c>
      <c r="E2298">
        <v>989</v>
      </c>
      <c r="F2298" s="1">
        <v>44056</v>
      </c>
      <c r="G2298" t="s">
        <v>790</v>
      </c>
      <c r="H2298" t="s">
        <v>949</v>
      </c>
      <c r="I2298">
        <v>0</v>
      </c>
      <c r="J2298">
        <v>0</v>
      </c>
      <c r="K2298">
        <v>1</v>
      </c>
      <c r="L2298">
        <v>0</v>
      </c>
      <c r="M2298">
        <v>18</v>
      </c>
      <c r="N2298" t="str">
        <f t="shared" si="35"/>
        <v>No Final</v>
      </c>
    </row>
    <row r="2299" spans="1:14" hidden="1" x14ac:dyDescent="0.2">
      <c r="A2299" t="s">
        <v>5076</v>
      </c>
      <c r="B2299">
        <v>3395236</v>
      </c>
      <c r="C2299">
        <v>462250</v>
      </c>
      <c r="D2299">
        <v>13</v>
      </c>
      <c r="E2299">
        <v>131</v>
      </c>
      <c r="F2299" s="1">
        <v>44056</v>
      </c>
      <c r="G2299" t="s">
        <v>833</v>
      </c>
      <c r="H2299" t="s">
        <v>949</v>
      </c>
      <c r="I2299">
        <v>0</v>
      </c>
      <c r="J2299">
        <v>0</v>
      </c>
      <c r="K2299">
        <v>1</v>
      </c>
      <c r="L2299">
        <v>0</v>
      </c>
      <c r="M2299">
        <v>32</v>
      </c>
      <c r="N2299" t="str">
        <f t="shared" si="35"/>
        <v>No Final</v>
      </c>
    </row>
    <row r="2300" spans="1:14" hidden="1" x14ac:dyDescent="0.2">
      <c r="A2300" t="s">
        <v>5077</v>
      </c>
      <c r="B2300">
        <v>3414688</v>
      </c>
      <c r="C2300">
        <v>159471</v>
      </c>
      <c r="D2300">
        <v>27</v>
      </c>
      <c r="E2300">
        <v>27</v>
      </c>
      <c r="F2300" s="1">
        <v>44057</v>
      </c>
      <c r="G2300" t="s">
        <v>634</v>
      </c>
      <c r="H2300" t="s">
        <v>949</v>
      </c>
      <c r="I2300">
        <v>0</v>
      </c>
      <c r="J2300">
        <v>0</v>
      </c>
      <c r="K2300">
        <v>1</v>
      </c>
      <c r="L2300">
        <v>1</v>
      </c>
      <c r="M2300">
        <v>75</v>
      </c>
      <c r="N2300" t="str">
        <f t="shared" si="35"/>
        <v>No Final</v>
      </c>
    </row>
    <row r="2301" spans="1:14" hidden="1" x14ac:dyDescent="0.2">
      <c r="A2301" t="s">
        <v>5078</v>
      </c>
      <c r="B2301">
        <v>3414688</v>
      </c>
      <c r="C2301">
        <v>161056</v>
      </c>
      <c r="D2301">
        <v>27</v>
      </c>
      <c r="E2301">
        <v>27</v>
      </c>
      <c r="F2301" s="1">
        <v>44057</v>
      </c>
      <c r="G2301" t="s">
        <v>637</v>
      </c>
      <c r="H2301" t="s">
        <v>949</v>
      </c>
      <c r="I2301">
        <v>1</v>
      </c>
      <c r="J2301">
        <v>0</v>
      </c>
      <c r="K2301">
        <v>1</v>
      </c>
      <c r="L2301">
        <v>1</v>
      </c>
      <c r="M2301">
        <v>90</v>
      </c>
      <c r="N2301" t="str">
        <f t="shared" si="35"/>
        <v>No Final</v>
      </c>
    </row>
    <row r="2302" spans="1:14" hidden="1" x14ac:dyDescent="0.2">
      <c r="A2302" t="s">
        <v>5079</v>
      </c>
      <c r="B2302">
        <v>3414688</v>
      </c>
      <c r="C2302">
        <v>38253</v>
      </c>
      <c r="D2302">
        <v>27</v>
      </c>
      <c r="E2302">
        <v>131</v>
      </c>
      <c r="F2302" s="1">
        <v>44057</v>
      </c>
      <c r="G2302" t="s">
        <v>290</v>
      </c>
      <c r="H2302" t="s">
        <v>949</v>
      </c>
      <c r="I2302">
        <v>0</v>
      </c>
      <c r="J2302">
        <v>0</v>
      </c>
      <c r="K2302">
        <v>1</v>
      </c>
      <c r="L2302">
        <v>1</v>
      </c>
      <c r="M2302">
        <v>90</v>
      </c>
      <c r="N2302" t="str">
        <f t="shared" si="35"/>
        <v>No Final</v>
      </c>
    </row>
    <row r="2303" spans="1:14" hidden="1" x14ac:dyDescent="0.2">
      <c r="A2303" t="s">
        <v>5080</v>
      </c>
      <c r="B2303">
        <v>3414688</v>
      </c>
      <c r="C2303">
        <v>42460</v>
      </c>
      <c r="D2303">
        <v>27</v>
      </c>
      <c r="E2303">
        <v>148</v>
      </c>
      <c r="F2303" s="1">
        <v>44057</v>
      </c>
      <c r="G2303" t="s">
        <v>321</v>
      </c>
      <c r="H2303" t="s">
        <v>949</v>
      </c>
      <c r="I2303">
        <v>0</v>
      </c>
      <c r="J2303">
        <v>0</v>
      </c>
      <c r="K2303">
        <v>1</v>
      </c>
      <c r="L2303">
        <v>0</v>
      </c>
      <c r="M2303">
        <v>67</v>
      </c>
      <c r="N2303" t="str">
        <f t="shared" si="35"/>
        <v>No Final</v>
      </c>
    </row>
    <row r="2304" spans="1:14" hidden="1" x14ac:dyDescent="0.2">
      <c r="A2304" t="s">
        <v>5081</v>
      </c>
      <c r="B2304">
        <v>3414688</v>
      </c>
      <c r="C2304">
        <v>44352</v>
      </c>
      <c r="D2304">
        <v>131</v>
      </c>
      <c r="E2304">
        <v>13</v>
      </c>
      <c r="F2304" s="1">
        <v>44057</v>
      </c>
      <c r="G2304" t="s">
        <v>335</v>
      </c>
      <c r="H2304" t="s">
        <v>949</v>
      </c>
      <c r="I2304">
        <v>1</v>
      </c>
      <c r="J2304">
        <v>0</v>
      </c>
      <c r="K2304">
        <v>1</v>
      </c>
      <c r="L2304">
        <v>0</v>
      </c>
      <c r="M2304">
        <v>90</v>
      </c>
      <c r="N2304" t="str">
        <f t="shared" si="35"/>
        <v>No Final</v>
      </c>
    </row>
    <row r="2305" spans="1:16" hidden="1" x14ac:dyDescent="0.2">
      <c r="A2305" t="s">
        <v>5082</v>
      </c>
      <c r="B2305">
        <v>3414688</v>
      </c>
      <c r="C2305">
        <v>58358</v>
      </c>
      <c r="D2305">
        <v>27</v>
      </c>
      <c r="E2305">
        <v>27</v>
      </c>
      <c r="F2305" s="1">
        <v>44057</v>
      </c>
      <c r="G2305" t="s">
        <v>422</v>
      </c>
      <c r="H2305" t="s">
        <v>949</v>
      </c>
      <c r="I2305">
        <v>0</v>
      </c>
      <c r="J2305">
        <v>0</v>
      </c>
      <c r="K2305">
        <v>2</v>
      </c>
      <c r="L2305">
        <v>1</v>
      </c>
      <c r="M2305">
        <v>90</v>
      </c>
      <c r="N2305" t="str">
        <f t="shared" si="35"/>
        <v>No Final</v>
      </c>
    </row>
    <row r="2306" spans="1:16" hidden="1" x14ac:dyDescent="0.2">
      <c r="A2306" t="s">
        <v>5083</v>
      </c>
      <c r="B2306">
        <v>3414688</v>
      </c>
      <c r="C2306">
        <v>80444</v>
      </c>
      <c r="D2306">
        <v>27</v>
      </c>
      <c r="E2306">
        <v>405</v>
      </c>
      <c r="F2306" s="1">
        <v>44057</v>
      </c>
      <c r="G2306" t="s">
        <v>496</v>
      </c>
      <c r="H2306" t="s">
        <v>949</v>
      </c>
      <c r="I2306">
        <v>0</v>
      </c>
      <c r="J2306">
        <v>0</v>
      </c>
      <c r="K2306">
        <v>2</v>
      </c>
      <c r="L2306">
        <v>1</v>
      </c>
      <c r="M2306">
        <v>15</v>
      </c>
      <c r="N2306" t="str">
        <f t="shared" si="35"/>
        <v>No Final</v>
      </c>
    </row>
    <row r="2307" spans="1:16" hidden="1" x14ac:dyDescent="0.2">
      <c r="A2307" t="s">
        <v>5084</v>
      </c>
      <c r="B2307">
        <v>3414689</v>
      </c>
      <c r="C2307">
        <v>229004</v>
      </c>
      <c r="D2307">
        <v>1041</v>
      </c>
      <c r="E2307">
        <v>1041</v>
      </c>
      <c r="F2307" s="1">
        <v>44058</v>
      </c>
      <c r="G2307" t="s">
        <v>721</v>
      </c>
      <c r="H2307" t="s">
        <v>949</v>
      </c>
      <c r="I2307">
        <v>0</v>
      </c>
      <c r="J2307">
        <v>0</v>
      </c>
      <c r="K2307">
        <v>2</v>
      </c>
      <c r="L2307">
        <v>0</v>
      </c>
      <c r="M2307">
        <v>15</v>
      </c>
      <c r="N2307" t="str">
        <f t="shared" ref="N2307:N2315" si="36">IF(B2307=$Z$2, "Final", IF(B2307=$Z$3, "Final", IF(B2307=$Z$4, "Final", IF(B2307=$Z$5, "Final", IF(B2307=$Z$6, "Final", IF(B2307=$Z$7, "Final", IF(B2307=$Z$8, "Final", IF(B2307=$Z$9, "Final", IF(B2307=$Z$10, "Final", IF(B2307=$Z$11, "Final", IF(B2307=$Z$12, "Final", IF(B2307=$Z$13, "Final", "No Final"))))))))))))</f>
        <v>No Final</v>
      </c>
    </row>
    <row r="2308" spans="1:16" hidden="1" x14ac:dyDescent="0.2">
      <c r="A2308" t="s">
        <v>5085</v>
      </c>
      <c r="B2308">
        <v>3414689</v>
      </c>
      <c r="C2308">
        <v>234781</v>
      </c>
      <c r="D2308">
        <v>1041</v>
      </c>
      <c r="E2308">
        <v>379</v>
      </c>
      <c r="F2308" s="1">
        <v>44058</v>
      </c>
      <c r="G2308" t="s">
        <v>725</v>
      </c>
      <c r="H2308" t="s">
        <v>949</v>
      </c>
      <c r="I2308">
        <v>0</v>
      </c>
      <c r="J2308">
        <v>0</v>
      </c>
      <c r="K2308">
        <v>1</v>
      </c>
      <c r="L2308">
        <v>0</v>
      </c>
      <c r="M2308">
        <v>90</v>
      </c>
      <c r="N2308" t="str">
        <f t="shared" si="36"/>
        <v>No Final</v>
      </c>
    </row>
    <row r="2309" spans="1:16" hidden="1" x14ac:dyDescent="0.2">
      <c r="A2309" t="s">
        <v>5086</v>
      </c>
      <c r="B2309">
        <v>3414689</v>
      </c>
      <c r="C2309">
        <v>88755</v>
      </c>
      <c r="D2309">
        <v>281</v>
      </c>
      <c r="E2309">
        <v>281</v>
      </c>
      <c r="F2309" s="1">
        <v>44058</v>
      </c>
      <c r="G2309" t="s">
        <v>516</v>
      </c>
      <c r="H2309" t="s">
        <v>949</v>
      </c>
      <c r="I2309">
        <v>0</v>
      </c>
      <c r="J2309">
        <v>0</v>
      </c>
      <c r="K2309">
        <v>1</v>
      </c>
      <c r="L2309">
        <v>0</v>
      </c>
      <c r="M2309">
        <v>90</v>
      </c>
      <c r="N2309" t="str">
        <f t="shared" si="36"/>
        <v>No Final</v>
      </c>
    </row>
    <row r="2310" spans="1:16" hidden="1" x14ac:dyDescent="0.2">
      <c r="A2310" t="s">
        <v>5087</v>
      </c>
      <c r="B2310">
        <v>3418065</v>
      </c>
      <c r="C2310">
        <v>126719</v>
      </c>
      <c r="D2310">
        <v>583</v>
      </c>
      <c r="E2310">
        <v>294</v>
      </c>
      <c r="F2310" s="1">
        <v>44061</v>
      </c>
      <c r="G2310" t="s">
        <v>589</v>
      </c>
      <c r="H2310" t="s">
        <v>949</v>
      </c>
      <c r="I2310">
        <v>0</v>
      </c>
      <c r="J2310">
        <v>0</v>
      </c>
      <c r="K2310">
        <v>1</v>
      </c>
      <c r="L2310">
        <v>0</v>
      </c>
      <c r="M2310">
        <v>90</v>
      </c>
      <c r="N2310" t="str">
        <f t="shared" si="36"/>
        <v>No Final</v>
      </c>
    </row>
    <row r="2311" spans="1:16" hidden="1" x14ac:dyDescent="0.2">
      <c r="A2311" t="s">
        <v>5088</v>
      </c>
      <c r="B2311">
        <v>3418065</v>
      </c>
      <c r="C2311">
        <v>181767</v>
      </c>
      <c r="D2311">
        <v>583</v>
      </c>
      <c r="E2311">
        <v>583</v>
      </c>
      <c r="F2311" s="1">
        <v>44061</v>
      </c>
      <c r="G2311" t="s">
        <v>663</v>
      </c>
      <c r="H2311" t="s">
        <v>949</v>
      </c>
      <c r="I2311">
        <v>0</v>
      </c>
      <c r="J2311">
        <v>0</v>
      </c>
      <c r="K2311">
        <v>1</v>
      </c>
      <c r="L2311">
        <v>0</v>
      </c>
      <c r="M2311">
        <v>90</v>
      </c>
      <c r="N2311" t="str">
        <f t="shared" si="36"/>
        <v>No Final</v>
      </c>
    </row>
    <row r="2312" spans="1:16" hidden="1" x14ac:dyDescent="0.2">
      <c r="A2312" t="s">
        <v>5089</v>
      </c>
      <c r="B2312">
        <v>3418065</v>
      </c>
      <c r="C2312">
        <v>45320</v>
      </c>
      <c r="D2312">
        <v>583</v>
      </c>
      <c r="E2312">
        <v>294</v>
      </c>
      <c r="F2312" s="1">
        <v>44061</v>
      </c>
      <c r="G2312" t="s">
        <v>351</v>
      </c>
      <c r="H2312" t="s">
        <v>949</v>
      </c>
      <c r="I2312">
        <v>0</v>
      </c>
      <c r="J2312">
        <v>0</v>
      </c>
      <c r="K2312">
        <v>1</v>
      </c>
      <c r="L2312">
        <v>2</v>
      </c>
      <c r="M2312">
        <v>87</v>
      </c>
      <c r="N2312" t="str">
        <f t="shared" si="36"/>
        <v>No Final</v>
      </c>
    </row>
    <row r="2313" spans="1:16" hidden="1" x14ac:dyDescent="0.2">
      <c r="A2313" t="s">
        <v>5090</v>
      </c>
      <c r="B2313">
        <v>3418670</v>
      </c>
      <c r="C2313">
        <v>159471</v>
      </c>
      <c r="D2313">
        <v>27</v>
      </c>
      <c r="E2313">
        <v>27</v>
      </c>
      <c r="F2313" s="1">
        <v>44062</v>
      </c>
      <c r="G2313" t="s">
        <v>634</v>
      </c>
      <c r="H2313" t="s">
        <v>949</v>
      </c>
      <c r="I2313">
        <v>0</v>
      </c>
      <c r="J2313">
        <v>0</v>
      </c>
      <c r="K2313">
        <v>2</v>
      </c>
      <c r="L2313">
        <v>0</v>
      </c>
      <c r="M2313">
        <v>75</v>
      </c>
      <c r="N2313" t="str">
        <f t="shared" si="36"/>
        <v>No Final</v>
      </c>
    </row>
    <row r="2314" spans="1:16" hidden="1" x14ac:dyDescent="0.2">
      <c r="A2314" t="s">
        <v>5091</v>
      </c>
      <c r="B2314">
        <v>3418670</v>
      </c>
      <c r="C2314">
        <v>38253</v>
      </c>
      <c r="D2314">
        <v>27</v>
      </c>
      <c r="E2314">
        <v>131</v>
      </c>
      <c r="F2314" s="1">
        <v>44062</v>
      </c>
      <c r="G2314" t="s">
        <v>290</v>
      </c>
      <c r="H2314" t="s">
        <v>949</v>
      </c>
      <c r="I2314">
        <v>0</v>
      </c>
      <c r="J2314">
        <v>0</v>
      </c>
      <c r="K2314">
        <v>1</v>
      </c>
      <c r="L2314">
        <v>1</v>
      </c>
      <c r="M2314">
        <v>90</v>
      </c>
      <c r="N2314" t="str">
        <f t="shared" si="36"/>
        <v>No Final</v>
      </c>
    </row>
    <row r="2315" spans="1:16" x14ac:dyDescent="0.2">
      <c r="A2315" t="s">
        <v>5092</v>
      </c>
      <c r="B2315">
        <v>3421017</v>
      </c>
      <c r="C2315">
        <v>243714</v>
      </c>
      <c r="D2315">
        <v>27</v>
      </c>
      <c r="E2315">
        <v>27</v>
      </c>
      <c r="F2315" s="1">
        <v>44066</v>
      </c>
      <c r="G2315" t="s">
        <v>732</v>
      </c>
      <c r="H2315" t="s">
        <v>949</v>
      </c>
      <c r="I2315">
        <v>0</v>
      </c>
      <c r="J2315">
        <v>0</v>
      </c>
      <c r="K2315">
        <v>1</v>
      </c>
      <c r="L2315">
        <v>0</v>
      </c>
      <c r="M2315">
        <v>68</v>
      </c>
      <c r="N2315" t="str">
        <f t="shared" si="36"/>
        <v>Final</v>
      </c>
      <c r="O2315" s="7" t="e">
        <f>VLOOKUP(C2315,#REF!,3,FALSE)</f>
        <v>#REF!</v>
      </c>
      <c r="P2315">
        <v>2019</v>
      </c>
    </row>
  </sheetData>
  <autoFilter ref="A1:N2315" xr:uid="{2F6B9E98-67C4-3249-9140-C20C22E4492E}">
    <filterColumn colId="13">
      <filters>
        <filter val="Final"/>
      </filters>
    </filterColumn>
  </autoFilter>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9BA5D-D2CC-FC4F-8332-DD66885C2164}">
  <sheetPr filterMode="1"/>
  <dimension ref="A1:L46"/>
  <sheetViews>
    <sheetView workbookViewId="0">
      <selection sqref="A1:S6"/>
    </sheetView>
  </sheetViews>
  <sheetFormatPr baseColWidth="10" defaultRowHeight="16" x14ac:dyDescent="0.2"/>
  <cols>
    <col min="10" max="11" width="39" bestFit="1" customWidth="1"/>
    <col min="12" max="12" width="21.5" bestFit="1" customWidth="1"/>
  </cols>
  <sheetData>
    <row r="1" spans="1:12" x14ac:dyDescent="0.2">
      <c r="A1" s="2" t="s">
        <v>840</v>
      </c>
      <c r="B1" s="2" t="s">
        <v>841</v>
      </c>
      <c r="C1" s="2" t="s">
        <v>842</v>
      </c>
      <c r="D1" s="2" t="s">
        <v>843</v>
      </c>
      <c r="E1" s="2" t="s">
        <v>839</v>
      </c>
      <c r="F1" s="2" t="s">
        <v>844</v>
      </c>
      <c r="G1" s="2" t="s">
        <v>845</v>
      </c>
      <c r="H1" s="2" t="s">
        <v>846</v>
      </c>
      <c r="I1" s="2" t="s">
        <v>847</v>
      </c>
      <c r="J1" s="2" t="s">
        <v>857</v>
      </c>
      <c r="K1" s="2" t="s">
        <v>858</v>
      </c>
      <c r="L1" s="2" t="s">
        <v>5098</v>
      </c>
    </row>
    <row r="2" spans="1:12" x14ac:dyDescent="0.2">
      <c r="A2" s="2">
        <v>2312109</v>
      </c>
      <c r="B2" s="2" t="s">
        <v>949</v>
      </c>
      <c r="C2" s="2">
        <v>2012</v>
      </c>
      <c r="D2" s="2" t="s">
        <v>962</v>
      </c>
      <c r="E2" s="3">
        <v>41388</v>
      </c>
      <c r="F2" s="2">
        <v>16</v>
      </c>
      <c r="G2" s="2">
        <v>418</v>
      </c>
      <c r="H2" s="2">
        <v>4</v>
      </c>
      <c r="I2" s="2">
        <v>1</v>
      </c>
      <c r="J2" s="2" t="s">
        <v>3</v>
      </c>
      <c r="K2" s="2" t="s">
        <v>186</v>
      </c>
      <c r="L2">
        <f>COUNTIF($J$2:$K$46,J2)</f>
        <v>4</v>
      </c>
    </row>
    <row r="3" spans="1:12" hidden="1" x14ac:dyDescent="0.2">
      <c r="A3" s="2">
        <v>4060796</v>
      </c>
      <c r="B3" s="2" t="s">
        <v>949</v>
      </c>
      <c r="C3" s="2">
        <v>2022</v>
      </c>
      <c r="D3" s="2" t="s">
        <v>1036</v>
      </c>
      <c r="E3" s="3">
        <v>45062</v>
      </c>
      <c r="F3" s="2">
        <v>46</v>
      </c>
      <c r="G3" s="2">
        <v>5</v>
      </c>
      <c r="H3" s="2">
        <v>1</v>
      </c>
      <c r="I3" s="2">
        <v>0</v>
      </c>
      <c r="J3" s="2" t="s">
        <v>19</v>
      </c>
      <c r="K3" s="2" t="s">
        <v>52</v>
      </c>
    </row>
    <row r="4" spans="1:12" hidden="1" x14ac:dyDescent="0.2">
      <c r="A4" s="2">
        <v>3796969</v>
      </c>
      <c r="B4" s="2" t="s">
        <v>949</v>
      </c>
      <c r="C4" s="2">
        <v>2021</v>
      </c>
      <c r="D4" s="2" t="s">
        <v>1036</v>
      </c>
      <c r="E4" s="3">
        <v>44684</v>
      </c>
      <c r="F4" s="2">
        <v>1050</v>
      </c>
      <c r="G4" s="2">
        <v>31</v>
      </c>
      <c r="H4" s="2">
        <v>2</v>
      </c>
      <c r="I4" s="2">
        <v>3</v>
      </c>
      <c r="J4" s="2" t="s">
        <v>91</v>
      </c>
      <c r="K4" s="2" t="s">
        <v>38</v>
      </c>
    </row>
    <row r="5" spans="1:12" x14ac:dyDescent="0.2">
      <c r="A5" s="2">
        <v>2560717</v>
      </c>
      <c r="B5" s="2" t="s">
        <v>949</v>
      </c>
      <c r="C5" s="2">
        <v>2014</v>
      </c>
      <c r="D5" s="2" t="s">
        <v>1036</v>
      </c>
      <c r="E5" s="3">
        <v>42136</v>
      </c>
      <c r="F5" s="2">
        <v>27</v>
      </c>
      <c r="G5" s="2">
        <v>131</v>
      </c>
      <c r="H5" s="2">
        <v>3</v>
      </c>
      <c r="I5" s="2">
        <v>2</v>
      </c>
      <c r="J5" s="2" t="s">
        <v>6</v>
      </c>
      <c r="K5" s="2" t="s">
        <v>105</v>
      </c>
      <c r="L5">
        <f t="shared" ref="L5:L9" si="0">COUNTIF($J$2:$K$46,J5)</f>
        <v>13</v>
      </c>
    </row>
    <row r="6" spans="1:12" x14ac:dyDescent="0.2">
      <c r="A6" s="2">
        <v>2849343</v>
      </c>
      <c r="B6" s="2" t="s">
        <v>949</v>
      </c>
      <c r="C6" s="2">
        <v>2016</v>
      </c>
      <c r="D6" s="2" t="s">
        <v>962</v>
      </c>
      <c r="E6" s="3">
        <v>42858</v>
      </c>
      <c r="F6" s="2">
        <v>162</v>
      </c>
      <c r="G6" s="2">
        <v>506</v>
      </c>
      <c r="H6" s="2">
        <v>0</v>
      </c>
      <c r="I6" s="2">
        <v>2</v>
      </c>
      <c r="J6" s="2" t="s">
        <v>24</v>
      </c>
      <c r="K6" s="2" t="s">
        <v>5</v>
      </c>
      <c r="L6">
        <f t="shared" si="0"/>
        <v>2</v>
      </c>
    </row>
    <row r="7" spans="1:12" x14ac:dyDescent="0.2">
      <c r="A7" s="2">
        <v>2560716</v>
      </c>
      <c r="B7" s="2" t="s">
        <v>949</v>
      </c>
      <c r="C7" s="2">
        <v>2014</v>
      </c>
      <c r="D7" s="2" t="s">
        <v>962</v>
      </c>
      <c r="E7" s="3">
        <v>42130</v>
      </c>
      <c r="F7" s="2">
        <v>131</v>
      </c>
      <c r="G7" s="2">
        <v>27</v>
      </c>
      <c r="H7" s="2">
        <v>3</v>
      </c>
      <c r="I7" s="2">
        <v>0</v>
      </c>
      <c r="J7" s="2" t="s">
        <v>105</v>
      </c>
      <c r="K7" s="2" t="s">
        <v>6</v>
      </c>
      <c r="L7">
        <f t="shared" si="0"/>
        <v>6</v>
      </c>
    </row>
    <row r="8" spans="1:12" x14ac:dyDescent="0.2">
      <c r="A8" s="2">
        <v>3177025</v>
      </c>
      <c r="B8" s="2" t="s">
        <v>949</v>
      </c>
      <c r="C8" s="2">
        <v>2018</v>
      </c>
      <c r="D8" s="2" t="s">
        <v>1036</v>
      </c>
      <c r="E8" s="3">
        <v>43592</v>
      </c>
      <c r="F8" s="2">
        <v>31</v>
      </c>
      <c r="G8" s="2">
        <v>131</v>
      </c>
      <c r="H8" s="2">
        <v>4</v>
      </c>
      <c r="I8" s="2">
        <v>0</v>
      </c>
      <c r="J8" s="2" t="s">
        <v>38</v>
      </c>
      <c r="K8" s="2" t="s">
        <v>105</v>
      </c>
      <c r="L8">
        <f t="shared" si="0"/>
        <v>6</v>
      </c>
    </row>
    <row r="9" spans="1:12" x14ac:dyDescent="0.2">
      <c r="A9" s="2">
        <v>2682240</v>
      </c>
      <c r="B9" s="2" t="s">
        <v>949</v>
      </c>
      <c r="C9" s="2">
        <v>2015</v>
      </c>
      <c r="D9" s="2" t="s">
        <v>962</v>
      </c>
      <c r="E9" s="3">
        <v>42487</v>
      </c>
      <c r="F9" s="2">
        <v>13</v>
      </c>
      <c r="G9" s="2">
        <v>27</v>
      </c>
      <c r="H9" s="2">
        <v>1</v>
      </c>
      <c r="I9" s="2">
        <v>0</v>
      </c>
      <c r="J9" s="2" t="s">
        <v>113</v>
      </c>
      <c r="K9" s="2" t="s">
        <v>6</v>
      </c>
      <c r="L9">
        <f t="shared" si="0"/>
        <v>5</v>
      </c>
    </row>
    <row r="10" spans="1:12" hidden="1" x14ac:dyDescent="0.2">
      <c r="A10" s="2">
        <v>4331178</v>
      </c>
      <c r="B10" s="2" t="s">
        <v>949</v>
      </c>
      <c r="C10" s="2">
        <v>2023</v>
      </c>
      <c r="D10" s="2" t="s">
        <v>962</v>
      </c>
      <c r="E10" s="3">
        <v>45412</v>
      </c>
      <c r="F10" s="2">
        <v>27</v>
      </c>
      <c r="G10" s="2">
        <v>418</v>
      </c>
      <c r="H10" s="2">
        <v>2</v>
      </c>
      <c r="I10" s="2">
        <v>2</v>
      </c>
      <c r="J10" s="2" t="s">
        <v>6</v>
      </c>
      <c r="K10" s="2" t="s">
        <v>186</v>
      </c>
    </row>
    <row r="11" spans="1:12" x14ac:dyDescent="0.2">
      <c r="A11" s="2">
        <v>2682239</v>
      </c>
      <c r="B11" s="2" t="s">
        <v>949</v>
      </c>
      <c r="C11" s="2">
        <v>2015</v>
      </c>
      <c r="D11" s="2" t="s">
        <v>962</v>
      </c>
      <c r="E11" s="3">
        <v>42486</v>
      </c>
      <c r="F11" s="2">
        <v>281</v>
      </c>
      <c r="G11" s="2">
        <v>418</v>
      </c>
      <c r="H11" s="2">
        <v>0</v>
      </c>
      <c r="I11" s="2">
        <v>0</v>
      </c>
      <c r="J11" s="2" t="s">
        <v>39</v>
      </c>
      <c r="K11" s="2" t="s">
        <v>186</v>
      </c>
      <c r="L11">
        <f>COUNTIF($J$2:$K$46,J11)</f>
        <v>8</v>
      </c>
    </row>
    <row r="12" spans="1:12" hidden="1" x14ac:dyDescent="0.2">
      <c r="A12" s="2">
        <v>4060797</v>
      </c>
      <c r="B12" s="2" t="s">
        <v>949</v>
      </c>
      <c r="C12" s="2">
        <v>2022</v>
      </c>
      <c r="D12" s="2" t="s">
        <v>1036</v>
      </c>
      <c r="E12" s="3">
        <v>45063</v>
      </c>
      <c r="F12" s="2">
        <v>281</v>
      </c>
      <c r="G12" s="2">
        <v>418</v>
      </c>
      <c r="H12" s="2">
        <v>4</v>
      </c>
      <c r="I12" s="2">
        <v>0</v>
      </c>
      <c r="J12" s="2" t="s">
        <v>39</v>
      </c>
      <c r="K12" s="2" t="s">
        <v>186</v>
      </c>
    </row>
    <row r="13" spans="1:12" x14ac:dyDescent="0.2">
      <c r="A13" s="2">
        <v>2452862</v>
      </c>
      <c r="B13" s="2" t="s">
        <v>949</v>
      </c>
      <c r="C13" s="2">
        <v>2013</v>
      </c>
      <c r="D13" s="2" t="s">
        <v>962</v>
      </c>
      <c r="E13" s="3">
        <v>41752</v>
      </c>
      <c r="F13" s="2">
        <v>418</v>
      </c>
      <c r="G13" s="2">
        <v>27</v>
      </c>
      <c r="H13" s="2">
        <v>1</v>
      </c>
      <c r="I13" s="2">
        <v>0</v>
      </c>
      <c r="J13" s="2" t="s">
        <v>186</v>
      </c>
      <c r="K13" s="2" t="s">
        <v>6</v>
      </c>
      <c r="L13">
        <f t="shared" ref="L13:L14" si="1">COUNTIF($J$2:$K$46,J13)</f>
        <v>20</v>
      </c>
    </row>
    <row r="14" spans="1:12" x14ac:dyDescent="0.2">
      <c r="A14" s="2">
        <v>2312108</v>
      </c>
      <c r="B14" s="2" t="s">
        <v>949</v>
      </c>
      <c r="C14" s="2">
        <v>2012</v>
      </c>
      <c r="D14" s="2" t="s">
        <v>962</v>
      </c>
      <c r="E14" s="3">
        <v>41387</v>
      </c>
      <c r="F14" s="2">
        <v>27</v>
      </c>
      <c r="G14" s="2">
        <v>131</v>
      </c>
      <c r="H14" s="2">
        <v>4</v>
      </c>
      <c r="I14" s="2">
        <v>0</v>
      </c>
      <c r="J14" s="2" t="s">
        <v>6</v>
      </c>
      <c r="K14" s="2" t="s">
        <v>105</v>
      </c>
      <c r="L14">
        <f t="shared" si="1"/>
        <v>13</v>
      </c>
    </row>
    <row r="15" spans="1:12" hidden="1" x14ac:dyDescent="0.2">
      <c r="A15" s="2">
        <v>4329887</v>
      </c>
      <c r="B15" s="2" t="s">
        <v>949</v>
      </c>
      <c r="C15" s="2">
        <v>2023</v>
      </c>
      <c r="D15" s="2" t="s">
        <v>962</v>
      </c>
      <c r="E15" s="3">
        <v>45413</v>
      </c>
      <c r="F15" s="2">
        <v>16</v>
      </c>
      <c r="G15" s="2">
        <v>583</v>
      </c>
      <c r="H15" s="2">
        <v>1</v>
      </c>
      <c r="I15" s="2">
        <v>0</v>
      </c>
      <c r="J15" s="2" t="s">
        <v>3</v>
      </c>
      <c r="K15" s="2" t="s">
        <v>40</v>
      </c>
    </row>
    <row r="16" spans="1:12" x14ac:dyDescent="0.2">
      <c r="A16" s="2">
        <v>2452863</v>
      </c>
      <c r="B16" s="2" t="s">
        <v>949</v>
      </c>
      <c r="C16" s="2">
        <v>2013</v>
      </c>
      <c r="D16" s="2" t="s">
        <v>962</v>
      </c>
      <c r="E16" s="3">
        <v>41751</v>
      </c>
      <c r="F16" s="2">
        <v>13</v>
      </c>
      <c r="G16" s="2">
        <v>631</v>
      </c>
      <c r="H16" s="2">
        <v>0</v>
      </c>
      <c r="I16" s="2">
        <v>0</v>
      </c>
      <c r="J16" s="2" t="s">
        <v>113</v>
      </c>
      <c r="K16" s="2" t="s">
        <v>43</v>
      </c>
      <c r="L16">
        <f>COUNTIF($J$2:$K$46,J16)</f>
        <v>5</v>
      </c>
    </row>
    <row r="17" spans="1:12" hidden="1" x14ac:dyDescent="0.2">
      <c r="A17" s="2">
        <v>4331177</v>
      </c>
      <c r="B17" s="2" t="s">
        <v>949</v>
      </c>
      <c r="C17" s="2">
        <v>2023</v>
      </c>
      <c r="D17" s="2" t="s">
        <v>1036</v>
      </c>
      <c r="E17" s="3">
        <v>45420</v>
      </c>
      <c r="F17" s="2">
        <v>418</v>
      </c>
      <c r="G17" s="2">
        <v>27</v>
      </c>
      <c r="H17" s="2">
        <v>2</v>
      </c>
      <c r="I17" s="2">
        <v>1</v>
      </c>
      <c r="J17" s="2" t="s">
        <v>186</v>
      </c>
      <c r="K17" s="2" t="s">
        <v>6</v>
      </c>
    </row>
    <row r="18" spans="1:12" hidden="1" x14ac:dyDescent="0.2">
      <c r="A18" s="2">
        <v>3552989</v>
      </c>
      <c r="B18" s="2" t="s">
        <v>949</v>
      </c>
      <c r="C18" s="2">
        <v>2020</v>
      </c>
      <c r="D18" s="2" t="s">
        <v>1036</v>
      </c>
      <c r="E18" s="3">
        <v>44320</v>
      </c>
      <c r="F18" s="2">
        <v>281</v>
      </c>
      <c r="G18" s="2">
        <v>583</v>
      </c>
      <c r="H18" s="2">
        <v>2</v>
      </c>
      <c r="I18" s="2">
        <v>0</v>
      </c>
      <c r="J18" s="2" t="s">
        <v>39</v>
      </c>
      <c r="K18" s="2" t="s">
        <v>40</v>
      </c>
    </row>
    <row r="19" spans="1:12" x14ac:dyDescent="0.2">
      <c r="A19" s="2">
        <v>2849345</v>
      </c>
      <c r="B19" s="2" t="s">
        <v>949</v>
      </c>
      <c r="C19" s="2">
        <v>2016</v>
      </c>
      <c r="D19" s="2" t="s">
        <v>1036</v>
      </c>
      <c r="E19" s="3">
        <v>42864</v>
      </c>
      <c r="F19" s="2">
        <v>506</v>
      </c>
      <c r="G19" s="2">
        <v>162</v>
      </c>
      <c r="H19" s="2">
        <v>2</v>
      </c>
      <c r="I19" s="2">
        <v>1</v>
      </c>
      <c r="J19" s="2" t="s">
        <v>5</v>
      </c>
      <c r="K19" s="2" t="s">
        <v>24</v>
      </c>
      <c r="L19">
        <f t="shared" ref="L19:L27" si="2">COUNTIF($J$2:$K$46,J19)</f>
        <v>4</v>
      </c>
    </row>
    <row r="20" spans="1:12" x14ac:dyDescent="0.2">
      <c r="A20" s="2">
        <v>2560715</v>
      </c>
      <c r="B20" s="2" t="s">
        <v>949</v>
      </c>
      <c r="C20" s="2">
        <v>2014</v>
      </c>
      <c r="D20" s="2" t="s">
        <v>962</v>
      </c>
      <c r="E20" s="3">
        <v>42129</v>
      </c>
      <c r="F20" s="2">
        <v>506</v>
      </c>
      <c r="G20" s="2">
        <v>418</v>
      </c>
      <c r="H20" s="2">
        <v>2</v>
      </c>
      <c r="I20" s="2">
        <v>1</v>
      </c>
      <c r="J20" s="2" t="s">
        <v>5</v>
      </c>
      <c r="K20" s="2" t="s">
        <v>186</v>
      </c>
      <c r="L20">
        <f t="shared" si="2"/>
        <v>4</v>
      </c>
    </row>
    <row r="21" spans="1:12" x14ac:dyDescent="0.2">
      <c r="A21" s="2">
        <v>2682241</v>
      </c>
      <c r="B21" s="2" t="s">
        <v>949</v>
      </c>
      <c r="C21" s="2">
        <v>2015</v>
      </c>
      <c r="D21" s="2" t="s">
        <v>1036</v>
      </c>
      <c r="E21" s="3">
        <v>42494</v>
      </c>
      <c r="F21" s="2">
        <v>418</v>
      </c>
      <c r="G21" s="2">
        <v>281</v>
      </c>
      <c r="H21" s="2">
        <v>1</v>
      </c>
      <c r="I21" s="2">
        <v>0</v>
      </c>
      <c r="J21" s="2" t="s">
        <v>186</v>
      </c>
      <c r="K21" s="2" t="s">
        <v>39</v>
      </c>
      <c r="L21">
        <f t="shared" si="2"/>
        <v>20</v>
      </c>
    </row>
    <row r="22" spans="1:12" x14ac:dyDescent="0.2">
      <c r="A22" s="2">
        <v>3030595</v>
      </c>
      <c r="B22" s="2" t="s">
        <v>949</v>
      </c>
      <c r="C22" s="2">
        <v>2017</v>
      </c>
      <c r="D22" s="2" t="s">
        <v>1036</v>
      </c>
      <c r="E22" s="3">
        <v>43222</v>
      </c>
      <c r="F22" s="2">
        <v>12</v>
      </c>
      <c r="G22" s="2">
        <v>31</v>
      </c>
      <c r="H22" s="2">
        <v>4</v>
      </c>
      <c r="I22" s="2">
        <v>2</v>
      </c>
      <c r="J22" s="2" t="s">
        <v>47</v>
      </c>
      <c r="K22" s="2" t="s">
        <v>38</v>
      </c>
      <c r="L22">
        <f t="shared" si="2"/>
        <v>2</v>
      </c>
    </row>
    <row r="23" spans="1:12" x14ac:dyDescent="0.2">
      <c r="A23" s="2">
        <v>2849344</v>
      </c>
      <c r="B23" s="2" t="s">
        <v>949</v>
      </c>
      <c r="C23" s="2">
        <v>2016</v>
      </c>
      <c r="D23" s="2" t="s">
        <v>1036</v>
      </c>
      <c r="E23" s="3">
        <v>42865</v>
      </c>
      <c r="F23" s="2">
        <v>13</v>
      </c>
      <c r="G23" s="2">
        <v>418</v>
      </c>
      <c r="H23" s="2">
        <v>2</v>
      </c>
      <c r="I23" s="2">
        <v>1</v>
      </c>
      <c r="J23" s="2" t="s">
        <v>113</v>
      </c>
      <c r="K23" s="2" t="s">
        <v>186</v>
      </c>
      <c r="L23">
        <f t="shared" si="2"/>
        <v>5</v>
      </c>
    </row>
    <row r="24" spans="1:12" x14ac:dyDescent="0.2">
      <c r="A24" s="2">
        <v>2452864</v>
      </c>
      <c r="B24" s="2" t="s">
        <v>949</v>
      </c>
      <c r="C24" s="2">
        <v>2013</v>
      </c>
      <c r="D24" s="2" t="s">
        <v>1036</v>
      </c>
      <c r="E24" s="3">
        <v>41758</v>
      </c>
      <c r="F24" s="2">
        <v>27</v>
      </c>
      <c r="G24" s="2">
        <v>418</v>
      </c>
      <c r="H24" s="2">
        <v>0</v>
      </c>
      <c r="I24" s="2">
        <v>4</v>
      </c>
      <c r="J24" s="2" t="s">
        <v>6</v>
      </c>
      <c r="K24" s="2" t="s">
        <v>186</v>
      </c>
      <c r="L24">
        <f t="shared" si="2"/>
        <v>13</v>
      </c>
    </row>
    <row r="25" spans="1:12" x14ac:dyDescent="0.2">
      <c r="A25" s="2">
        <v>2560718</v>
      </c>
      <c r="B25" s="2" t="s">
        <v>949</v>
      </c>
      <c r="C25" s="2">
        <v>2014</v>
      </c>
      <c r="D25" s="2" t="s">
        <v>1036</v>
      </c>
      <c r="E25" s="3">
        <v>42137</v>
      </c>
      <c r="F25" s="2">
        <v>418</v>
      </c>
      <c r="G25" s="2">
        <v>506</v>
      </c>
      <c r="H25" s="2">
        <v>1</v>
      </c>
      <c r="I25" s="2">
        <v>1</v>
      </c>
      <c r="J25" s="2" t="s">
        <v>186</v>
      </c>
      <c r="K25" s="2" t="s">
        <v>5</v>
      </c>
      <c r="L25">
        <f t="shared" si="2"/>
        <v>20</v>
      </c>
    </row>
    <row r="26" spans="1:12" x14ac:dyDescent="0.2">
      <c r="A26" s="2">
        <v>2849342</v>
      </c>
      <c r="B26" s="2" t="s">
        <v>949</v>
      </c>
      <c r="C26" s="2">
        <v>2016</v>
      </c>
      <c r="D26" s="2" t="s">
        <v>962</v>
      </c>
      <c r="E26" s="3">
        <v>42857</v>
      </c>
      <c r="F26" s="2">
        <v>418</v>
      </c>
      <c r="G26" s="2">
        <v>13</v>
      </c>
      <c r="H26" s="2">
        <v>3</v>
      </c>
      <c r="I26" s="2">
        <v>0</v>
      </c>
      <c r="J26" s="2" t="s">
        <v>186</v>
      </c>
      <c r="K26" s="2" t="s">
        <v>113</v>
      </c>
      <c r="L26">
        <f t="shared" si="2"/>
        <v>20</v>
      </c>
    </row>
    <row r="27" spans="1:12" x14ac:dyDescent="0.2">
      <c r="A27" s="2">
        <v>3177022</v>
      </c>
      <c r="B27" s="2" t="s">
        <v>949</v>
      </c>
      <c r="C27" s="2">
        <v>2018</v>
      </c>
      <c r="D27" s="2" t="s">
        <v>962</v>
      </c>
      <c r="E27" s="3">
        <v>43586</v>
      </c>
      <c r="F27" s="2">
        <v>131</v>
      </c>
      <c r="G27" s="2">
        <v>31</v>
      </c>
      <c r="H27" s="2">
        <v>3</v>
      </c>
      <c r="I27" s="2">
        <v>0</v>
      </c>
      <c r="J27" s="2" t="s">
        <v>105</v>
      </c>
      <c r="K27" s="2" t="s">
        <v>38</v>
      </c>
      <c r="L27">
        <f t="shared" si="2"/>
        <v>6</v>
      </c>
    </row>
    <row r="28" spans="1:12" hidden="1" x14ac:dyDescent="0.2">
      <c r="A28" s="2">
        <v>3796967</v>
      </c>
      <c r="B28" s="2" t="s">
        <v>949</v>
      </c>
      <c r="C28" s="2">
        <v>2021</v>
      </c>
      <c r="D28" s="2" t="s">
        <v>962</v>
      </c>
      <c r="E28" s="3">
        <v>44678</v>
      </c>
      <c r="F28" s="2">
        <v>31</v>
      </c>
      <c r="G28" s="2">
        <v>1050</v>
      </c>
      <c r="H28" s="2">
        <v>2</v>
      </c>
      <c r="I28" s="2">
        <v>0</v>
      </c>
      <c r="J28" s="2" t="s">
        <v>38</v>
      </c>
      <c r="K28" s="2" t="s">
        <v>91</v>
      </c>
    </row>
    <row r="29" spans="1:12" hidden="1" x14ac:dyDescent="0.2">
      <c r="A29" s="2">
        <v>3796968</v>
      </c>
      <c r="B29" s="2" t="s">
        <v>949</v>
      </c>
      <c r="C29" s="2">
        <v>2021</v>
      </c>
      <c r="D29" s="2" t="s">
        <v>1036</v>
      </c>
      <c r="E29" s="3">
        <v>44685</v>
      </c>
      <c r="F29" s="2">
        <v>418</v>
      </c>
      <c r="G29" s="2">
        <v>281</v>
      </c>
      <c r="H29" s="2">
        <v>3</v>
      </c>
      <c r="I29" s="2">
        <v>1</v>
      </c>
      <c r="J29" s="2" t="s">
        <v>186</v>
      </c>
      <c r="K29" s="2" t="s">
        <v>39</v>
      </c>
    </row>
    <row r="30" spans="1:12" x14ac:dyDescent="0.2">
      <c r="A30" s="2">
        <v>2312111</v>
      </c>
      <c r="B30" s="2" t="s">
        <v>949</v>
      </c>
      <c r="C30" s="2">
        <v>2012</v>
      </c>
      <c r="D30" s="2" t="s">
        <v>1036</v>
      </c>
      <c r="E30" s="3">
        <v>41395</v>
      </c>
      <c r="F30" s="2">
        <v>131</v>
      </c>
      <c r="G30" s="2">
        <v>27</v>
      </c>
      <c r="H30" s="2">
        <v>0</v>
      </c>
      <c r="I30" s="2">
        <v>3</v>
      </c>
      <c r="J30" s="2" t="s">
        <v>105</v>
      </c>
      <c r="K30" s="2" t="s">
        <v>6</v>
      </c>
      <c r="L30">
        <f>COUNTIF($J$2:$K$46,J30)</f>
        <v>6</v>
      </c>
    </row>
    <row r="31" spans="1:12" hidden="1" x14ac:dyDescent="0.2">
      <c r="A31" s="2">
        <v>4060795</v>
      </c>
      <c r="B31" s="2" t="s">
        <v>949</v>
      </c>
      <c r="C31" s="2">
        <v>2022</v>
      </c>
      <c r="D31" s="2" t="s">
        <v>962</v>
      </c>
      <c r="E31" s="3">
        <v>45056</v>
      </c>
      <c r="F31" s="2">
        <v>5</v>
      </c>
      <c r="G31" s="2">
        <v>46</v>
      </c>
      <c r="H31" s="2">
        <v>0</v>
      </c>
      <c r="I31" s="2">
        <v>2</v>
      </c>
      <c r="J31" s="2" t="s">
        <v>52</v>
      </c>
      <c r="K31" s="2" t="s">
        <v>19</v>
      </c>
    </row>
    <row r="32" spans="1:12" x14ac:dyDescent="0.2">
      <c r="A32" s="2">
        <v>2682242</v>
      </c>
      <c r="B32" s="2" t="s">
        <v>949</v>
      </c>
      <c r="C32" s="2">
        <v>2015</v>
      </c>
      <c r="D32" s="2" t="s">
        <v>1036</v>
      </c>
      <c r="E32" s="3">
        <v>42493</v>
      </c>
      <c r="F32" s="2">
        <v>27</v>
      </c>
      <c r="G32" s="2">
        <v>13</v>
      </c>
      <c r="H32" s="2">
        <v>2</v>
      </c>
      <c r="I32" s="2">
        <v>1</v>
      </c>
      <c r="J32" s="2" t="s">
        <v>6</v>
      </c>
      <c r="K32" s="2" t="s">
        <v>113</v>
      </c>
      <c r="L32">
        <f>COUNTIF($J$2:$K$46,J32)</f>
        <v>13</v>
      </c>
    </row>
    <row r="33" spans="1:12" hidden="1" x14ac:dyDescent="0.2">
      <c r="A33" s="2">
        <v>3796966</v>
      </c>
      <c r="B33" s="2" t="s">
        <v>949</v>
      </c>
      <c r="C33" s="2">
        <v>2021</v>
      </c>
      <c r="D33" s="2" t="s">
        <v>962</v>
      </c>
      <c r="E33" s="3">
        <v>44677</v>
      </c>
      <c r="F33" s="2">
        <v>281</v>
      </c>
      <c r="G33" s="2">
        <v>418</v>
      </c>
      <c r="H33" s="2">
        <v>4</v>
      </c>
      <c r="I33" s="2">
        <v>3</v>
      </c>
      <c r="J33" s="2" t="s">
        <v>39</v>
      </c>
      <c r="K33" s="2" t="s">
        <v>186</v>
      </c>
    </row>
    <row r="34" spans="1:12" hidden="1" x14ac:dyDescent="0.2">
      <c r="A34" s="2">
        <v>4060794</v>
      </c>
      <c r="B34" s="2" t="s">
        <v>949</v>
      </c>
      <c r="C34" s="2">
        <v>2022</v>
      </c>
      <c r="D34" s="2" t="s">
        <v>962</v>
      </c>
      <c r="E34" s="3">
        <v>45055</v>
      </c>
      <c r="F34" s="2">
        <v>418</v>
      </c>
      <c r="G34" s="2">
        <v>281</v>
      </c>
      <c r="H34" s="2">
        <v>1</v>
      </c>
      <c r="I34" s="2">
        <v>1</v>
      </c>
      <c r="J34" s="2" t="s">
        <v>186</v>
      </c>
      <c r="K34" s="2" t="s">
        <v>39</v>
      </c>
    </row>
    <row r="35" spans="1:12" hidden="1" x14ac:dyDescent="0.2">
      <c r="A35" s="2">
        <v>3552987</v>
      </c>
      <c r="B35" s="2" t="s">
        <v>949</v>
      </c>
      <c r="C35" s="2">
        <v>2020</v>
      </c>
      <c r="D35" s="2" t="s">
        <v>962</v>
      </c>
      <c r="E35" s="3">
        <v>44313</v>
      </c>
      <c r="F35" s="2">
        <v>418</v>
      </c>
      <c r="G35" s="2">
        <v>631</v>
      </c>
      <c r="H35" s="2">
        <v>1</v>
      </c>
      <c r="I35" s="2">
        <v>1</v>
      </c>
      <c r="J35" s="2" t="s">
        <v>186</v>
      </c>
      <c r="K35" s="2" t="s">
        <v>43</v>
      </c>
    </row>
    <row r="36" spans="1:12" x14ac:dyDescent="0.2">
      <c r="A36" s="2">
        <v>3418065</v>
      </c>
      <c r="B36" s="2" t="s">
        <v>949</v>
      </c>
      <c r="C36" s="2">
        <v>2019</v>
      </c>
      <c r="D36" s="2" t="s">
        <v>967</v>
      </c>
      <c r="E36" s="3">
        <v>44061</v>
      </c>
      <c r="F36" s="2">
        <v>23826</v>
      </c>
      <c r="G36" s="2">
        <v>583</v>
      </c>
      <c r="H36" s="2">
        <v>0</v>
      </c>
      <c r="I36" s="2">
        <v>3</v>
      </c>
      <c r="J36" s="2" t="s">
        <v>138</v>
      </c>
      <c r="K36" s="2" t="s">
        <v>40</v>
      </c>
      <c r="L36">
        <f t="shared" ref="L36:L39" si="3">COUNTIF($J$2:$K$46,J36)</f>
        <v>1</v>
      </c>
    </row>
    <row r="37" spans="1:12" x14ac:dyDescent="0.2">
      <c r="A37" s="2">
        <v>3030593</v>
      </c>
      <c r="B37" s="2" t="s">
        <v>949</v>
      </c>
      <c r="C37" s="2">
        <v>2017</v>
      </c>
      <c r="D37" s="2" t="s">
        <v>962</v>
      </c>
      <c r="E37" s="3">
        <v>43214</v>
      </c>
      <c r="F37" s="2">
        <v>31</v>
      </c>
      <c r="G37" s="2">
        <v>12</v>
      </c>
      <c r="H37" s="2">
        <v>5</v>
      </c>
      <c r="I37" s="2">
        <v>2</v>
      </c>
      <c r="J37" s="2" t="s">
        <v>38</v>
      </c>
      <c r="K37" s="2" t="s">
        <v>47</v>
      </c>
      <c r="L37">
        <f t="shared" si="3"/>
        <v>6</v>
      </c>
    </row>
    <row r="38" spans="1:12" x14ac:dyDescent="0.2">
      <c r="A38" s="2">
        <v>3177024</v>
      </c>
      <c r="B38" s="2" t="s">
        <v>949</v>
      </c>
      <c r="C38" s="2">
        <v>2018</v>
      </c>
      <c r="D38" s="2" t="s">
        <v>1036</v>
      </c>
      <c r="E38" s="3">
        <v>43593</v>
      </c>
      <c r="F38" s="2">
        <v>610</v>
      </c>
      <c r="G38" s="2">
        <v>148</v>
      </c>
      <c r="H38" s="2">
        <v>2</v>
      </c>
      <c r="I38" s="2">
        <v>3</v>
      </c>
      <c r="J38" s="2" t="s">
        <v>26</v>
      </c>
      <c r="K38" s="2" t="s">
        <v>41</v>
      </c>
      <c r="L38">
        <f t="shared" si="3"/>
        <v>2</v>
      </c>
    </row>
    <row r="39" spans="1:12" x14ac:dyDescent="0.2">
      <c r="A39" s="2">
        <v>3030594</v>
      </c>
      <c r="B39" s="2" t="s">
        <v>949</v>
      </c>
      <c r="C39" s="2">
        <v>2017</v>
      </c>
      <c r="D39" s="2" t="s">
        <v>1036</v>
      </c>
      <c r="E39" s="3">
        <v>43221</v>
      </c>
      <c r="F39" s="2">
        <v>418</v>
      </c>
      <c r="G39" s="2">
        <v>27</v>
      </c>
      <c r="H39" s="2">
        <v>2</v>
      </c>
      <c r="I39" s="2">
        <v>2</v>
      </c>
      <c r="J39" s="2" t="s">
        <v>186</v>
      </c>
      <c r="K39" s="2" t="s">
        <v>6</v>
      </c>
      <c r="L39">
        <f t="shared" si="3"/>
        <v>20</v>
      </c>
    </row>
    <row r="40" spans="1:12" hidden="1" x14ac:dyDescent="0.2">
      <c r="A40" s="2">
        <v>3552988</v>
      </c>
      <c r="B40" s="2" t="s">
        <v>949</v>
      </c>
      <c r="C40" s="2">
        <v>2020</v>
      </c>
      <c r="D40" s="2" t="s">
        <v>962</v>
      </c>
      <c r="E40" s="3">
        <v>44314</v>
      </c>
      <c r="F40" s="2">
        <v>583</v>
      </c>
      <c r="G40" s="2">
        <v>281</v>
      </c>
      <c r="H40" s="2">
        <v>1</v>
      </c>
      <c r="I40" s="2">
        <v>2</v>
      </c>
      <c r="J40" s="2" t="s">
        <v>40</v>
      </c>
      <c r="K40" s="2" t="s">
        <v>39</v>
      </c>
    </row>
    <row r="41" spans="1:12" hidden="1" x14ac:dyDescent="0.2">
      <c r="A41" s="2">
        <v>4329888</v>
      </c>
      <c r="B41" s="2" t="s">
        <v>949</v>
      </c>
      <c r="C41" s="2">
        <v>2023</v>
      </c>
      <c r="D41" s="2" t="s">
        <v>1036</v>
      </c>
      <c r="E41" s="3">
        <v>45419</v>
      </c>
      <c r="F41" s="2">
        <v>583</v>
      </c>
      <c r="G41" s="2">
        <v>16</v>
      </c>
      <c r="H41" s="2">
        <v>0</v>
      </c>
      <c r="I41" s="2">
        <v>1</v>
      </c>
      <c r="J41" s="2" t="s">
        <v>40</v>
      </c>
      <c r="K41" s="2" t="s">
        <v>3</v>
      </c>
    </row>
    <row r="42" spans="1:12" x14ac:dyDescent="0.2">
      <c r="A42" s="2">
        <v>3030592</v>
      </c>
      <c r="B42" s="2" t="s">
        <v>949</v>
      </c>
      <c r="C42" s="2">
        <v>2017</v>
      </c>
      <c r="D42" s="2" t="s">
        <v>962</v>
      </c>
      <c r="E42" s="3">
        <v>43215</v>
      </c>
      <c r="F42" s="2">
        <v>27</v>
      </c>
      <c r="G42" s="2">
        <v>418</v>
      </c>
      <c r="H42" s="2">
        <v>1</v>
      </c>
      <c r="I42" s="2">
        <v>2</v>
      </c>
      <c r="J42" s="2" t="s">
        <v>6</v>
      </c>
      <c r="K42" s="2" t="s">
        <v>186</v>
      </c>
      <c r="L42">
        <f>COUNTIF($J$2:$K$46,J42)</f>
        <v>13</v>
      </c>
    </row>
    <row r="43" spans="1:12" hidden="1" x14ac:dyDescent="0.2">
      <c r="A43" s="2">
        <v>3552990</v>
      </c>
      <c r="B43" s="2" t="s">
        <v>949</v>
      </c>
      <c r="C43" s="2">
        <v>2020</v>
      </c>
      <c r="D43" s="2" t="s">
        <v>1036</v>
      </c>
      <c r="E43" s="3">
        <v>44321</v>
      </c>
      <c r="F43" s="2">
        <v>631</v>
      </c>
      <c r="G43" s="2">
        <v>418</v>
      </c>
      <c r="H43" s="2">
        <v>2</v>
      </c>
      <c r="I43" s="2">
        <v>0</v>
      </c>
      <c r="J43" s="2" t="s">
        <v>43</v>
      </c>
      <c r="K43" s="2" t="s">
        <v>186</v>
      </c>
    </row>
    <row r="44" spans="1:12" x14ac:dyDescent="0.2">
      <c r="A44" s="2">
        <v>2312110</v>
      </c>
      <c r="B44" s="2" t="s">
        <v>949</v>
      </c>
      <c r="C44" s="2">
        <v>2012</v>
      </c>
      <c r="D44" s="2" t="s">
        <v>1036</v>
      </c>
      <c r="E44" s="3">
        <v>41394</v>
      </c>
      <c r="F44" s="2">
        <v>418</v>
      </c>
      <c r="G44" s="2">
        <v>16</v>
      </c>
      <c r="H44" s="2">
        <v>2</v>
      </c>
      <c r="I44" s="2">
        <v>0</v>
      </c>
      <c r="J44" s="2" t="s">
        <v>186</v>
      </c>
      <c r="K44" s="2" t="s">
        <v>3</v>
      </c>
      <c r="L44">
        <f t="shared" ref="L44:L46" si="4">COUNTIF($J$2:$K$46,J44)</f>
        <v>20</v>
      </c>
    </row>
    <row r="45" spans="1:12" x14ac:dyDescent="0.2">
      <c r="A45" s="2">
        <v>3177023</v>
      </c>
      <c r="B45" s="2" t="s">
        <v>949</v>
      </c>
      <c r="C45" s="2">
        <v>2018</v>
      </c>
      <c r="D45" s="2" t="s">
        <v>962</v>
      </c>
      <c r="E45" s="3">
        <v>43585</v>
      </c>
      <c r="F45" s="2">
        <v>148</v>
      </c>
      <c r="G45" s="2">
        <v>610</v>
      </c>
      <c r="H45" s="2">
        <v>0</v>
      </c>
      <c r="I45" s="2">
        <v>1</v>
      </c>
      <c r="J45" s="2" t="s">
        <v>41</v>
      </c>
      <c r="K45" s="2" t="s">
        <v>26</v>
      </c>
      <c r="L45">
        <f t="shared" si="4"/>
        <v>2</v>
      </c>
    </row>
    <row r="46" spans="1:12" x14ac:dyDescent="0.2">
      <c r="A46" s="2">
        <v>3418670</v>
      </c>
      <c r="B46" s="2" t="s">
        <v>949</v>
      </c>
      <c r="C46" s="2">
        <v>2019</v>
      </c>
      <c r="D46" s="2" t="s">
        <v>967</v>
      </c>
      <c r="E46" s="3">
        <v>44062</v>
      </c>
      <c r="F46" s="2">
        <v>1041</v>
      </c>
      <c r="G46" s="2">
        <v>27</v>
      </c>
      <c r="H46" s="2">
        <v>0</v>
      </c>
      <c r="I46" s="2">
        <v>3</v>
      </c>
      <c r="J46" s="2" t="s">
        <v>125</v>
      </c>
      <c r="K46" s="2" t="s">
        <v>6</v>
      </c>
      <c r="L46">
        <f t="shared" si="4"/>
        <v>1</v>
      </c>
    </row>
  </sheetData>
  <autoFilter ref="A1:K46" xr:uid="{F9E9BA5D-D2CC-FC4F-8332-DD66885C2164}">
    <filterColumn colId="2">
      <filters>
        <filter val="2012"/>
        <filter val="2013"/>
        <filter val="2014"/>
        <filter val="2015"/>
        <filter val="2016"/>
        <filter val="2017"/>
        <filter val="2018"/>
        <filter val="2019"/>
      </filters>
    </filterColumn>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69F2A-D9E6-B348-9DFC-D79C625FF98E}">
  <dimension ref="B1:E69"/>
  <sheetViews>
    <sheetView workbookViewId="0">
      <selection sqref="A1:S6"/>
    </sheetView>
  </sheetViews>
  <sheetFormatPr baseColWidth="10" defaultRowHeight="16" x14ac:dyDescent="0.2"/>
  <cols>
    <col min="2" max="2" width="25.83203125" bestFit="1" customWidth="1"/>
    <col min="3" max="3" width="24" bestFit="1" customWidth="1"/>
    <col min="4" max="4" width="15.6640625" bestFit="1" customWidth="1"/>
    <col min="5" max="5" width="14.6640625" bestFit="1" customWidth="1"/>
    <col min="6" max="10" width="8.1640625" bestFit="1" customWidth="1"/>
    <col min="11" max="16" width="9.1640625" bestFit="1" customWidth="1"/>
    <col min="17" max="17" width="6" bestFit="1" customWidth="1"/>
    <col min="18" max="18" width="14.6640625" bestFit="1" customWidth="1"/>
    <col min="19" max="20" width="13.5" bestFit="1" customWidth="1"/>
    <col min="21" max="21" width="7.5" bestFit="1" customWidth="1"/>
    <col min="22" max="22" width="12.33203125" bestFit="1" customWidth="1"/>
    <col min="23" max="23" width="11" bestFit="1" customWidth="1"/>
    <col min="24" max="24" width="12" bestFit="1" customWidth="1"/>
    <col min="25" max="25" width="4.83203125" bestFit="1" customWidth="1"/>
    <col min="26" max="26" width="12.5" bestFit="1" customWidth="1"/>
    <col min="27" max="27" width="11" bestFit="1" customWidth="1"/>
    <col min="28" max="28" width="13.83203125" bestFit="1" customWidth="1"/>
    <col min="29" max="29" width="20.83203125" bestFit="1" customWidth="1"/>
    <col min="30" max="30" width="17.33203125" bestFit="1" customWidth="1"/>
    <col min="31" max="31" width="18.33203125" bestFit="1" customWidth="1"/>
    <col min="32" max="32" width="17.33203125" bestFit="1" customWidth="1"/>
    <col min="33" max="33" width="18.83203125" bestFit="1" customWidth="1"/>
    <col min="34" max="34" width="17" bestFit="1" customWidth="1"/>
    <col min="35" max="35" width="18.6640625" bestFit="1" customWidth="1"/>
    <col min="36" max="36" width="17.6640625" bestFit="1" customWidth="1"/>
    <col min="37" max="37" width="17" bestFit="1" customWidth="1"/>
    <col min="38" max="38" width="17.33203125" bestFit="1" customWidth="1"/>
    <col min="39" max="39" width="15.1640625" bestFit="1" customWidth="1"/>
    <col min="40" max="40" width="17.6640625" bestFit="1" customWidth="1"/>
    <col min="41" max="41" width="11.5" bestFit="1" customWidth="1"/>
    <col min="42" max="42" width="4.83203125" bestFit="1" customWidth="1"/>
    <col min="43" max="43" width="9.83203125" bestFit="1" customWidth="1"/>
    <col min="44" max="44" width="22.5" bestFit="1" customWidth="1"/>
    <col min="45" max="45" width="12" bestFit="1" customWidth="1"/>
    <col min="46" max="46" width="10.1640625" bestFit="1" customWidth="1"/>
    <col min="47" max="47" width="18" bestFit="1" customWidth="1"/>
    <col min="48" max="48" width="13.6640625" bestFit="1" customWidth="1"/>
    <col min="49" max="49" width="14" bestFit="1" customWidth="1"/>
    <col min="50" max="50" width="11.6640625" bestFit="1" customWidth="1"/>
    <col min="51" max="51" width="17.1640625" bestFit="1" customWidth="1"/>
    <col min="52" max="52" width="11.83203125" bestFit="1" customWidth="1"/>
    <col min="53" max="53" width="15.5" bestFit="1" customWidth="1"/>
    <col min="54" max="54" width="15.1640625" bestFit="1" customWidth="1"/>
    <col min="55" max="55" width="13" bestFit="1" customWidth="1"/>
    <col min="56" max="56" width="14.1640625" bestFit="1" customWidth="1"/>
    <col min="57" max="57" width="12.6640625" bestFit="1" customWidth="1"/>
    <col min="58" max="58" width="16" bestFit="1" customWidth="1"/>
    <col min="59" max="59" width="12.1640625" bestFit="1" customWidth="1"/>
    <col min="60" max="60" width="14.6640625" bestFit="1" customWidth="1"/>
    <col min="61" max="61" width="11.1640625" bestFit="1" customWidth="1"/>
    <col min="62" max="62" width="15.83203125" bestFit="1" customWidth="1"/>
    <col min="63" max="63" width="14.5" bestFit="1" customWidth="1"/>
    <col min="64" max="64" width="16.5" bestFit="1" customWidth="1"/>
    <col min="65" max="65" width="17" bestFit="1" customWidth="1"/>
    <col min="66" max="66" width="11.1640625" bestFit="1" customWidth="1"/>
    <col min="67" max="67" width="8.83203125" bestFit="1" customWidth="1"/>
    <col min="68" max="68" width="14.5" bestFit="1" customWidth="1"/>
    <col min="69" max="69" width="19.83203125" bestFit="1" customWidth="1"/>
    <col min="70" max="70" width="17.1640625" bestFit="1" customWidth="1"/>
    <col min="71" max="71" width="15.1640625" bestFit="1" customWidth="1"/>
    <col min="72" max="72" width="15.6640625" bestFit="1" customWidth="1"/>
    <col min="73" max="73" width="15" bestFit="1" customWidth="1"/>
    <col min="74" max="74" width="13.6640625" bestFit="1" customWidth="1"/>
    <col min="75" max="75" width="10.1640625" bestFit="1" customWidth="1"/>
    <col min="76" max="76" width="3.5" bestFit="1" customWidth="1"/>
    <col min="77" max="77" width="10.6640625" bestFit="1" customWidth="1"/>
    <col min="78" max="78" width="12.1640625" bestFit="1" customWidth="1"/>
    <col min="79" max="79" width="13.83203125" bestFit="1" customWidth="1"/>
    <col min="80" max="80" width="16.5" bestFit="1" customWidth="1"/>
    <col min="81" max="81" width="14.6640625" bestFit="1" customWidth="1"/>
    <col min="82" max="82" width="13.33203125" bestFit="1" customWidth="1"/>
    <col min="83" max="83" width="13" bestFit="1" customWidth="1"/>
    <col min="84" max="84" width="14.33203125" bestFit="1" customWidth="1"/>
    <col min="85" max="85" width="11" bestFit="1" customWidth="1"/>
    <col min="86" max="86" width="12.6640625" bestFit="1" customWidth="1"/>
    <col min="87" max="87" width="17.33203125" bestFit="1" customWidth="1"/>
    <col min="88" max="88" width="10.6640625" bestFit="1" customWidth="1"/>
    <col min="89" max="89" width="11.83203125" bestFit="1" customWidth="1"/>
    <col min="90" max="90" width="16.5" bestFit="1" customWidth="1"/>
    <col min="91" max="91" width="14.6640625" bestFit="1" customWidth="1"/>
    <col min="92" max="92" width="8.5" bestFit="1" customWidth="1"/>
    <col min="93" max="93" width="20.5" bestFit="1" customWidth="1"/>
    <col min="94" max="94" width="18" bestFit="1" customWidth="1"/>
    <col min="95" max="95" width="21.5" bestFit="1" customWidth="1"/>
    <col min="96" max="96" width="11.83203125" bestFit="1" customWidth="1"/>
    <col min="97" max="97" width="7.6640625" bestFit="1" customWidth="1"/>
    <col min="98" max="98" width="13.1640625" bestFit="1" customWidth="1"/>
    <col min="99" max="99" width="16.33203125" bestFit="1" customWidth="1"/>
    <col min="100" max="100" width="12.6640625" bestFit="1" customWidth="1"/>
    <col min="101" max="101" width="8.83203125" bestFit="1" customWidth="1"/>
    <col min="102" max="102" width="13" bestFit="1" customWidth="1"/>
    <col min="103" max="103" width="12.83203125" bestFit="1" customWidth="1"/>
    <col min="104" max="104" width="16.33203125" bestFit="1" customWidth="1"/>
    <col min="105" max="105" width="12.1640625" bestFit="1" customWidth="1"/>
    <col min="106" max="106" width="11.5" bestFit="1" customWidth="1"/>
    <col min="107" max="107" width="12.83203125" bestFit="1" customWidth="1"/>
    <col min="108" max="108" width="15" bestFit="1" customWidth="1"/>
    <col min="109" max="109" width="10" bestFit="1" customWidth="1"/>
    <col min="110" max="110" width="12" bestFit="1" customWidth="1"/>
    <col min="111" max="111" width="17.1640625" bestFit="1" customWidth="1"/>
    <col min="112" max="112" width="15.5" bestFit="1" customWidth="1"/>
    <col min="113" max="113" width="12.83203125" bestFit="1" customWidth="1"/>
    <col min="114" max="114" width="13.1640625" bestFit="1" customWidth="1"/>
    <col min="115" max="115" width="10.83203125" bestFit="1" customWidth="1"/>
    <col min="116" max="116" width="11.5" bestFit="1" customWidth="1"/>
    <col min="117" max="117" width="10.33203125" bestFit="1" customWidth="1"/>
    <col min="118" max="118" width="14.6640625" bestFit="1" customWidth="1"/>
    <col min="119" max="119" width="9.1640625" bestFit="1" customWidth="1"/>
    <col min="120" max="120" width="13" bestFit="1" customWidth="1"/>
    <col min="121" max="121" width="10.5" bestFit="1" customWidth="1"/>
    <col min="122" max="122" width="13.83203125" bestFit="1" customWidth="1"/>
    <col min="123" max="123" width="15.33203125" bestFit="1" customWidth="1"/>
    <col min="124" max="124" width="9.33203125" bestFit="1" customWidth="1"/>
    <col min="125" max="126" width="12.83203125" bestFit="1" customWidth="1"/>
    <col min="127" max="127" width="14.83203125" bestFit="1" customWidth="1"/>
    <col min="128" max="128" width="13.5" bestFit="1" customWidth="1"/>
    <col min="129" max="129" width="14.1640625" bestFit="1" customWidth="1"/>
    <col min="130" max="130" width="14" bestFit="1" customWidth="1"/>
    <col min="131" max="131" width="14.6640625" bestFit="1" customWidth="1"/>
    <col min="132" max="132" width="12.6640625" bestFit="1" customWidth="1"/>
    <col min="133" max="133" width="16.5" bestFit="1" customWidth="1"/>
    <col min="134" max="134" width="9.5" bestFit="1" customWidth="1"/>
    <col min="135" max="135" width="15.6640625" bestFit="1" customWidth="1"/>
    <col min="136" max="136" width="13.33203125" bestFit="1" customWidth="1"/>
    <col min="137" max="137" width="14.1640625" bestFit="1" customWidth="1"/>
    <col min="138" max="138" width="14.33203125" bestFit="1" customWidth="1"/>
    <col min="139" max="139" width="11.83203125" bestFit="1" customWidth="1"/>
    <col min="140" max="140" width="15.5" bestFit="1" customWidth="1"/>
    <col min="141" max="141" width="10.6640625" bestFit="1" customWidth="1"/>
    <col min="142" max="143" width="10" bestFit="1" customWidth="1"/>
    <col min="144" max="144" width="10.6640625" bestFit="1" customWidth="1"/>
    <col min="145" max="145" width="13.5" bestFit="1" customWidth="1"/>
    <col min="146" max="147" width="13.6640625" bestFit="1" customWidth="1"/>
    <col min="148" max="148" width="13.83203125" bestFit="1" customWidth="1"/>
    <col min="149" max="149" width="14.5" bestFit="1" customWidth="1"/>
    <col min="150" max="150" width="11.5" bestFit="1" customWidth="1"/>
    <col min="151" max="151" width="15.1640625" bestFit="1" customWidth="1"/>
    <col min="152" max="152" width="13.6640625" bestFit="1" customWidth="1"/>
    <col min="153" max="153" width="14.83203125" bestFit="1" customWidth="1"/>
    <col min="154" max="154" width="12.83203125" bestFit="1" customWidth="1"/>
    <col min="155" max="155" width="6.5" bestFit="1" customWidth="1"/>
    <col min="156" max="156" width="13.1640625" bestFit="1" customWidth="1"/>
    <col min="157" max="157" width="14.1640625" bestFit="1" customWidth="1"/>
    <col min="158" max="158" width="10.33203125" bestFit="1" customWidth="1"/>
    <col min="159" max="159" width="11.1640625" bestFit="1" customWidth="1"/>
    <col min="160" max="160" width="11.6640625" bestFit="1" customWidth="1"/>
    <col min="161" max="161" width="9.6640625" bestFit="1" customWidth="1"/>
    <col min="162" max="162" width="11.33203125" bestFit="1" customWidth="1"/>
    <col min="163" max="163" width="10.5" bestFit="1" customWidth="1"/>
    <col min="164" max="164" width="10.1640625" bestFit="1" customWidth="1"/>
    <col min="165" max="165" width="17" bestFit="1" customWidth="1"/>
    <col min="166" max="166" width="13.33203125" bestFit="1" customWidth="1"/>
    <col min="167" max="167" width="13.5" bestFit="1" customWidth="1"/>
    <col min="168" max="168" width="12" bestFit="1" customWidth="1"/>
    <col min="169" max="169" width="8.1640625" bestFit="1" customWidth="1"/>
    <col min="170" max="170" width="13.6640625" bestFit="1" customWidth="1"/>
    <col min="171" max="171" width="9.83203125" bestFit="1" customWidth="1"/>
    <col min="172" max="172" width="14.6640625" bestFit="1" customWidth="1"/>
    <col min="173" max="173" width="14.83203125" bestFit="1" customWidth="1"/>
    <col min="174" max="174" width="15" bestFit="1" customWidth="1"/>
    <col min="175" max="175" width="11.5" bestFit="1" customWidth="1"/>
    <col min="176" max="176" width="11.6640625" bestFit="1" customWidth="1"/>
    <col min="177" max="177" width="8.6640625" bestFit="1" customWidth="1"/>
    <col min="178" max="178" width="14.33203125" bestFit="1" customWidth="1"/>
    <col min="179" max="179" width="14" bestFit="1" customWidth="1"/>
    <col min="180" max="180" width="14.5" bestFit="1" customWidth="1"/>
    <col min="181" max="181" width="12.6640625" bestFit="1" customWidth="1"/>
    <col min="182" max="182" width="6" bestFit="1" customWidth="1"/>
    <col min="183" max="183" width="16" bestFit="1" customWidth="1"/>
    <col min="184" max="184" width="11" bestFit="1" customWidth="1"/>
    <col min="185" max="185" width="13.1640625" bestFit="1" customWidth="1"/>
    <col min="186" max="186" width="12.83203125" bestFit="1" customWidth="1"/>
    <col min="187" max="187" width="12" bestFit="1" customWidth="1"/>
    <col min="188" max="188" width="17.5" bestFit="1" customWidth="1"/>
    <col min="189" max="189" width="15.5" bestFit="1" customWidth="1"/>
    <col min="190" max="190" width="16.83203125" bestFit="1" customWidth="1"/>
    <col min="191" max="191" width="9.83203125" bestFit="1" customWidth="1"/>
    <col min="192" max="192" width="11.33203125" bestFit="1" customWidth="1"/>
    <col min="193" max="193" width="13.83203125" bestFit="1" customWidth="1"/>
    <col min="194" max="194" width="13.33203125" bestFit="1" customWidth="1"/>
    <col min="195" max="195" width="14.33203125" bestFit="1" customWidth="1"/>
    <col min="196" max="196" width="12.33203125" bestFit="1" customWidth="1"/>
    <col min="197" max="197" width="6.6640625" bestFit="1" customWidth="1"/>
    <col min="198" max="198" width="17.33203125" bestFit="1" customWidth="1"/>
    <col min="199" max="200" width="12.83203125" bestFit="1" customWidth="1"/>
    <col min="201" max="201" width="5.5" bestFit="1" customWidth="1"/>
    <col min="202" max="202" width="11.1640625" bestFit="1" customWidth="1"/>
    <col min="203" max="203" width="13.33203125" bestFit="1" customWidth="1"/>
    <col min="204" max="204" width="11.5" bestFit="1" customWidth="1"/>
    <col min="205" max="205" width="10.33203125" bestFit="1" customWidth="1"/>
    <col min="206" max="206" width="13.5" bestFit="1" customWidth="1"/>
    <col min="207" max="207" width="13.83203125" bestFit="1" customWidth="1"/>
    <col min="208" max="208" width="7.83203125" bestFit="1" customWidth="1"/>
    <col min="209" max="209" width="13.33203125" bestFit="1" customWidth="1"/>
    <col min="210" max="210" width="6" bestFit="1" customWidth="1"/>
    <col min="211" max="211" width="15.1640625" bestFit="1" customWidth="1"/>
    <col min="212" max="212" width="12.5" bestFit="1" customWidth="1"/>
    <col min="213" max="213" width="16.33203125" bestFit="1" customWidth="1"/>
    <col min="214" max="214" width="17.5" bestFit="1" customWidth="1"/>
    <col min="215" max="215" width="17.83203125" bestFit="1" customWidth="1"/>
    <col min="216" max="216" width="9" bestFit="1" customWidth="1"/>
    <col min="217" max="217" width="12.83203125" bestFit="1" customWidth="1"/>
    <col min="218" max="218" width="24" bestFit="1" customWidth="1"/>
    <col min="219" max="219" width="10.83203125" bestFit="1" customWidth="1"/>
    <col min="220" max="220" width="13.1640625" bestFit="1" customWidth="1"/>
    <col min="221" max="221" width="13.5" bestFit="1" customWidth="1"/>
    <col min="222" max="222" width="14.5" bestFit="1" customWidth="1"/>
    <col min="223" max="223" width="13.6640625" bestFit="1" customWidth="1"/>
    <col min="224" max="224" width="7.6640625" bestFit="1" customWidth="1"/>
    <col min="225" max="225" width="16.33203125" bestFit="1" customWidth="1"/>
    <col min="226" max="226" width="15.5" bestFit="1" customWidth="1"/>
    <col min="227" max="227" width="19.5" bestFit="1" customWidth="1"/>
    <col min="228" max="229" width="17.1640625" bestFit="1" customWidth="1"/>
    <col min="230" max="230" width="11.83203125" bestFit="1" customWidth="1"/>
    <col min="231" max="231" width="6.1640625" bestFit="1" customWidth="1"/>
    <col min="232" max="232" width="10.83203125" bestFit="1" customWidth="1"/>
    <col min="233" max="233" width="11.33203125" bestFit="1" customWidth="1"/>
    <col min="234" max="234" width="13.33203125" bestFit="1" customWidth="1"/>
    <col min="235" max="235" width="12.6640625" bestFit="1" customWidth="1"/>
    <col min="236" max="236" width="11.33203125" bestFit="1" customWidth="1"/>
    <col min="237" max="237" width="8.83203125" bestFit="1" customWidth="1"/>
    <col min="238" max="238" width="16" bestFit="1" customWidth="1"/>
    <col min="239" max="239" width="14.5" bestFit="1" customWidth="1"/>
    <col min="240" max="240" width="12.1640625" bestFit="1" customWidth="1"/>
    <col min="241" max="241" width="11.33203125" bestFit="1" customWidth="1"/>
    <col min="242" max="242" width="14.6640625" bestFit="1" customWidth="1"/>
    <col min="243" max="243" width="10.83203125" bestFit="1" customWidth="1"/>
    <col min="244" max="244" width="14.6640625" bestFit="1" customWidth="1"/>
    <col min="245" max="245" width="13.83203125" bestFit="1" customWidth="1"/>
    <col min="246" max="246" width="13.6640625" bestFit="1" customWidth="1"/>
    <col min="247" max="247" width="14.1640625" bestFit="1" customWidth="1"/>
    <col min="248" max="248" width="11.33203125" bestFit="1" customWidth="1"/>
    <col min="249" max="249" width="13.5" bestFit="1" customWidth="1"/>
    <col min="250" max="250" width="15.83203125" bestFit="1" customWidth="1"/>
    <col min="251" max="251" width="4.83203125" bestFit="1" customWidth="1"/>
    <col min="252" max="252" width="17.6640625" bestFit="1" customWidth="1"/>
    <col min="253" max="253" width="12.83203125" bestFit="1" customWidth="1"/>
    <col min="254" max="254" width="18.6640625" bestFit="1" customWidth="1"/>
    <col min="255" max="255" width="12" bestFit="1" customWidth="1"/>
    <col min="256" max="256" width="6.33203125" bestFit="1" customWidth="1"/>
    <col min="257" max="257" width="11" bestFit="1" customWidth="1"/>
    <col min="258" max="258" width="14.5" bestFit="1" customWidth="1"/>
    <col min="259" max="259" width="10.1640625" bestFit="1" customWidth="1"/>
    <col min="260" max="260" width="11.6640625" bestFit="1" customWidth="1"/>
    <col min="261" max="261" width="16.5" bestFit="1" customWidth="1"/>
    <col min="262" max="262" width="13.6640625" bestFit="1" customWidth="1"/>
    <col min="263" max="263" width="17.83203125" bestFit="1" customWidth="1"/>
    <col min="264" max="264" width="22.1640625" bestFit="1" customWidth="1"/>
    <col min="265" max="265" width="18.83203125" bestFit="1" customWidth="1"/>
    <col min="266" max="266" width="16.33203125" bestFit="1" customWidth="1"/>
    <col min="267" max="267" width="18.6640625" bestFit="1" customWidth="1"/>
    <col min="268" max="268" width="13.6640625" bestFit="1" customWidth="1"/>
    <col min="269" max="269" width="8.6640625" bestFit="1" customWidth="1"/>
    <col min="270" max="270" width="11.83203125" bestFit="1" customWidth="1"/>
    <col min="271" max="271" width="15" bestFit="1" customWidth="1"/>
    <col min="272" max="272" width="14.1640625" bestFit="1" customWidth="1"/>
    <col min="273" max="273" width="14.6640625" bestFit="1" customWidth="1"/>
    <col min="274" max="274" width="11.5" bestFit="1" customWidth="1"/>
    <col min="275" max="275" width="12" bestFit="1" customWidth="1"/>
    <col min="276" max="276" width="16" bestFit="1" customWidth="1"/>
    <col min="277" max="277" width="13.5" bestFit="1" customWidth="1"/>
    <col min="278" max="278" width="16.33203125" bestFit="1" customWidth="1"/>
    <col min="279" max="279" width="12" bestFit="1" customWidth="1"/>
    <col min="280" max="280" width="18.83203125" bestFit="1" customWidth="1"/>
    <col min="281" max="281" width="15.5" bestFit="1" customWidth="1"/>
    <col min="282" max="282" width="12.1640625" bestFit="1" customWidth="1"/>
    <col min="283" max="283" width="9.83203125" bestFit="1" customWidth="1"/>
    <col min="284" max="284" width="16.33203125" bestFit="1" customWidth="1"/>
    <col min="285" max="285" width="19.33203125" bestFit="1" customWidth="1"/>
    <col min="286" max="286" width="15.33203125" bestFit="1" customWidth="1"/>
    <col min="287" max="287" width="15.5" bestFit="1" customWidth="1"/>
    <col min="288" max="288" width="18" bestFit="1" customWidth="1"/>
    <col min="289" max="289" width="11.33203125" bestFit="1" customWidth="1"/>
    <col min="290" max="290" width="12.5" bestFit="1" customWidth="1"/>
    <col min="291" max="291" width="13.33203125" bestFit="1" customWidth="1"/>
    <col min="292" max="292" width="13.5" bestFit="1" customWidth="1"/>
    <col min="293" max="293" width="13" bestFit="1" customWidth="1"/>
    <col min="294" max="294" width="13.6640625" bestFit="1" customWidth="1"/>
    <col min="295" max="295" width="10.5" bestFit="1" customWidth="1"/>
    <col min="296" max="296" width="15.5" bestFit="1" customWidth="1"/>
    <col min="297" max="297" width="17.83203125" bestFit="1" customWidth="1"/>
    <col min="298" max="298" width="13.83203125" bestFit="1" customWidth="1"/>
    <col min="299" max="299" width="13.33203125" bestFit="1" customWidth="1"/>
    <col min="300" max="300" width="15.5" bestFit="1" customWidth="1"/>
    <col min="301" max="301" width="14.1640625" bestFit="1" customWidth="1"/>
    <col min="302" max="302" width="5" bestFit="1" customWidth="1"/>
    <col min="303" max="303" width="10.6640625" bestFit="1" customWidth="1"/>
    <col min="304" max="304" width="13.83203125" bestFit="1" customWidth="1"/>
    <col min="305" max="305" width="4.33203125" bestFit="1" customWidth="1"/>
    <col min="306" max="307" width="12.33203125" bestFit="1" customWidth="1"/>
    <col min="308" max="308" width="7.1640625" bestFit="1" customWidth="1"/>
    <col min="309" max="309" width="13.33203125" bestFit="1" customWidth="1"/>
    <col min="310" max="310" width="10.5" bestFit="1" customWidth="1"/>
    <col min="311" max="311" width="10.83203125" bestFit="1" customWidth="1"/>
    <col min="312" max="312" width="18.33203125" bestFit="1" customWidth="1"/>
    <col min="313" max="313" width="17.33203125" bestFit="1" customWidth="1"/>
    <col min="314" max="314" width="13.6640625" bestFit="1" customWidth="1"/>
    <col min="315" max="315" width="14.1640625" bestFit="1" customWidth="1"/>
    <col min="316" max="316" width="12.5" bestFit="1" customWidth="1"/>
    <col min="317" max="317" width="17.1640625" bestFit="1" customWidth="1"/>
    <col min="318" max="318" width="17" bestFit="1" customWidth="1"/>
    <col min="319" max="319" width="12.1640625" bestFit="1" customWidth="1"/>
    <col min="320" max="320" width="19.33203125" bestFit="1" customWidth="1"/>
    <col min="321" max="321" width="12.6640625" bestFit="1" customWidth="1"/>
    <col min="322" max="322" width="12.1640625" bestFit="1" customWidth="1"/>
    <col min="323" max="323" width="16.6640625" bestFit="1" customWidth="1"/>
    <col min="324" max="324" width="11.33203125" bestFit="1" customWidth="1"/>
    <col min="325" max="325" width="13.83203125" bestFit="1" customWidth="1"/>
    <col min="326" max="326" width="13.6640625" bestFit="1" customWidth="1"/>
    <col min="327" max="327" width="12.6640625" bestFit="1" customWidth="1"/>
    <col min="328" max="328" width="12.5" bestFit="1" customWidth="1"/>
    <col min="329" max="329" width="19.83203125" bestFit="1" customWidth="1"/>
    <col min="330" max="330" width="8.6640625" bestFit="1" customWidth="1"/>
    <col min="331" max="331" width="15.1640625" bestFit="1" customWidth="1"/>
    <col min="332" max="332" width="11.1640625" bestFit="1" customWidth="1"/>
    <col min="333" max="333" width="11.6640625" bestFit="1" customWidth="1"/>
    <col min="334" max="334" width="13.6640625" bestFit="1" customWidth="1"/>
    <col min="335" max="335" width="12.5" bestFit="1" customWidth="1"/>
    <col min="336" max="336" width="6.33203125" bestFit="1" customWidth="1"/>
    <col min="337" max="338" width="13" bestFit="1" customWidth="1"/>
    <col min="339" max="339" width="12" bestFit="1" customWidth="1"/>
    <col min="340" max="340" width="14.6640625" bestFit="1" customWidth="1"/>
    <col min="341" max="341" width="16" bestFit="1" customWidth="1"/>
    <col min="342" max="342" width="9.1640625" bestFit="1" customWidth="1"/>
    <col min="343" max="343" width="15.1640625" bestFit="1" customWidth="1"/>
    <col min="344" max="344" width="12.5" bestFit="1" customWidth="1"/>
    <col min="345" max="345" width="9.6640625" bestFit="1" customWidth="1"/>
    <col min="346" max="346" width="8.5" bestFit="1" customWidth="1"/>
    <col min="347" max="347" width="10.83203125" bestFit="1" customWidth="1"/>
    <col min="348" max="348" width="9.6640625" bestFit="1" customWidth="1"/>
    <col min="349" max="349" width="5.6640625" bestFit="1" customWidth="1"/>
    <col min="350" max="350" width="15.5" bestFit="1" customWidth="1"/>
    <col min="351" max="351" width="13" bestFit="1" customWidth="1"/>
    <col min="352" max="352" width="11.1640625" bestFit="1" customWidth="1"/>
    <col min="353" max="353" width="11.6640625" bestFit="1" customWidth="1"/>
    <col min="354" max="354" width="10.83203125" bestFit="1" customWidth="1"/>
    <col min="355" max="355" width="15.83203125" bestFit="1" customWidth="1"/>
    <col min="356" max="356" width="9.1640625" bestFit="1" customWidth="1"/>
    <col min="357" max="357" width="8" bestFit="1" customWidth="1"/>
    <col min="358" max="358" width="14.5" bestFit="1" customWidth="1"/>
    <col min="359" max="359" width="14.6640625" bestFit="1" customWidth="1"/>
    <col min="360" max="360" width="23" bestFit="1" customWidth="1"/>
    <col min="361" max="361" width="10.83203125" bestFit="1" customWidth="1"/>
    <col min="362" max="362" width="14.5" bestFit="1" customWidth="1"/>
    <col min="363" max="363" width="9.33203125" bestFit="1" customWidth="1"/>
    <col min="364" max="364" width="10.83203125" bestFit="1" customWidth="1"/>
    <col min="365" max="365" width="13" bestFit="1" customWidth="1"/>
    <col min="366" max="366" width="9.6640625" bestFit="1" customWidth="1"/>
    <col min="367" max="367" width="11.83203125" bestFit="1" customWidth="1"/>
    <col min="368" max="368" width="12.5" bestFit="1" customWidth="1"/>
    <col min="369" max="369" width="10.1640625" bestFit="1" customWidth="1"/>
    <col min="370" max="370" width="13.33203125" bestFit="1" customWidth="1"/>
    <col min="371" max="371" width="11.1640625" bestFit="1" customWidth="1"/>
    <col min="372" max="372" width="12.83203125" bestFit="1" customWidth="1"/>
    <col min="373" max="373" width="15" bestFit="1" customWidth="1"/>
    <col min="374" max="374" width="5.83203125" bestFit="1" customWidth="1"/>
    <col min="375" max="375" width="14" bestFit="1" customWidth="1"/>
    <col min="376" max="376" width="9.83203125" bestFit="1" customWidth="1"/>
    <col min="377" max="377" width="15.33203125" bestFit="1" customWidth="1"/>
    <col min="378" max="378" width="14" bestFit="1" customWidth="1"/>
    <col min="379" max="379" width="14.33203125" bestFit="1" customWidth="1"/>
    <col min="380" max="380" width="15.33203125" bestFit="1" customWidth="1"/>
    <col min="381" max="381" width="13.5" bestFit="1" customWidth="1"/>
    <col min="382" max="382" width="16" bestFit="1" customWidth="1"/>
    <col min="383" max="383" width="15" bestFit="1" customWidth="1"/>
    <col min="384" max="384" width="16.83203125" bestFit="1" customWidth="1"/>
    <col min="385" max="385" width="11.6640625" bestFit="1" customWidth="1"/>
    <col min="386" max="386" width="12.5" bestFit="1" customWidth="1"/>
    <col min="387" max="387" width="19" bestFit="1" customWidth="1"/>
    <col min="388" max="388" width="11.6640625" bestFit="1" customWidth="1"/>
    <col min="389" max="389" width="14.33203125" bestFit="1" customWidth="1"/>
    <col min="390" max="390" width="17.83203125" bestFit="1" customWidth="1"/>
    <col min="391" max="391" width="5.33203125" bestFit="1" customWidth="1"/>
    <col min="392" max="392" width="13.1640625" bestFit="1" customWidth="1"/>
    <col min="393" max="393" width="17.6640625" bestFit="1" customWidth="1"/>
    <col min="394" max="394" width="19.5" bestFit="1" customWidth="1"/>
    <col min="395" max="395" width="20.5" bestFit="1" customWidth="1"/>
    <col min="396" max="396" width="13.83203125" bestFit="1" customWidth="1"/>
    <col min="397" max="397" width="13" bestFit="1" customWidth="1"/>
    <col min="398" max="398" width="10.83203125" bestFit="1" customWidth="1"/>
    <col min="399" max="399" width="15.33203125" bestFit="1" customWidth="1"/>
    <col min="400" max="400" width="20.33203125" bestFit="1" customWidth="1"/>
    <col min="401" max="401" width="15.1640625" bestFit="1" customWidth="1"/>
    <col min="402" max="402" width="12" bestFit="1" customWidth="1"/>
    <col min="403" max="403" width="12.1640625" bestFit="1" customWidth="1"/>
    <col min="404" max="404" width="9.6640625" bestFit="1" customWidth="1"/>
    <col min="405" max="405" width="13" bestFit="1" customWidth="1"/>
    <col min="406" max="406" width="15" bestFit="1" customWidth="1"/>
    <col min="407" max="407" width="15.6640625" bestFit="1" customWidth="1"/>
    <col min="408" max="408" width="17.1640625" bestFit="1" customWidth="1"/>
    <col min="409" max="409" width="14.1640625" bestFit="1" customWidth="1"/>
    <col min="410" max="410" width="13" bestFit="1" customWidth="1"/>
    <col min="411" max="411" width="12.83203125" bestFit="1" customWidth="1"/>
    <col min="412" max="412" width="13" bestFit="1" customWidth="1"/>
    <col min="413" max="413" width="15.5" bestFit="1" customWidth="1"/>
    <col min="414" max="414" width="11.83203125" bestFit="1" customWidth="1"/>
    <col min="415" max="415" width="5.1640625" bestFit="1" customWidth="1"/>
    <col min="416" max="416" width="11.33203125" bestFit="1" customWidth="1"/>
    <col min="417" max="418" width="13.1640625" bestFit="1" customWidth="1"/>
    <col min="419" max="419" width="13.83203125" bestFit="1" customWidth="1"/>
    <col min="420" max="420" width="16.5" bestFit="1" customWidth="1"/>
    <col min="421" max="421" width="15.6640625" bestFit="1" customWidth="1"/>
    <col min="422" max="422" width="13.83203125" bestFit="1" customWidth="1"/>
    <col min="423" max="423" width="11" bestFit="1" customWidth="1"/>
    <col min="424" max="424" width="11.5" bestFit="1" customWidth="1"/>
    <col min="425" max="425" width="13.83203125" bestFit="1" customWidth="1"/>
    <col min="426" max="427" width="12.33203125" bestFit="1" customWidth="1"/>
    <col min="428" max="428" width="13.83203125" bestFit="1" customWidth="1"/>
    <col min="429" max="429" width="14.6640625" bestFit="1" customWidth="1"/>
    <col min="430" max="430" width="15.1640625" bestFit="1" customWidth="1"/>
    <col min="431" max="431" width="12.83203125" bestFit="1" customWidth="1"/>
    <col min="432" max="432" width="10.1640625" bestFit="1" customWidth="1"/>
    <col min="433" max="433" width="11" bestFit="1" customWidth="1"/>
    <col min="434" max="434" width="7.5" bestFit="1" customWidth="1"/>
    <col min="435" max="436" width="11.1640625" bestFit="1" customWidth="1"/>
    <col min="437" max="437" width="13.1640625" bestFit="1" customWidth="1"/>
    <col min="438" max="438" width="11.6640625" bestFit="1" customWidth="1"/>
    <col min="439" max="439" width="16.5" bestFit="1" customWidth="1"/>
    <col min="440" max="440" width="16.33203125" bestFit="1" customWidth="1"/>
    <col min="441" max="441" width="7.1640625" bestFit="1" customWidth="1"/>
    <col min="442" max="442" width="7.83203125" bestFit="1" customWidth="1"/>
    <col min="443" max="443" width="16.83203125" bestFit="1" customWidth="1"/>
    <col min="444" max="444" width="14.1640625" bestFit="1" customWidth="1"/>
    <col min="445" max="445" width="14.33203125" bestFit="1" customWidth="1"/>
    <col min="446" max="446" width="11" bestFit="1" customWidth="1"/>
    <col min="447" max="447" width="14" bestFit="1" customWidth="1"/>
    <col min="448" max="448" width="15.83203125" bestFit="1" customWidth="1"/>
    <col min="449" max="449" width="8.1640625" bestFit="1" customWidth="1"/>
    <col min="450" max="450" width="13.1640625" bestFit="1" customWidth="1"/>
    <col min="451" max="451" width="10.83203125" bestFit="1" customWidth="1"/>
    <col min="452" max="452" width="13.1640625" bestFit="1" customWidth="1"/>
    <col min="453" max="453" width="14.33203125" bestFit="1" customWidth="1"/>
    <col min="454" max="454" width="15" bestFit="1" customWidth="1"/>
    <col min="455" max="455" width="13.33203125" bestFit="1" customWidth="1"/>
    <col min="456" max="456" width="13.6640625" bestFit="1" customWidth="1"/>
    <col min="457" max="457" width="13.33203125" bestFit="1" customWidth="1"/>
    <col min="458" max="458" width="12.5" bestFit="1" customWidth="1"/>
    <col min="459" max="459" width="13.33203125" bestFit="1" customWidth="1"/>
    <col min="460" max="460" width="15.33203125" bestFit="1" customWidth="1"/>
    <col min="461" max="461" width="12.1640625" bestFit="1" customWidth="1"/>
    <col min="462" max="462" width="9" bestFit="1" customWidth="1"/>
    <col min="463" max="463" width="14" bestFit="1" customWidth="1"/>
    <col min="464" max="464" width="11.33203125" bestFit="1" customWidth="1"/>
    <col min="465" max="465" width="6.83203125" bestFit="1" customWidth="1"/>
    <col min="466" max="466" width="16" bestFit="1" customWidth="1"/>
    <col min="467" max="467" width="10.83203125" bestFit="1" customWidth="1"/>
    <col min="468" max="468" width="18" bestFit="1" customWidth="1"/>
    <col min="469" max="469" width="12.6640625" bestFit="1" customWidth="1"/>
    <col min="470" max="470" width="14" bestFit="1" customWidth="1"/>
    <col min="471" max="471" width="14.5" bestFit="1" customWidth="1"/>
    <col min="472" max="472" width="13.33203125" bestFit="1" customWidth="1"/>
    <col min="473" max="473" width="16.33203125" bestFit="1" customWidth="1"/>
    <col min="474" max="474" width="13.83203125" bestFit="1" customWidth="1"/>
    <col min="475" max="475" width="14" bestFit="1" customWidth="1"/>
    <col min="476" max="476" width="11.5" bestFit="1" customWidth="1"/>
    <col min="477" max="477" width="10" bestFit="1" customWidth="1"/>
    <col min="478" max="478" width="10.6640625" bestFit="1" customWidth="1"/>
    <col min="479" max="480" width="16.5" bestFit="1" customWidth="1"/>
    <col min="481" max="481" width="18" bestFit="1" customWidth="1"/>
    <col min="482" max="482" width="13.6640625" bestFit="1" customWidth="1"/>
    <col min="483" max="483" width="7.6640625" bestFit="1" customWidth="1"/>
    <col min="484" max="484" width="13.1640625" bestFit="1" customWidth="1"/>
    <col min="485" max="485" width="14.6640625" bestFit="1" customWidth="1"/>
    <col min="486" max="486" width="10.83203125" bestFit="1" customWidth="1"/>
    <col min="487" max="487" width="13.83203125" bestFit="1" customWidth="1"/>
    <col min="488" max="488" width="12.6640625" bestFit="1" customWidth="1"/>
    <col min="489" max="489" width="14.83203125" bestFit="1" customWidth="1"/>
    <col min="490" max="490" width="13" bestFit="1" customWidth="1"/>
    <col min="491" max="491" width="12.83203125" bestFit="1" customWidth="1"/>
    <col min="492" max="492" width="11.5" bestFit="1" customWidth="1"/>
    <col min="493" max="493" width="13.33203125" bestFit="1" customWidth="1"/>
    <col min="494" max="494" width="15" bestFit="1" customWidth="1"/>
    <col min="495" max="495" width="16" bestFit="1" customWidth="1"/>
    <col min="496" max="496" width="14.33203125" bestFit="1" customWidth="1"/>
    <col min="497" max="497" width="13.5" bestFit="1" customWidth="1"/>
    <col min="498" max="498" width="8" bestFit="1" customWidth="1"/>
    <col min="499" max="499" width="12.33203125" bestFit="1" customWidth="1"/>
    <col min="500" max="500" width="13.33203125" bestFit="1" customWidth="1"/>
    <col min="501" max="501" width="15.5" bestFit="1" customWidth="1"/>
    <col min="502" max="502" width="14.5" bestFit="1" customWidth="1"/>
    <col min="503" max="503" width="17" bestFit="1" customWidth="1"/>
    <col min="504" max="504" width="19" bestFit="1" customWidth="1"/>
    <col min="505" max="505" width="14.33203125" bestFit="1" customWidth="1"/>
    <col min="506" max="506" width="12" bestFit="1" customWidth="1"/>
    <col min="507" max="507" width="15.83203125" bestFit="1" customWidth="1"/>
    <col min="508" max="508" width="13.33203125" bestFit="1" customWidth="1"/>
    <col min="509" max="509" width="10.1640625" bestFit="1" customWidth="1"/>
    <col min="510" max="510" width="12" bestFit="1" customWidth="1"/>
    <col min="511" max="511" width="9.33203125" bestFit="1" customWidth="1"/>
    <col min="512" max="512" width="16.33203125" bestFit="1" customWidth="1"/>
    <col min="513" max="513" width="6" bestFit="1" customWidth="1"/>
    <col min="514" max="514" width="5" bestFit="1" customWidth="1"/>
    <col min="515" max="515" width="12.83203125" bestFit="1" customWidth="1"/>
    <col min="516" max="516" width="13.83203125" bestFit="1" customWidth="1"/>
    <col min="517" max="517" width="16" bestFit="1" customWidth="1"/>
    <col min="518" max="518" width="9.1640625" bestFit="1" customWidth="1"/>
    <col min="519" max="519" width="11.5" bestFit="1" customWidth="1"/>
    <col min="520" max="520" width="16.83203125" bestFit="1" customWidth="1"/>
    <col min="521" max="521" width="13.5" bestFit="1" customWidth="1"/>
    <col min="522" max="522" width="16.33203125" bestFit="1" customWidth="1"/>
    <col min="523" max="523" width="13.6640625" bestFit="1" customWidth="1"/>
    <col min="524" max="524" width="14" bestFit="1" customWidth="1"/>
    <col min="525" max="525" width="16.83203125" bestFit="1" customWidth="1"/>
    <col min="526" max="526" width="15.5" bestFit="1" customWidth="1"/>
    <col min="527" max="527" width="13.33203125" bestFit="1" customWidth="1"/>
    <col min="528" max="528" width="6.1640625" bestFit="1" customWidth="1"/>
    <col min="529" max="529" width="16.6640625" bestFit="1" customWidth="1"/>
    <col min="530" max="530" width="9.6640625" bestFit="1" customWidth="1"/>
    <col min="531" max="531" width="8.1640625" bestFit="1" customWidth="1"/>
    <col min="532" max="532" width="10.6640625" bestFit="1" customWidth="1"/>
    <col min="533" max="533" width="11.1640625" bestFit="1" customWidth="1"/>
    <col min="534" max="534" width="16.5" bestFit="1" customWidth="1"/>
    <col min="535" max="535" width="12.6640625" bestFit="1" customWidth="1"/>
    <col min="536" max="536" width="12.5" bestFit="1" customWidth="1"/>
    <col min="537" max="537" width="5.83203125" bestFit="1" customWidth="1"/>
    <col min="538" max="538" width="7.33203125" bestFit="1" customWidth="1"/>
    <col min="539" max="539" width="20.5" bestFit="1" customWidth="1"/>
    <col min="540" max="541" width="12.33203125" bestFit="1" customWidth="1"/>
    <col min="542" max="542" width="13.33203125" bestFit="1" customWidth="1"/>
    <col min="543" max="543" width="12.33203125" bestFit="1" customWidth="1"/>
    <col min="544" max="544" width="13.1640625" bestFit="1" customWidth="1"/>
    <col min="545" max="545" width="12.5" bestFit="1" customWidth="1"/>
    <col min="546" max="546" width="11" bestFit="1" customWidth="1"/>
    <col min="547" max="547" width="13.6640625" bestFit="1" customWidth="1"/>
    <col min="548" max="548" width="10.1640625" bestFit="1" customWidth="1"/>
    <col min="549" max="549" width="12" bestFit="1" customWidth="1"/>
    <col min="550" max="550" width="13.6640625" bestFit="1" customWidth="1"/>
    <col min="551" max="551" width="15" bestFit="1" customWidth="1"/>
    <col min="552" max="552" width="5.83203125" bestFit="1" customWidth="1"/>
    <col min="553" max="553" width="13.83203125" bestFit="1" customWidth="1"/>
    <col min="554" max="554" width="5.1640625" bestFit="1" customWidth="1"/>
    <col min="555" max="555" width="9.6640625" bestFit="1" customWidth="1"/>
    <col min="556" max="556" width="9.1640625" bestFit="1" customWidth="1"/>
    <col min="557" max="557" width="15.33203125" bestFit="1" customWidth="1"/>
    <col min="558" max="558" width="14.83203125" bestFit="1" customWidth="1"/>
    <col min="559" max="559" width="25" bestFit="1" customWidth="1"/>
    <col min="560" max="560" width="13.6640625" bestFit="1" customWidth="1"/>
    <col min="561" max="561" width="4.83203125" bestFit="1" customWidth="1"/>
    <col min="562" max="562" width="17" bestFit="1" customWidth="1"/>
    <col min="563" max="563" width="16.83203125" bestFit="1" customWidth="1"/>
    <col min="564" max="564" width="13.5" bestFit="1" customWidth="1"/>
    <col min="565" max="565" width="13.1640625" bestFit="1" customWidth="1"/>
    <col min="566" max="566" width="14.33203125" bestFit="1" customWidth="1"/>
    <col min="567" max="567" width="8.5" bestFit="1" customWidth="1"/>
    <col min="568" max="568" width="14.6640625" bestFit="1" customWidth="1"/>
    <col min="569" max="569" width="12.83203125" bestFit="1" customWidth="1"/>
    <col min="570" max="571" width="14.33203125" bestFit="1" customWidth="1"/>
    <col min="572" max="572" width="15.6640625" bestFit="1" customWidth="1"/>
    <col min="573" max="573" width="5" bestFit="1" customWidth="1"/>
    <col min="574" max="574" width="13" bestFit="1" customWidth="1"/>
    <col min="575" max="575" width="7.1640625" bestFit="1" customWidth="1"/>
    <col min="576" max="576" width="7.5" bestFit="1" customWidth="1"/>
    <col min="577" max="577" width="14.83203125" bestFit="1" customWidth="1"/>
    <col min="578" max="578" width="8" bestFit="1" customWidth="1"/>
    <col min="579" max="579" width="17.1640625" bestFit="1" customWidth="1"/>
    <col min="580" max="580" width="14.83203125" bestFit="1" customWidth="1"/>
    <col min="581" max="581" width="11.83203125" bestFit="1" customWidth="1"/>
    <col min="582" max="582" width="12.33203125" bestFit="1" customWidth="1"/>
    <col min="583" max="583" width="13.33203125" bestFit="1" customWidth="1"/>
    <col min="584" max="584" width="14.1640625" bestFit="1" customWidth="1"/>
    <col min="585" max="585" width="16.5" bestFit="1" customWidth="1"/>
    <col min="586" max="586" width="17.83203125" bestFit="1" customWidth="1"/>
    <col min="587" max="587" width="13.5" bestFit="1" customWidth="1"/>
    <col min="588" max="588" width="12.5" bestFit="1" customWidth="1"/>
    <col min="589" max="589" width="18.5" bestFit="1" customWidth="1"/>
    <col min="590" max="590" width="14.5" bestFit="1" customWidth="1"/>
    <col min="591" max="591" width="14.6640625" bestFit="1" customWidth="1"/>
    <col min="592" max="592" width="12.33203125" bestFit="1" customWidth="1"/>
    <col min="593" max="593" width="14.83203125" bestFit="1" customWidth="1"/>
    <col min="594" max="594" width="7.83203125" bestFit="1" customWidth="1"/>
    <col min="595" max="595" width="7.5" bestFit="1" customWidth="1"/>
    <col min="596" max="596" width="8" bestFit="1" customWidth="1"/>
    <col min="597" max="597" width="15.83203125" bestFit="1" customWidth="1"/>
    <col min="598" max="598" width="18" bestFit="1" customWidth="1"/>
    <col min="599" max="599" width="14.6640625" bestFit="1" customWidth="1"/>
    <col min="600" max="600" width="13.83203125" bestFit="1" customWidth="1"/>
    <col min="601" max="601" width="10.5" bestFit="1" customWidth="1"/>
    <col min="602" max="602" width="15.5" bestFit="1" customWidth="1"/>
    <col min="603" max="603" width="17.33203125" bestFit="1" customWidth="1"/>
    <col min="604" max="604" width="12" bestFit="1" customWidth="1"/>
    <col min="605" max="605" width="10.5" bestFit="1" customWidth="1"/>
    <col min="606" max="606" width="14.5" bestFit="1" customWidth="1"/>
    <col min="607" max="607" width="15" bestFit="1" customWidth="1"/>
    <col min="608" max="608" width="13.6640625" bestFit="1" customWidth="1"/>
    <col min="609" max="609" width="13.1640625" bestFit="1" customWidth="1"/>
    <col min="610" max="610" width="12.6640625" bestFit="1" customWidth="1"/>
    <col min="611" max="611" width="17.33203125" bestFit="1" customWidth="1"/>
    <col min="612" max="612" width="13.5" bestFit="1" customWidth="1"/>
    <col min="613" max="613" width="10.83203125" bestFit="1" customWidth="1"/>
    <col min="614" max="614" width="12" bestFit="1" customWidth="1"/>
    <col min="615" max="615" width="14.83203125" bestFit="1" customWidth="1"/>
    <col min="616" max="616" width="15.6640625" bestFit="1" customWidth="1"/>
    <col min="617" max="617" width="13.83203125" bestFit="1" customWidth="1"/>
    <col min="618" max="618" width="10" bestFit="1" customWidth="1"/>
    <col min="619" max="619" width="13" bestFit="1" customWidth="1"/>
    <col min="620" max="620" width="13.6640625" bestFit="1" customWidth="1"/>
    <col min="621" max="621" width="11.83203125" bestFit="1" customWidth="1"/>
    <col min="622" max="622" width="19.83203125" bestFit="1" customWidth="1"/>
    <col min="623" max="623" width="17" bestFit="1" customWidth="1"/>
    <col min="624" max="624" width="13.33203125" bestFit="1" customWidth="1"/>
    <col min="625" max="625" width="13.83203125" bestFit="1" customWidth="1"/>
    <col min="626" max="626" width="10.5" bestFit="1" customWidth="1"/>
    <col min="627" max="627" width="11.33203125" bestFit="1" customWidth="1"/>
    <col min="628" max="628" width="12.33203125" bestFit="1" customWidth="1"/>
    <col min="629" max="629" width="17.1640625" bestFit="1" customWidth="1"/>
    <col min="630" max="630" width="12.33203125" bestFit="1" customWidth="1"/>
    <col min="631" max="631" width="13.6640625" bestFit="1" customWidth="1"/>
    <col min="632" max="632" width="14.33203125" bestFit="1" customWidth="1"/>
    <col min="633" max="633" width="14.1640625" bestFit="1" customWidth="1"/>
    <col min="634" max="634" width="12.5" bestFit="1" customWidth="1"/>
    <col min="635" max="635" width="15.33203125" bestFit="1" customWidth="1"/>
    <col min="636" max="636" width="15.1640625" bestFit="1" customWidth="1"/>
    <col min="637" max="638" width="12.83203125" bestFit="1" customWidth="1"/>
    <col min="639" max="639" width="10.83203125" bestFit="1" customWidth="1"/>
    <col min="640" max="640" width="12" bestFit="1" customWidth="1"/>
    <col min="641" max="641" width="14.1640625" bestFit="1" customWidth="1"/>
    <col min="642" max="642" width="11.33203125" bestFit="1" customWidth="1"/>
    <col min="643" max="643" width="12" bestFit="1" customWidth="1"/>
    <col min="644" max="644" width="11.6640625" bestFit="1" customWidth="1"/>
    <col min="645" max="645" width="14.83203125" bestFit="1" customWidth="1"/>
    <col min="646" max="646" width="12.6640625" bestFit="1" customWidth="1"/>
    <col min="647" max="647" width="14.5" bestFit="1" customWidth="1"/>
    <col min="648" max="648" width="23.1640625" bestFit="1" customWidth="1"/>
    <col min="649" max="649" width="18.33203125" bestFit="1" customWidth="1"/>
    <col min="650" max="650" width="19" bestFit="1" customWidth="1"/>
    <col min="651" max="651" width="14.6640625" bestFit="1" customWidth="1"/>
    <col min="652" max="652" width="11.33203125" bestFit="1" customWidth="1"/>
    <col min="653" max="653" width="14.6640625" bestFit="1" customWidth="1"/>
    <col min="654" max="654" width="14" bestFit="1" customWidth="1"/>
    <col min="655" max="655" width="18.6640625" bestFit="1" customWidth="1"/>
    <col min="656" max="656" width="18" bestFit="1" customWidth="1"/>
    <col min="657" max="657" width="12.6640625" bestFit="1" customWidth="1"/>
    <col min="658" max="658" width="14.5" bestFit="1" customWidth="1"/>
    <col min="659" max="659" width="13" bestFit="1" customWidth="1"/>
    <col min="660" max="660" width="13.6640625" bestFit="1" customWidth="1"/>
    <col min="661" max="661" width="12.83203125" bestFit="1" customWidth="1"/>
    <col min="662" max="662" width="12" bestFit="1" customWidth="1"/>
    <col min="663" max="663" width="13.1640625" bestFit="1" customWidth="1"/>
    <col min="664" max="664" width="11.5" bestFit="1" customWidth="1"/>
    <col min="665" max="665" width="10.33203125" bestFit="1" customWidth="1"/>
    <col min="666" max="666" width="6.5" bestFit="1" customWidth="1"/>
    <col min="667" max="667" width="16.33203125" bestFit="1" customWidth="1"/>
    <col min="668" max="668" width="6.83203125" bestFit="1" customWidth="1"/>
    <col min="669" max="669" width="15.5" bestFit="1" customWidth="1"/>
    <col min="670" max="670" width="19.83203125" bestFit="1" customWidth="1"/>
    <col min="671" max="671" width="15.83203125" bestFit="1" customWidth="1"/>
    <col min="672" max="672" width="7.83203125" bestFit="1" customWidth="1"/>
    <col min="673" max="673" width="6.33203125" bestFit="1" customWidth="1"/>
    <col min="674" max="674" width="12.1640625" bestFit="1" customWidth="1"/>
    <col min="675" max="675" width="6.6640625" bestFit="1" customWidth="1"/>
    <col min="676" max="676" width="12.1640625" bestFit="1" customWidth="1"/>
    <col min="677" max="677" width="11.1640625" bestFit="1" customWidth="1"/>
    <col min="678" max="678" width="15" bestFit="1" customWidth="1"/>
    <col min="679" max="679" width="12.83203125" bestFit="1" customWidth="1"/>
    <col min="680" max="680" width="13.33203125" bestFit="1" customWidth="1"/>
    <col min="681" max="681" width="14.5" bestFit="1" customWidth="1"/>
    <col min="682" max="682" width="14.1640625" bestFit="1" customWidth="1"/>
    <col min="683" max="683" width="15" bestFit="1" customWidth="1"/>
    <col min="684" max="684" width="13.5" bestFit="1" customWidth="1"/>
    <col min="685" max="685" width="14.1640625" bestFit="1" customWidth="1"/>
    <col min="686" max="686" width="13" bestFit="1" customWidth="1"/>
    <col min="687" max="687" width="18.83203125" bestFit="1" customWidth="1"/>
    <col min="688" max="688" width="12.6640625" bestFit="1" customWidth="1"/>
    <col min="689" max="689" width="12" bestFit="1" customWidth="1"/>
    <col min="690" max="690" width="16" bestFit="1" customWidth="1"/>
    <col min="691" max="691" width="19" bestFit="1" customWidth="1"/>
    <col min="692" max="692" width="14.1640625" bestFit="1" customWidth="1"/>
    <col min="693" max="693" width="16.33203125" bestFit="1" customWidth="1"/>
    <col min="694" max="694" width="13.1640625" bestFit="1" customWidth="1"/>
    <col min="695" max="695" width="13.5" bestFit="1" customWidth="1"/>
    <col min="696" max="696" width="13" bestFit="1" customWidth="1"/>
    <col min="697" max="698" width="9.83203125" bestFit="1" customWidth="1"/>
    <col min="699" max="699" width="20.5" bestFit="1" customWidth="1"/>
    <col min="700" max="700" width="11.5" bestFit="1" customWidth="1"/>
    <col min="701" max="701" width="10.6640625" bestFit="1" customWidth="1"/>
    <col min="702" max="702" width="15.6640625" bestFit="1" customWidth="1"/>
    <col min="703" max="703" width="12.1640625" bestFit="1" customWidth="1"/>
    <col min="704" max="704" width="16.83203125" bestFit="1" customWidth="1"/>
    <col min="705" max="705" width="15.1640625" bestFit="1" customWidth="1"/>
    <col min="706" max="706" width="15.33203125" bestFit="1" customWidth="1"/>
    <col min="707" max="707" width="15.83203125" bestFit="1" customWidth="1"/>
    <col min="708" max="708" width="11.83203125" bestFit="1" customWidth="1"/>
    <col min="709" max="709" width="13.83203125" bestFit="1" customWidth="1"/>
    <col min="710" max="710" width="15" bestFit="1" customWidth="1"/>
    <col min="711" max="711" width="8.5" bestFit="1" customWidth="1"/>
    <col min="712" max="712" width="13" bestFit="1" customWidth="1"/>
    <col min="713" max="713" width="14.83203125" bestFit="1" customWidth="1"/>
    <col min="714" max="714" width="15.5" bestFit="1" customWidth="1"/>
    <col min="715" max="715" width="16.83203125" bestFit="1" customWidth="1"/>
    <col min="716" max="716" width="15.6640625" bestFit="1" customWidth="1"/>
    <col min="717" max="718" width="12.83203125" bestFit="1" customWidth="1"/>
    <col min="719" max="719" width="15" bestFit="1" customWidth="1"/>
    <col min="720" max="720" width="7" bestFit="1" customWidth="1"/>
    <col min="721" max="721" width="6" bestFit="1" customWidth="1"/>
    <col min="722" max="722" width="13.6640625" bestFit="1" customWidth="1"/>
    <col min="723" max="723" width="15.83203125" bestFit="1" customWidth="1"/>
    <col min="724" max="724" width="16.5" bestFit="1" customWidth="1"/>
    <col min="725" max="725" width="13.6640625" bestFit="1" customWidth="1"/>
    <col min="726" max="726" width="11.6640625" bestFit="1" customWidth="1"/>
    <col min="727" max="727" width="14" bestFit="1" customWidth="1"/>
    <col min="728" max="728" width="14.5" bestFit="1" customWidth="1"/>
    <col min="729" max="729" width="16.33203125" bestFit="1" customWidth="1"/>
    <col min="730" max="730" width="12.5" bestFit="1" customWidth="1"/>
    <col min="731" max="731" width="11.33203125" bestFit="1" customWidth="1"/>
    <col min="732" max="732" width="7" bestFit="1" customWidth="1"/>
    <col min="733" max="733" width="17.83203125" bestFit="1" customWidth="1"/>
    <col min="734" max="734" width="10.83203125" bestFit="1" customWidth="1"/>
    <col min="735" max="735" width="4.83203125" bestFit="1" customWidth="1"/>
    <col min="736" max="736" width="14.1640625" bestFit="1" customWidth="1"/>
    <col min="737" max="737" width="13.5" bestFit="1" customWidth="1"/>
    <col min="738" max="738" width="15" bestFit="1" customWidth="1"/>
    <col min="739" max="739" width="16.5" bestFit="1" customWidth="1"/>
    <col min="740" max="740" width="11.6640625" bestFit="1" customWidth="1"/>
    <col min="741" max="741" width="12.1640625" bestFit="1" customWidth="1"/>
    <col min="742" max="742" width="18.5" bestFit="1" customWidth="1"/>
    <col min="743" max="743" width="12.6640625" bestFit="1" customWidth="1"/>
    <col min="744" max="744" width="16.6640625" bestFit="1" customWidth="1"/>
    <col min="745" max="746" width="14.33203125" bestFit="1" customWidth="1"/>
    <col min="747" max="747" width="10" bestFit="1" customWidth="1"/>
    <col min="748" max="748" width="6.1640625" bestFit="1" customWidth="1"/>
    <col min="749" max="749" width="17.6640625" bestFit="1" customWidth="1"/>
    <col min="750" max="750" width="10.5" bestFit="1" customWidth="1"/>
    <col min="751" max="751" width="14.6640625" bestFit="1" customWidth="1"/>
    <col min="752" max="752" width="23" bestFit="1" customWidth="1"/>
    <col min="753" max="753" width="8" bestFit="1" customWidth="1"/>
    <col min="754" max="754" width="13.5" bestFit="1" customWidth="1"/>
    <col min="755" max="755" width="16.1640625" bestFit="1" customWidth="1"/>
    <col min="756" max="756" width="21.83203125" bestFit="1" customWidth="1"/>
    <col min="757" max="757" width="12" bestFit="1" customWidth="1"/>
    <col min="758" max="759" width="17.5" bestFit="1" customWidth="1"/>
    <col min="760" max="760" width="23.1640625" bestFit="1" customWidth="1"/>
    <col min="761" max="761" width="16.1640625" bestFit="1" customWidth="1"/>
    <col min="762" max="762" width="21.83203125" bestFit="1" customWidth="1"/>
    <col min="763" max="764" width="16.5" bestFit="1" customWidth="1"/>
    <col min="765" max="765" width="22.1640625" bestFit="1" customWidth="1"/>
    <col min="766" max="766" width="17.5" bestFit="1" customWidth="1"/>
    <col min="767" max="767" width="23.1640625" bestFit="1" customWidth="1"/>
    <col min="768" max="768" width="15.6640625" bestFit="1" customWidth="1"/>
    <col min="769" max="769" width="21.1640625" bestFit="1" customWidth="1"/>
    <col min="770" max="770" width="18.1640625" bestFit="1" customWidth="1"/>
    <col min="771" max="771" width="23.83203125" bestFit="1" customWidth="1"/>
    <col min="772" max="772" width="17.1640625" bestFit="1" customWidth="1"/>
    <col min="773" max="773" width="22.83203125" bestFit="1" customWidth="1"/>
    <col min="774" max="774" width="19" bestFit="1" customWidth="1"/>
    <col min="775" max="775" width="24.5" bestFit="1" customWidth="1"/>
    <col min="776" max="776" width="13.83203125" bestFit="1" customWidth="1"/>
    <col min="777" max="777" width="19.33203125" bestFit="1" customWidth="1"/>
    <col min="778" max="778" width="14.6640625" bestFit="1" customWidth="1"/>
    <col min="779" max="779" width="20.1640625" bestFit="1" customWidth="1"/>
    <col min="780" max="780" width="21.1640625" bestFit="1" customWidth="1"/>
    <col min="781" max="781" width="26.83203125" bestFit="1" customWidth="1"/>
    <col min="782" max="782" width="13.83203125" bestFit="1" customWidth="1"/>
    <col min="783" max="783" width="19.33203125" bestFit="1" customWidth="1"/>
    <col min="784" max="785" width="16.5" bestFit="1" customWidth="1"/>
    <col min="786" max="786" width="22.1640625" bestFit="1" customWidth="1"/>
    <col min="787" max="787" width="20" bestFit="1" customWidth="1"/>
    <col min="788" max="788" width="25.5" bestFit="1" customWidth="1"/>
    <col min="789" max="789" width="7.5" bestFit="1" customWidth="1"/>
    <col min="790" max="790" width="12.83203125" bestFit="1" customWidth="1"/>
    <col min="791" max="791" width="15.33203125" bestFit="1" customWidth="1"/>
    <col min="792" max="792" width="20.83203125" bestFit="1" customWidth="1"/>
    <col min="793" max="793" width="19.83203125" bestFit="1" customWidth="1"/>
    <col min="794" max="794" width="25.33203125" bestFit="1" customWidth="1"/>
    <col min="795" max="795" width="21.6640625" bestFit="1" customWidth="1"/>
    <col min="796" max="796" width="27.33203125" bestFit="1" customWidth="1"/>
    <col min="797" max="797" width="22.6640625" bestFit="1" customWidth="1"/>
    <col min="798" max="798" width="28.33203125" bestFit="1" customWidth="1"/>
    <col min="799" max="799" width="16" bestFit="1" customWidth="1"/>
    <col min="800" max="800" width="21.6640625" bestFit="1" customWidth="1"/>
    <col min="801" max="801" width="15.1640625" bestFit="1" customWidth="1"/>
    <col min="802" max="802" width="20.6640625" bestFit="1" customWidth="1"/>
    <col min="803" max="803" width="13" bestFit="1" customWidth="1"/>
    <col min="804" max="804" width="18.5" bestFit="1" customWidth="1"/>
    <col min="805" max="805" width="17.5" bestFit="1" customWidth="1"/>
    <col min="806" max="806" width="23.1640625" bestFit="1" customWidth="1"/>
    <col min="807" max="807" width="22.5" bestFit="1" customWidth="1"/>
    <col min="808" max="808" width="28.1640625" bestFit="1" customWidth="1"/>
    <col min="809" max="809" width="17.33203125" bestFit="1" customWidth="1"/>
    <col min="810" max="810" width="23" bestFit="1" customWidth="1"/>
    <col min="811" max="811" width="14.1640625" bestFit="1" customWidth="1"/>
    <col min="812" max="812" width="19.6640625" bestFit="1" customWidth="1"/>
    <col min="813" max="813" width="14.33203125" bestFit="1" customWidth="1"/>
    <col min="814" max="814" width="19.83203125" bestFit="1" customWidth="1"/>
    <col min="815" max="815" width="11.83203125" bestFit="1" customWidth="1"/>
    <col min="816" max="816" width="17.33203125" bestFit="1" customWidth="1"/>
    <col min="817" max="817" width="15.1640625" bestFit="1" customWidth="1"/>
    <col min="818" max="818" width="20.83203125" bestFit="1" customWidth="1"/>
    <col min="819" max="819" width="17.1640625" bestFit="1" customWidth="1"/>
    <col min="820" max="820" width="22.83203125" bestFit="1" customWidth="1"/>
    <col min="821" max="821" width="17.83203125" bestFit="1" customWidth="1"/>
    <col min="822" max="822" width="23.5" bestFit="1" customWidth="1"/>
    <col min="823" max="823" width="19.33203125" bestFit="1" customWidth="1"/>
    <col min="824" max="824" width="24.83203125" bestFit="1" customWidth="1"/>
    <col min="825" max="825" width="16.33203125" bestFit="1" customWidth="1"/>
    <col min="826" max="826" width="22" bestFit="1" customWidth="1"/>
    <col min="827" max="827" width="15.1640625" bestFit="1" customWidth="1"/>
    <col min="828" max="828" width="20.6640625" bestFit="1" customWidth="1"/>
    <col min="829" max="829" width="15" bestFit="1" customWidth="1"/>
    <col min="830" max="830" width="20.5" bestFit="1" customWidth="1"/>
    <col min="831" max="831" width="15.1640625" bestFit="1" customWidth="1"/>
    <col min="832" max="832" width="20.6640625" bestFit="1" customWidth="1"/>
    <col min="833" max="833" width="17.6640625" bestFit="1" customWidth="1"/>
    <col min="834" max="834" width="23.33203125" bestFit="1" customWidth="1"/>
    <col min="835" max="835" width="14" bestFit="1" customWidth="1"/>
    <col min="836" max="836" width="19.5" bestFit="1" customWidth="1"/>
    <col min="837" max="837" width="7.33203125" bestFit="1" customWidth="1"/>
    <col min="838" max="838" width="12.6640625" bestFit="1" customWidth="1"/>
    <col min="839" max="839" width="13.5" bestFit="1" customWidth="1"/>
    <col min="840" max="840" width="19" bestFit="1" customWidth="1"/>
    <col min="841" max="841" width="15.33203125" bestFit="1" customWidth="1"/>
    <col min="842" max="842" width="20.83203125" bestFit="1" customWidth="1"/>
    <col min="843" max="843" width="15.33203125" bestFit="1" customWidth="1"/>
    <col min="844" max="844" width="20.83203125" bestFit="1" customWidth="1"/>
    <col min="845" max="845" width="16" bestFit="1" customWidth="1"/>
    <col min="846" max="846" width="21.6640625" bestFit="1" customWidth="1"/>
    <col min="847" max="847" width="18.6640625" bestFit="1" customWidth="1"/>
    <col min="848" max="848" width="24.1640625" bestFit="1" customWidth="1"/>
    <col min="849" max="849" width="17.83203125" bestFit="1" customWidth="1"/>
    <col min="850" max="850" width="23.5" bestFit="1" customWidth="1"/>
    <col min="851" max="851" width="16" bestFit="1" customWidth="1"/>
    <col min="852" max="852" width="21.6640625" bestFit="1" customWidth="1"/>
    <col min="853" max="853" width="13.1640625" bestFit="1" customWidth="1"/>
    <col min="854" max="854" width="18.6640625" bestFit="1" customWidth="1"/>
    <col min="855" max="855" width="13.6640625" bestFit="1" customWidth="1"/>
    <col min="856" max="856" width="19.1640625" bestFit="1" customWidth="1"/>
    <col min="857" max="857" width="16" bestFit="1" customWidth="1"/>
    <col min="858" max="858" width="21.6640625" bestFit="1" customWidth="1"/>
    <col min="859" max="859" width="14.5" bestFit="1" customWidth="1"/>
    <col min="860" max="860" width="20.1640625" bestFit="1" customWidth="1"/>
    <col min="861" max="861" width="14.5" bestFit="1" customWidth="1"/>
    <col min="862" max="862" width="20" bestFit="1" customWidth="1"/>
    <col min="863" max="863" width="16" bestFit="1" customWidth="1"/>
    <col min="864" max="864" width="21.6640625" bestFit="1" customWidth="1"/>
    <col min="865" max="865" width="16.83203125" bestFit="1" customWidth="1"/>
    <col min="866" max="866" width="22.5" bestFit="1" customWidth="1"/>
    <col min="867" max="867" width="17.33203125" bestFit="1" customWidth="1"/>
    <col min="868" max="868" width="23" bestFit="1" customWidth="1"/>
    <col min="869" max="869" width="15" bestFit="1" customWidth="1"/>
    <col min="870" max="870" width="20.5" bestFit="1" customWidth="1"/>
    <col min="871" max="871" width="12.33203125" bestFit="1" customWidth="1"/>
    <col min="872" max="872" width="17.83203125" bestFit="1" customWidth="1"/>
    <col min="873" max="874" width="13.1640625" bestFit="1" customWidth="1"/>
    <col min="875" max="875" width="18.6640625" bestFit="1" customWidth="1"/>
    <col min="876" max="876" width="9.6640625" bestFit="1" customWidth="1"/>
    <col min="877" max="877" width="15" bestFit="1" customWidth="1"/>
    <col min="878" max="878" width="13.33203125" bestFit="1" customWidth="1"/>
    <col min="879" max="879" width="18.83203125" bestFit="1" customWidth="1"/>
    <col min="880" max="880" width="13.33203125" bestFit="1" customWidth="1"/>
    <col min="881" max="881" width="18.83203125" bestFit="1" customWidth="1"/>
    <col min="882" max="882" width="15.33203125" bestFit="1" customWidth="1"/>
    <col min="883" max="883" width="20.83203125" bestFit="1" customWidth="1"/>
    <col min="884" max="884" width="13.83203125" bestFit="1" customWidth="1"/>
    <col min="885" max="885" width="19.33203125" bestFit="1" customWidth="1"/>
    <col min="886" max="886" width="18.6640625" bestFit="1" customWidth="1"/>
    <col min="887" max="887" width="24.1640625" bestFit="1" customWidth="1"/>
    <col min="888" max="888" width="18.5" bestFit="1" customWidth="1"/>
    <col min="889" max="889" width="24" bestFit="1" customWidth="1"/>
    <col min="890" max="890" width="9.33203125" bestFit="1" customWidth="1"/>
    <col min="891" max="891" width="14.6640625" bestFit="1" customWidth="1"/>
    <col min="892" max="892" width="10" bestFit="1" customWidth="1"/>
    <col min="893" max="893" width="15.33203125" bestFit="1" customWidth="1"/>
    <col min="894" max="894" width="19" bestFit="1" customWidth="1"/>
    <col min="895" max="895" width="24.5" bestFit="1" customWidth="1"/>
    <col min="896" max="896" width="16.33203125" bestFit="1" customWidth="1"/>
    <col min="897" max="897" width="22" bestFit="1" customWidth="1"/>
    <col min="898" max="898" width="16.5" bestFit="1" customWidth="1"/>
    <col min="899" max="899" width="22.1640625" bestFit="1" customWidth="1"/>
    <col min="900" max="900" width="13.1640625" bestFit="1" customWidth="1"/>
    <col min="901" max="901" width="18.6640625" bestFit="1" customWidth="1"/>
    <col min="902" max="902" width="16.1640625" bestFit="1" customWidth="1"/>
    <col min="903" max="903" width="21.83203125" bestFit="1" customWidth="1"/>
    <col min="904" max="904" width="18" bestFit="1" customWidth="1"/>
    <col min="905" max="905" width="23.6640625" bestFit="1" customWidth="1"/>
    <col min="906" max="907" width="10" bestFit="1" customWidth="1"/>
    <col min="908" max="910" width="15.33203125" bestFit="1" customWidth="1"/>
    <col min="911" max="911" width="20.83203125" bestFit="1" customWidth="1"/>
    <col min="912" max="912" width="13" bestFit="1" customWidth="1"/>
    <col min="913" max="913" width="18.5" bestFit="1" customWidth="1"/>
    <col min="914" max="914" width="15.33203125" bestFit="1" customWidth="1"/>
    <col min="915" max="915" width="20.83203125" bestFit="1" customWidth="1"/>
    <col min="916" max="916" width="16.5" bestFit="1" customWidth="1"/>
    <col min="917" max="917" width="22.1640625" bestFit="1" customWidth="1"/>
    <col min="918" max="918" width="17.1640625" bestFit="1" customWidth="1"/>
    <col min="919" max="919" width="22.83203125" bestFit="1" customWidth="1"/>
    <col min="920" max="920" width="15.5" bestFit="1" customWidth="1"/>
    <col min="921" max="921" width="21" bestFit="1" customWidth="1"/>
    <col min="922" max="922" width="15.83203125" bestFit="1" customWidth="1"/>
    <col min="923" max="923" width="21.6640625" bestFit="1" customWidth="1"/>
    <col min="924" max="924" width="15.5" bestFit="1" customWidth="1"/>
    <col min="925" max="925" width="21" bestFit="1" customWidth="1"/>
    <col min="926" max="926" width="14.6640625" bestFit="1" customWidth="1"/>
    <col min="927" max="927" width="20.1640625" bestFit="1" customWidth="1"/>
    <col min="928" max="928" width="15.5" bestFit="1" customWidth="1"/>
    <col min="929" max="929" width="21" bestFit="1" customWidth="1"/>
    <col min="930" max="931" width="17.5" bestFit="1" customWidth="1"/>
    <col min="932" max="932" width="23.1640625" bestFit="1" customWidth="1"/>
    <col min="933" max="933" width="14.33203125" bestFit="1" customWidth="1"/>
    <col min="934" max="934" width="19.83203125" bestFit="1" customWidth="1"/>
    <col min="935" max="935" width="11.1640625" bestFit="1" customWidth="1"/>
    <col min="936" max="936" width="16.6640625" bestFit="1" customWidth="1"/>
    <col min="937" max="937" width="16.1640625" bestFit="1" customWidth="1"/>
    <col min="938" max="938" width="21.83203125" bestFit="1" customWidth="1"/>
    <col min="939" max="939" width="13.5" bestFit="1" customWidth="1"/>
    <col min="940" max="940" width="19" bestFit="1" customWidth="1"/>
    <col min="941" max="941" width="9" bestFit="1" customWidth="1"/>
    <col min="942" max="942" width="14.33203125" bestFit="1" customWidth="1"/>
    <col min="943" max="943" width="18.1640625" bestFit="1" customWidth="1"/>
    <col min="944" max="944" width="23.83203125" bestFit="1" customWidth="1"/>
    <col min="945" max="945" width="13" bestFit="1" customWidth="1"/>
    <col min="946" max="946" width="18.5" bestFit="1" customWidth="1"/>
    <col min="947" max="947" width="20.1640625" bestFit="1" customWidth="1"/>
    <col min="948" max="948" width="25.83203125" bestFit="1" customWidth="1"/>
    <col min="949" max="949" width="14.83203125" bestFit="1" customWidth="1"/>
    <col min="950" max="950" width="20.33203125" bestFit="1" customWidth="1"/>
    <col min="951" max="951" width="16.1640625" bestFit="1" customWidth="1"/>
    <col min="952" max="952" width="21.83203125" bestFit="1" customWidth="1"/>
    <col min="953" max="953" width="16.6640625" bestFit="1" customWidth="1"/>
    <col min="954" max="954" width="22.33203125" bestFit="1" customWidth="1"/>
    <col min="955" max="955" width="15.5" bestFit="1" customWidth="1"/>
    <col min="956" max="956" width="21" bestFit="1" customWidth="1"/>
    <col min="957" max="957" width="18.5" bestFit="1" customWidth="1"/>
    <col min="958" max="958" width="24" bestFit="1" customWidth="1"/>
    <col min="959" max="959" width="16" bestFit="1" customWidth="1"/>
    <col min="960" max="960" width="21.6640625" bestFit="1" customWidth="1"/>
    <col min="961" max="961" width="16.1640625" bestFit="1" customWidth="1"/>
    <col min="962" max="962" width="21.83203125" bestFit="1" customWidth="1"/>
    <col min="963" max="963" width="13.6640625" bestFit="1" customWidth="1"/>
    <col min="964" max="964" width="19.1640625" bestFit="1" customWidth="1"/>
    <col min="965" max="965" width="12.1640625" bestFit="1" customWidth="1"/>
    <col min="966" max="966" width="17.6640625" bestFit="1" customWidth="1"/>
    <col min="967" max="967" width="12.83203125" bestFit="1" customWidth="1"/>
    <col min="968" max="968" width="18.33203125" bestFit="1" customWidth="1"/>
    <col min="969" max="969" width="18.6640625" bestFit="1" customWidth="1"/>
    <col min="970" max="970" width="24.1640625" bestFit="1" customWidth="1"/>
    <col min="971" max="971" width="18.6640625" bestFit="1" customWidth="1"/>
    <col min="972" max="972" width="24.1640625" bestFit="1" customWidth="1"/>
    <col min="973" max="973" width="20.1640625" bestFit="1" customWidth="1"/>
    <col min="974" max="974" width="25.6640625" bestFit="1" customWidth="1"/>
    <col min="975" max="975" width="15.83203125" bestFit="1" customWidth="1"/>
    <col min="976" max="976" width="21.5" bestFit="1" customWidth="1"/>
    <col min="977" max="977" width="9.83203125" bestFit="1" customWidth="1"/>
    <col min="978" max="978" width="15.1640625" bestFit="1" customWidth="1"/>
    <col min="979" max="979" width="15.33203125" bestFit="1" customWidth="1"/>
    <col min="980" max="980" width="20.83203125" bestFit="1" customWidth="1"/>
    <col min="981" max="981" width="16.83203125" bestFit="1" customWidth="1"/>
    <col min="982" max="982" width="22.5" bestFit="1" customWidth="1"/>
    <col min="983" max="983" width="13" bestFit="1" customWidth="1"/>
    <col min="984" max="984" width="18.5" bestFit="1" customWidth="1"/>
    <col min="985" max="985" width="16" bestFit="1" customWidth="1"/>
    <col min="986" max="986" width="21.6640625" bestFit="1" customWidth="1"/>
    <col min="987" max="987" width="14.83203125" bestFit="1" customWidth="1"/>
    <col min="988" max="988" width="20.33203125" bestFit="1" customWidth="1"/>
    <col min="989" max="989" width="17" bestFit="1" customWidth="1"/>
    <col min="990" max="990" width="22.6640625" bestFit="1" customWidth="1"/>
    <col min="991" max="991" width="15.1640625" bestFit="1" customWidth="1"/>
    <col min="992" max="992" width="20.6640625" bestFit="1" customWidth="1"/>
    <col min="993" max="993" width="15" bestFit="1" customWidth="1"/>
    <col min="994" max="994" width="20.5" bestFit="1" customWidth="1"/>
    <col min="995" max="995" width="13.6640625" bestFit="1" customWidth="1"/>
    <col min="996" max="996" width="19.1640625" bestFit="1" customWidth="1"/>
    <col min="997" max="997" width="15.5" bestFit="1" customWidth="1"/>
    <col min="998" max="998" width="21" bestFit="1" customWidth="1"/>
    <col min="999" max="999" width="17.1640625" bestFit="1" customWidth="1"/>
    <col min="1000" max="1000" width="22.83203125" bestFit="1" customWidth="1"/>
    <col min="1001" max="1001" width="18.1640625" bestFit="1" customWidth="1"/>
    <col min="1002" max="1002" width="23.83203125" bestFit="1" customWidth="1"/>
    <col min="1003" max="1003" width="16.5" bestFit="1" customWidth="1"/>
    <col min="1004" max="1004" width="22.1640625" bestFit="1" customWidth="1"/>
    <col min="1005" max="1005" width="15.6640625" bestFit="1" customWidth="1"/>
    <col min="1006" max="1006" width="21.1640625" bestFit="1" customWidth="1"/>
    <col min="1007" max="1007" width="10.1640625" bestFit="1" customWidth="1"/>
    <col min="1008" max="1008" width="15.5" bestFit="1" customWidth="1"/>
    <col min="1009" max="1009" width="14.5" bestFit="1" customWidth="1"/>
    <col min="1010" max="1010" width="20" bestFit="1" customWidth="1"/>
    <col min="1011" max="1011" width="15.5" bestFit="1" customWidth="1"/>
    <col min="1012" max="1012" width="21" bestFit="1" customWidth="1"/>
    <col min="1013" max="1013" width="17.6640625" bestFit="1" customWidth="1"/>
    <col min="1014" max="1014" width="23.33203125" bestFit="1" customWidth="1"/>
    <col min="1015" max="1016" width="16.6640625" bestFit="1" customWidth="1"/>
    <col min="1017" max="1017" width="22.33203125" bestFit="1" customWidth="1"/>
    <col min="1018" max="1018" width="19.1640625" bestFit="1" customWidth="1"/>
    <col min="1019" max="1019" width="24.6640625" bestFit="1" customWidth="1"/>
    <col min="1020" max="1020" width="21.1640625" bestFit="1" customWidth="1"/>
    <col min="1021" max="1021" width="27" bestFit="1" customWidth="1"/>
    <col min="1022" max="1022" width="16.5" bestFit="1" customWidth="1"/>
    <col min="1023" max="1023" width="22.1640625" bestFit="1" customWidth="1"/>
    <col min="1024" max="1024" width="14.1640625" bestFit="1" customWidth="1"/>
    <col min="1025" max="1025" width="19.6640625" bestFit="1" customWidth="1"/>
    <col min="1026" max="1026" width="18" bestFit="1" customWidth="1"/>
    <col min="1027" max="1027" width="23.6640625" bestFit="1" customWidth="1"/>
    <col min="1028" max="1028" width="15.5" bestFit="1" customWidth="1"/>
    <col min="1029" max="1029" width="21" bestFit="1" customWidth="1"/>
    <col min="1030" max="1030" width="12.33203125" bestFit="1" customWidth="1"/>
    <col min="1031" max="1031" width="17.83203125" bestFit="1" customWidth="1"/>
    <col min="1032" max="1032" width="14.1640625" bestFit="1" customWidth="1"/>
    <col min="1033" max="1033" width="19.83203125" bestFit="1" customWidth="1"/>
    <col min="1034" max="1034" width="11.5" bestFit="1" customWidth="1"/>
    <col min="1035" max="1035" width="17" bestFit="1" customWidth="1"/>
    <col min="1036" max="1036" width="18.5" bestFit="1" customWidth="1"/>
    <col min="1037" max="1037" width="24.1640625" bestFit="1" customWidth="1"/>
    <col min="1038" max="1038" width="8.1640625" bestFit="1" customWidth="1"/>
    <col min="1039" max="1039" width="13.5" bestFit="1" customWidth="1"/>
    <col min="1040" max="1040" width="7.1640625" bestFit="1" customWidth="1"/>
    <col min="1041" max="1041" width="12.5" bestFit="1" customWidth="1"/>
    <col min="1042" max="1042" width="15" bestFit="1" customWidth="1"/>
    <col min="1043" max="1043" width="20.5" bestFit="1" customWidth="1"/>
    <col min="1044" max="1044" width="16" bestFit="1" customWidth="1"/>
    <col min="1045" max="1045" width="21.6640625" bestFit="1" customWidth="1"/>
    <col min="1046" max="1046" width="18.1640625" bestFit="1" customWidth="1"/>
    <col min="1047" max="1047" width="23.83203125" bestFit="1" customWidth="1"/>
    <col min="1048" max="1049" width="10" bestFit="1" customWidth="1"/>
    <col min="1050" max="1050" width="15.33203125" bestFit="1" customWidth="1"/>
    <col min="1051" max="1051" width="13.6640625" bestFit="1" customWidth="1"/>
    <col min="1052" max="1052" width="19.1640625" bestFit="1" customWidth="1"/>
    <col min="1053" max="1053" width="19" bestFit="1" customWidth="1"/>
    <col min="1054" max="1054" width="24.5" bestFit="1" customWidth="1"/>
    <col min="1055" max="1055" width="15.6640625" bestFit="1" customWidth="1"/>
    <col min="1056" max="1056" width="21.5" bestFit="1" customWidth="1"/>
    <col min="1057" max="1057" width="18.5" bestFit="1" customWidth="1"/>
    <col min="1058" max="1058" width="24.1640625" bestFit="1" customWidth="1"/>
    <col min="1059" max="1059" width="15.83203125" bestFit="1" customWidth="1"/>
    <col min="1060" max="1060" width="21.5" bestFit="1" customWidth="1"/>
    <col min="1061" max="1061" width="16.1640625" bestFit="1" customWidth="1"/>
    <col min="1062" max="1062" width="21.83203125" bestFit="1" customWidth="1"/>
    <col min="1063" max="1063" width="19" bestFit="1" customWidth="1"/>
    <col min="1064" max="1064" width="24.5" bestFit="1" customWidth="1"/>
    <col min="1065" max="1065" width="17.6640625" bestFit="1" customWidth="1"/>
    <col min="1066" max="1066" width="23.33203125" bestFit="1" customWidth="1"/>
    <col min="1067" max="1067" width="15.5" bestFit="1" customWidth="1"/>
    <col min="1068" max="1068" width="21.1640625" bestFit="1" customWidth="1"/>
    <col min="1069" max="1069" width="8.33203125" bestFit="1" customWidth="1"/>
    <col min="1070" max="1070" width="13.6640625" bestFit="1" customWidth="1"/>
    <col min="1071" max="1071" width="18.83203125" bestFit="1" customWidth="1"/>
    <col min="1072" max="1072" width="24.33203125" bestFit="1" customWidth="1"/>
    <col min="1073" max="1073" width="11.83203125" bestFit="1" customWidth="1"/>
    <col min="1074" max="1074" width="17.33203125" bestFit="1" customWidth="1"/>
    <col min="1075" max="1075" width="10.33203125" bestFit="1" customWidth="1"/>
    <col min="1076" max="1076" width="15.6640625" bestFit="1" customWidth="1"/>
    <col min="1077" max="1077" width="12.83203125" bestFit="1" customWidth="1"/>
    <col min="1078" max="1078" width="18.33203125" bestFit="1" customWidth="1"/>
    <col min="1079" max="1079" width="13.33203125" bestFit="1" customWidth="1"/>
    <col min="1080" max="1080" width="18.83203125" bestFit="1" customWidth="1"/>
    <col min="1081" max="1081" width="18.6640625" bestFit="1" customWidth="1"/>
    <col min="1082" max="1082" width="24.1640625" bestFit="1" customWidth="1"/>
    <col min="1083" max="1083" width="14.83203125" bestFit="1" customWidth="1"/>
    <col min="1084" max="1084" width="20.33203125" bestFit="1" customWidth="1"/>
    <col min="1085" max="1085" width="14.6640625" bestFit="1" customWidth="1"/>
    <col min="1086" max="1086" width="20.1640625" bestFit="1" customWidth="1"/>
    <col min="1087" max="1087" width="8" bestFit="1" customWidth="1"/>
    <col min="1088" max="1088" width="13.33203125" bestFit="1" customWidth="1"/>
    <col min="1089" max="1089" width="9.5" bestFit="1" customWidth="1"/>
    <col min="1090" max="1090" width="15" bestFit="1" customWidth="1"/>
    <col min="1091" max="1091" width="22.6640625" bestFit="1" customWidth="1"/>
    <col min="1092" max="1092" width="28.33203125" bestFit="1" customWidth="1"/>
    <col min="1093" max="1093" width="14.5" bestFit="1" customWidth="1"/>
    <col min="1094" max="1094" width="20" bestFit="1" customWidth="1"/>
    <col min="1095" max="1095" width="14.5" bestFit="1" customWidth="1"/>
    <col min="1096" max="1096" width="20" bestFit="1" customWidth="1"/>
    <col min="1097" max="1097" width="15.5" bestFit="1" customWidth="1"/>
    <col min="1098" max="1098" width="21" bestFit="1" customWidth="1"/>
    <col min="1099" max="1099" width="14.5" bestFit="1" customWidth="1"/>
    <col min="1100" max="1100" width="20" bestFit="1" customWidth="1"/>
    <col min="1101" max="1101" width="15.33203125" bestFit="1" customWidth="1"/>
    <col min="1102" max="1102" width="20.83203125" bestFit="1" customWidth="1"/>
    <col min="1103" max="1103" width="14.6640625" bestFit="1" customWidth="1"/>
    <col min="1104" max="1104" width="20.1640625" bestFit="1" customWidth="1"/>
    <col min="1105" max="1105" width="13.1640625" bestFit="1" customWidth="1"/>
    <col min="1106" max="1106" width="18.6640625" bestFit="1" customWidth="1"/>
    <col min="1107" max="1107" width="15.83203125" bestFit="1" customWidth="1"/>
    <col min="1108" max="1108" width="21.5" bestFit="1" customWidth="1"/>
    <col min="1109" max="1109" width="12.33203125" bestFit="1" customWidth="1"/>
    <col min="1110" max="1110" width="17.83203125" bestFit="1" customWidth="1"/>
    <col min="1111" max="1111" width="14.1640625" bestFit="1" customWidth="1"/>
    <col min="1112" max="1112" width="19.6640625" bestFit="1" customWidth="1"/>
    <col min="1113" max="1113" width="15.83203125" bestFit="1" customWidth="1"/>
    <col min="1114" max="1114" width="21.5" bestFit="1" customWidth="1"/>
    <col min="1115" max="1115" width="17.1640625" bestFit="1" customWidth="1"/>
    <col min="1116" max="1116" width="22.83203125" bestFit="1" customWidth="1"/>
    <col min="1117" max="1117" width="8" bestFit="1" customWidth="1"/>
    <col min="1118" max="1118" width="13.33203125" bestFit="1" customWidth="1"/>
    <col min="1119" max="1119" width="16" bestFit="1" customWidth="1"/>
    <col min="1120" max="1120" width="21.6640625" bestFit="1" customWidth="1"/>
    <col min="1121" max="1121" width="7.33203125" bestFit="1" customWidth="1"/>
    <col min="1122" max="1122" width="12.6640625" bestFit="1" customWidth="1"/>
    <col min="1123" max="1123" width="11.83203125" bestFit="1" customWidth="1"/>
    <col min="1124" max="1124" width="17.33203125" bestFit="1" customWidth="1"/>
    <col min="1125" max="1125" width="11.33203125" bestFit="1" customWidth="1"/>
    <col min="1126" max="1126" width="16.83203125" bestFit="1" customWidth="1"/>
    <col min="1127" max="1127" width="17.5" bestFit="1" customWidth="1"/>
    <col min="1128" max="1128" width="23.1640625" bestFit="1" customWidth="1"/>
    <col min="1129" max="1129" width="17" bestFit="1" customWidth="1"/>
    <col min="1130" max="1130" width="22.6640625" bestFit="1" customWidth="1"/>
    <col min="1131" max="1131" width="27.1640625" bestFit="1" customWidth="1"/>
    <col min="1132" max="1132" width="32.83203125" bestFit="1" customWidth="1"/>
    <col min="1133" max="1133" width="15.83203125" bestFit="1" customWidth="1"/>
    <col min="1134" max="1134" width="21.5" bestFit="1" customWidth="1"/>
    <col min="1135" max="1135" width="7" bestFit="1" customWidth="1"/>
    <col min="1136" max="1136" width="12.33203125" bestFit="1" customWidth="1"/>
    <col min="1137" max="1137" width="19.1640625" bestFit="1" customWidth="1"/>
    <col min="1138" max="1138" width="24.6640625" bestFit="1" customWidth="1"/>
    <col min="1139" max="1139" width="19" bestFit="1" customWidth="1"/>
    <col min="1140" max="1140" width="24.5" bestFit="1" customWidth="1"/>
    <col min="1141" max="1141" width="15.6640625" bestFit="1" customWidth="1"/>
    <col min="1142" max="1142" width="21.1640625" bestFit="1" customWidth="1"/>
    <col min="1143" max="1143" width="15.33203125" bestFit="1" customWidth="1"/>
    <col min="1144" max="1144" width="20.83203125" bestFit="1" customWidth="1"/>
    <col min="1145" max="1145" width="16.5" bestFit="1" customWidth="1"/>
    <col min="1146" max="1146" width="22.1640625" bestFit="1" customWidth="1"/>
    <col min="1147" max="1147" width="10.6640625" bestFit="1" customWidth="1"/>
    <col min="1148" max="1148" width="16.33203125" bestFit="1" customWidth="1"/>
    <col min="1149" max="1149" width="16.83203125" bestFit="1" customWidth="1"/>
    <col min="1150" max="1150" width="22.5" bestFit="1" customWidth="1"/>
    <col min="1151" max="1151" width="15" bestFit="1" customWidth="1"/>
    <col min="1152" max="1152" width="20.5" bestFit="1" customWidth="1"/>
    <col min="1153" max="1153" width="16.5" bestFit="1" customWidth="1"/>
    <col min="1154" max="1154" width="22.1640625" bestFit="1" customWidth="1"/>
    <col min="1155" max="1155" width="16.5" bestFit="1" customWidth="1"/>
    <col min="1156" max="1156" width="22.1640625" bestFit="1" customWidth="1"/>
    <col min="1157" max="1157" width="17.83203125" bestFit="1" customWidth="1"/>
    <col min="1158" max="1158" width="23.5" bestFit="1" customWidth="1"/>
    <col min="1159" max="1159" width="7.1640625" bestFit="1" customWidth="1"/>
    <col min="1160" max="1160" width="12.5" bestFit="1" customWidth="1"/>
    <col min="1161" max="1161" width="15.1640625" bestFit="1" customWidth="1"/>
    <col min="1162" max="1162" width="20.6640625" bestFit="1" customWidth="1"/>
    <col min="1163" max="1163" width="9.33203125" bestFit="1" customWidth="1"/>
    <col min="1164" max="1164" width="14.6640625" bestFit="1" customWidth="1"/>
    <col min="1165" max="1165" width="9.6640625" bestFit="1" customWidth="1"/>
    <col min="1166" max="1166" width="15" bestFit="1" customWidth="1"/>
    <col min="1167" max="1167" width="17" bestFit="1" customWidth="1"/>
    <col min="1168" max="1168" width="22.6640625" bestFit="1" customWidth="1"/>
    <col min="1169" max="1169" width="10.1640625" bestFit="1" customWidth="1"/>
    <col min="1170" max="1170" width="15.5" bestFit="1" customWidth="1"/>
    <col min="1171" max="1171" width="19.33203125" bestFit="1" customWidth="1"/>
    <col min="1172" max="1172" width="24.83203125" bestFit="1" customWidth="1"/>
    <col min="1173" max="1173" width="17" bestFit="1" customWidth="1"/>
    <col min="1174" max="1174" width="22.83203125" bestFit="1" customWidth="1"/>
    <col min="1175" max="1175" width="14" bestFit="1" customWidth="1"/>
    <col min="1176" max="1176" width="19.5" bestFit="1" customWidth="1"/>
    <col min="1177" max="1177" width="14.5" bestFit="1" customWidth="1"/>
    <col min="1178" max="1178" width="20" bestFit="1" customWidth="1"/>
    <col min="1179" max="1179" width="15.5" bestFit="1" customWidth="1"/>
    <col min="1180" max="1180" width="21" bestFit="1" customWidth="1"/>
    <col min="1181" max="1181" width="16.33203125" bestFit="1" customWidth="1"/>
    <col min="1182" max="1182" width="22" bestFit="1" customWidth="1"/>
    <col min="1183" max="1183" width="18.6640625" bestFit="1" customWidth="1"/>
    <col min="1184" max="1184" width="24.1640625" bestFit="1" customWidth="1"/>
    <col min="1185" max="1185" width="20" bestFit="1" customWidth="1"/>
    <col min="1186" max="1186" width="25.5" bestFit="1" customWidth="1"/>
    <col min="1187" max="1187" width="15.6640625" bestFit="1" customWidth="1"/>
    <col min="1188" max="1188" width="21.1640625" bestFit="1" customWidth="1"/>
    <col min="1189" max="1189" width="14.6640625" bestFit="1" customWidth="1"/>
    <col min="1190" max="1190" width="20.1640625" bestFit="1" customWidth="1"/>
    <col min="1191" max="1191" width="20.6640625" bestFit="1" customWidth="1"/>
    <col min="1192" max="1192" width="26.1640625" bestFit="1" customWidth="1"/>
    <col min="1193" max="1193" width="16.6640625" bestFit="1" customWidth="1"/>
    <col min="1194" max="1194" width="22.33203125" bestFit="1" customWidth="1"/>
    <col min="1195" max="1195" width="16.83203125" bestFit="1" customWidth="1"/>
    <col min="1196" max="1196" width="22.5" bestFit="1" customWidth="1"/>
    <col min="1197" max="1197" width="14.5" bestFit="1" customWidth="1"/>
    <col min="1198" max="1198" width="20" bestFit="1" customWidth="1"/>
    <col min="1199" max="1199" width="17" bestFit="1" customWidth="1"/>
    <col min="1200" max="1200" width="22.6640625" bestFit="1" customWidth="1"/>
    <col min="1201" max="1201" width="10" bestFit="1" customWidth="1"/>
    <col min="1202" max="1202" width="15.33203125" bestFit="1" customWidth="1"/>
    <col min="1203" max="1203" width="9.6640625" bestFit="1" customWidth="1"/>
    <col min="1204" max="1204" width="15" bestFit="1" customWidth="1"/>
    <col min="1205" max="1205" width="10.1640625" bestFit="1" customWidth="1"/>
    <col min="1206" max="1206" width="15.5" bestFit="1" customWidth="1"/>
    <col min="1207" max="1207" width="18" bestFit="1" customWidth="1"/>
    <col min="1208" max="1208" width="23.6640625" bestFit="1" customWidth="1"/>
    <col min="1209" max="1209" width="20.1640625" bestFit="1" customWidth="1"/>
    <col min="1210" max="1210" width="25.6640625" bestFit="1" customWidth="1"/>
    <col min="1211" max="1211" width="16.83203125" bestFit="1" customWidth="1"/>
    <col min="1212" max="1212" width="22.5" bestFit="1" customWidth="1"/>
    <col min="1213" max="1213" width="16" bestFit="1" customWidth="1"/>
    <col min="1214" max="1214" width="21.6640625" bestFit="1" customWidth="1"/>
    <col min="1215" max="1215" width="12.6640625" bestFit="1" customWidth="1"/>
    <col min="1216" max="1216" width="18.1640625" bestFit="1" customWidth="1"/>
    <col min="1217" max="1217" width="17.6640625" bestFit="1" customWidth="1"/>
    <col min="1218" max="1218" width="23.33203125" bestFit="1" customWidth="1"/>
    <col min="1219" max="1219" width="19.5" bestFit="1" customWidth="1"/>
    <col min="1220" max="1220" width="25" bestFit="1" customWidth="1"/>
    <col min="1221" max="1221" width="14.1640625" bestFit="1" customWidth="1"/>
    <col min="1222" max="1222" width="19.6640625" bestFit="1" customWidth="1"/>
    <col min="1223" max="1223" width="12.6640625" bestFit="1" customWidth="1"/>
    <col min="1224" max="1224" width="18.1640625" bestFit="1" customWidth="1"/>
    <col min="1225" max="1225" width="16.6640625" bestFit="1" customWidth="1"/>
    <col min="1226" max="1226" width="22.33203125" bestFit="1" customWidth="1"/>
    <col min="1227" max="1227" width="17.1640625" bestFit="1" customWidth="1"/>
    <col min="1228" max="1228" width="22.83203125" bestFit="1" customWidth="1"/>
    <col min="1229" max="1229" width="15.83203125" bestFit="1" customWidth="1"/>
    <col min="1230" max="1230" width="21.5" bestFit="1" customWidth="1"/>
    <col min="1231" max="1231" width="15.33203125" bestFit="1" customWidth="1"/>
    <col min="1232" max="1232" width="20.83203125" bestFit="1" customWidth="1"/>
    <col min="1233" max="1234" width="14.83203125" bestFit="1" customWidth="1"/>
    <col min="1235" max="1235" width="20.33203125" bestFit="1" customWidth="1"/>
    <col min="1236" max="1236" width="19.5" bestFit="1" customWidth="1"/>
    <col min="1237" max="1237" width="25.1640625" bestFit="1" customWidth="1"/>
    <col min="1238" max="1238" width="15.6640625" bestFit="1" customWidth="1"/>
    <col min="1239" max="1239" width="21.1640625" bestFit="1" customWidth="1"/>
    <col min="1240" max="1240" width="13" bestFit="1" customWidth="1"/>
    <col min="1241" max="1241" width="18.5" bestFit="1" customWidth="1"/>
    <col min="1242" max="1242" width="14.1640625" bestFit="1" customWidth="1"/>
    <col min="1243" max="1243" width="19.6640625" bestFit="1" customWidth="1"/>
    <col min="1244" max="1244" width="17" bestFit="1" customWidth="1"/>
    <col min="1245" max="1245" width="22.6640625" bestFit="1" customWidth="1"/>
    <col min="1246" max="1246" width="17.83203125" bestFit="1" customWidth="1"/>
    <col min="1247" max="1247" width="23.6640625" bestFit="1" customWidth="1"/>
    <col min="1248" max="1248" width="16" bestFit="1" customWidth="1"/>
    <col min="1249" max="1249" width="21.6640625" bestFit="1" customWidth="1"/>
    <col min="1250" max="1250" width="12.1640625" bestFit="1" customWidth="1"/>
    <col min="1251" max="1251" width="17.6640625" bestFit="1" customWidth="1"/>
    <col min="1252" max="1252" width="15.1640625" bestFit="1" customWidth="1"/>
    <col min="1253" max="1253" width="20.6640625" bestFit="1" customWidth="1"/>
    <col min="1254" max="1254" width="15.83203125" bestFit="1" customWidth="1"/>
    <col min="1255" max="1255" width="21.5" bestFit="1" customWidth="1"/>
    <col min="1256" max="1256" width="14" bestFit="1" customWidth="1"/>
    <col min="1257" max="1257" width="19.5" bestFit="1" customWidth="1"/>
    <col min="1258" max="1258" width="22" bestFit="1" customWidth="1"/>
    <col min="1259" max="1259" width="27.6640625" bestFit="1" customWidth="1"/>
    <col min="1260" max="1260" width="19.1640625" bestFit="1" customWidth="1"/>
    <col min="1261" max="1261" width="24.6640625" bestFit="1" customWidth="1"/>
    <col min="1262" max="1262" width="15.5" bestFit="1" customWidth="1"/>
    <col min="1263" max="1263" width="21" bestFit="1" customWidth="1"/>
    <col min="1264" max="1264" width="16" bestFit="1" customWidth="1"/>
    <col min="1265" max="1265" width="21.6640625" bestFit="1" customWidth="1"/>
    <col min="1266" max="1266" width="12.6640625" bestFit="1" customWidth="1"/>
    <col min="1267" max="1267" width="18.1640625" bestFit="1" customWidth="1"/>
    <col min="1268" max="1268" width="13.5" bestFit="1" customWidth="1"/>
    <col min="1269" max="1269" width="19" bestFit="1" customWidth="1"/>
    <col min="1270" max="1270" width="14.5" bestFit="1" customWidth="1"/>
    <col min="1271" max="1271" width="20" bestFit="1" customWidth="1"/>
    <col min="1272" max="1272" width="19.33203125" bestFit="1" customWidth="1"/>
    <col min="1273" max="1273" width="24.83203125" bestFit="1" customWidth="1"/>
    <col min="1274" max="1274" width="14.5" bestFit="1" customWidth="1"/>
    <col min="1275" max="1275" width="20" bestFit="1" customWidth="1"/>
    <col min="1276" max="1276" width="15.83203125" bestFit="1" customWidth="1"/>
    <col min="1277" max="1277" width="21.5" bestFit="1" customWidth="1"/>
    <col min="1278" max="1278" width="16.5" bestFit="1" customWidth="1"/>
    <col min="1279" max="1279" width="22.1640625" bestFit="1" customWidth="1"/>
    <col min="1280" max="1280" width="16.33203125" bestFit="1" customWidth="1"/>
    <col min="1281" max="1281" width="22" bestFit="1" customWidth="1"/>
    <col min="1282" max="1283" width="14.6640625" bestFit="1" customWidth="1"/>
    <col min="1284" max="1284" width="20.1640625" bestFit="1" customWidth="1"/>
    <col min="1285" max="1285" width="17.5" bestFit="1" customWidth="1"/>
    <col min="1286" max="1286" width="23.1640625" bestFit="1" customWidth="1"/>
    <col min="1287" max="1287" width="17.33203125" bestFit="1" customWidth="1"/>
    <col min="1288" max="1288" width="23" bestFit="1" customWidth="1"/>
    <col min="1289" max="1289" width="15" bestFit="1" customWidth="1"/>
    <col min="1290" max="1290" width="20.5" bestFit="1" customWidth="1"/>
    <col min="1291" max="1291" width="15" bestFit="1" customWidth="1"/>
    <col min="1292" max="1292" width="20.5" bestFit="1" customWidth="1"/>
    <col min="1293" max="1293" width="13" bestFit="1" customWidth="1"/>
    <col min="1294" max="1294" width="18.5" bestFit="1" customWidth="1"/>
    <col min="1295" max="1295" width="14.1640625" bestFit="1" customWidth="1"/>
    <col min="1296" max="1296" width="19.6640625" bestFit="1" customWidth="1"/>
    <col min="1297" max="1297" width="16.33203125" bestFit="1" customWidth="1"/>
    <col min="1298" max="1298" width="22" bestFit="1" customWidth="1"/>
    <col min="1299" max="1299" width="13.5" bestFit="1" customWidth="1"/>
    <col min="1300" max="1300" width="19" bestFit="1" customWidth="1"/>
    <col min="1301" max="1301" width="14.1640625" bestFit="1" customWidth="1"/>
    <col min="1302" max="1302" width="19.6640625" bestFit="1" customWidth="1"/>
    <col min="1303" max="1303" width="13.83203125" bestFit="1" customWidth="1"/>
    <col min="1304" max="1304" width="19.33203125" bestFit="1" customWidth="1"/>
    <col min="1305" max="1305" width="17" bestFit="1" customWidth="1"/>
    <col min="1306" max="1306" width="22.6640625" bestFit="1" customWidth="1"/>
    <col min="1307" max="1307" width="14.83203125" bestFit="1" customWidth="1"/>
    <col min="1308" max="1308" width="20.33203125" bestFit="1" customWidth="1"/>
    <col min="1309" max="1309" width="16.6640625" bestFit="1" customWidth="1"/>
    <col min="1310" max="1310" width="22.33203125" bestFit="1" customWidth="1"/>
    <col min="1311" max="1311" width="25.33203125" bestFit="1" customWidth="1"/>
    <col min="1312" max="1312" width="30.83203125" bestFit="1" customWidth="1"/>
    <col min="1313" max="1313" width="20.5" bestFit="1" customWidth="1"/>
    <col min="1314" max="1314" width="26" bestFit="1" customWidth="1"/>
    <col min="1315" max="1315" width="21.1640625" bestFit="1" customWidth="1"/>
    <col min="1316" max="1316" width="26.83203125" bestFit="1" customWidth="1"/>
    <col min="1317" max="1317" width="16.83203125" bestFit="1" customWidth="1"/>
    <col min="1318" max="1318" width="22.5" bestFit="1" customWidth="1"/>
    <col min="1319" max="1319" width="13.5" bestFit="1" customWidth="1"/>
    <col min="1320" max="1320" width="19" bestFit="1" customWidth="1"/>
    <col min="1321" max="1321" width="16.83203125" bestFit="1" customWidth="1"/>
    <col min="1322" max="1322" width="22.5" bestFit="1" customWidth="1"/>
    <col min="1323" max="1323" width="16.1640625" bestFit="1" customWidth="1"/>
    <col min="1324" max="1324" width="21.83203125" bestFit="1" customWidth="1"/>
    <col min="1325" max="1325" width="20.83203125" bestFit="1" customWidth="1"/>
    <col min="1326" max="1326" width="26.33203125" bestFit="1" customWidth="1"/>
    <col min="1327" max="1327" width="20.1640625" bestFit="1" customWidth="1"/>
    <col min="1328" max="1328" width="25.6640625" bestFit="1" customWidth="1"/>
    <col min="1329" max="1329" width="14.83203125" bestFit="1" customWidth="1"/>
    <col min="1330" max="1330" width="20.33203125" bestFit="1" customWidth="1"/>
    <col min="1331" max="1331" width="16.6640625" bestFit="1" customWidth="1"/>
    <col min="1332" max="1332" width="22.33203125" bestFit="1" customWidth="1"/>
    <col min="1333" max="1333" width="15.1640625" bestFit="1" customWidth="1"/>
    <col min="1334" max="1334" width="20.6640625" bestFit="1" customWidth="1"/>
    <col min="1335" max="1335" width="15.83203125" bestFit="1" customWidth="1"/>
    <col min="1336" max="1336" width="21.5" bestFit="1" customWidth="1"/>
    <col min="1337" max="1337" width="15" bestFit="1" customWidth="1"/>
    <col min="1338" max="1338" width="20.5" bestFit="1" customWidth="1"/>
    <col min="1339" max="1339" width="14.1640625" bestFit="1" customWidth="1"/>
    <col min="1340" max="1340" width="19.6640625" bestFit="1" customWidth="1"/>
    <col min="1341" max="1341" width="15.33203125" bestFit="1" customWidth="1"/>
    <col min="1342" max="1342" width="20.83203125" bestFit="1" customWidth="1"/>
    <col min="1343" max="1343" width="13.6640625" bestFit="1" customWidth="1"/>
    <col min="1344" max="1344" width="19.1640625" bestFit="1" customWidth="1"/>
    <col min="1345" max="1345" width="12.5" bestFit="1" customWidth="1"/>
    <col min="1346" max="1346" width="18" bestFit="1" customWidth="1"/>
    <col min="1347" max="1347" width="8.6640625" bestFit="1" customWidth="1"/>
    <col min="1348" max="1348" width="14" bestFit="1" customWidth="1"/>
    <col min="1349" max="1349" width="18.5" bestFit="1" customWidth="1"/>
    <col min="1350" max="1350" width="24" bestFit="1" customWidth="1"/>
    <col min="1351" max="1351" width="9" bestFit="1" customWidth="1"/>
    <col min="1352" max="1352" width="14.33203125" bestFit="1" customWidth="1"/>
    <col min="1353" max="1353" width="17.6640625" bestFit="1" customWidth="1"/>
    <col min="1354" max="1354" width="23.33203125" bestFit="1" customWidth="1"/>
    <col min="1355" max="1355" width="22" bestFit="1" customWidth="1"/>
    <col min="1356" max="1356" width="27.6640625" bestFit="1" customWidth="1"/>
    <col min="1357" max="1357" width="18" bestFit="1" customWidth="1"/>
    <col min="1358" max="1358" width="23.6640625" bestFit="1" customWidth="1"/>
    <col min="1359" max="1359" width="10" bestFit="1" customWidth="1"/>
    <col min="1360" max="1360" width="15.33203125" bestFit="1" customWidth="1"/>
    <col min="1361" max="1361" width="8.5" bestFit="1" customWidth="1"/>
    <col min="1362" max="1362" width="13.83203125" bestFit="1" customWidth="1"/>
    <col min="1363" max="1363" width="14.33203125" bestFit="1" customWidth="1"/>
    <col min="1364" max="1364" width="19.83203125" bestFit="1" customWidth="1"/>
    <col min="1365" max="1365" width="8.83203125" bestFit="1" customWidth="1"/>
    <col min="1366" max="1366" width="14.1640625" bestFit="1" customWidth="1"/>
    <col min="1367" max="1367" width="14.33203125" bestFit="1" customWidth="1"/>
    <col min="1368" max="1368" width="19.83203125" bestFit="1" customWidth="1"/>
    <col min="1369" max="1369" width="13.33203125" bestFit="1" customWidth="1"/>
    <col min="1370" max="1370" width="18.83203125" bestFit="1" customWidth="1"/>
    <col min="1371" max="1371" width="17.1640625" bestFit="1" customWidth="1"/>
    <col min="1372" max="1372" width="22.83203125" bestFit="1" customWidth="1"/>
    <col min="1373" max="1373" width="15" bestFit="1" customWidth="1"/>
    <col min="1374" max="1374" width="20.5" bestFit="1" customWidth="1"/>
    <col min="1375" max="1375" width="15.5" bestFit="1" customWidth="1"/>
    <col min="1376" max="1376" width="21" bestFit="1" customWidth="1"/>
    <col min="1377" max="1377" width="16.6640625" bestFit="1" customWidth="1"/>
    <col min="1378" max="1378" width="22.33203125" bestFit="1" customWidth="1"/>
    <col min="1379" max="1379" width="16.33203125" bestFit="1" customWidth="1"/>
    <col min="1380" max="1380" width="22" bestFit="1" customWidth="1"/>
    <col min="1381" max="1381" width="17.1640625" bestFit="1" customWidth="1"/>
    <col min="1382" max="1382" width="22.83203125" bestFit="1" customWidth="1"/>
    <col min="1383" max="1383" width="15.6640625" bestFit="1" customWidth="1"/>
    <col min="1384" max="1384" width="21.1640625" bestFit="1" customWidth="1"/>
    <col min="1385" max="1385" width="16.33203125" bestFit="1" customWidth="1"/>
    <col min="1386" max="1386" width="22" bestFit="1" customWidth="1"/>
    <col min="1387" max="1387" width="15.1640625" bestFit="1" customWidth="1"/>
    <col min="1388" max="1388" width="20.6640625" bestFit="1" customWidth="1"/>
    <col min="1389" max="1389" width="21" bestFit="1" customWidth="1"/>
    <col min="1390" max="1390" width="26.6640625" bestFit="1" customWidth="1"/>
    <col min="1391" max="1391" width="14.83203125" bestFit="1" customWidth="1"/>
    <col min="1392" max="1392" width="20.33203125" bestFit="1" customWidth="1"/>
    <col min="1393" max="1393" width="14.1640625" bestFit="1" customWidth="1"/>
    <col min="1394" max="1394" width="19.6640625" bestFit="1" customWidth="1"/>
    <col min="1395" max="1395" width="18.1640625" bestFit="1" customWidth="1"/>
    <col min="1396" max="1396" width="23.83203125" bestFit="1" customWidth="1"/>
    <col min="1397" max="1397" width="21.1640625" bestFit="1" customWidth="1"/>
    <col min="1398" max="1398" width="26.83203125" bestFit="1" customWidth="1"/>
    <col min="1399" max="1399" width="16.33203125" bestFit="1" customWidth="1"/>
    <col min="1400" max="1400" width="22" bestFit="1" customWidth="1"/>
    <col min="1401" max="1401" width="18.5" bestFit="1" customWidth="1"/>
    <col min="1402" max="1402" width="24" bestFit="1" customWidth="1"/>
    <col min="1403" max="1403" width="15.33203125" bestFit="1" customWidth="1"/>
    <col min="1404" max="1404" width="20.83203125" bestFit="1" customWidth="1"/>
    <col min="1405" max="1405" width="15.6640625" bestFit="1" customWidth="1"/>
    <col min="1406" max="1406" width="21.1640625" bestFit="1" customWidth="1"/>
    <col min="1407" max="1407" width="15.1640625" bestFit="1" customWidth="1"/>
    <col min="1408" max="1408" width="20.6640625" bestFit="1" customWidth="1"/>
    <col min="1409" max="1409" width="12" bestFit="1" customWidth="1"/>
    <col min="1410" max="1410" width="17.5" bestFit="1" customWidth="1"/>
    <col min="1411" max="1411" width="12" bestFit="1" customWidth="1"/>
    <col min="1412" max="1412" width="17.5" bestFit="1" customWidth="1"/>
    <col min="1413" max="1413" width="22.6640625" bestFit="1" customWidth="1"/>
    <col min="1414" max="1414" width="28.33203125" bestFit="1" customWidth="1"/>
    <col min="1415" max="1415" width="13.6640625" bestFit="1" customWidth="1"/>
    <col min="1416" max="1416" width="19.1640625" bestFit="1" customWidth="1"/>
    <col min="1417" max="1417" width="12.83203125" bestFit="1" customWidth="1"/>
    <col min="1418" max="1418" width="18.33203125" bestFit="1" customWidth="1"/>
    <col min="1419" max="1419" width="17.83203125" bestFit="1" customWidth="1"/>
    <col min="1420" max="1420" width="23.5" bestFit="1" customWidth="1"/>
    <col min="1421" max="1421" width="14.33203125" bestFit="1" customWidth="1"/>
    <col min="1422" max="1422" width="19.83203125" bestFit="1" customWidth="1"/>
    <col min="1423" max="1423" width="19" bestFit="1" customWidth="1"/>
    <col min="1424" max="1424" width="24.5" bestFit="1" customWidth="1"/>
    <col min="1425" max="1425" width="17.33203125" bestFit="1" customWidth="1"/>
    <col min="1426" max="1426" width="23" bestFit="1" customWidth="1"/>
    <col min="1427" max="1427" width="17.5" bestFit="1" customWidth="1"/>
    <col min="1428" max="1428" width="23.1640625" bestFit="1" customWidth="1"/>
    <col min="1429" max="1429" width="18" bestFit="1" customWidth="1"/>
    <col min="1430" max="1430" width="23.6640625" bestFit="1" customWidth="1"/>
    <col min="1431" max="1431" width="14" bestFit="1" customWidth="1"/>
    <col min="1432" max="1432" width="19.5" bestFit="1" customWidth="1"/>
    <col min="1433" max="1433" width="16" bestFit="1" customWidth="1"/>
    <col min="1434" max="1434" width="21.6640625" bestFit="1" customWidth="1"/>
    <col min="1435" max="1435" width="17.1640625" bestFit="1" customWidth="1"/>
    <col min="1436" max="1436" width="22.83203125" bestFit="1" customWidth="1"/>
    <col min="1437" max="1437" width="10.6640625" bestFit="1" customWidth="1"/>
    <col min="1438" max="1438" width="16" bestFit="1" customWidth="1"/>
    <col min="1439" max="1439" width="15.1640625" bestFit="1" customWidth="1"/>
    <col min="1440" max="1440" width="20.6640625" bestFit="1" customWidth="1"/>
    <col min="1441" max="1441" width="17" bestFit="1" customWidth="1"/>
    <col min="1442" max="1442" width="22.6640625" bestFit="1" customWidth="1"/>
    <col min="1443" max="1443" width="17.6640625" bestFit="1" customWidth="1"/>
    <col min="1444" max="1444" width="23.33203125" bestFit="1" customWidth="1"/>
    <col min="1445" max="1445" width="19" bestFit="1" customWidth="1"/>
    <col min="1446" max="1446" width="24.5" bestFit="1" customWidth="1"/>
    <col min="1447" max="1447" width="17.83203125" bestFit="1" customWidth="1"/>
    <col min="1448" max="1448" width="23.5" bestFit="1" customWidth="1"/>
    <col min="1449" max="1449" width="15" bestFit="1" customWidth="1"/>
    <col min="1450" max="1450" width="20.5" bestFit="1" customWidth="1"/>
    <col min="1451" max="1451" width="15" bestFit="1" customWidth="1"/>
    <col min="1452" max="1452" width="20.5" bestFit="1" customWidth="1"/>
    <col min="1453" max="1453" width="17.1640625" bestFit="1" customWidth="1"/>
    <col min="1454" max="1454" width="22.83203125" bestFit="1" customWidth="1"/>
    <col min="1455" max="1455" width="9.1640625" bestFit="1" customWidth="1"/>
    <col min="1456" max="1456" width="14.5" bestFit="1" customWidth="1"/>
    <col min="1457" max="1457" width="8.1640625" bestFit="1" customWidth="1"/>
    <col min="1458" max="1458" width="13.5" bestFit="1" customWidth="1"/>
    <col min="1459" max="1459" width="15.83203125" bestFit="1" customWidth="1"/>
    <col min="1460" max="1460" width="21.5" bestFit="1" customWidth="1"/>
    <col min="1461" max="1461" width="18" bestFit="1" customWidth="1"/>
    <col min="1462" max="1462" width="23.6640625" bestFit="1" customWidth="1"/>
    <col min="1463" max="1463" width="18.6640625" bestFit="1" customWidth="1"/>
    <col min="1464" max="1464" width="24.1640625" bestFit="1" customWidth="1"/>
    <col min="1465" max="1465" width="15.83203125" bestFit="1" customWidth="1"/>
    <col min="1466" max="1466" width="21.5" bestFit="1" customWidth="1"/>
    <col min="1467" max="1467" width="13.83203125" bestFit="1" customWidth="1"/>
    <col min="1468" max="1468" width="19.33203125" bestFit="1" customWidth="1"/>
    <col min="1469" max="1469" width="16.1640625" bestFit="1" customWidth="1"/>
    <col min="1470" max="1470" width="21.83203125" bestFit="1" customWidth="1"/>
    <col min="1471" max="1471" width="16.6640625" bestFit="1" customWidth="1"/>
    <col min="1472" max="1472" width="22.33203125" bestFit="1" customWidth="1"/>
    <col min="1473" max="1473" width="18.5" bestFit="1" customWidth="1"/>
    <col min="1474" max="1474" width="24" bestFit="1" customWidth="1"/>
    <col min="1475" max="1475" width="14.6640625" bestFit="1" customWidth="1"/>
    <col min="1476" max="1476" width="20.1640625" bestFit="1" customWidth="1"/>
    <col min="1477" max="1477" width="13.5" bestFit="1" customWidth="1"/>
    <col min="1478" max="1478" width="19" bestFit="1" customWidth="1"/>
    <col min="1479" max="1479" width="9.1640625" bestFit="1" customWidth="1"/>
    <col min="1480" max="1480" width="14.5" bestFit="1" customWidth="1"/>
    <col min="1481" max="1481" width="20" bestFit="1" customWidth="1"/>
    <col min="1482" max="1482" width="25.5" bestFit="1" customWidth="1"/>
    <col min="1483" max="1483" width="13" bestFit="1" customWidth="1"/>
    <col min="1484" max="1484" width="18.5" bestFit="1" customWidth="1"/>
    <col min="1485" max="1485" width="7" bestFit="1" customWidth="1"/>
    <col min="1486" max="1486" width="12.33203125" bestFit="1" customWidth="1"/>
    <col min="1487" max="1487" width="16.33203125" bestFit="1" customWidth="1"/>
    <col min="1488" max="1488" width="22" bestFit="1" customWidth="1"/>
    <col min="1489" max="1489" width="15.6640625" bestFit="1" customWidth="1"/>
    <col min="1490" max="1490" width="21.1640625" bestFit="1" customWidth="1"/>
    <col min="1491" max="1492" width="17.1640625" bestFit="1" customWidth="1"/>
    <col min="1493" max="1493" width="22.83203125" bestFit="1" customWidth="1"/>
    <col min="1494" max="1494" width="18.6640625" bestFit="1" customWidth="1"/>
    <col min="1495" max="1495" width="24.1640625" bestFit="1" customWidth="1"/>
    <col min="1496" max="1496" width="13.83203125" bestFit="1" customWidth="1"/>
    <col min="1497" max="1497" width="19.33203125" bestFit="1" customWidth="1"/>
    <col min="1498" max="1498" width="14.33203125" bestFit="1" customWidth="1"/>
    <col min="1499" max="1499" width="19.83203125" bestFit="1" customWidth="1"/>
    <col min="1500" max="1500" width="20.6640625" bestFit="1" customWidth="1"/>
    <col min="1501" max="1501" width="26.1640625" bestFit="1" customWidth="1"/>
    <col min="1502" max="1502" width="14.83203125" bestFit="1" customWidth="1"/>
    <col min="1503" max="1503" width="20.33203125" bestFit="1" customWidth="1"/>
    <col min="1504" max="1504" width="18.83203125" bestFit="1" customWidth="1"/>
    <col min="1505" max="1505" width="24.33203125" bestFit="1" customWidth="1"/>
    <col min="1506" max="1506" width="16.5" bestFit="1" customWidth="1"/>
    <col min="1507" max="1507" width="22.1640625" bestFit="1" customWidth="1"/>
    <col min="1508" max="1508" width="16.5" bestFit="1" customWidth="1"/>
    <col min="1509" max="1509" width="22.1640625" bestFit="1" customWidth="1"/>
    <col min="1510" max="1510" width="12.1640625" bestFit="1" customWidth="1"/>
    <col min="1511" max="1511" width="17.6640625" bestFit="1" customWidth="1"/>
    <col min="1512" max="1512" width="8.33203125" bestFit="1" customWidth="1"/>
    <col min="1513" max="1513" width="13.6640625" bestFit="1" customWidth="1"/>
    <col min="1514" max="1514" width="19.83203125" bestFit="1" customWidth="1"/>
    <col min="1515" max="1515" width="25.33203125" bestFit="1" customWidth="1"/>
    <col min="1516" max="1516" width="12.6640625" bestFit="1" customWidth="1"/>
    <col min="1517" max="1517" width="18.1640625" bestFit="1" customWidth="1"/>
    <col min="1518" max="1518" width="14.6640625" bestFit="1" customWidth="1"/>
  </cols>
  <sheetData>
    <row r="1" spans="2:5" x14ac:dyDescent="0.2">
      <c r="B1" s="5" t="s">
        <v>842</v>
      </c>
      <c r="C1" t="s">
        <v>5097</v>
      </c>
    </row>
    <row r="3" spans="2:5" x14ac:dyDescent="0.2">
      <c r="B3" s="5" t="s">
        <v>2762</v>
      </c>
      <c r="C3" s="5" t="s">
        <v>2767</v>
      </c>
    </row>
    <row r="4" spans="2:5" x14ac:dyDescent="0.2">
      <c r="B4" s="5" t="s">
        <v>2763</v>
      </c>
      <c r="C4" t="s">
        <v>2768</v>
      </c>
      <c r="D4" t="s">
        <v>2769</v>
      </c>
      <c r="E4" t="s">
        <v>2766</v>
      </c>
    </row>
    <row r="5" spans="2:5" x14ac:dyDescent="0.2">
      <c r="B5" s="6" t="s">
        <v>2764</v>
      </c>
      <c r="C5">
        <v>395</v>
      </c>
      <c r="D5">
        <v>346</v>
      </c>
      <c r="E5">
        <v>741</v>
      </c>
    </row>
    <row r="6" spans="2:5" x14ac:dyDescent="0.2">
      <c r="B6" s="6" t="s">
        <v>2765</v>
      </c>
      <c r="C6">
        <v>112</v>
      </c>
      <c r="D6">
        <v>112</v>
      </c>
      <c r="E6">
        <v>224</v>
      </c>
    </row>
    <row r="7" spans="2:5" x14ac:dyDescent="0.2">
      <c r="B7" s="6" t="s">
        <v>2766</v>
      </c>
      <c r="C7">
        <v>507</v>
      </c>
      <c r="D7">
        <v>458</v>
      </c>
      <c r="E7">
        <v>965</v>
      </c>
    </row>
    <row r="19" spans="2:3" x14ac:dyDescent="0.2">
      <c r="B19" s="5" t="s">
        <v>5093</v>
      </c>
      <c r="C19" t="s">
        <v>972</v>
      </c>
    </row>
    <row r="21" spans="2:3" x14ac:dyDescent="0.2">
      <c r="B21" s="5" t="s">
        <v>2763</v>
      </c>
      <c r="C21" t="s">
        <v>5096</v>
      </c>
    </row>
    <row r="22" spans="2:3" x14ac:dyDescent="0.2">
      <c r="B22" s="6" t="s">
        <v>78</v>
      </c>
      <c r="C22" s="8">
        <v>200000</v>
      </c>
    </row>
    <row r="23" spans="2:3" x14ac:dyDescent="0.2">
      <c r="B23" s="6" t="s">
        <v>406</v>
      </c>
      <c r="C23" s="8">
        <v>300000</v>
      </c>
    </row>
    <row r="24" spans="2:3" x14ac:dyDescent="0.2">
      <c r="B24" s="6" t="s">
        <v>265</v>
      </c>
      <c r="C24" s="8">
        <v>1600000</v>
      </c>
    </row>
    <row r="25" spans="2:3" x14ac:dyDescent="0.2">
      <c r="B25" s="6" t="s">
        <v>155</v>
      </c>
      <c r="C25" s="8">
        <v>1800000</v>
      </c>
    </row>
    <row r="26" spans="2:3" x14ac:dyDescent="0.2">
      <c r="B26" s="6" t="s">
        <v>300</v>
      </c>
      <c r="C26" s="8">
        <v>4000000</v>
      </c>
    </row>
    <row r="27" spans="2:3" x14ac:dyDescent="0.2">
      <c r="B27" s="6" t="s">
        <v>335</v>
      </c>
      <c r="C27" s="8">
        <v>4000000</v>
      </c>
    </row>
    <row r="28" spans="2:3" x14ac:dyDescent="0.2">
      <c r="B28" s="6" t="s">
        <v>249</v>
      </c>
      <c r="C28" s="8">
        <v>4000000</v>
      </c>
    </row>
    <row r="29" spans="2:3" x14ac:dyDescent="0.2">
      <c r="B29" s="6" t="s">
        <v>628</v>
      </c>
      <c r="C29" s="8">
        <v>5000000</v>
      </c>
    </row>
    <row r="30" spans="2:3" x14ac:dyDescent="0.2">
      <c r="B30" s="6" t="s">
        <v>214</v>
      </c>
      <c r="C30" s="8">
        <v>5000000</v>
      </c>
    </row>
    <row r="31" spans="2:3" x14ac:dyDescent="0.2">
      <c r="B31" s="6" t="s">
        <v>185</v>
      </c>
      <c r="C31" s="8">
        <v>15000000</v>
      </c>
    </row>
    <row r="32" spans="2:3" x14ac:dyDescent="0.2">
      <c r="B32" s="6" t="s">
        <v>399</v>
      </c>
      <c r="C32" s="8">
        <v>15000000</v>
      </c>
    </row>
    <row r="33" spans="2:3" x14ac:dyDescent="0.2">
      <c r="B33" s="6" t="s">
        <v>594</v>
      </c>
      <c r="C33" s="8">
        <v>16000000</v>
      </c>
    </row>
    <row r="34" spans="2:3" x14ac:dyDescent="0.2">
      <c r="B34" s="6" t="s">
        <v>171</v>
      </c>
      <c r="C34" s="8">
        <v>20000000</v>
      </c>
    </row>
    <row r="35" spans="2:3" x14ac:dyDescent="0.2">
      <c r="B35" s="6" t="s">
        <v>614</v>
      </c>
      <c r="C35" s="8">
        <v>20000000</v>
      </c>
    </row>
    <row r="36" spans="2:3" x14ac:dyDescent="0.2">
      <c r="B36" s="6" t="s">
        <v>774</v>
      </c>
      <c r="C36" s="8">
        <v>20000000</v>
      </c>
    </row>
    <row r="37" spans="2:3" x14ac:dyDescent="0.2">
      <c r="B37" s="6" t="s">
        <v>694</v>
      </c>
      <c r="C37" s="8">
        <v>25000000</v>
      </c>
    </row>
    <row r="38" spans="2:3" x14ac:dyDescent="0.2">
      <c r="B38" s="6" t="s">
        <v>124</v>
      </c>
      <c r="C38" s="8">
        <v>30000000</v>
      </c>
    </row>
    <row r="39" spans="2:3" x14ac:dyDescent="0.2">
      <c r="B39" s="6" t="s">
        <v>458</v>
      </c>
      <c r="C39" s="8">
        <v>50000000</v>
      </c>
    </row>
    <row r="40" spans="2:3" x14ac:dyDescent="0.2">
      <c r="B40" s="6" t="s">
        <v>732</v>
      </c>
      <c r="C40" s="8">
        <v>50000000</v>
      </c>
    </row>
    <row r="41" spans="2:3" x14ac:dyDescent="0.2">
      <c r="B41" s="6" t="s">
        <v>629</v>
      </c>
      <c r="C41" s="8">
        <v>55000000</v>
      </c>
    </row>
    <row r="42" spans="2:3" x14ac:dyDescent="0.2">
      <c r="B42" s="6" t="s">
        <v>2766</v>
      </c>
      <c r="C42">
        <v>341900000</v>
      </c>
    </row>
    <row r="52" spans="2:3" x14ac:dyDescent="0.2">
      <c r="B52" s="5" t="s">
        <v>842</v>
      </c>
      <c r="C52" t="s">
        <v>5097</v>
      </c>
    </row>
    <row r="54" spans="2:3" x14ac:dyDescent="0.2">
      <c r="B54" s="5" t="s">
        <v>2763</v>
      </c>
      <c r="C54" t="s">
        <v>5099</v>
      </c>
    </row>
    <row r="55" spans="2:3" x14ac:dyDescent="0.2">
      <c r="B55" s="6" t="s">
        <v>138</v>
      </c>
      <c r="C55">
        <v>1</v>
      </c>
    </row>
    <row r="56" spans="2:3" x14ac:dyDescent="0.2">
      <c r="B56" s="6" t="s">
        <v>125</v>
      </c>
      <c r="C56">
        <v>1</v>
      </c>
    </row>
    <row r="57" spans="2:3" x14ac:dyDescent="0.2">
      <c r="B57" s="6" t="s">
        <v>47</v>
      </c>
      <c r="C57">
        <v>2</v>
      </c>
    </row>
    <row r="58" spans="2:3" x14ac:dyDescent="0.2">
      <c r="B58" s="6" t="s">
        <v>41</v>
      </c>
      <c r="C58">
        <v>2</v>
      </c>
    </row>
    <row r="59" spans="2:3" x14ac:dyDescent="0.2">
      <c r="B59" s="6" t="s">
        <v>24</v>
      </c>
      <c r="C59">
        <v>2</v>
      </c>
    </row>
    <row r="60" spans="2:3" x14ac:dyDescent="0.2">
      <c r="B60" s="6" t="s">
        <v>26</v>
      </c>
      <c r="C60">
        <v>2</v>
      </c>
    </row>
    <row r="61" spans="2:3" x14ac:dyDescent="0.2">
      <c r="B61" s="6" t="s">
        <v>3</v>
      </c>
      <c r="C61">
        <v>4</v>
      </c>
    </row>
    <row r="62" spans="2:3" x14ac:dyDescent="0.2">
      <c r="B62" s="6" t="s">
        <v>5</v>
      </c>
      <c r="C62">
        <v>4</v>
      </c>
    </row>
    <row r="63" spans="2:3" x14ac:dyDescent="0.2">
      <c r="B63" s="6" t="s">
        <v>113</v>
      </c>
      <c r="C63">
        <v>5</v>
      </c>
    </row>
    <row r="64" spans="2:3" x14ac:dyDescent="0.2">
      <c r="B64" s="6" t="s">
        <v>105</v>
      </c>
      <c r="C64">
        <v>6</v>
      </c>
    </row>
    <row r="65" spans="2:3" x14ac:dyDescent="0.2">
      <c r="B65" s="6" t="s">
        <v>38</v>
      </c>
      <c r="C65">
        <v>6</v>
      </c>
    </row>
    <row r="66" spans="2:3" x14ac:dyDescent="0.2">
      <c r="B66" s="6" t="s">
        <v>39</v>
      </c>
      <c r="C66">
        <v>8</v>
      </c>
    </row>
    <row r="67" spans="2:3" x14ac:dyDescent="0.2">
      <c r="B67" s="6" t="s">
        <v>6</v>
      </c>
      <c r="C67">
        <v>13</v>
      </c>
    </row>
    <row r="68" spans="2:3" x14ac:dyDescent="0.2">
      <c r="B68" s="6" t="s">
        <v>186</v>
      </c>
      <c r="C68">
        <v>20</v>
      </c>
    </row>
    <row r="69" spans="2:3" x14ac:dyDescent="0.2">
      <c r="B69" s="6" t="s">
        <v>2766</v>
      </c>
      <c r="C69">
        <v>20</v>
      </c>
    </row>
  </sheetData>
  <pageMargins left="0.7" right="0.7" top="0.78740157499999996" bottom="0.78740157499999996"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9C8B7-C1CC-9143-846D-66EC510E428B}">
  <dimension ref="A1:S21"/>
  <sheetViews>
    <sheetView showGridLines="0" tabSelected="1" workbookViewId="0">
      <selection activeCell="A7" sqref="A7"/>
    </sheetView>
  </sheetViews>
  <sheetFormatPr baseColWidth="10" defaultRowHeight="16" x14ac:dyDescent="0.2"/>
  <cols>
    <col min="1" max="1" width="5.33203125" customWidth="1"/>
    <col min="7" max="7" width="10.83203125" customWidth="1"/>
  </cols>
  <sheetData>
    <row r="1" spans="1:19" ht="16" customHeight="1" x14ac:dyDescent="0.2">
      <c r="A1" s="12" t="s">
        <v>5102</v>
      </c>
      <c r="B1" s="12"/>
      <c r="C1" s="12"/>
      <c r="D1" s="12"/>
      <c r="E1" s="12"/>
      <c r="F1" s="12"/>
      <c r="G1" s="12"/>
      <c r="H1" s="12"/>
      <c r="I1" s="12"/>
      <c r="J1" s="12"/>
      <c r="K1" s="12"/>
      <c r="L1" s="12"/>
      <c r="M1" s="12"/>
      <c r="N1" s="12"/>
      <c r="O1" s="12"/>
      <c r="P1" s="12"/>
      <c r="Q1" s="12"/>
      <c r="R1" s="12"/>
      <c r="S1" s="12"/>
    </row>
    <row r="2" spans="1:19" ht="16" customHeight="1" x14ac:dyDescent="0.2">
      <c r="A2" s="12"/>
      <c r="B2" s="12"/>
      <c r="C2" s="12"/>
      <c r="D2" s="12"/>
      <c r="E2" s="12"/>
      <c r="F2" s="12"/>
      <c r="G2" s="12"/>
      <c r="H2" s="12"/>
      <c r="I2" s="12"/>
      <c r="J2" s="12"/>
      <c r="K2" s="12"/>
      <c r="L2" s="12"/>
      <c r="M2" s="12"/>
      <c r="N2" s="12"/>
      <c r="O2" s="12"/>
      <c r="P2" s="12"/>
      <c r="Q2" s="12"/>
      <c r="R2" s="12"/>
      <c r="S2" s="12"/>
    </row>
    <row r="3" spans="1:19" ht="16" customHeight="1" x14ac:dyDescent="0.2">
      <c r="A3" s="12"/>
      <c r="B3" s="12"/>
      <c r="C3" s="12"/>
      <c r="D3" s="12"/>
      <c r="E3" s="12"/>
      <c r="F3" s="12"/>
      <c r="G3" s="12"/>
      <c r="H3" s="12"/>
      <c r="I3" s="12"/>
      <c r="J3" s="12"/>
      <c r="K3" s="12"/>
      <c r="L3" s="12"/>
      <c r="M3" s="12"/>
      <c r="N3" s="12"/>
      <c r="O3" s="12"/>
      <c r="P3" s="12"/>
      <c r="Q3" s="12"/>
      <c r="R3" s="12"/>
      <c r="S3" s="12"/>
    </row>
    <row r="4" spans="1:19" ht="16" customHeight="1" x14ac:dyDescent="0.2">
      <c r="A4" s="12"/>
      <c r="B4" s="12"/>
      <c r="C4" s="12"/>
      <c r="D4" s="12"/>
      <c r="E4" s="12"/>
      <c r="F4" s="12"/>
      <c r="G4" s="12"/>
      <c r="H4" s="12"/>
      <c r="I4" s="12"/>
      <c r="J4" s="12"/>
      <c r="K4" s="12"/>
      <c r="L4" s="12"/>
      <c r="M4" s="12"/>
      <c r="N4" s="12"/>
      <c r="O4" s="12"/>
      <c r="P4" s="12"/>
      <c r="Q4" s="12"/>
      <c r="R4" s="12"/>
      <c r="S4" s="12"/>
    </row>
    <row r="5" spans="1:19" ht="16" customHeight="1" x14ac:dyDescent="0.2">
      <c r="A5" s="12"/>
      <c r="B5" s="12"/>
      <c r="C5" s="12"/>
      <c r="D5" s="12"/>
      <c r="E5" s="12"/>
      <c r="F5" s="12"/>
      <c r="G5" s="12"/>
      <c r="H5" s="12"/>
      <c r="I5" s="12"/>
      <c r="J5" s="12"/>
      <c r="K5" s="12"/>
      <c r="L5" s="12"/>
      <c r="M5" s="12"/>
      <c r="N5" s="12"/>
      <c r="O5" s="12"/>
      <c r="P5" s="12"/>
      <c r="Q5" s="12"/>
      <c r="R5" s="12"/>
      <c r="S5" s="12"/>
    </row>
    <row r="6" spans="1:19" ht="16" customHeight="1" x14ac:dyDescent="0.2">
      <c r="A6" s="12"/>
      <c r="B6" s="12"/>
      <c r="C6" s="12"/>
      <c r="D6" s="12"/>
      <c r="E6" s="12"/>
      <c r="F6" s="12"/>
      <c r="G6" s="12"/>
      <c r="H6" s="12"/>
      <c r="I6" s="12"/>
      <c r="J6" s="12"/>
      <c r="K6" s="12"/>
      <c r="L6" s="12"/>
      <c r="M6" s="12"/>
      <c r="N6" s="12"/>
      <c r="O6" s="12"/>
      <c r="P6" s="12"/>
      <c r="Q6" s="12"/>
      <c r="R6" s="12"/>
      <c r="S6" s="12"/>
    </row>
    <row r="7" spans="1:19" ht="17" thickBot="1" x14ac:dyDescent="0.25"/>
    <row r="8" spans="1:19" ht="16" customHeight="1" x14ac:dyDescent="0.2">
      <c r="B8" s="13" t="s">
        <v>5100</v>
      </c>
      <c r="C8" s="14"/>
      <c r="D8" s="14"/>
      <c r="E8" s="15"/>
    </row>
    <row r="9" spans="1:19" x14ac:dyDescent="0.2">
      <c r="B9" s="16"/>
      <c r="C9" s="17"/>
      <c r="D9" s="17"/>
      <c r="E9" s="18"/>
    </row>
    <row r="10" spans="1:19" x14ac:dyDescent="0.2">
      <c r="B10" s="16"/>
      <c r="C10" s="17"/>
      <c r="D10" s="17"/>
      <c r="E10" s="18"/>
    </row>
    <row r="11" spans="1:19" x14ac:dyDescent="0.2">
      <c r="B11" s="16"/>
      <c r="C11" s="17"/>
      <c r="D11" s="17"/>
      <c r="E11" s="18"/>
    </row>
    <row r="12" spans="1:19" x14ac:dyDescent="0.2">
      <c r="B12" s="16"/>
      <c r="C12" s="17"/>
      <c r="D12" s="17"/>
      <c r="E12" s="18"/>
    </row>
    <row r="13" spans="1:19" x14ac:dyDescent="0.2">
      <c r="B13" s="16"/>
      <c r="C13" s="17"/>
      <c r="D13" s="17"/>
      <c r="E13" s="18"/>
    </row>
    <row r="14" spans="1:19" x14ac:dyDescent="0.2">
      <c r="B14" s="9"/>
      <c r="C14" s="10"/>
      <c r="D14" s="10"/>
      <c r="E14" s="11"/>
    </row>
    <row r="15" spans="1:19" ht="16" customHeight="1" x14ac:dyDescent="0.2">
      <c r="B15" s="16" t="s">
        <v>5101</v>
      </c>
      <c r="C15" s="17"/>
      <c r="D15" s="17"/>
      <c r="E15" s="18"/>
    </row>
    <row r="16" spans="1:19" ht="16" customHeight="1" x14ac:dyDescent="0.2">
      <c r="B16" s="16"/>
      <c r="C16" s="17"/>
      <c r="D16" s="17"/>
      <c r="E16" s="18"/>
    </row>
    <row r="17" spans="2:5" ht="16" customHeight="1" x14ac:dyDescent="0.2">
      <c r="B17" s="16"/>
      <c r="C17" s="17"/>
      <c r="D17" s="17"/>
      <c r="E17" s="18"/>
    </row>
    <row r="18" spans="2:5" ht="16" customHeight="1" x14ac:dyDescent="0.2">
      <c r="B18" s="16"/>
      <c r="C18" s="17"/>
      <c r="D18" s="17"/>
      <c r="E18" s="18"/>
    </row>
    <row r="19" spans="2:5" ht="16" customHeight="1" x14ac:dyDescent="0.2">
      <c r="B19" s="16"/>
      <c r="C19" s="17"/>
      <c r="D19" s="17"/>
      <c r="E19" s="18"/>
    </row>
    <row r="20" spans="2:5" ht="17" customHeight="1" x14ac:dyDescent="0.2">
      <c r="B20" s="16"/>
      <c r="C20" s="17"/>
      <c r="D20" s="17"/>
      <c r="E20" s="18"/>
    </row>
    <row r="21" spans="2:5" ht="17" thickBot="1" x14ac:dyDescent="0.25">
      <c r="B21" s="19"/>
      <c r="C21" s="20"/>
      <c r="D21" s="20"/>
      <c r="E21" s="21"/>
    </row>
  </sheetData>
  <mergeCells count="3">
    <mergeCell ref="A1:S6"/>
    <mergeCell ref="B8:E13"/>
    <mergeCell ref="B15:E21"/>
  </mergeCells>
  <pageMargins left="0.7" right="0.7" top="0.78740157499999996" bottom="0.78740157499999996"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Analysis 1</vt:lpstr>
      <vt:lpstr>Analysis 2</vt:lpstr>
      <vt:lpstr>Analysis 3</vt:lpstr>
      <vt:lpstr>Pivot</vt:lpstr>
      <vt:lpstr>UCL-Dashboard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Rucha</dc:creator>
  <cp:lastModifiedBy>Julius Rucha</cp:lastModifiedBy>
  <dcterms:created xsi:type="dcterms:W3CDTF">2024-07-17T11:41:37Z</dcterms:created>
  <dcterms:modified xsi:type="dcterms:W3CDTF">2024-07-17T15:34:01Z</dcterms:modified>
</cp:coreProperties>
</file>