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PhD\Rapid_Project\Clonal_divergence\WGBS\output\"/>
    </mc:Choice>
  </mc:AlternateContent>
  <xr:revisionPtr revIDLastSave="0" documentId="13_ncr:1_{B78AAB12-5F74-4311-B07C-8B561A5B4DFC}" xr6:coauthVersionLast="45" xr6:coauthVersionMax="45" xr10:uidLastSave="{00000000-0000-0000-0000-000000000000}"/>
  <bookViews>
    <workbookView xWindow="-120" yWindow="-120" windowWidth="29040" windowHeight="15840" xr2:uid="{10C07CD6-2C09-4384-9B39-8383A604B4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2" i="1"/>
  <c r="I12" i="1"/>
  <c r="I13" i="1"/>
  <c r="I14" i="1"/>
  <c r="I15" i="1"/>
  <c r="I16" i="1"/>
  <c r="I17" i="1"/>
  <c r="I18" i="1"/>
  <c r="H13" i="1"/>
  <c r="H14" i="1"/>
  <c r="H15" i="1"/>
  <c r="H16" i="1"/>
  <c r="H17" i="1"/>
  <c r="H18" i="1"/>
  <c r="H12" i="1"/>
  <c r="E13" i="1"/>
  <c r="E14" i="1"/>
  <c r="E15" i="1"/>
  <c r="E16" i="1"/>
  <c r="E17" i="1"/>
  <c r="E18" i="1"/>
  <c r="E19" i="1"/>
  <c r="E12" i="1"/>
  <c r="D19" i="1"/>
  <c r="C19" i="1"/>
  <c r="J9" i="1" l="1"/>
  <c r="K6" i="1" s="1"/>
  <c r="G9" i="1"/>
  <c r="H8" i="1" s="1"/>
  <c r="B9" i="1"/>
  <c r="C3" i="1" s="1"/>
  <c r="D9" i="1"/>
  <c r="E3" i="1" s="1"/>
  <c r="F3" i="1" s="1"/>
  <c r="H2" i="1" l="1"/>
  <c r="H3" i="1"/>
  <c r="K3" i="1"/>
  <c r="H6" i="1"/>
  <c r="K4" i="1"/>
  <c r="K7" i="1"/>
  <c r="K8" i="1"/>
  <c r="L3" i="1"/>
  <c r="I3" i="1"/>
  <c r="H4" i="1"/>
  <c r="K5" i="1"/>
  <c r="H5" i="1"/>
  <c r="K2" i="1"/>
  <c r="H7" i="1"/>
  <c r="C2" i="1"/>
  <c r="I2" i="1" s="1"/>
  <c r="C5" i="1"/>
  <c r="C8" i="1"/>
  <c r="L8" i="1" s="1"/>
  <c r="C4" i="1"/>
  <c r="L4" i="1" s="1"/>
  <c r="C6" i="1"/>
  <c r="L6" i="1" s="1"/>
  <c r="C7" i="1"/>
  <c r="L7" i="1" s="1"/>
  <c r="E6" i="1"/>
  <c r="E5" i="1"/>
  <c r="E2" i="1"/>
  <c r="F2" i="1" s="1"/>
  <c r="E8" i="1"/>
  <c r="F8" i="1" s="1"/>
  <c r="E4" i="1"/>
  <c r="E7" i="1"/>
  <c r="I5" i="1" l="1"/>
  <c r="I8" i="1"/>
  <c r="F7" i="1"/>
  <c r="I7" i="1"/>
  <c r="L5" i="1"/>
  <c r="I6" i="1"/>
  <c r="F5" i="1"/>
  <c r="I4" i="1"/>
  <c r="F4" i="1"/>
  <c r="F6" i="1"/>
  <c r="L2" i="1"/>
</calcChain>
</file>

<file path=xl/sharedStrings.xml><?xml version="1.0" encoding="utf-8"?>
<sst xmlns="http://schemas.openxmlformats.org/spreadsheetml/2006/main" count="37" uniqueCount="23">
  <si>
    <t>3'UTR</t>
  </si>
  <si>
    <t>CDS</t>
  </si>
  <si>
    <t>intergenic</t>
  </si>
  <si>
    <t>intron</t>
  </si>
  <si>
    <t>put_promoter</t>
  </si>
  <si>
    <t>repeats</t>
  </si>
  <si>
    <t>tRNA</t>
  </si>
  <si>
    <t>Total</t>
  </si>
  <si>
    <t>All_CpGs</t>
  </si>
  <si>
    <t>prop_all</t>
  </si>
  <si>
    <r>
      <rPr>
        <b/>
        <sz val="11"/>
        <color theme="1"/>
        <rFont val="Calibri"/>
        <family val="2"/>
        <scheme val="minor"/>
      </rPr>
      <t>MI_</t>
    </r>
    <r>
      <rPr>
        <sz val="11"/>
        <color theme="1"/>
        <rFont val="Calibri"/>
        <family val="2"/>
        <scheme val="minor"/>
      </rPr>
      <t>500_0.02</t>
    </r>
  </si>
  <si>
    <t>MI_500_0.05</t>
  </si>
  <si>
    <t>MI_500_0.10</t>
  </si>
  <si>
    <t>prop_ 500_0.1</t>
  </si>
  <si>
    <t>Odd_ratio_ 500_0.1</t>
  </si>
  <si>
    <t>Odd_ratio_500_0.05</t>
  </si>
  <si>
    <t>prop_500_0.05</t>
  </si>
  <si>
    <t>prop_500_0.02</t>
  </si>
  <si>
    <t>Odd_ratio_500_0.02</t>
  </si>
  <si>
    <t>totals</t>
  </si>
  <si>
    <t>Observed</t>
  </si>
  <si>
    <t>Expected</t>
  </si>
  <si>
    <t>CHISQ_test. P.value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</si>
</sst>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9DD44-7107-42DF-BF6C-8CACBEFC8731}">
  <dimension ref="A1:M19"/>
  <sheetViews>
    <sheetView tabSelected="1" workbookViewId="0">
      <selection activeCell="I21" sqref="I21"/>
    </sheetView>
  </sheetViews>
  <sheetFormatPr defaultRowHeight="15" x14ac:dyDescent="0.25"/>
  <cols>
    <col min="1" max="1" width="12.5703125" customWidth="1"/>
    <col min="2" max="2" width="29.140625" customWidth="1"/>
    <col min="3" max="3" width="12.5703125" customWidth="1"/>
    <col min="4" max="4" width="15.140625" customWidth="1"/>
    <col min="5" max="5" width="15.140625" style="1" customWidth="1"/>
    <col min="6" max="6" width="19.85546875" style="1" customWidth="1"/>
    <col min="7" max="7" width="15.42578125" customWidth="1"/>
    <col min="8" max="8" width="14.42578125" customWidth="1"/>
    <col min="9" max="9" width="18.7109375" customWidth="1"/>
    <col min="10" max="10" width="18" customWidth="1"/>
    <col min="11" max="11" width="21" customWidth="1"/>
    <col min="12" max="12" width="17.85546875" customWidth="1"/>
    <col min="13" max="13" width="14.7109375" customWidth="1"/>
  </cols>
  <sheetData>
    <row r="1" spans="1:13" x14ac:dyDescent="0.25">
      <c r="B1" t="s">
        <v>8</v>
      </c>
      <c r="C1" t="s">
        <v>9</v>
      </c>
      <c r="D1" t="s">
        <v>10</v>
      </c>
      <c r="E1" s="1" t="s">
        <v>17</v>
      </c>
      <c r="F1" s="1" t="s">
        <v>18</v>
      </c>
      <c r="G1" s="1" t="s">
        <v>11</v>
      </c>
      <c r="H1" s="1" t="s">
        <v>16</v>
      </c>
      <c r="I1" s="1" t="s">
        <v>15</v>
      </c>
      <c r="J1" s="1" t="s">
        <v>12</v>
      </c>
      <c r="K1" s="1" t="s">
        <v>13</v>
      </c>
      <c r="L1" s="1" t="s">
        <v>14</v>
      </c>
      <c r="M1" s="1"/>
    </row>
    <row r="2" spans="1:13" x14ac:dyDescent="0.25">
      <c r="A2" t="s">
        <v>0</v>
      </c>
      <c r="B2">
        <v>2885829</v>
      </c>
      <c r="C2" s="1">
        <f>B2/B$9</f>
        <v>0.13039383394911094</v>
      </c>
      <c r="D2">
        <v>9347</v>
      </c>
      <c r="E2" s="1">
        <f t="shared" ref="E2:E8" si="0">D2/D$9</f>
        <v>6.3650416414139696E-2</v>
      </c>
      <c r="F2" s="2">
        <f>E2/C2</f>
        <v>0.48813977230687661</v>
      </c>
      <c r="G2">
        <v>3502</v>
      </c>
      <c r="H2" s="1">
        <f>G2/G$9</f>
        <v>9.8915376793582643E-2</v>
      </c>
      <c r="I2" s="2">
        <f>H2/$C2</f>
        <v>0.75858937342226274</v>
      </c>
      <c r="J2">
        <v>443</v>
      </c>
      <c r="K2" s="1">
        <f>J2/J$9</f>
        <v>0.13655980271270038</v>
      </c>
      <c r="L2" s="2">
        <f>K2/$C2</f>
        <v>1.0472872725407847</v>
      </c>
    </row>
    <row r="3" spans="1:13" x14ac:dyDescent="0.25">
      <c r="A3" t="s">
        <v>1</v>
      </c>
      <c r="B3">
        <v>2442450</v>
      </c>
      <c r="C3" s="1">
        <f t="shared" ref="C3:C8" si="1">B3/B$9</f>
        <v>0.11036011479855738</v>
      </c>
      <c r="D3">
        <v>50751</v>
      </c>
      <c r="E3" s="1">
        <f t="shared" si="0"/>
        <v>0.34559990194008811</v>
      </c>
      <c r="F3" s="2">
        <f t="shared" ref="F3:F8" si="2">E3/C3</f>
        <v>3.1315652631470963</v>
      </c>
      <c r="G3">
        <v>9244</v>
      </c>
      <c r="H3" s="1">
        <f>G3/G$9</f>
        <v>0.26110044062817761</v>
      </c>
      <c r="I3" s="2">
        <f t="shared" ref="I3:I8" si="3">H3/$C3</f>
        <v>2.3658949712472634</v>
      </c>
      <c r="J3">
        <v>494</v>
      </c>
      <c r="K3" s="1">
        <f>J3/J$9</f>
        <v>0.15228113440197288</v>
      </c>
      <c r="L3" s="2">
        <f t="shared" ref="L3:L8" si="4">K3/$C3</f>
        <v>1.3798566146830746</v>
      </c>
    </row>
    <row r="4" spans="1:13" x14ac:dyDescent="0.25">
      <c r="A4" t="s">
        <v>2</v>
      </c>
      <c r="B4">
        <v>9051793</v>
      </c>
      <c r="C4" s="1">
        <f t="shared" si="1"/>
        <v>0.4089978974442785</v>
      </c>
      <c r="D4">
        <v>9419</v>
      </c>
      <c r="E4" s="1">
        <f t="shared" si="0"/>
        <v>6.414071597355106E-2</v>
      </c>
      <c r="F4" s="2">
        <f t="shared" si="2"/>
        <v>0.15682407262812281</v>
      </c>
      <c r="G4">
        <v>4052</v>
      </c>
      <c r="H4" s="1">
        <f t="shared" ref="H4:H8" si="5">G4/G$9</f>
        <v>0.1144503445938312</v>
      </c>
      <c r="I4" s="2">
        <f t="shared" si="3"/>
        <v>0.27983113191779624</v>
      </c>
      <c r="J4">
        <v>698</v>
      </c>
      <c r="K4" s="1">
        <f t="shared" ref="K4:K8" si="6">J4/J$9</f>
        <v>0.21516646115906288</v>
      </c>
      <c r="L4" s="2">
        <f t="shared" si="4"/>
        <v>0.52608207157929698</v>
      </c>
    </row>
    <row r="5" spans="1:13" x14ac:dyDescent="0.25">
      <c r="A5" t="s">
        <v>3</v>
      </c>
      <c r="B5">
        <v>5924104</v>
      </c>
      <c r="C5" s="1">
        <f t="shared" si="1"/>
        <v>0.26767581629863169</v>
      </c>
      <c r="D5">
        <v>48494</v>
      </c>
      <c r="E5" s="1">
        <f t="shared" si="0"/>
        <v>0.33023037269576233</v>
      </c>
      <c r="F5" s="2">
        <f t="shared" si="2"/>
        <v>1.233695211103202</v>
      </c>
      <c r="G5">
        <v>10905</v>
      </c>
      <c r="H5" s="1">
        <f t="shared" si="5"/>
        <v>0.30801604338492827</v>
      </c>
      <c r="I5" s="2">
        <f t="shared" si="3"/>
        <v>1.1507055349419057</v>
      </c>
      <c r="J5">
        <v>812</v>
      </c>
      <c r="K5" s="1">
        <f t="shared" si="6"/>
        <v>0.25030826140567203</v>
      </c>
      <c r="L5" s="2">
        <f t="shared" si="4"/>
        <v>0.93511720583086366</v>
      </c>
    </row>
    <row r="6" spans="1:13" x14ac:dyDescent="0.25">
      <c r="A6" t="s">
        <v>4</v>
      </c>
      <c r="B6">
        <v>1699139</v>
      </c>
      <c r="C6" s="1">
        <f t="shared" si="1"/>
        <v>7.6774212409140813E-2</v>
      </c>
      <c r="D6">
        <v>7152</v>
      </c>
      <c r="E6" s="1">
        <f t="shared" si="0"/>
        <v>4.8703089568195905E-2</v>
      </c>
      <c r="F6" s="2">
        <f t="shared" si="2"/>
        <v>0.6343678175251104</v>
      </c>
      <c r="G6">
        <v>2909</v>
      </c>
      <c r="H6" s="1">
        <f t="shared" si="5"/>
        <v>8.2165856965314657E-2</v>
      </c>
      <c r="I6" s="2">
        <f t="shared" si="3"/>
        <v>1.0702272857901947</v>
      </c>
      <c r="J6">
        <v>378</v>
      </c>
      <c r="K6" s="1">
        <f t="shared" si="6"/>
        <v>0.11652281134401973</v>
      </c>
      <c r="L6" s="2">
        <f t="shared" si="4"/>
        <v>1.5177337244835925</v>
      </c>
    </row>
    <row r="7" spans="1:13" x14ac:dyDescent="0.25">
      <c r="A7" t="s">
        <v>5</v>
      </c>
      <c r="B7">
        <v>125142</v>
      </c>
      <c r="C7" s="1">
        <f t="shared" si="1"/>
        <v>5.654439389187524E-3</v>
      </c>
      <c r="D7">
        <v>21648</v>
      </c>
      <c r="E7" s="1">
        <f t="shared" si="0"/>
        <v>0.14741673419635135</v>
      </c>
      <c r="F7" s="2">
        <f t="shared" si="2"/>
        <v>26.070972566837149</v>
      </c>
      <c r="G7">
        <v>4784</v>
      </c>
      <c r="H7" s="1">
        <f t="shared" si="5"/>
        <v>0.13512597446616201</v>
      </c>
      <c r="I7" s="2">
        <f t="shared" si="3"/>
        <v>23.897324768314125</v>
      </c>
      <c r="J7">
        <v>419</v>
      </c>
      <c r="K7" s="1">
        <f t="shared" si="6"/>
        <v>0.12916152897657213</v>
      </c>
      <c r="L7" s="2">
        <f t="shared" si="4"/>
        <v>22.8424995099525</v>
      </c>
    </row>
    <row r="8" spans="1:13" x14ac:dyDescent="0.25">
      <c r="A8" t="s">
        <v>6</v>
      </c>
      <c r="B8">
        <v>3180</v>
      </c>
      <c r="C8" s="1">
        <f t="shared" si="1"/>
        <v>1.436857110931288E-4</v>
      </c>
      <c r="D8">
        <v>38</v>
      </c>
      <c r="E8" s="1">
        <f t="shared" si="0"/>
        <v>2.5876921191155542E-4</v>
      </c>
      <c r="F8" s="2">
        <f t="shared" si="2"/>
        <v>1.8009390769819562</v>
      </c>
      <c r="G8">
        <v>8</v>
      </c>
      <c r="H8" s="1">
        <f t="shared" si="5"/>
        <v>2.2596316800361542E-4</v>
      </c>
      <c r="I8" s="2">
        <f t="shared" si="3"/>
        <v>1.5726210093163622</v>
      </c>
      <c r="J8">
        <v>0</v>
      </c>
      <c r="K8" s="1">
        <f t="shared" si="6"/>
        <v>0</v>
      </c>
      <c r="L8" s="2">
        <f t="shared" si="4"/>
        <v>0</v>
      </c>
    </row>
    <row r="9" spans="1:13" x14ac:dyDescent="0.25">
      <c r="A9" t="s">
        <v>7</v>
      </c>
      <c r="B9">
        <f t="shared" ref="B9" si="7">SUM(B2:B8)</f>
        <v>22131637</v>
      </c>
      <c r="D9">
        <f>SUM(D2:D8)</f>
        <v>146849</v>
      </c>
      <c r="G9" s="2">
        <f>SUM(G2:G8)</f>
        <v>35404</v>
      </c>
      <c r="H9" s="1"/>
      <c r="I9" s="1"/>
      <c r="J9" s="2">
        <f>SUM(J2:J8)</f>
        <v>3244</v>
      </c>
    </row>
    <row r="11" spans="1:13" x14ac:dyDescent="0.25">
      <c r="B11" t="s">
        <v>20</v>
      </c>
      <c r="G11" t="s">
        <v>21</v>
      </c>
      <c r="J11" t="s">
        <v>22</v>
      </c>
    </row>
    <row r="12" spans="1:13" x14ac:dyDescent="0.25">
      <c r="B12" t="s">
        <v>0</v>
      </c>
      <c r="C12">
        <v>2885829</v>
      </c>
      <c r="D12">
        <v>9347</v>
      </c>
      <c r="E12" s="3">
        <f>SUM(C12:D12)</f>
        <v>2895176</v>
      </c>
      <c r="G12" t="s">
        <v>0</v>
      </c>
      <c r="H12">
        <f xml:space="preserve"> C$19*$E12/$E$19</f>
        <v>2876092.4006735468</v>
      </c>
      <c r="I12">
        <f xml:space="preserve"> D$19*$E12/$E$19</f>
        <v>19083.599326453332</v>
      </c>
      <c r="J12" s="4">
        <f>_xlfn.CHISQ.TEST(C12:D12,H12:I12)</f>
        <v>0</v>
      </c>
    </row>
    <row r="13" spans="1:13" x14ac:dyDescent="0.25">
      <c r="B13" t="s">
        <v>1</v>
      </c>
      <c r="C13">
        <v>2442450</v>
      </c>
      <c r="D13">
        <v>50751</v>
      </c>
      <c r="E13" s="3">
        <f t="shared" ref="E13:E19" si="8">SUM(C13:D13)</f>
        <v>2493201</v>
      </c>
      <c r="G13" t="s">
        <v>1</v>
      </c>
      <c r="H13">
        <f xml:space="preserve"> C$19*$E13/$E$19</f>
        <v>2476767.0253731334</v>
      </c>
      <c r="I13">
        <f xml:space="preserve"> D$19*$E13/$E$19</f>
        <v>16433.974626866475</v>
      </c>
      <c r="J13" s="4">
        <f>_xlfn.CHISQ.TEST(C13:D13,H13:I13)</f>
        <v>0</v>
      </c>
    </row>
    <row r="14" spans="1:13" x14ac:dyDescent="0.25">
      <c r="B14" t="s">
        <v>2</v>
      </c>
      <c r="C14">
        <v>9051793</v>
      </c>
      <c r="D14">
        <v>9419</v>
      </c>
      <c r="E14" s="3">
        <f t="shared" si="8"/>
        <v>9061212</v>
      </c>
      <c r="G14" t="s">
        <v>2</v>
      </c>
      <c r="H14">
        <f xml:space="preserve"> C$19*$E14/$E$19</f>
        <v>9001484.8748718388</v>
      </c>
      <c r="I14">
        <f xml:space="preserve"> D$19*$E14/$E$19</f>
        <v>59727.125128161759</v>
      </c>
      <c r="J14" s="4">
        <f>_xlfn.CHISQ.TEST(C14:D14,H14:I14)</f>
        <v>0</v>
      </c>
    </row>
    <row r="15" spans="1:13" x14ac:dyDescent="0.25">
      <c r="B15" t="s">
        <v>3</v>
      </c>
      <c r="C15">
        <v>5924104</v>
      </c>
      <c r="D15">
        <v>48494</v>
      </c>
      <c r="E15" s="3">
        <f t="shared" si="8"/>
        <v>5972598</v>
      </c>
      <c r="G15" t="s">
        <v>3</v>
      </c>
      <c r="H15">
        <f xml:space="preserve"> C$19*$E15/$E$19</f>
        <v>5933229.5238970006</v>
      </c>
      <c r="I15">
        <f xml:space="preserve"> D$19*$E15/$E$19</f>
        <v>39368.476102999099</v>
      </c>
      <c r="J15" s="4">
        <f>_xlfn.CHISQ.TEST(C15:D15,H15:I15)</f>
        <v>0</v>
      </c>
    </row>
    <row r="16" spans="1:13" x14ac:dyDescent="0.25">
      <c r="B16" t="s">
        <v>4</v>
      </c>
      <c r="C16">
        <v>1699139</v>
      </c>
      <c r="D16">
        <v>7152</v>
      </c>
      <c r="E16" s="3">
        <f t="shared" si="8"/>
        <v>1706291</v>
      </c>
      <c r="G16" t="s">
        <v>4</v>
      </c>
      <c r="H16">
        <f xml:space="preserve"> C$19*$E16/$E$19</f>
        <v>1695043.9553373151</v>
      </c>
      <c r="I16">
        <f xml:space="preserve"> D$19*$E16/$E$19</f>
        <v>11247.044662684888</v>
      </c>
      <c r="J16" s="4">
        <f>_xlfn.CHISQ.TEST(C16:D16,H16:I16)</f>
        <v>0</v>
      </c>
    </row>
    <row r="17" spans="2:10" x14ac:dyDescent="0.25">
      <c r="B17" t="s">
        <v>5</v>
      </c>
      <c r="C17">
        <v>125142</v>
      </c>
      <c r="D17">
        <v>21648</v>
      </c>
      <c r="E17" s="3">
        <f t="shared" si="8"/>
        <v>146790</v>
      </c>
      <c r="G17" t="s">
        <v>5</v>
      </c>
      <c r="H17">
        <f xml:space="preserve"> C$19*$E17/$E$19</f>
        <v>145822.43134609776</v>
      </c>
      <c r="I17">
        <f xml:space="preserve"> D$19*$E17/$E$19</f>
        <v>967.56865390224448</v>
      </c>
      <c r="J17" s="4">
        <f>_xlfn.CHISQ.TEST(C17:D17,H17:I17)</f>
        <v>0</v>
      </c>
    </row>
    <row r="18" spans="2:10" x14ac:dyDescent="0.25">
      <c r="B18" t="s">
        <v>6</v>
      </c>
      <c r="C18">
        <v>3180</v>
      </c>
      <c r="D18">
        <v>38</v>
      </c>
      <c r="E18" s="3">
        <f t="shared" si="8"/>
        <v>3218</v>
      </c>
      <c r="G18" t="s">
        <v>6</v>
      </c>
      <c r="H18">
        <f xml:space="preserve"> C$19*$E18/$E$19</f>
        <v>3196.7885010678015</v>
      </c>
      <c r="I18">
        <f xml:space="preserve"> D$19*$E18/$E$19</f>
        <v>21.211498932198534</v>
      </c>
      <c r="J18" s="4">
        <f>_xlfn.CHISQ.TEST(C18:D18,H18:I18)</f>
        <v>2.5487156210886596E-4</v>
      </c>
    </row>
    <row r="19" spans="2:10" x14ac:dyDescent="0.25">
      <c r="B19" t="s">
        <v>19</v>
      </c>
      <c r="C19">
        <f>SUM(C12:C18)</f>
        <v>22131637</v>
      </c>
      <c r="D19">
        <f>SUM(D12:D18)</f>
        <v>146849</v>
      </c>
      <c r="E19" s="3">
        <f t="shared" si="8"/>
        <v>22278486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Rodriguez-Casariego</dc:creator>
  <cp:lastModifiedBy>Javier Rodriguez-Casariego</cp:lastModifiedBy>
  <dcterms:created xsi:type="dcterms:W3CDTF">2021-03-18T19:20:10Z</dcterms:created>
  <dcterms:modified xsi:type="dcterms:W3CDTF">2021-04-16T15:37:58Z</dcterms:modified>
</cp:coreProperties>
</file>