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JARC_2T/Data_PhD/UM_Project/2021-02-28-rep_region_expression/"/>
    </mc:Choice>
  </mc:AlternateContent>
  <xr:revisionPtr revIDLastSave="0" documentId="8_{1DF067A7-AB61-2F4E-B063-1341C00BC055}" xr6:coauthVersionLast="46" xr6:coauthVersionMax="46" xr10:uidLastSave="{00000000-0000-0000-0000-000000000000}"/>
  <bookViews>
    <workbookView xWindow="0" yWindow="500" windowWidth="38400" windowHeight="19880" xr2:uid="{00000000-000D-0000-FFFF-FFFF00000000}"/>
  </bookViews>
  <sheets>
    <sheet name="all" sheetId="1" r:id="rId1"/>
    <sheet name="expr_vs_treat_re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8" i="1" l="1"/>
  <c r="T38" i="1"/>
  <c r="U38" i="1"/>
  <c r="V38" i="1"/>
  <c r="W38" i="1"/>
  <c r="X38" i="1"/>
  <c r="Y38" i="1"/>
  <c r="Z38" i="1"/>
  <c r="AA38" i="1"/>
  <c r="AB38" i="1"/>
  <c r="AC38" i="1"/>
  <c r="AD38" i="1"/>
  <c r="S39" i="1"/>
  <c r="T39" i="1"/>
  <c r="U39" i="1"/>
  <c r="V39" i="1"/>
  <c r="W39" i="1"/>
  <c r="X39" i="1"/>
  <c r="Y39" i="1"/>
  <c r="Z39" i="1"/>
  <c r="AA39" i="1"/>
  <c r="AB39" i="1"/>
  <c r="AC39" i="1"/>
  <c r="AD39" i="1"/>
  <c r="S40" i="1"/>
  <c r="T40" i="1"/>
  <c r="U40" i="1"/>
  <c r="V40" i="1"/>
  <c r="W40" i="1"/>
  <c r="X40" i="1"/>
  <c r="Y40" i="1"/>
  <c r="Z40" i="1"/>
  <c r="AA40" i="1"/>
  <c r="AB40" i="1"/>
  <c r="AC40" i="1"/>
  <c r="AD40" i="1"/>
  <c r="S41" i="1"/>
  <c r="T41" i="1"/>
  <c r="U41" i="1"/>
  <c r="V41" i="1"/>
  <c r="W41" i="1"/>
  <c r="X41" i="1"/>
  <c r="Y41" i="1"/>
  <c r="Z41" i="1"/>
  <c r="AA41" i="1"/>
  <c r="AB41" i="1"/>
  <c r="AC41" i="1"/>
  <c r="AD41" i="1"/>
  <c r="R41" i="1"/>
  <c r="R40" i="1"/>
  <c r="R39" i="1"/>
  <c r="R38" i="1"/>
  <c r="T31" i="1"/>
  <c r="U31" i="1"/>
  <c r="V31" i="1"/>
  <c r="W31" i="1"/>
  <c r="X31" i="1"/>
  <c r="Y31" i="1"/>
  <c r="Z31" i="1"/>
  <c r="AA31" i="1"/>
  <c r="AB31" i="1"/>
  <c r="AC31" i="1"/>
  <c r="AD31" i="1"/>
  <c r="AE31" i="1"/>
  <c r="T32" i="1"/>
  <c r="U32" i="1"/>
  <c r="V32" i="1"/>
  <c r="W32" i="1"/>
  <c r="X32" i="1"/>
  <c r="Y32" i="1"/>
  <c r="Z32" i="1"/>
  <c r="AA32" i="1"/>
  <c r="AB32" i="1"/>
  <c r="AC32" i="1"/>
  <c r="AD32" i="1"/>
  <c r="AE32" i="1"/>
  <c r="T33" i="1"/>
  <c r="U33" i="1"/>
  <c r="V33" i="1"/>
  <c r="W33" i="1"/>
  <c r="X33" i="1"/>
  <c r="Y33" i="1"/>
  <c r="Z33" i="1"/>
  <c r="AA33" i="1"/>
  <c r="AB33" i="1"/>
  <c r="AC33" i="1"/>
  <c r="AD33" i="1"/>
  <c r="AE33" i="1"/>
  <c r="S33" i="1"/>
  <c r="S32" i="1"/>
  <c r="S31" i="1"/>
  <c r="C42" i="1"/>
  <c r="C41" i="1"/>
  <c r="C52" i="1"/>
  <c r="C51" i="1"/>
  <c r="C54" i="1"/>
  <c r="C53" i="1"/>
  <c r="C50" i="1"/>
  <c r="C49" i="1"/>
  <c r="C48" i="1"/>
  <c r="C47" i="1"/>
  <c r="C46" i="1"/>
  <c r="C45" i="1"/>
  <c r="C44" i="1"/>
  <c r="C43" i="1"/>
  <c r="C40" i="1"/>
  <c r="C39" i="1"/>
  <c r="C38" i="1"/>
  <c r="C37" i="1"/>
  <c r="C36" i="1"/>
  <c r="C35" i="1"/>
  <c r="C34" i="1"/>
  <c r="C33" i="1"/>
  <c r="C32" i="1"/>
  <c r="C31" i="1"/>
  <c r="T14" i="1"/>
  <c r="U14" i="1"/>
  <c r="V14" i="1"/>
  <c r="W14" i="1"/>
  <c r="X14" i="1"/>
  <c r="Y14" i="1"/>
  <c r="Z14" i="1"/>
  <c r="AA14" i="1"/>
  <c r="AB14" i="1"/>
  <c r="AC14" i="1"/>
  <c r="AD14" i="1"/>
  <c r="AE14" i="1"/>
  <c r="T11" i="1"/>
  <c r="U11" i="1"/>
  <c r="V11" i="1"/>
  <c r="W11" i="1"/>
  <c r="X11" i="1"/>
  <c r="Y11" i="1"/>
  <c r="Z11" i="1"/>
  <c r="AA11" i="1"/>
  <c r="AB11" i="1"/>
  <c r="AC11" i="1"/>
  <c r="AD11" i="1"/>
  <c r="AE11" i="1"/>
  <c r="T12" i="1"/>
  <c r="U12" i="1"/>
  <c r="V12" i="1"/>
  <c r="W12" i="1"/>
  <c r="X12" i="1"/>
  <c r="Y12" i="1"/>
  <c r="Z12" i="1"/>
  <c r="AA12" i="1"/>
  <c r="AB12" i="1"/>
  <c r="AC12" i="1"/>
  <c r="AD12" i="1"/>
  <c r="AE12" i="1"/>
  <c r="T5" i="1"/>
  <c r="U5" i="1"/>
  <c r="V5" i="1"/>
  <c r="W5" i="1"/>
  <c r="X5" i="1"/>
  <c r="Y5" i="1"/>
  <c r="Z5" i="1"/>
  <c r="AA5" i="1"/>
  <c r="AB5" i="1"/>
  <c r="AC5" i="1"/>
  <c r="AD5" i="1"/>
  <c r="AE5" i="1"/>
  <c r="T6" i="1"/>
  <c r="U6" i="1"/>
  <c r="V6" i="1"/>
  <c r="W6" i="1"/>
  <c r="X6" i="1"/>
  <c r="Y6" i="1"/>
  <c r="Z6" i="1"/>
  <c r="AA6" i="1"/>
  <c r="AB6" i="1"/>
  <c r="AC6" i="1"/>
  <c r="AD6" i="1"/>
  <c r="AE6" i="1"/>
  <c r="T7" i="1"/>
  <c r="U7" i="1"/>
  <c r="V7" i="1"/>
  <c r="W7" i="1"/>
  <c r="X7" i="1"/>
  <c r="Y7" i="1"/>
  <c r="Z7" i="1"/>
  <c r="AA7" i="1"/>
  <c r="AB7" i="1"/>
  <c r="AC7" i="1"/>
  <c r="AD7" i="1"/>
  <c r="AE7" i="1"/>
  <c r="T8" i="1"/>
  <c r="U8" i="1"/>
  <c r="V8" i="1"/>
  <c r="W8" i="1"/>
  <c r="X8" i="1"/>
  <c r="Y8" i="1"/>
  <c r="Z8" i="1"/>
  <c r="AA8" i="1"/>
  <c r="AB8" i="1"/>
  <c r="AC8" i="1"/>
  <c r="AD8" i="1"/>
  <c r="AE8" i="1"/>
  <c r="AD18" i="1"/>
  <c r="Z20" i="1"/>
  <c r="X19" i="1"/>
  <c r="AE24" i="1"/>
  <c r="AE13" i="1"/>
  <c r="AE17" i="1"/>
  <c r="AE18" i="1"/>
  <c r="AE19" i="1"/>
  <c r="AE20" i="1"/>
  <c r="AE23" i="1"/>
  <c r="AE25" i="1"/>
  <c r="AE26" i="1"/>
  <c r="AB13" i="1"/>
  <c r="AC13" i="1"/>
  <c r="AD13" i="1"/>
  <c r="AB17" i="1"/>
  <c r="AC17" i="1"/>
  <c r="AD17" i="1"/>
  <c r="AB18" i="1"/>
  <c r="AC18" i="1"/>
  <c r="AB19" i="1"/>
  <c r="AC19" i="1"/>
  <c r="AD19" i="1"/>
  <c r="AB20" i="1"/>
  <c r="AC20" i="1"/>
  <c r="AD20" i="1"/>
  <c r="AB23" i="1"/>
  <c r="AC23" i="1"/>
  <c r="AD23" i="1"/>
  <c r="AB24" i="1"/>
  <c r="AC24" i="1"/>
  <c r="AD24" i="1"/>
  <c r="AB25" i="1"/>
  <c r="AC25" i="1"/>
  <c r="AD25" i="1"/>
  <c r="AB26" i="1"/>
  <c r="AC26" i="1"/>
  <c r="AD26" i="1"/>
  <c r="V13" i="1"/>
  <c r="W13" i="1"/>
  <c r="X13" i="1"/>
  <c r="Y13" i="1"/>
  <c r="Z13" i="1"/>
  <c r="AA13" i="1"/>
  <c r="V17" i="1"/>
  <c r="W17" i="1"/>
  <c r="X17" i="1"/>
  <c r="Y17" i="1"/>
  <c r="Z17" i="1"/>
  <c r="AA17" i="1"/>
  <c r="V18" i="1"/>
  <c r="W18" i="1"/>
  <c r="X18" i="1"/>
  <c r="Y18" i="1"/>
  <c r="Z18" i="1"/>
  <c r="AA18" i="1"/>
  <c r="V19" i="1"/>
  <c r="W19" i="1"/>
  <c r="Y19" i="1"/>
  <c r="Z19" i="1"/>
  <c r="AA19" i="1"/>
  <c r="V20" i="1"/>
  <c r="W20" i="1"/>
  <c r="X20" i="1"/>
  <c r="Y20" i="1"/>
  <c r="AA20" i="1"/>
  <c r="V23" i="1"/>
  <c r="W23" i="1"/>
  <c r="X23" i="1"/>
  <c r="Y23" i="1"/>
  <c r="Z23" i="1"/>
  <c r="AA23" i="1"/>
  <c r="V24" i="1"/>
  <c r="W24" i="1"/>
  <c r="X24" i="1"/>
  <c r="Y24" i="1"/>
  <c r="Z24" i="1"/>
  <c r="AA24" i="1"/>
  <c r="V25" i="1"/>
  <c r="W25" i="1"/>
  <c r="X25" i="1"/>
  <c r="Y25" i="1"/>
  <c r="Z25" i="1"/>
  <c r="AA25" i="1"/>
  <c r="V26" i="1"/>
  <c r="W26" i="1"/>
  <c r="X26" i="1"/>
  <c r="Y26" i="1"/>
  <c r="Z26" i="1"/>
  <c r="AA26" i="1"/>
  <c r="T13" i="1"/>
  <c r="U13" i="1"/>
  <c r="T17" i="1"/>
  <c r="U17" i="1"/>
  <c r="T18" i="1"/>
  <c r="U18" i="1"/>
  <c r="T19" i="1"/>
  <c r="U19" i="1"/>
  <c r="T20" i="1"/>
  <c r="U20" i="1"/>
  <c r="T23" i="1"/>
  <c r="U23" i="1"/>
  <c r="T24" i="1"/>
  <c r="U24" i="1"/>
  <c r="T25" i="1"/>
  <c r="U25" i="1"/>
  <c r="T26" i="1"/>
  <c r="U2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5" i="1"/>
  <c r="S7" i="1" l="1"/>
  <c r="S14" i="1"/>
  <c r="S11" i="1"/>
  <c r="S8" i="1"/>
  <c r="S25" i="1"/>
  <c r="S5" i="1"/>
  <c r="S6" i="1"/>
  <c r="S13" i="1"/>
  <c r="S12" i="1"/>
  <c r="S23" i="1"/>
  <c r="S26" i="1"/>
  <c r="S19" i="1"/>
  <c r="S20" i="1"/>
  <c r="S18" i="1"/>
  <c r="S24" i="1"/>
  <c r="S17" i="1"/>
</calcChain>
</file>

<file path=xl/sharedStrings.xml><?xml version="1.0" encoding="utf-8"?>
<sst xmlns="http://schemas.openxmlformats.org/spreadsheetml/2006/main" count="151" uniqueCount="81">
  <si>
    <t>Sample</t>
  </si>
  <si>
    <t>Paired t-test p values</t>
  </si>
  <si>
    <t>Prettified output from individual files</t>
  </si>
  <si>
    <t>Comparison</t>
  </si>
  <si>
    <t>Effect of temperature on relative expression in repeat regions</t>
  </si>
  <si>
    <t>% expr coverage not in repeats</t>
  </si>
  <si>
    <t>BC-20-1</t>
  </si>
  <si>
    <t>BC-20-2</t>
  </si>
  <si>
    <t>BC-22-1</t>
  </si>
  <si>
    <t>BC-22-2</t>
  </si>
  <si>
    <t>BC-26-1</t>
  </si>
  <si>
    <t>BC-26-2</t>
  </si>
  <si>
    <t>BH-20-1</t>
  </si>
  <si>
    <t>BH-20-2</t>
  </si>
  <si>
    <t>BH-22-1</t>
  </si>
  <si>
    <t>BH-22-2</t>
  </si>
  <si>
    <t>BH-26-1</t>
  </si>
  <si>
    <t>BH-26-2</t>
  </si>
  <si>
    <t>CC-20-1</t>
  </si>
  <si>
    <t>CC-22-1</t>
  </si>
  <si>
    <t>CC-22-2</t>
  </si>
  <si>
    <t>CC-26-1</t>
  </si>
  <si>
    <t>CC-26-2</t>
  </si>
  <si>
    <t>CH-20-1</t>
  </si>
  <si>
    <t>CH-20-2</t>
  </si>
  <si>
    <t>CH-20-3</t>
  </si>
  <si>
    <t>CH-22-1</t>
  </si>
  <si>
    <t>CH-22-2</t>
  </si>
  <si>
    <t>CH-26-1</t>
  </si>
  <si>
    <t>CH-26-2</t>
  </si>
  <si>
    <t>CC v BC</t>
  </si>
  <si>
    <t>CC v CH</t>
  </si>
  <si>
    <t>BC v BH</t>
  </si>
  <si>
    <t>CH v BH</t>
  </si>
  <si>
    <t>Genet 1</t>
  </si>
  <si>
    <t>Genet 2</t>
  </si>
  <si>
    <t>Genet 3</t>
  </si>
  <si>
    <t>% expr coverage in all repeats</t>
  </si>
  <si>
    <t>DNA</t>
  </si>
  <si>
    <t>LTR</t>
  </si>
  <si>
    <t>LINE</t>
  </si>
  <si>
    <t>SINE</t>
  </si>
  <si>
    <t>rRNA</t>
  </si>
  <si>
    <t>srpRNA</t>
  </si>
  <si>
    <t>% expr coverage in DNA repeats</t>
  </si>
  <si>
    <t>% expr coverage in LINE repeats</t>
  </si>
  <si>
    <t>% expr coverage in LTR repeats</t>
  </si>
  <si>
    <t>% expr coverage in SINE repeats</t>
  </si>
  <si>
    <t>% expr coverage in SIMPLE REPEATS</t>
  </si>
  <si>
    <t>% expr coverage in rRNA repeats</t>
  </si>
  <si>
    <t>% expr coverage in srpRNA repeats</t>
  </si>
  <si>
    <t>% expr coverage in Low_complexity</t>
  </si>
  <si>
    <t>RC</t>
  </si>
  <si>
    <t>snRNA</t>
  </si>
  <si>
    <t>tRNA</t>
  </si>
  <si>
    <t>% expr coverage in RC repeats</t>
  </si>
  <si>
    <t>% expr coverage in tRNA repeats</t>
  </si>
  <si>
    <t>% expr coverage in snRNA repeats</t>
  </si>
  <si>
    <t>% expr coverage in satellite repeats</t>
  </si>
  <si>
    <t>all_genets</t>
  </si>
  <si>
    <t>p_all</t>
  </si>
  <si>
    <t>p_DNA</t>
  </si>
  <si>
    <t>p_SINE</t>
  </si>
  <si>
    <t>p_LINE</t>
  </si>
  <si>
    <t>p_LTR</t>
  </si>
  <si>
    <t>p_LowCom</t>
  </si>
  <si>
    <t>p_Simp</t>
  </si>
  <si>
    <t>p_rRNA</t>
  </si>
  <si>
    <t>p_srpRNA</t>
  </si>
  <si>
    <t>p_RC</t>
  </si>
  <si>
    <t>p_tRNA</t>
  </si>
  <si>
    <t>p_snRNA</t>
  </si>
  <si>
    <t>p_satellite</t>
  </si>
  <si>
    <t>by genets</t>
  </si>
  <si>
    <t>G1 vs G3</t>
  </si>
  <si>
    <t>G1 vs G2</t>
  </si>
  <si>
    <t>G2 vs G3</t>
  </si>
  <si>
    <t>repeat_type</t>
  </si>
  <si>
    <t>low_complexity</t>
  </si>
  <si>
    <t>simple_repeat</t>
  </si>
  <si>
    <t>satellite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</si>
</sst>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9" fillId="0" borderId="0" xfId="0" applyFont="1" applyBorder="1" applyAlignment="1">
      <alignment horizontal="left"/>
    </xf>
    <xf numFmtId="0" fontId="19" fillId="0" borderId="0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center"/>
    </xf>
    <xf numFmtId="2" fontId="16" fillId="0" borderId="10" xfId="0" applyNumberFormat="1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16" fillId="0" borderId="10" xfId="0" applyFont="1" applyBorder="1" applyAlignment="1">
      <alignment horizontal="center" wrapText="1"/>
    </xf>
    <xf numFmtId="11" fontId="0" fillId="0" borderId="0" xfId="0" applyNumberFormat="1"/>
    <xf numFmtId="0" fontId="0" fillId="0" borderId="0" xfId="0" applyFill="1"/>
    <xf numFmtId="2" fontId="0" fillId="0" borderId="0" xfId="0" applyNumberFormat="1"/>
    <xf numFmtId="2" fontId="0" fillId="0" borderId="0" xfId="0" applyNumberFormat="1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0" fillId="0" borderId="0" xfId="0" applyFont="1" applyBorder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F78B4"/>
      <color rgb="FFE31A1C"/>
      <color rgb="FF33A02C"/>
      <color rgb="FF1F78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6"/>
  <sheetViews>
    <sheetView tabSelected="1" topLeftCell="A4" workbookViewId="0">
      <selection activeCell="O4" sqref="A4:O28"/>
    </sheetView>
  </sheetViews>
  <sheetFormatPr baseColWidth="10" defaultColWidth="9.1640625" defaultRowHeight="15" x14ac:dyDescent="0.2"/>
  <cols>
    <col min="1" max="1" width="8.5" style="5" customWidth="1"/>
    <col min="2" max="3" width="15.5" style="10" bestFit="1" customWidth="1"/>
    <col min="4" max="16" width="15.5" style="10" customWidth="1"/>
    <col min="17" max="17" width="9.1640625" style="5"/>
    <col min="18" max="18" width="13.33203125" style="4" customWidth="1"/>
    <col min="19" max="16384" width="9.1640625" style="5"/>
  </cols>
  <sheetData>
    <row r="1" spans="1:32" ht="19" x14ac:dyDescent="0.25">
      <c r="A1" s="8" t="s">
        <v>4</v>
      </c>
    </row>
    <row r="2" spans="1:32" x14ac:dyDescent="0.2">
      <c r="A2" s="9"/>
    </row>
    <row r="3" spans="1:32" x14ac:dyDescent="0.2">
      <c r="A3" s="6" t="s">
        <v>2</v>
      </c>
      <c r="R3" s="7" t="s">
        <v>1</v>
      </c>
    </row>
    <row r="4" spans="1:32" s="2" customFormat="1" ht="33" thickBot="1" x14ac:dyDescent="0.25">
      <c r="A4" s="1" t="s">
        <v>0</v>
      </c>
      <c r="B4" s="11" t="s">
        <v>5</v>
      </c>
      <c r="C4" s="11" t="s">
        <v>37</v>
      </c>
      <c r="D4" s="11" t="s">
        <v>44</v>
      </c>
      <c r="E4" s="14" t="s">
        <v>45</v>
      </c>
      <c r="F4" s="11" t="s">
        <v>46</v>
      </c>
      <c r="G4" s="14" t="s">
        <v>51</v>
      </c>
      <c r="H4" s="11" t="s">
        <v>47</v>
      </c>
      <c r="I4" s="11" t="s">
        <v>48</v>
      </c>
      <c r="J4" s="11" t="s">
        <v>49</v>
      </c>
      <c r="K4" s="11" t="s">
        <v>50</v>
      </c>
      <c r="L4" s="11" t="s">
        <v>55</v>
      </c>
      <c r="M4" s="11" t="s">
        <v>56</v>
      </c>
      <c r="N4" s="11" t="s">
        <v>57</v>
      </c>
      <c r="O4" s="11" t="s">
        <v>58</v>
      </c>
      <c r="P4"/>
      <c r="R4" s="3" t="s">
        <v>3</v>
      </c>
      <c r="S4" s="1" t="s">
        <v>60</v>
      </c>
      <c r="T4" s="1" t="s">
        <v>61</v>
      </c>
      <c r="U4" s="1" t="s">
        <v>63</v>
      </c>
      <c r="V4" s="1" t="s">
        <v>64</v>
      </c>
      <c r="W4" s="1" t="s">
        <v>65</v>
      </c>
      <c r="X4" s="1" t="s">
        <v>62</v>
      </c>
      <c r="Y4" s="1" t="s">
        <v>66</v>
      </c>
      <c r="Z4" s="1" t="s">
        <v>67</v>
      </c>
      <c r="AA4" s="1" t="s">
        <v>68</v>
      </c>
      <c r="AB4" s="1" t="s">
        <v>69</v>
      </c>
      <c r="AC4" s="1" t="s">
        <v>70</v>
      </c>
      <c r="AD4" s="1" t="s">
        <v>71</v>
      </c>
      <c r="AE4" s="1" t="s">
        <v>72</v>
      </c>
    </row>
    <row r="5" spans="1:32" x14ac:dyDescent="0.2">
      <c r="A5" s="2" t="s">
        <v>6</v>
      </c>
      <c r="B5" s="10">
        <v>82.072578919415193</v>
      </c>
      <c r="C5" s="10">
        <f>100-B5</f>
        <v>17.927421080584807</v>
      </c>
      <c r="D5">
        <v>0.190624940959882</v>
      </c>
      <c r="E5">
        <v>7.1565418831741603E-3</v>
      </c>
      <c r="F5">
        <v>0.45784436838348003</v>
      </c>
      <c r="G5">
        <v>2.9639570674613398</v>
      </c>
      <c r="H5">
        <v>6.9529972728811602E-3</v>
      </c>
      <c r="I5">
        <v>10.695076153022001</v>
      </c>
      <c r="J5">
        <v>2.7657869010273499</v>
      </c>
      <c r="K5">
        <v>4.0708922058600299E-4</v>
      </c>
      <c r="L5">
        <v>1.00689621049197E-4</v>
      </c>
      <c r="M5" s="15">
        <v>4.0059311600218403E-5</v>
      </c>
      <c r="N5">
        <v>0</v>
      </c>
      <c r="O5">
        <v>0</v>
      </c>
      <c r="P5"/>
      <c r="Q5" s="13" t="s">
        <v>59</v>
      </c>
      <c r="R5" t="s">
        <v>30</v>
      </c>
      <c r="S5">
        <f>_xlfn.T.TEST(C17:C21,C5:C10,2,2)</f>
        <v>0.56755183488365502</v>
      </c>
      <c r="T5">
        <f t="shared" ref="T5:AE5" si="0">_xlfn.T.TEST(D17:D21,D5:D10,2,2)</f>
        <v>0.38911355687695837</v>
      </c>
      <c r="U5">
        <f t="shared" si="0"/>
        <v>0.42021211813074255</v>
      </c>
      <c r="V5">
        <f t="shared" si="0"/>
        <v>0.68775073524482988</v>
      </c>
      <c r="W5">
        <f t="shared" si="0"/>
        <v>0.83281951104119378</v>
      </c>
      <c r="X5">
        <f t="shared" si="0"/>
        <v>0.36476180433063565</v>
      </c>
      <c r="Y5">
        <f t="shared" si="0"/>
        <v>0.50300774391928915</v>
      </c>
      <c r="Z5">
        <f t="shared" si="0"/>
        <v>0.88394726153508774</v>
      </c>
      <c r="AA5">
        <f t="shared" si="0"/>
        <v>0.64262967963663897</v>
      </c>
      <c r="AB5">
        <f t="shared" si="0"/>
        <v>0.35431668897724267</v>
      </c>
      <c r="AC5">
        <f t="shared" si="0"/>
        <v>0.61915155683511847</v>
      </c>
      <c r="AD5">
        <f t="shared" si="0"/>
        <v>0.21212813580995182</v>
      </c>
      <c r="AE5">
        <f t="shared" si="0"/>
        <v>0.29848922669153982</v>
      </c>
    </row>
    <row r="6" spans="1:32" x14ac:dyDescent="0.2">
      <c r="A6" s="2" t="s">
        <v>7</v>
      </c>
      <c r="B6" s="10">
        <v>80.840289125089996</v>
      </c>
      <c r="C6" s="10">
        <f>100-B6</f>
        <v>19.159710874910004</v>
      </c>
      <c r="D6">
        <v>0.28447766686033399</v>
      </c>
      <c r="E6">
        <v>4.93430941159598E-3</v>
      </c>
      <c r="F6">
        <v>0.31529199395242402</v>
      </c>
      <c r="G6">
        <v>3.7967050462653398</v>
      </c>
      <c r="H6">
        <v>6.1076306115718298E-3</v>
      </c>
      <c r="I6">
        <v>9.0442744804346198</v>
      </c>
      <c r="J6">
        <v>5.2116333340787202</v>
      </c>
      <c r="K6">
        <v>1.0839412398065001E-2</v>
      </c>
      <c r="L6">
        <v>5.1820291513911699E-3</v>
      </c>
      <c r="M6" s="15">
        <v>8.3689101282157206E-6</v>
      </c>
      <c r="N6">
        <v>3.7727046857996402E-3</v>
      </c>
      <c r="O6">
        <v>0</v>
      </c>
      <c r="P6"/>
      <c r="Q6" s="13"/>
      <c r="R6" t="s">
        <v>31</v>
      </c>
      <c r="S6">
        <f>_xlfn.T.TEST(C17:C21,C22:C28,2,2)</f>
        <v>0.43286499884647622</v>
      </c>
      <c r="T6">
        <f t="shared" ref="T6:AE6" si="1">_xlfn.T.TEST(D17:D21,D22:D28,2,2)</f>
        <v>0.89531228938391871</v>
      </c>
      <c r="U6">
        <f t="shared" si="1"/>
        <v>0.38067016752583205</v>
      </c>
      <c r="V6">
        <f t="shared" si="1"/>
        <v>2.3767092884831677E-2</v>
      </c>
      <c r="W6">
        <f t="shared" si="1"/>
        <v>0.45342510888992227</v>
      </c>
      <c r="X6">
        <f t="shared" si="1"/>
        <v>0.42494973244881784</v>
      </c>
      <c r="Y6">
        <f t="shared" si="1"/>
        <v>0.42923983088668971</v>
      </c>
      <c r="Z6">
        <f t="shared" si="1"/>
        <v>0.80272584158092319</v>
      </c>
      <c r="AA6">
        <f t="shared" si="1"/>
        <v>8.3643941236963421E-2</v>
      </c>
      <c r="AB6">
        <f t="shared" si="1"/>
        <v>0.41802471073023073</v>
      </c>
      <c r="AC6">
        <f t="shared" si="1"/>
        <v>0.64250219783807072</v>
      </c>
      <c r="AD6">
        <f t="shared" si="1"/>
        <v>5.9438231225635567E-2</v>
      </c>
      <c r="AE6">
        <f t="shared" si="1"/>
        <v>0.30828139713591418</v>
      </c>
    </row>
    <row r="7" spans="1:32" x14ac:dyDescent="0.2">
      <c r="A7" s="2" t="s">
        <v>8</v>
      </c>
      <c r="B7" s="10">
        <v>80.941014945159296</v>
      </c>
      <c r="C7" s="10">
        <f t="shared" ref="C6:C28" si="2">100-B7</f>
        <v>19.058985054840704</v>
      </c>
      <c r="D7">
        <v>0.203133887136176</v>
      </c>
      <c r="E7">
        <v>7.1974393213081606E-2</v>
      </c>
      <c r="F7">
        <v>8.7075693131238793E-2</v>
      </c>
      <c r="G7">
        <v>4.686553486197</v>
      </c>
      <c r="H7">
        <v>6.1119403943428496E-4</v>
      </c>
      <c r="I7">
        <v>11.038880845570199</v>
      </c>
      <c r="J7">
        <v>2.58124640136618</v>
      </c>
      <c r="K7">
        <v>0</v>
      </c>
      <c r="L7">
        <v>0</v>
      </c>
      <c r="M7" s="15">
        <v>8.6986417597388903E-5</v>
      </c>
      <c r="N7">
        <v>0</v>
      </c>
      <c r="O7">
        <v>0</v>
      </c>
      <c r="P7"/>
      <c r="Q7" s="13"/>
      <c r="R7" t="s">
        <v>32</v>
      </c>
      <c r="S7">
        <f>_xlfn.T.TEST(C5:C10,C11:C16,2,2)</f>
        <v>0.81462803807871409</v>
      </c>
      <c r="T7">
        <f t="shared" ref="T7:AE7" si="3">_xlfn.T.TEST(D5:D10,D11:D16,2,2)</f>
        <v>0.60753441287761212</v>
      </c>
      <c r="U7">
        <f t="shared" si="3"/>
        <v>0.92471086843636408</v>
      </c>
      <c r="V7">
        <f t="shared" si="3"/>
        <v>1.692481234743811E-2</v>
      </c>
      <c r="W7">
        <f t="shared" si="3"/>
        <v>0.92777280438705545</v>
      </c>
      <c r="X7">
        <f t="shared" si="3"/>
        <v>9.0996883190920808E-2</v>
      </c>
      <c r="Y7">
        <f t="shared" si="3"/>
        <v>0.66881560167382315</v>
      </c>
      <c r="Z7">
        <f t="shared" si="3"/>
        <v>0.43212718914549253</v>
      </c>
      <c r="AA7">
        <f t="shared" si="3"/>
        <v>0.29773060933996026</v>
      </c>
      <c r="AB7">
        <f t="shared" si="3"/>
        <v>0.99912107483096047</v>
      </c>
      <c r="AC7">
        <f t="shared" si="3"/>
        <v>0.21025707896297333</v>
      </c>
      <c r="AD7">
        <f t="shared" si="3"/>
        <v>0.6001641929168533</v>
      </c>
      <c r="AE7">
        <f t="shared" si="3"/>
        <v>0.17735129615081649</v>
      </c>
    </row>
    <row r="8" spans="1:32" x14ac:dyDescent="0.2">
      <c r="A8" s="2" t="s">
        <v>9</v>
      </c>
      <c r="B8" s="10">
        <v>92.569998444125801</v>
      </c>
      <c r="C8" s="10">
        <f t="shared" si="2"/>
        <v>7.430001555874199</v>
      </c>
      <c r="D8">
        <v>5.6267673704671901E-2</v>
      </c>
      <c r="E8">
        <v>8.3009142121739498E-3</v>
      </c>
      <c r="F8">
        <v>0.19899162450889701</v>
      </c>
      <c r="G8">
        <v>1.5493558349716501</v>
      </c>
      <c r="H8">
        <v>8.4760309531783096E-3</v>
      </c>
      <c r="I8">
        <v>3.29278860504707</v>
      </c>
      <c r="J8">
        <v>2.2482505552057201</v>
      </c>
      <c r="K8">
        <v>0</v>
      </c>
      <c r="L8">
        <v>0</v>
      </c>
      <c r="M8">
        <v>0</v>
      </c>
      <c r="N8">
        <v>4.00103684338217E-3</v>
      </c>
      <c r="O8">
        <v>0</v>
      </c>
      <c r="P8"/>
      <c r="Q8" s="13"/>
      <c r="R8" t="s">
        <v>33</v>
      </c>
      <c r="S8">
        <f>_xlfn.T.TEST(C22:C28,C11:C16,2,2)</f>
        <v>0.25475328926192303</v>
      </c>
      <c r="T8">
        <f t="shared" ref="T8:AE8" si="4">_xlfn.T.TEST(D22:D28,D11:D16,2,2)</f>
        <v>0.73782407221494539</v>
      </c>
      <c r="U8">
        <f t="shared" si="4"/>
        <v>0.63738478373253127</v>
      </c>
      <c r="V8">
        <f t="shared" si="4"/>
        <v>0.53852206721715046</v>
      </c>
      <c r="W8">
        <f t="shared" si="4"/>
        <v>0.38218161268737683</v>
      </c>
      <c r="X8">
        <f t="shared" si="4"/>
        <v>0.14796869676498917</v>
      </c>
      <c r="Y8">
        <f t="shared" si="4"/>
        <v>0.42629586941679687</v>
      </c>
      <c r="Z8">
        <f t="shared" si="4"/>
        <v>0.48760403479432357</v>
      </c>
      <c r="AA8">
        <f t="shared" si="4"/>
        <v>0.94858706899611633</v>
      </c>
      <c r="AB8">
        <f t="shared" si="4"/>
        <v>0.59320771952171436</v>
      </c>
      <c r="AC8">
        <f t="shared" si="4"/>
        <v>0.69227267137323611</v>
      </c>
      <c r="AD8">
        <f t="shared" si="4"/>
        <v>9.0505468675780243E-2</v>
      </c>
      <c r="AE8">
        <f t="shared" si="4"/>
        <v>0.19529369903751673</v>
      </c>
    </row>
    <row r="9" spans="1:32" x14ac:dyDescent="0.2">
      <c r="A9" s="2" t="s">
        <v>10</v>
      </c>
      <c r="B9" s="10">
        <v>93.326861031846207</v>
      </c>
      <c r="C9" s="10">
        <f t="shared" si="2"/>
        <v>6.6731389681537934</v>
      </c>
      <c r="D9">
        <v>5.1005066485891197E-2</v>
      </c>
      <c r="E9">
        <v>2.8730939797850699E-2</v>
      </c>
      <c r="F9">
        <v>0.53528598525673599</v>
      </c>
      <c r="G9">
        <v>0.76985439169524805</v>
      </c>
      <c r="H9">
        <v>7.3255423882113103E-3</v>
      </c>
      <c r="I9">
        <v>1.9590604311778601</v>
      </c>
      <c r="J9">
        <v>3.2851300529517702</v>
      </c>
      <c r="K9">
        <v>1.87930755636444E-3</v>
      </c>
      <c r="L9">
        <v>7.9680800186615001E-3</v>
      </c>
      <c r="M9">
        <v>2.5318129543514499E-3</v>
      </c>
      <c r="N9">
        <v>8.9326532156857599E-4</v>
      </c>
      <c r="O9" s="15">
        <v>9.96776753681673E-6</v>
      </c>
      <c r="P9" s="15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x14ac:dyDescent="0.2">
      <c r="A10" s="2" t="s">
        <v>11</v>
      </c>
      <c r="B10" s="10">
        <v>92.055155886456504</v>
      </c>
      <c r="C10" s="10">
        <f t="shared" si="2"/>
        <v>7.9448441135434962</v>
      </c>
      <c r="D10">
        <v>8.7573197821166904E-2</v>
      </c>
      <c r="E10">
        <v>2.1439071282627301E-2</v>
      </c>
      <c r="F10">
        <v>0.33690894883085298</v>
      </c>
      <c r="G10">
        <v>1.01915592566924</v>
      </c>
      <c r="H10">
        <v>4.2402937234182004E-3</v>
      </c>
      <c r="I10">
        <v>2.4573582139324501</v>
      </c>
      <c r="J10">
        <v>3.96950810100472</v>
      </c>
      <c r="K10">
        <v>1.5618636755537199E-4</v>
      </c>
      <c r="L10">
        <v>3.09880399458265E-3</v>
      </c>
      <c r="M10">
        <v>4.0458915425248103E-4</v>
      </c>
      <c r="N10">
        <v>7.5600848125206897E-4</v>
      </c>
      <c r="O10" s="15">
        <v>7.4770069574380495E-5</v>
      </c>
      <c r="P10" s="15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x14ac:dyDescent="0.2">
      <c r="A11" s="2" t="s">
        <v>12</v>
      </c>
      <c r="B11" s="10">
        <v>88.951879339391994</v>
      </c>
      <c r="C11" s="10">
        <f t="shared" si="2"/>
        <v>11.048120660608006</v>
      </c>
      <c r="D11">
        <v>6.5041672974144898E-2</v>
      </c>
      <c r="E11">
        <v>1.6696592226881801E-2</v>
      </c>
      <c r="F11">
        <v>7.2029081616949694E-2</v>
      </c>
      <c r="G11">
        <v>1.99725791955803</v>
      </c>
      <c r="H11">
        <v>5.2833729960054098E-3</v>
      </c>
      <c r="I11">
        <v>3.2386768433038999</v>
      </c>
      <c r="J11">
        <v>5.5571855265052399</v>
      </c>
      <c r="K11">
        <v>5.8526170081683003E-4</v>
      </c>
      <c r="L11">
        <v>2.6946680835503302E-3</v>
      </c>
      <c r="M11">
        <v>1.20255877894153E-3</v>
      </c>
      <c r="N11">
        <v>1.7397674137965499E-3</v>
      </c>
      <c r="O11">
        <v>2.7230070711688301E-4</v>
      </c>
      <c r="P11"/>
      <c r="Q11" s="13" t="s">
        <v>34</v>
      </c>
      <c r="R11" t="s">
        <v>30</v>
      </c>
      <c r="S11" t="e">
        <f>_xlfn.T.TEST(C17,C5,2,1)</f>
        <v>#DIV/0!</v>
      </c>
      <c r="T11" t="e">
        <f>_xlfn.T.TEST(D17,D5,2,1)</f>
        <v>#DIV/0!</v>
      </c>
      <c r="U11" t="e">
        <f>_xlfn.T.TEST(E17,E5,2,1)</f>
        <v>#DIV/0!</v>
      </c>
      <c r="V11" t="e">
        <f>_xlfn.T.TEST(F17,F5,2,1)</f>
        <v>#DIV/0!</v>
      </c>
      <c r="W11" t="e">
        <f>_xlfn.T.TEST(G17,G5,2,1)</f>
        <v>#DIV/0!</v>
      </c>
      <c r="X11" t="e">
        <f>_xlfn.T.TEST(H17,H5,2,1)</f>
        <v>#DIV/0!</v>
      </c>
      <c r="Y11" t="e">
        <f>_xlfn.T.TEST(I17,I5,2,1)</f>
        <v>#DIV/0!</v>
      </c>
      <c r="Z11" t="e">
        <f>_xlfn.T.TEST(J17,J5,2,1)</f>
        <v>#DIV/0!</v>
      </c>
      <c r="AA11" t="e">
        <f>_xlfn.T.TEST(K17,K5,2,1)</f>
        <v>#DIV/0!</v>
      </c>
      <c r="AB11" t="e">
        <f>_xlfn.T.TEST(L17,L5,2,1)</f>
        <v>#DIV/0!</v>
      </c>
      <c r="AC11" t="e">
        <f>_xlfn.T.TEST(M17,M5,2,1)</f>
        <v>#DIV/0!</v>
      </c>
      <c r="AD11" t="e">
        <f>_xlfn.T.TEST(N17,N5,2,1)</f>
        <v>#DIV/0!</v>
      </c>
      <c r="AE11" t="e">
        <f>_xlfn.T.TEST(O17,O5,2,1)</f>
        <v>#DIV/0!</v>
      </c>
    </row>
    <row r="12" spans="1:32" x14ac:dyDescent="0.2">
      <c r="A12" s="2" t="s">
        <v>13</v>
      </c>
      <c r="B12" s="10">
        <v>83.198396855275902</v>
      </c>
      <c r="C12" s="10">
        <f t="shared" si="2"/>
        <v>16.801603144724098</v>
      </c>
      <c r="D12">
        <v>0.168792728674409</v>
      </c>
      <c r="E12">
        <v>5.1323356042739503E-3</v>
      </c>
      <c r="F12">
        <v>0.123747571477251</v>
      </c>
      <c r="G12">
        <v>4.2151923245157104</v>
      </c>
      <c r="H12">
        <v>8.3548991397028507E-3</v>
      </c>
      <c r="I12">
        <v>7.80308535419283</v>
      </c>
      <c r="J12">
        <v>4.1496744107405297</v>
      </c>
      <c r="K12">
        <v>0</v>
      </c>
      <c r="L12">
        <v>0</v>
      </c>
      <c r="M12">
        <v>9.5064209649175699E-4</v>
      </c>
      <c r="N12">
        <v>2.5746556779985001E-4</v>
      </c>
      <c r="O12">
        <v>0</v>
      </c>
      <c r="P12"/>
      <c r="Q12" s="13"/>
      <c r="R12" t="s">
        <v>31</v>
      </c>
      <c r="S12" t="e">
        <f>_xlfn.T.TEST(C17,C22:C24,2,2)</f>
        <v>#DIV/0!</v>
      </c>
      <c r="T12" t="e">
        <f t="shared" ref="T12:AE12" si="5">_xlfn.T.TEST(D17,D22:D24,2,2)</f>
        <v>#DIV/0!</v>
      </c>
      <c r="U12" t="e">
        <f t="shared" si="5"/>
        <v>#DIV/0!</v>
      </c>
      <c r="V12" t="e">
        <f t="shared" si="5"/>
        <v>#DIV/0!</v>
      </c>
      <c r="W12" t="e">
        <f t="shared" si="5"/>
        <v>#DIV/0!</v>
      </c>
      <c r="X12" t="e">
        <f t="shared" si="5"/>
        <v>#DIV/0!</v>
      </c>
      <c r="Y12" t="e">
        <f t="shared" si="5"/>
        <v>#DIV/0!</v>
      </c>
      <c r="Z12" t="e">
        <f t="shared" si="5"/>
        <v>#DIV/0!</v>
      </c>
      <c r="AA12" t="e">
        <f t="shared" si="5"/>
        <v>#DIV/0!</v>
      </c>
      <c r="AB12" t="e">
        <f t="shared" si="5"/>
        <v>#DIV/0!</v>
      </c>
      <c r="AC12" t="e">
        <f t="shared" si="5"/>
        <v>#DIV/0!</v>
      </c>
      <c r="AD12" t="e">
        <f t="shared" si="5"/>
        <v>#DIV/0!</v>
      </c>
      <c r="AE12" t="e">
        <f t="shared" si="5"/>
        <v>#DIV/0!</v>
      </c>
    </row>
    <row r="13" spans="1:32" x14ac:dyDescent="0.2">
      <c r="A13" s="2" t="s">
        <v>14</v>
      </c>
      <c r="B13" s="10">
        <v>93.598613291068403</v>
      </c>
      <c r="C13" s="10">
        <f t="shared" si="2"/>
        <v>6.4013867089315966</v>
      </c>
      <c r="D13">
        <v>6.0311397669543798E-2</v>
      </c>
      <c r="E13">
        <v>2.7887087911328299E-2</v>
      </c>
      <c r="F13">
        <v>7.7728038668832503E-2</v>
      </c>
      <c r="G13">
        <v>1.00983203121858</v>
      </c>
      <c r="H13">
        <v>1.2412675496143199E-2</v>
      </c>
      <c r="I13">
        <v>2.1341227975332902</v>
      </c>
      <c r="J13">
        <v>3.0276705509857198</v>
      </c>
      <c r="K13">
        <v>0</v>
      </c>
      <c r="L13">
        <v>2.6947681748098399E-3</v>
      </c>
      <c r="M13">
        <v>4.8678319367368196E-3</v>
      </c>
      <c r="N13">
        <v>2.3675402853679099E-3</v>
      </c>
      <c r="O13">
        <v>1.2006811447223E-4</v>
      </c>
      <c r="P13"/>
      <c r="Q13" s="13"/>
      <c r="R13" t="s">
        <v>32</v>
      </c>
      <c r="S13">
        <f>_xlfn.T.TEST(C5:C6,C11:C12,2,1)</f>
        <v>0.28976836911203985</v>
      </c>
      <c r="T13">
        <f>_xlfn.T.TEST(D5:D6,D11:D12,2,1)</f>
        <v>2.61034832652721E-2</v>
      </c>
      <c r="U13">
        <f>_xlfn.T.TEST(E5:E6,E11:E12,2,1)</f>
        <v>0.4867873560703242</v>
      </c>
      <c r="V13">
        <f>_xlfn.T.TEST(F5:F6,F11:F12,2,1)</f>
        <v>0.20663482781297587</v>
      </c>
      <c r="W13">
        <f>_xlfn.T.TEST(G5:G6,G11:G12,2,1)</f>
        <v>0.76008830048808274</v>
      </c>
      <c r="X13">
        <f>_xlfn.T.TEST(H5:H6,H11:H12,2,1)</f>
        <v>0.9067863105017856</v>
      </c>
      <c r="Y13">
        <f>_xlfn.T.TEST(I5:I6,I11:I12,2,1)</f>
        <v>0.39499136083394198</v>
      </c>
      <c r="Z13">
        <f>_xlfn.T.TEST(J5:J6,J11:J12,2,1)</f>
        <v>0.73143114586050217</v>
      </c>
      <c r="AA13">
        <f>_xlfn.T.TEST(K5:K6,K11:K12,2,1)</f>
        <v>0.51046347399385483</v>
      </c>
      <c r="AB13">
        <f>_xlfn.T.TEST(L5:L6,L11:L12,2,1)</f>
        <v>0.79545846287584998</v>
      </c>
      <c r="AC13">
        <f>_xlfn.T.TEST(M5:M6,M11:M12,2,1)</f>
        <v>6.6369215412077048E-2</v>
      </c>
      <c r="AD13">
        <f>_xlfn.T.TEST(N5:N6,N11:N12,2,1)</f>
        <v>0.79257552549397625</v>
      </c>
      <c r="AE13">
        <f>_xlfn.T.TEST(O5:O6,O11:O12,2,1)</f>
        <v>0.50000000000000011</v>
      </c>
    </row>
    <row r="14" spans="1:32" x14ac:dyDescent="0.2">
      <c r="A14" s="2" t="s">
        <v>15</v>
      </c>
      <c r="B14" s="10">
        <v>82.023740981559598</v>
      </c>
      <c r="C14" s="10">
        <f t="shared" si="2"/>
        <v>17.976259018440402</v>
      </c>
      <c r="D14">
        <v>0.220426722000305</v>
      </c>
      <c r="E14">
        <v>2.2247553768589799E-2</v>
      </c>
      <c r="F14">
        <v>5.6311470275769902E-2</v>
      </c>
      <c r="G14">
        <v>3.3384832375175399</v>
      </c>
      <c r="H14">
        <v>1.8835104515647599E-2</v>
      </c>
      <c r="I14">
        <v>11.751946196538499</v>
      </c>
      <c r="J14">
        <v>1.9234785110397501</v>
      </c>
      <c r="K14">
        <v>5.0614631917406496E-4</v>
      </c>
      <c r="L14">
        <v>2.4768862427666999E-4</v>
      </c>
      <c r="M14">
        <v>1.06344572379657E-4</v>
      </c>
      <c r="N14">
        <v>0</v>
      </c>
      <c r="O14">
        <v>1.33267248931469E-2</v>
      </c>
      <c r="P14"/>
      <c r="Q14" s="13"/>
      <c r="R14" t="s">
        <v>33</v>
      </c>
      <c r="S14">
        <f>_xlfn.T.TEST(C22:C24,C11:C12,2,2)</f>
        <v>0.19067407035258613</v>
      </c>
      <c r="T14">
        <f t="shared" ref="T14:AE14" si="6">_xlfn.T.TEST(D22:D24,D11:D12,2,2)</f>
        <v>0.47727232857189739</v>
      </c>
      <c r="U14">
        <f t="shared" si="6"/>
        <v>0.32391336711594426</v>
      </c>
      <c r="V14">
        <f t="shared" si="6"/>
        <v>0.88697150396481295</v>
      </c>
      <c r="W14">
        <f t="shared" si="6"/>
        <v>0.22133824283202005</v>
      </c>
      <c r="X14">
        <f t="shared" si="6"/>
        <v>0.79033935451380766</v>
      </c>
      <c r="Y14">
        <f t="shared" si="6"/>
        <v>0.31452437628816043</v>
      </c>
      <c r="Z14">
        <f t="shared" si="6"/>
        <v>0.37023042755505725</v>
      </c>
      <c r="AA14">
        <f t="shared" si="6"/>
        <v>0.71476314316217149</v>
      </c>
      <c r="AB14">
        <f t="shared" si="6"/>
        <v>0.48856110911800904</v>
      </c>
      <c r="AC14">
        <f t="shared" si="6"/>
        <v>0.77339442438111083</v>
      </c>
      <c r="AD14">
        <f t="shared" si="6"/>
        <v>0.198818104243981</v>
      </c>
      <c r="AE14">
        <f t="shared" si="6"/>
        <v>0.56469438887163892</v>
      </c>
    </row>
    <row r="15" spans="1:32" x14ac:dyDescent="0.2">
      <c r="A15" s="2" t="s">
        <v>16</v>
      </c>
      <c r="B15" s="10">
        <v>92.924425242477596</v>
      </c>
      <c r="C15" s="10">
        <f t="shared" si="2"/>
        <v>7.0755747575224035</v>
      </c>
      <c r="D15">
        <v>7.7916521962026503E-2</v>
      </c>
      <c r="E15">
        <v>3.0313434395761799E-2</v>
      </c>
      <c r="F15">
        <v>0.192065321102347</v>
      </c>
      <c r="G15">
        <v>1.11188286919201</v>
      </c>
      <c r="H15">
        <v>8.2539458879161507E-3</v>
      </c>
      <c r="I15">
        <v>2.3646267789653201</v>
      </c>
      <c r="J15">
        <v>3.24331422383659</v>
      </c>
      <c r="K15">
        <v>2.06530452173408E-4</v>
      </c>
      <c r="L15">
        <v>6.89331745123852E-3</v>
      </c>
      <c r="M15">
        <v>1.7402372255315699E-3</v>
      </c>
      <c r="N15">
        <v>1.71769340856898E-3</v>
      </c>
      <c r="O15">
        <v>4.1167918653298103E-3</v>
      </c>
      <c r="P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2" x14ac:dyDescent="0.2">
      <c r="A16" s="2" t="s">
        <v>17</v>
      </c>
      <c r="B16" s="10">
        <v>85.791423643185695</v>
      </c>
      <c r="C16" s="10">
        <f t="shared" si="2"/>
        <v>14.208576356814305</v>
      </c>
      <c r="D16">
        <v>0.13152412246478401</v>
      </c>
      <c r="E16">
        <v>3.3736182728580803E-2</v>
      </c>
      <c r="F16">
        <v>0.186465774140471</v>
      </c>
      <c r="G16">
        <v>2.6490643000448002</v>
      </c>
      <c r="H16">
        <v>6.7099208171757501E-3</v>
      </c>
      <c r="I16">
        <v>5.03771318711817</v>
      </c>
      <c r="J16">
        <v>5.9885409847284397</v>
      </c>
      <c r="K16">
        <v>4.3304672627155502E-4</v>
      </c>
      <c r="L16">
        <v>3.80758637514298E-3</v>
      </c>
      <c r="M16">
        <v>6.6339072960748904E-4</v>
      </c>
      <c r="N16">
        <v>5.9889440867342799E-4</v>
      </c>
      <c r="O16">
        <v>8.6379001250975205E-4</v>
      </c>
      <c r="P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x14ac:dyDescent="0.2">
      <c r="A17" s="2" t="s">
        <v>18</v>
      </c>
      <c r="B17" s="10">
        <v>91.425524093002394</v>
      </c>
      <c r="C17" s="10">
        <f t="shared" si="2"/>
        <v>8.5744759069976055</v>
      </c>
      <c r="D17">
        <v>5.7772257352704803E-2</v>
      </c>
      <c r="E17">
        <v>1.25635325160057E-2</v>
      </c>
      <c r="F17">
        <v>0.43675461788298198</v>
      </c>
      <c r="G17">
        <v>1.0491759706341599</v>
      </c>
      <c r="H17">
        <v>1.2021638106814499E-2</v>
      </c>
      <c r="I17">
        <v>2.4519143682671198</v>
      </c>
      <c r="J17">
        <v>4.4962417167537501</v>
      </c>
      <c r="K17">
        <v>1.83788136191708E-3</v>
      </c>
      <c r="L17">
        <v>1.9150443198601699E-3</v>
      </c>
      <c r="M17">
        <v>7.6286106148275995E-4</v>
      </c>
      <c r="N17">
        <v>1.48714064399398E-3</v>
      </c>
      <c r="O17">
        <v>0</v>
      </c>
      <c r="P17"/>
      <c r="Q17" s="13" t="s">
        <v>35</v>
      </c>
      <c r="R17" t="s">
        <v>30</v>
      </c>
      <c r="S17">
        <f>_xlfn.T.TEST(C18:C19,C7:C8,2,1)</f>
        <v>0.77434681052093057</v>
      </c>
      <c r="T17">
        <f t="shared" ref="T17:V17" si="7">_xlfn.T.TEST(D18:D19,D7:D8,2,1)</f>
        <v>0.8004561967654088</v>
      </c>
      <c r="U17">
        <f t="shared" si="7"/>
        <v>0.30463911819659995</v>
      </c>
      <c r="V17">
        <f t="shared" si="7"/>
        <v>0.20620603679165589</v>
      </c>
      <c r="W17">
        <f t="shared" ref="W17" si="8">_xlfn.T.TEST(G18:G19,G7:G8,2,1)</f>
        <v>0.66974857339416816</v>
      </c>
      <c r="X17">
        <f t="shared" ref="X17:Y17" si="9">_xlfn.T.TEST(H18:H19,H7:H8,2,1)</f>
        <v>0.74388782103914919</v>
      </c>
      <c r="Y17">
        <f t="shared" si="9"/>
        <v>0.72440255804153297</v>
      </c>
      <c r="Z17">
        <f t="shared" ref="Z17" si="10">_xlfn.T.TEST(J18:J19,J7:J8,2,1)</f>
        <v>0.98602313285885002</v>
      </c>
      <c r="AA17">
        <f t="shared" ref="AA17" si="11">_xlfn.T.TEST(K18:K19,K7:K8,2,1)</f>
        <v>0.50000000000000011</v>
      </c>
      <c r="AB17">
        <f>_xlfn.T.TEST(L18:L19,L7:L8,2,1)</f>
        <v>0.50000000000000011</v>
      </c>
      <c r="AC17">
        <f t="shared" ref="AC17" si="12">_xlfn.T.TEST(M18:M19,M7:M8,2,1)</f>
        <v>0.52640498340917408</v>
      </c>
      <c r="AD17">
        <f t="shared" ref="AD17" si="13">_xlfn.T.TEST(N18:N19,N7:N8,2,1)</f>
        <v>0.50000000000000011</v>
      </c>
      <c r="AE17">
        <f>_xlfn.T.TEST(O18:O19,O7:O8,2,1)</f>
        <v>0.50000000000000011</v>
      </c>
    </row>
    <row r="18" spans="1:31" x14ac:dyDescent="0.2">
      <c r="A18" s="2" t="s">
        <v>19</v>
      </c>
      <c r="B18" s="10">
        <v>93.423949922896298</v>
      </c>
      <c r="C18" s="10">
        <f t="shared" si="2"/>
        <v>6.5760500771037016</v>
      </c>
      <c r="D18">
        <v>5.1847845735879E-2</v>
      </c>
      <c r="E18">
        <v>8.20907945597385E-2</v>
      </c>
      <c r="F18">
        <v>0.17273564369250799</v>
      </c>
      <c r="G18">
        <v>1.3685158986842001</v>
      </c>
      <c r="H18">
        <v>4.3053519705326402E-3</v>
      </c>
      <c r="I18">
        <v>4.0609841776752296</v>
      </c>
      <c r="J18">
        <v>0.71231306050398602</v>
      </c>
      <c r="K18">
        <v>0</v>
      </c>
      <c r="L18">
        <v>0</v>
      </c>
      <c r="M18">
        <v>0</v>
      </c>
      <c r="N18">
        <v>0</v>
      </c>
      <c r="O18">
        <v>1.7645301429138501E-2</v>
      </c>
      <c r="P18"/>
      <c r="Q18" s="13"/>
      <c r="R18" t="s">
        <v>31</v>
      </c>
      <c r="S18">
        <f>_xlfn.T.TEST(C18:C19,C22:C23,2,1)</f>
        <v>0.92573425021885836</v>
      </c>
      <c r="T18">
        <f t="shared" ref="T18:V18" si="14">_xlfn.T.TEST(D18:D19,D22:D23,2,1)</f>
        <v>0.88251599179118978</v>
      </c>
      <c r="U18">
        <f t="shared" si="14"/>
        <v>0.33382182925012466</v>
      </c>
      <c r="V18">
        <f t="shared" si="14"/>
        <v>0.36278835228865852</v>
      </c>
      <c r="W18">
        <f t="shared" ref="W18" si="15">_xlfn.T.TEST(G18:G19,G22:G23,2,1)</f>
        <v>0.84890245140527798</v>
      </c>
      <c r="X18">
        <f t="shared" ref="X18:Y18" si="16">_xlfn.T.TEST(H18:H19,H22:H23,2,1)</f>
        <v>0.29433735199253047</v>
      </c>
      <c r="Y18">
        <f t="shared" si="16"/>
        <v>0.60485791118316845</v>
      </c>
      <c r="Z18">
        <f t="shared" ref="Z18" si="17">_xlfn.T.TEST(J18:J19,J22:J23,2,1)</f>
        <v>0.59628855733666952</v>
      </c>
      <c r="AA18">
        <f t="shared" ref="AA18" si="18">_xlfn.T.TEST(K18:K19,K22:K23,2,1)</f>
        <v>0.62081846437687871</v>
      </c>
      <c r="AB18">
        <f>_xlfn.T.TEST(L18:L19,L22:L23,2,1)</f>
        <v>0.98034700674209063</v>
      </c>
      <c r="AC18">
        <f t="shared" ref="AC18" si="19">_xlfn.T.TEST(M18:M19,M22:M23,2,1)</f>
        <v>0.46285304107991959</v>
      </c>
      <c r="AD18">
        <f>_xlfn.T.TEST(N18:N19,N22:N23,2,1)</f>
        <v>5.4079475419312018E-2</v>
      </c>
      <c r="AE18">
        <f>_xlfn.T.TEST(O18:O19,O22:O23,2,1)</f>
        <v>0.50141946514498814</v>
      </c>
    </row>
    <row r="19" spans="1:31" x14ac:dyDescent="0.2">
      <c r="A19" s="2" t="s">
        <v>20</v>
      </c>
      <c r="B19" s="10">
        <v>86.830809105002203</v>
      </c>
      <c r="C19" s="10">
        <f t="shared" si="2"/>
        <v>13.169190894997797</v>
      </c>
      <c r="D19">
        <v>0.133488367343889</v>
      </c>
      <c r="E19">
        <v>4.0225720368721997E-2</v>
      </c>
      <c r="F19">
        <v>0.24159087364222101</v>
      </c>
      <c r="G19">
        <v>2.4556598567701999</v>
      </c>
      <c r="H19">
        <v>6.9872501474179498E-3</v>
      </c>
      <c r="I19">
        <v>5.8596334357121904</v>
      </c>
      <c r="J19">
        <v>4.2011039885176098</v>
      </c>
      <c r="K19">
        <v>3.0976260027871698E-3</v>
      </c>
      <c r="L19">
        <v>7.5531769860131904E-3</v>
      </c>
      <c r="M19">
        <v>2.0960253281305098E-3</v>
      </c>
      <c r="N19">
        <v>0</v>
      </c>
      <c r="O19">
        <v>0</v>
      </c>
      <c r="P19"/>
      <c r="Q19" s="13"/>
      <c r="R19" t="s">
        <v>32</v>
      </c>
      <c r="S19">
        <f>_xlfn.T.TEST(C7:C8,C13:C14,2,1)</f>
        <v>0.9422324376789174</v>
      </c>
      <c r="T19">
        <f t="shared" ref="T19:V19" si="20">_xlfn.T.TEST(D7:D8,D13:D14,2,1)</f>
        <v>0.95582318875437577</v>
      </c>
      <c r="U19">
        <f t="shared" si="20"/>
        <v>0.69504798775565257</v>
      </c>
      <c r="V19">
        <f t="shared" si="20"/>
        <v>0.45835153508779858</v>
      </c>
      <c r="W19">
        <f t="shared" ref="W19" si="21">_xlfn.T.TEST(G7:G8,G13:G14,2,1)</f>
        <v>0.78831102413682486</v>
      </c>
      <c r="X19">
        <f>_xlfn.T.TEST(H7:H8,H13:H14,2,1)</f>
        <v>4.1378562228912161E-2</v>
      </c>
      <c r="Y19">
        <f t="shared" ref="Y19" si="22">_xlfn.T.TEST(I7:I8,I13:I14,2,1)</f>
        <v>0.98366636773607929</v>
      </c>
      <c r="Z19">
        <f t="shared" ref="Z19" si="23">_xlfn.T.TEST(J7:J8,J13:J14,2,1)</f>
        <v>0.90039734938265592</v>
      </c>
      <c r="AA19">
        <f t="shared" ref="AA19" si="24">_xlfn.T.TEST(K7:K8,K13:K14,2,1)</f>
        <v>0.50000000000000011</v>
      </c>
      <c r="AB19">
        <f>_xlfn.T.TEST(L7:L8,L13:L14,2,1)</f>
        <v>0.44164928097976897</v>
      </c>
      <c r="AC19">
        <f t="shared" ref="AC19" si="25">_xlfn.T.TEST(M7:M8,M13:M14,2,1)</f>
        <v>0.48584143859912005</v>
      </c>
      <c r="AD19">
        <f t="shared" ref="AD19" si="26">_xlfn.T.TEST(N7:N8,N13:N14,2,1)</f>
        <v>0.84015719755985963</v>
      </c>
      <c r="AE19">
        <f>_xlfn.T.TEST(O7:O8,O13:O14,2,1)</f>
        <v>0.49426448221859492</v>
      </c>
    </row>
    <row r="20" spans="1:31" x14ac:dyDescent="0.2">
      <c r="A20" s="2" t="s">
        <v>21</v>
      </c>
      <c r="B20" s="10">
        <v>84.462860143283095</v>
      </c>
      <c r="C20" s="10">
        <f t="shared" si="2"/>
        <v>15.537139856716905</v>
      </c>
      <c r="D20">
        <v>0.15919322072647099</v>
      </c>
      <c r="E20">
        <v>1.8385441349196899E-2</v>
      </c>
      <c r="F20">
        <v>0.66845689253628104</v>
      </c>
      <c r="G20">
        <v>3.1212374359958699</v>
      </c>
      <c r="H20">
        <v>2.2504342518743999E-2</v>
      </c>
      <c r="I20">
        <v>5.9657815105880196</v>
      </c>
      <c r="J20">
        <v>5.3431888135222998</v>
      </c>
      <c r="K20">
        <v>1.3194139777632299E-3</v>
      </c>
      <c r="L20">
        <v>3.1798479336229903E-2</v>
      </c>
      <c r="M20">
        <v>1.18084538649129E-3</v>
      </c>
      <c r="N20">
        <v>4.9001067058482403E-4</v>
      </c>
      <c r="O20">
        <v>0</v>
      </c>
      <c r="P20"/>
      <c r="Q20" s="13"/>
      <c r="R20" t="s">
        <v>33</v>
      </c>
      <c r="S20">
        <f>_xlfn.T.TEST(C25:C26,C13:C14,2,1)</f>
        <v>0.53948128934642858</v>
      </c>
      <c r="T20">
        <f t="shared" ref="T20:V20" si="27">_xlfn.T.TEST(D25:D26,D13:D14,2,1)</f>
        <v>0.47499645668539253</v>
      </c>
      <c r="U20">
        <f t="shared" si="27"/>
        <v>0.70863805247787437</v>
      </c>
      <c r="V20">
        <f t="shared" si="27"/>
        <v>0.44750149642282866</v>
      </c>
      <c r="W20">
        <f t="shared" ref="W20" si="28">_xlfn.T.TEST(G25:G26,G13:G14,2,1)</f>
        <v>0.40161210663201014</v>
      </c>
      <c r="X20">
        <f t="shared" ref="X20:Y20" si="29">_xlfn.T.TEST(H25:H26,H13:H14,2,1)</f>
        <v>0.48998737760536604</v>
      </c>
      <c r="Y20">
        <f t="shared" si="29"/>
        <v>0.48279839401119623</v>
      </c>
      <c r="Z20">
        <f>_xlfn.T.TEST(J25:J26,J13:J14,2,1)</f>
        <v>8.9285942453721048E-4</v>
      </c>
      <c r="AA20">
        <f t="shared" ref="AA20" si="30">_xlfn.T.TEST(K25:K26,K13:K14,2,1)</f>
        <v>0.99573996917811813</v>
      </c>
      <c r="AB20">
        <f>_xlfn.T.TEST(L25:L26,L13:L14,2,1)</f>
        <v>0.52159804040944313</v>
      </c>
      <c r="AC20">
        <f t="shared" ref="AC20" si="31">_xlfn.T.TEST(M25:M26,M13:M14,2,1)</f>
        <v>0.91452970705492953</v>
      </c>
      <c r="AD20">
        <f t="shared" ref="AD20" si="32">_xlfn.T.TEST(N25:N26,N13:N14,2,1)</f>
        <v>2.3758547580494099E-2</v>
      </c>
      <c r="AE20">
        <f>_xlfn.T.TEST(O25:O26,O13:O14,2,1)</f>
        <v>0.6049069877102542</v>
      </c>
    </row>
    <row r="21" spans="1:31" x14ac:dyDescent="0.2">
      <c r="A21" s="2" t="s">
        <v>22</v>
      </c>
      <c r="B21" s="10">
        <v>88.105788877353106</v>
      </c>
      <c r="C21" s="10">
        <f t="shared" si="2"/>
        <v>11.894211122646894</v>
      </c>
      <c r="D21">
        <v>0.11349015592185401</v>
      </c>
      <c r="E21">
        <v>3.2786729812884198E-2</v>
      </c>
      <c r="F21">
        <v>0.314233024713305</v>
      </c>
      <c r="G21">
        <v>3.4187679850572898</v>
      </c>
      <c r="H21">
        <v>0</v>
      </c>
      <c r="I21">
        <v>6.5747396166664203</v>
      </c>
      <c r="J21">
        <v>1.2330839721436</v>
      </c>
      <c r="K21">
        <v>0</v>
      </c>
      <c r="L21">
        <v>0</v>
      </c>
      <c r="M21">
        <v>0</v>
      </c>
      <c r="N21" s="15">
        <v>5.45181308340325E-5</v>
      </c>
      <c r="O21">
        <v>0</v>
      </c>
      <c r="P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x14ac:dyDescent="0.2">
      <c r="A22" s="2" t="s">
        <v>23</v>
      </c>
      <c r="B22" s="10">
        <v>88.188946122926495</v>
      </c>
      <c r="C22" s="10">
        <f t="shared" si="2"/>
        <v>11.811053877073505</v>
      </c>
      <c r="D22">
        <v>0.114021449484027</v>
      </c>
      <c r="E22">
        <v>1.14543685130518E-2</v>
      </c>
      <c r="F22">
        <v>0.14059374869688299</v>
      </c>
      <c r="G22">
        <v>2.4717033340710501</v>
      </c>
      <c r="H22">
        <v>5.6195720627034099E-3</v>
      </c>
      <c r="I22">
        <v>4.7003502856035499</v>
      </c>
      <c r="J22">
        <v>4.1961934876740097</v>
      </c>
      <c r="K22">
        <v>5.9503213054814999E-4</v>
      </c>
      <c r="L22">
        <v>5.9503213054814999E-4</v>
      </c>
      <c r="M22" s="15">
        <v>9.1786871201576394E-5</v>
      </c>
      <c r="N22">
        <v>2.16015653776123E-3</v>
      </c>
      <c r="O22" s="15">
        <v>8.8621806677384102E-5</v>
      </c>
      <c r="P22" s="15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x14ac:dyDescent="0.2">
      <c r="A23" s="2" t="s">
        <v>24</v>
      </c>
      <c r="B23" s="10">
        <v>93.455649608734106</v>
      </c>
      <c r="C23" s="10">
        <f t="shared" si="2"/>
        <v>6.544350391265894</v>
      </c>
      <c r="D23">
        <v>4.2775933530256202E-2</v>
      </c>
      <c r="E23">
        <v>2.1356827878406801E-2</v>
      </c>
      <c r="F23">
        <v>9.4778764037265498E-2</v>
      </c>
      <c r="G23">
        <v>0.64843528740138101</v>
      </c>
      <c r="H23">
        <v>1.09128452720907E-2</v>
      </c>
      <c r="I23">
        <v>2.0130418376476902</v>
      </c>
      <c r="J23">
        <v>3.6701128191225401</v>
      </c>
      <c r="K23">
        <v>0</v>
      </c>
      <c r="L23">
        <v>6.9937939575986704E-3</v>
      </c>
      <c r="M23">
        <v>3.6672711732886002E-3</v>
      </c>
      <c r="N23">
        <v>2.56228553592217E-3</v>
      </c>
      <c r="O23" s="15">
        <v>3.9146029021033102E-5</v>
      </c>
      <c r="P23" s="15"/>
      <c r="Q23" s="13" t="s">
        <v>36</v>
      </c>
      <c r="R23" t="s">
        <v>30</v>
      </c>
      <c r="S23">
        <f>_xlfn.T.TEST(C20:C21,C9:C10,2,1)</f>
        <v>0.23316195503867515</v>
      </c>
      <c r="T23">
        <f t="shared" ref="T23:V23" si="33">_xlfn.T.TEST(D20:D21,D9:D10,2,1)</f>
        <v>0.35031560883078583</v>
      </c>
      <c r="U23">
        <f t="shared" si="33"/>
        <v>0.97061093315883618</v>
      </c>
      <c r="V23">
        <f t="shared" si="33"/>
        <v>0.60737180038913541</v>
      </c>
      <c r="W23">
        <f t="shared" ref="W23" si="34">_xlfn.T.TEST(G20:G21,G9:G10,2,1)</f>
        <v>6.4623282777105003E-3</v>
      </c>
      <c r="X23">
        <f t="shared" ref="X23:Y23" si="35">_xlfn.T.TEST(H20:H21,H9:H10,2,1)</f>
        <v>0.67342268571415398</v>
      </c>
      <c r="Y23">
        <f t="shared" si="35"/>
        <v>8.6710124005915813E-3</v>
      </c>
      <c r="Z23">
        <f t="shared" ref="Z23" si="36">_xlfn.T.TEST(J20:J21,J9:J10,2,1)</f>
        <v>0.9105194184458465</v>
      </c>
      <c r="AA23">
        <f t="shared" ref="AA23" si="37">_xlfn.T.TEST(K20:K21,K9:K10,2,1)</f>
        <v>0.32681300807113273</v>
      </c>
      <c r="AB23">
        <f>_xlfn.T.TEST(L20:L21,L9:L10,2,1)</f>
        <v>0.58232140831619805</v>
      </c>
      <c r="AC23">
        <f t="shared" ref="AC23" si="38">_xlfn.T.TEST(M20:M21,M9:M10,2,1)</f>
        <v>0.3147559939927641</v>
      </c>
      <c r="AD23">
        <f t="shared" ref="AD23" si="39">_xlfn.T.TEST(N20:N21,N9:N10,2,1)</f>
        <v>0.16785975586427848</v>
      </c>
      <c r="AE23">
        <f>_xlfn.T.TEST(O20:O21,O9:O10,2,1)</f>
        <v>0.41562825021935312</v>
      </c>
    </row>
    <row r="24" spans="1:31" x14ac:dyDescent="0.2">
      <c r="A24" s="2" t="s">
        <v>25</v>
      </c>
      <c r="B24" s="10">
        <v>91.3088891073686</v>
      </c>
      <c r="C24" s="10">
        <f t="shared" si="2"/>
        <v>8.6911108926314</v>
      </c>
      <c r="D24">
        <v>7.9977151188822204E-2</v>
      </c>
      <c r="E24">
        <v>2.1323902902390598E-2</v>
      </c>
      <c r="F24">
        <v>3.8484018293065997E-2</v>
      </c>
      <c r="G24">
        <v>1.2076115602847901</v>
      </c>
      <c r="H24">
        <v>6.0759084364625203E-3</v>
      </c>
      <c r="I24">
        <v>2.6209594964032799</v>
      </c>
      <c r="J24">
        <v>4.6663172683760399</v>
      </c>
      <c r="K24">
        <v>7.1609309532372201E-4</v>
      </c>
      <c r="L24">
        <v>2.67065722784865E-3</v>
      </c>
      <c r="M24">
        <v>8.0642094777337104E-4</v>
      </c>
      <c r="N24">
        <v>1.56386896349572E-3</v>
      </c>
      <c r="O24" s="15">
        <v>8.0533266039446003E-5</v>
      </c>
      <c r="P24" s="15"/>
      <c r="Q24" s="13"/>
      <c r="R24" t="s">
        <v>31</v>
      </c>
      <c r="S24">
        <f>_xlfn.T.TEST(C20:C21,C27:C28,2,1)</f>
        <v>0.68249977355597613</v>
      </c>
      <c r="T24">
        <f t="shared" ref="T24:V24" si="40">_xlfn.T.TEST(D20:D21,D27:D28,2,1)</f>
        <v>0.38315110233084404</v>
      </c>
      <c r="U24">
        <f t="shared" si="40"/>
        <v>0.78061207725146453</v>
      </c>
      <c r="V24">
        <f t="shared" si="40"/>
        <v>0.41553372697593166</v>
      </c>
      <c r="W24">
        <f t="shared" ref="W24" si="41">_xlfn.T.TEST(G20:G21,G27:G28,2,1)</f>
        <v>0.70994722064677018</v>
      </c>
      <c r="X24">
        <f t="shared" ref="X24:Y24" si="42">_xlfn.T.TEST(H20:H21,H27:H28,2,1)</f>
        <v>0.6100562110420672</v>
      </c>
      <c r="Y24">
        <f t="shared" si="42"/>
        <v>0.69885994047883326</v>
      </c>
      <c r="Z24">
        <f t="shared" ref="Z24" si="43">_xlfn.T.TEST(J20:J21,J27:J28,2,1)</f>
        <v>0.76529542449527399</v>
      </c>
      <c r="AA24">
        <f t="shared" ref="AA24" si="44">_xlfn.T.TEST(K20:K21,K27:K28,2,1)</f>
        <v>0.56467529378446679</v>
      </c>
      <c r="AB24">
        <f>_xlfn.T.TEST(L20:L21,L27:L28,2,1)</f>
        <v>0.62000788389259731</v>
      </c>
      <c r="AC24">
        <f t="shared" ref="AC24" si="45">_xlfn.T.TEST(M20:M21,M27:M28,2,1)</f>
        <v>0.50000000000000011</v>
      </c>
      <c r="AD24">
        <f t="shared" ref="AD24" si="46">_xlfn.T.TEST(N20:N21,N27:N28,2,1)</f>
        <v>0.35695057878968584</v>
      </c>
      <c r="AE24" t="e">
        <f>_xlfn.T.TEST(O20:O21,O27:O28,2,1)</f>
        <v>#DIV/0!</v>
      </c>
    </row>
    <row r="25" spans="1:31" x14ac:dyDescent="0.2">
      <c r="A25" s="2" t="s">
        <v>26</v>
      </c>
      <c r="B25" s="10">
        <v>92.960948860258895</v>
      </c>
      <c r="C25" s="10">
        <f t="shared" si="2"/>
        <v>7.0390511397411046</v>
      </c>
      <c r="D25">
        <v>5.4165454816846099E-2</v>
      </c>
      <c r="E25">
        <v>4.7578833139447697E-2</v>
      </c>
      <c r="F25">
        <v>8.3285396228970701E-2</v>
      </c>
      <c r="G25">
        <v>0.71193275908810005</v>
      </c>
      <c r="H25">
        <v>1.21575244425913E-2</v>
      </c>
      <c r="I25">
        <v>1.89539458382597</v>
      </c>
      <c r="J25">
        <v>4.1980595716564899</v>
      </c>
      <c r="K25">
        <v>4.9941734790851097E-4</v>
      </c>
      <c r="L25">
        <v>9.9927901730092698E-3</v>
      </c>
      <c r="M25">
        <v>2.59483746600152E-4</v>
      </c>
      <c r="N25">
        <v>4.7844537386822501E-3</v>
      </c>
      <c r="O25">
        <v>2.3362423623691699E-3</v>
      </c>
      <c r="P25"/>
      <c r="Q25" s="13"/>
      <c r="R25" t="s">
        <v>32</v>
      </c>
      <c r="S25">
        <f>_xlfn.T.TEST(C9:C10,C15:C16,2,1)</f>
        <v>0.4591542354611749</v>
      </c>
      <c r="T25">
        <f t="shared" ref="T25:V25" si="47">_xlfn.T.TEST(D9:D10,D15:D16,2,1)</f>
        <v>0.15022862026320305</v>
      </c>
      <c r="U25">
        <f t="shared" si="47"/>
        <v>0.41852227812940818</v>
      </c>
      <c r="V25">
        <f t="shared" si="47"/>
        <v>0.23700913879188951</v>
      </c>
      <c r="W25">
        <f t="shared" ref="W25" si="48">_xlfn.T.TEST(G9:G10,G15:G16,2,1)</f>
        <v>0.36831905494188005</v>
      </c>
      <c r="X25">
        <f t="shared" ref="X25:Y25" si="49">_xlfn.T.TEST(H9:H10,H15:H16,2,1)</f>
        <v>0.27108136420589612</v>
      </c>
      <c r="Y25">
        <f t="shared" si="49"/>
        <v>0.40075147911181142</v>
      </c>
      <c r="Z25">
        <f t="shared" ref="Z25" si="50">_xlfn.T.TEST(J9:J10,J15:J16,2,1)</f>
        <v>0.51318303361158457</v>
      </c>
      <c r="AA25">
        <f t="shared" ref="AA25" si="51">_xlfn.T.TEST(K9:K10,K15:K16,2,1)</f>
        <v>0.60441996103714923</v>
      </c>
      <c r="AB25">
        <f>_xlfn.T.TEST(L9:L10,L15:L16,2,1)</f>
        <v>0.87115529967337668</v>
      </c>
      <c r="AC25">
        <f t="shared" ref="AC25" si="52">_xlfn.T.TEST(M9:M10,M15:M16,2,1)</f>
        <v>0.7011654216176425</v>
      </c>
      <c r="AD25">
        <f t="shared" ref="AD25" si="53">_xlfn.T.TEST(N9:N10,N15:N16,2,1)</f>
        <v>0.61988525632365976</v>
      </c>
      <c r="AE25">
        <f>_xlfn.T.TEST(O9:O10,O15:O16,2,1)</f>
        <v>0.37916240458154199</v>
      </c>
    </row>
    <row r="26" spans="1:31" x14ac:dyDescent="0.2">
      <c r="A26" s="2" t="s">
        <v>27</v>
      </c>
      <c r="B26" s="10">
        <v>92.2926358086889</v>
      </c>
      <c r="C26" s="10">
        <f t="shared" si="2"/>
        <v>7.7073641913111004</v>
      </c>
      <c r="D26">
        <v>6.4024221023339198E-2</v>
      </c>
      <c r="E26">
        <v>1.55525936985259E-2</v>
      </c>
      <c r="F26">
        <v>0.12354958329889699</v>
      </c>
      <c r="G26">
        <v>1.4262942528298399</v>
      </c>
      <c r="H26">
        <v>2.6134988679307799E-3</v>
      </c>
      <c r="I26">
        <v>2.9189271684665701</v>
      </c>
      <c r="J26">
        <v>3.0905891855269698</v>
      </c>
      <c r="K26">
        <v>0</v>
      </c>
      <c r="L26">
        <v>0</v>
      </c>
      <c r="M26">
        <v>3.6179405970235799E-3</v>
      </c>
      <c r="N26">
        <v>2.24292813292567E-3</v>
      </c>
      <c r="O26">
        <v>0</v>
      </c>
      <c r="P26"/>
      <c r="Q26" s="13"/>
      <c r="R26" t="s">
        <v>33</v>
      </c>
      <c r="S26">
        <f>_xlfn.T.TEST(C27:C28,C15:C16,2,1)</f>
        <v>0.66504856062397011</v>
      </c>
      <c r="T26">
        <f t="shared" ref="T26:V26" si="54">_xlfn.T.TEST(D27:D28,D15:D16,2,1)</f>
        <v>3.7932389255883277E-2</v>
      </c>
      <c r="U26">
        <f t="shared" si="54"/>
        <v>0.96599687021766312</v>
      </c>
      <c r="V26">
        <f t="shared" si="54"/>
        <v>3.5910339914614009E-2</v>
      </c>
      <c r="W26">
        <f t="shared" ref="W26" si="55">_xlfn.T.TEST(G27:G28,G15:G16,2,1)</f>
        <v>0.45732205937726295</v>
      </c>
      <c r="X26">
        <f t="shared" ref="X26:Y26" si="56">_xlfn.T.TEST(H27:H28,H15:H16,2,1)</f>
        <v>0.2225833196268947</v>
      </c>
      <c r="Y26">
        <f t="shared" si="56"/>
        <v>0.39235317404468195</v>
      </c>
      <c r="Z26">
        <f t="shared" ref="Z26" si="57">_xlfn.T.TEST(J27:J28,J15:J16,2,1)</f>
        <v>0.10185998954436437</v>
      </c>
      <c r="AA26">
        <f t="shared" ref="AA26" si="58">_xlfn.T.TEST(K27:K28,K15:K16,2,1)</f>
        <v>0.11471828167979092</v>
      </c>
      <c r="AB26">
        <f>_xlfn.T.TEST(L27:L28,L15:L16,2,1)</f>
        <v>0.70158014836713878</v>
      </c>
      <c r="AC26">
        <f t="shared" ref="AC26" si="59">_xlfn.T.TEST(M27:M28,M15:M16,2,1)</f>
        <v>0.2681422212761092</v>
      </c>
      <c r="AD26">
        <f t="shared" ref="AD26" si="60">_xlfn.T.TEST(N27:N28,N15:N16,2,1)</f>
        <v>0.37237081724156884</v>
      </c>
      <c r="AE26">
        <f>_xlfn.T.TEST(O27:O28,O15:O16,2,1)</f>
        <v>0.36833372934724978</v>
      </c>
    </row>
    <row r="27" spans="1:31" x14ac:dyDescent="0.2">
      <c r="A27" s="2" t="s">
        <v>28</v>
      </c>
      <c r="B27" s="10">
        <v>86.835120931873703</v>
      </c>
      <c r="C27" s="10">
        <f t="shared" si="2"/>
        <v>13.164879068126297</v>
      </c>
      <c r="D27">
        <v>0.179230876062725</v>
      </c>
      <c r="E27">
        <v>4.5723336088268098E-2</v>
      </c>
      <c r="F27">
        <v>0.27656143723712301</v>
      </c>
      <c r="G27">
        <v>3.3336373990368902</v>
      </c>
      <c r="H27">
        <v>1.66023605012308E-3</v>
      </c>
      <c r="I27">
        <v>7.8339248468346696</v>
      </c>
      <c r="J27">
        <v>1.1497989637577599</v>
      </c>
      <c r="K27">
        <v>0</v>
      </c>
      <c r="L27">
        <v>0</v>
      </c>
      <c r="M27">
        <v>0</v>
      </c>
      <c r="N27">
        <v>1.21222104109174E-2</v>
      </c>
      <c r="O27">
        <v>0</v>
      </c>
      <c r="P27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31" x14ac:dyDescent="0.2">
      <c r="A28" s="2" t="s">
        <v>29</v>
      </c>
      <c r="B28" s="10">
        <v>87.406470575200402</v>
      </c>
      <c r="C28" s="10">
        <f t="shared" si="2"/>
        <v>12.593529424799598</v>
      </c>
      <c r="D28">
        <v>0.22143122357553899</v>
      </c>
      <c r="E28">
        <v>1.9890374418771999E-2</v>
      </c>
      <c r="F28">
        <v>0.26192933017900599</v>
      </c>
      <c r="G28">
        <v>2.7982305881595901</v>
      </c>
      <c r="H28">
        <v>3.6397754827793899E-3</v>
      </c>
      <c r="I28">
        <v>5.9714395689734099</v>
      </c>
      <c r="J28">
        <v>3.0892889912578898</v>
      </c>
      <c r="K28">
        <v>1.34504581110548E-4</v>
      </c>
      <c r="L28">
        <v>6.0662924712989903E-3</v>
      </c>
      <c r="M28">
        <v>0</v>
      </c>
      <c r="N28">
        <v>2.7131883684622798E-3</v>
      </c>
      <c r="O28">
        <v>0</v>
      </c>
      <c r="P28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1:31" x14ac:dyDescent="0.2"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 x14ac:dyDescent="0.2">
      <c r="D30"/>
      <c r="E30"/>
      <c r="F30"/>
      <c r="G30"/>
      <c r="I30"/>
      <c r="J30"/>
      <c r="K30"/>
      <c r="L30"/>
      <c r="M30"/>
      <c r="N30"/>
      <c r="O30"/>
      <c r="P30"/>
      <c r="Q30"/>
      <c r="R30" t="s">
        <v>73</v>
      </c>
      <c r="S30"/>
      <c r="T30"/>
      <c r="U30"/>
      <c r="V30"/>
      <c r="W30"/>
      <c r="X30"/>
      <c r="Y30"/>
      <c r="Z30"/>
      <c r="AA30"/>
      <c r="AB30"/>
      <c r="AC30"/>
      <c r="AD30"/>
      <c r="AE30"/>
    </row>
    <row r="31" spans="1:31" x14ac:dyDescent="0.2">
      <c r="A31" s="2" t="s">
        <v>6</v>
      </c>
      <c r="B31" s="10">
        <v>82.072578919415193</v>
      </c>
      <c r="C31" s="10">
        <f>100-B31</f>
        <v>17.927421080584807</v>
      </c>
      <c r="D31">
        <v>0.190624940959882</v>
      </c>
      <c r="E31">
        <v>7.1565418831741603E-3</v>
      </c>
      <c r="F31">
        <v>0.45784436838348003</v>
      </c>
      <c r="G31">
        <v>2.9639570674613398</v>
      </c>
      <c r="H31">
        <v>6.9529972728811602E-3</v>
      </c>
      <c r="I31">
        <v>10.695076153022001</v>
      </c>
      <c r="J31">
        <v>2.7657869010273499</v>
      </c>
      <c r="K31">
        <v>4.0708922058600299E-4</v>
      </c>
      <c r="L31">
        <v>1.00689621049197E-4</v>
      </c>
      <c r="M31" s="15">
        <v>4.0059311600218403E-5</v>
      </c>
      <c r="N31">
        <v>0</v>
      </c>
      <c r="O31">
        <v>0</v>
      </c>
      <c r="P31"/>
      <c r="Q31"/>
      <c r="R31" t="s">
        <v>75</v>
      </c>
      <c r="S31">
        <f>_xlfn.T.TEST(C39:C46,C31:C38,2,2)</f>
        <v>0.46464183815130633</v>
      </c>
      <c r="T31">
        <f t="shared" ref="T31:AE31" si="61">_xlfn.T.TEST(D39:D46,D31:D38,2,2)</f>
        <v>0.61383214293115573</v>
      </c>
      <c r="U31">
        <f t="shared" si="61"/>
        <v>1.4623248216301765E-2</v>
      </c>
      <c r="V31">
        <f t="shared" si="61"/>
        <v>0.23281610466382738</v>
      </c>
      <c r="W31">
        <f t="shared" si="61"/>
        <v>0.73935023083626905</v>
      </c>
      <c r="X31">
        <f t="shared" si="61"/>
        <v>0.78729197671382023</v>
      </c>
      <c r="Y31">
        <f t="shared" si="61"/>
        <v>0.97938797204090278</v>
      </c>
      <c r="Z31">
        <f t="shared" si="61"/>
        <v>8.0149586584627678E-3</v>
      </c>
      <c r="AA31">
        <f t="shared" si="61"/>
        <v>0.33123372008739504</v>
      </c>
      <c r="AB31">
        <f t="shared" si="61"/>
        <v>0.98019769963736425</v>
      </c>
      <c r="AC31">
        <f t="shared" si="61"/>
        <v>0.59339465166408178</v>
      </c>
      <c r="AD31">
        <f t="shared" si="61"/>
        <v>0.98232503245673142</v>
      </c>
      <c r="AE31">
        <f t="shared" si="61"/>
        <v>0.12407607379576113</v>
      </c>
    </row>
    <row r="32" spans="1:31" x14ac:dyDescent="0.2">
      <c r="A32" s="2" t="s">
        <v>7</v>
      </c>
      <c r="B32" s="10">
        <v>80.840289125089996</v>
      </c>
      <c r="C32" s="10">
        <f>100-B32</f>
        <v>19.159710874910004</v>
      </c>
      <c r="D32">
        <v>0.28447766686033399</v>
      </c>
      <c r="E32">
        <v>4.93430941159598E-3</v>
      </c>
      <c r="F32">
        <v>0.31529199395242402</v>
      </c>
      <c r="G32">
        <v>3.7967050462653398</v>
      </c>
      <c r="H32">
        <v>6.1076306115718298E-3</v>
      </c>
      <c r="I32">
        <v>9.0442744804346198</v>
      </c>
      <c r="J32">
        <v>5.2116333340787202</v>
      </c>
      <c r="K32">
        <v>1.0839412398065001E-2</v>
      </c>
      <c r="L32">
        <v>5.1820291513911699E-3</v>
      </c>
      <c r="M32" s="15">
        <v>8.3689101282157206E-6</v>
      </c>
      <c r="N32">
        <v>3.7727046857996402E-3</v>
      </c>
      <c r="O32">
        <v>0</v>
      </c>
      <c r="P32"/>
      <c r="Q32"/>
      <c r="R32" t="s">
        <v>74</v>
      </c>
      <c r="S32">
        <f>_xlfn.T.TEST(C47:C54,C31:C38,2,2)</f>
        <v>0.5022018260180503</v>
      </c>
      <c r="T32">
        <f t="shared" ref="T32:AE32" si="62">_xlfn.T.TEST(D47:D54,D31:D38,2,2)</f>
        <v>0.95093958803561729</v>
      </c>
      <c r="U32">
        <f t="shared" si="62"/>
        <v>1.087257927445613E-3</v>
      </c>
      <c r="V32">
        <f t="shared" si="62"/>
        <v>0.12840740883591129</v>
      </c>
      <c r="W32">
        <f t="shared" si="62"/>
        <v>0.97934755372642135</v>
      </c>
      <c r="X32">
        <f t="shared" si="62"/>
        <v>0.7432568263658017</v>
      </c>
      <c r="Y32">
        <f t="shared" si="62"/>
        <v>0.70637263235181358</v>
      </c>
      <c r="Z32">
        <f t="shared" si="62"/>
        <v>0.19584659407236268</v>
      </c>
      <c r="AA32">
        <f t="shared" si="62"/>
        <v>0.32163021728211549</v>
      </c>
      <c r="AB32">
        <f t="shared" si="62"/>
        <v>0.2077967652579886</v>
      </c>
      <c r="AC32">
        <f t="shared" si="62"/>
        <v>0.81728477459432547</v>
      </c>
      <c r="AD32">
        <f t="shared" si="62"/>
        <v>0.63177801223171959</v>
      </c>
      <c r="AE32">
        <f t="shared" si="62"/>
        <v>0.27985045990236634</v>
      </c>
    </row>
    <row r="33" spans="1:31" x14ac:dyDescent="0.2">
      <c r="A33" s="2" t="s">
        <v>12</v>
      </c>
      <c r="B33" s="10">
        <v>88.951879339391994</v>
      </c>
      <c r="C33" s="10">
        <f t="shared" ref="C33:C52" si="63">100-B33</f>
        <v>11.048120660608006</v>
      </c>
      <c r="D33">
        <v>6.5041672974144898E-2</v>
      </c>
      <c r="E33">
        <v>1.6696592226881801E-2</v>
      </c>
      <c r="F33">
        <v>7.2029081616949694E-2</v>
      </c>
      <c r="G33">
        <v>1.99725791955803</v>
      </c>
      <c r="H33">
        <v>5.2833729960054098E-3</v>
      </c>
      <c r="I33">
        <v>3.2386768433038999</v>
      </c>
      <c r="J33">
        <v>5.5571855265052399</v>
      </c>
      <c r="K33">
        <v>5.8526170081683003E-4</v>
      </c>
      <c r="L33">
        <v>2.6946680835503302E-3</v>
      </c>
      <c r="M33">
        <v>1.20255877894153E-3</v>
      </c>
      <c r="N33">
        <v>1.7397674137965499E-3</v>
      </c>
      <c r="O33">
        <v>2.7230070711688301E-4</v>
      </c>
      <c r="P33"/>
      <c r="Q33"/>
      <c r="R33" t="s">
        <v>76</v>
      </c>
      <c r="S33">
        <f>_xlfn.T.TEST(C47:C54,C39:C46,2,2)</f>
        <v>0.83757891233189474</v>
      </c>
      <c r="T33">
        <f t="shared" ref="T33:AE33" si="64">_xlfn.T.TEST(D47:D54,D39:D46,2,2)</f>
        <v>0.50078332786270485</v>
      </c>
      <c r="U33">
        <f t="shared" si="64"/>
        <v>0.30196097912196584</v>
      </c>
      <c r="V33">
        <f t="shared" si="64"/>
        <v>4.7420742102576678E-3</v>
      </c>
      <c r="W33">
        <f t="shared" si="64"/>
        <v>0.74043847909997806</v>
      </c>
      <c r="X33">
        <f t="shared" si="64"/>
        <v>0.64939932634840636</v>
      </c>
      <c r="Y33">
        <f t="shared" si="64"/>
        <v>0.71295876021660132</v>
      </c>
      <c r="Z33">
        <f t="shared" si="64"/>
        <v>0.38060004957520621</v>
      </c>
      <c r="AA33">
        <f t="shared" si="64"/>
        <v>0.99440040790435136</v>
      </c>
      <c r="AB33">
        <f t="shared" si="64"/>
        <v>0.22978033300805659</v>
      </c>
      <c r="AC33">
        <f t="shared" si="64"/>
        <v>0.46891012770892382</v>
      </c>
      <c r="AD33">
        <f t="shared" si="64"/>
        <v>0.64480571894841998</v>
      </c>
      <c r="AE33">
        <f t="shared" si="64"/>
        <v>0.18901499823647197</v>
      </c>
    </row>
    <row r="34" spans="1:31" x14ac:dyDescent="0.2">
      <c r="A34" s="2" t="s">
        <v>13</v>
      </c>
      <c r="B34" s="10">
        <v>83.198396855275902</v>
      </c>
      <c r="C34" s="10">
        <f t="shared" si="63"/>
        <v>16.801603144724098</v>
      </c>
      <c r="D34">
        <v>0.168792728674409</v>
      </c>
      <c r="E34">
        <v>5.1323356042739503E-3</v>
      </c>
      <c r="F34">
        <v>0.123747571477251</v>
      </c>
      <c r="G34">
        <v>4.2151923245157104</v>
      </c>
      <c r="H34">
        <v>8.3548991397028507E-3</v>
      </c>
      <c r="I34">
        <v>7.80308535419283</v>
      </c>
      <c r="J34">
        <v>4.1496744107405297</v>
      </c>
      <c r="K34">
        <v>0</v>
      </c>
      <c r="L34">
        <v>0</v>
      </c>
      <c r="M34">
        <v>9.5064209649175699E-4</v>
      </c>
      <c r="N34">
        <v>2.5746556779985001E-4</v>
      </c>
      <c r="O34">
        <v>0</v>
      </c>
      <c r="P34"/>
      <c r="Q34"/>
      <c r="R34"/>
    </row>
    <row r="35" spans="1:31" x14ac:dyDescent="0.2">
      <c r="A35" s="2" t="s">
        <v>18</v>
      </c>
      <c r="B35" s="10">
        <v>91.425524093002394</v>
      </c>
      <c r="C35" s="10">
        <f t="shared" si="63"/>
        <v>8.5744759069976055</v>
      </c>
      <c r="D35">
        <v>5.7772257352704803E-2</v>
      </c>
      <c r="E35">
        <v>1.25635325160057E-2</v>
      </c>
      <c r="F35">
        <v>0.43675461788298198</v>
      </c>
      <c r="G35">
        <v>1.0491759706341599</v>
      </c>
      <c r="H35">
        <v>1.2021638106814499E-2</v>
      </c>
      <c r="I35">
        <v>2.4519143682671198</v>
      </c>
      <c r="J35">
        <v>4.4962417167537501</v>
      </c>
      <c r="K35">
        <v>1.83788136191708E-3</v>
      </c>
      <c r="L35">
        <v>1.9150443198601699E-3</v>
      </c>
      <c r="M35">
        <v>7.6286106148275995E-4</v>
      </c>
      <c r="N35">
        <v>1.48714064399398E-3</v>
      </c>
      <c r="O35">
        <v>0</v>
      </c>
      <c r="P35"/>
      <c r="Q35"/>
      <c r="R35"/>
    </row>
    <row r="36" spans="1:31" x14ac:dyDescent="0.2">
      <c r="A36" s="2" t="s">
        <v>23</v>
      </c>
      <c r="B36" s="10">
        <v>88.188946122926495</v>
      </c>
      <c r="C36" s="10">
        <f t="shared" si="63"/>
        <v>11.811053877073505</v>
      </c>
      <c r="D36">
        <v>0.114021449484027</v>
      </c>
      <c r="E36">
        <v>1.14543685130518E-2</v>
      </c>
      <c r="F36">
        <v>0.14059374869688299</v>
      </c>
      <c r="G36">
        <v>2.4717033340710501</v>
      </c>
      <c r="H36">
        <v>5.6195720627034099E-3</v>
      </c>
      <c r="I36">
        <v>4.7003502856035499</v>
      </c>
      <c r="J36">
        <v>4.1961934876740097</v>
      </c>
      <c r="K36">
        <v>5.9503213054814999E-4</v>
      </c>
      <c r="L36">
        <v>5.9503213054814999E-4</v>
      </c>
      <c r="M36" s="15">
        <v>9.1786871201576394E-5</v>
      </c>
      <c r="N36">
        <v>2.16015653776123E-3</v>
      </c>
      <c r="O36" s="15">
        <v>8.8621806677384102E-5</v>
      </c>
      <c r="P36"/>
      <c r="Q36"/>
      <c r="R36"/>
    </row>
    <row r="37" spans="1:31" x14ac:dyDescent="0.2">
      <c r="A37" s="2" t="s">
        <v>24</v>
      </c>
      <c r="B37" s="10">
        <v>93.455649608734106</v>
      </c>
      <c r="C37" s="10">
        <f t="shared" si="63"/>
        <v>6.544350391265894</v>
      </c>
      <c r="D37">
        <v>4.2775933530256202E-2</v>
      </c>
      <c r="E37">
        <v>2.1356827878406801E-2</v>
      </c>
      <c r="F37">
        <v>9.4778764037265498E-2</v>
      </c>
      <c r="G37">
        <v>0.64843528740138101</v>
      </c>
      <c r="H37">
        <v>1.09128452720907E-2</v>
      </c>
      <c r="I37">
        <v>2.0130418376476902</v>
      </c>
      <c r="J37">
        <v>3.6701128191225401</v>
      </c>
      <c r="K37">
        <v>0</v>
      </c>
      <c r="L37">
        <v>6.9937939575986704E-3</v>
      </c>
      <c r="M37">
        <v>3.6672711732886002E-3</v>
      </c>
      <c r="N37">
        <v>2.56228553592217E-3</v>
      </c>
      <c r="O37" s="15">
        <v>3.9146029021033102E-5</v>
      </c>
      <c r="P37"/>
      <c r="Q37"/>
      <c r="R37"/>
    </row>
    <row r="38" spans="1:31" x14ac:dyDescent="0.2">
      <c r="A38" s="2" t="s">
        <v>25</v>
      </c>
      <c r="B38" s="10">
        <v>91.3088891073686</v>
      </c>
      <c r="C38" s="10">
        <f t="shared" si="63"/>
        <v>8.6911108926314</v>
      </c>
      <c r="D38">
        <v>7.9977151188822204E-2</v>
      </c>
      <c r="E38">
        <v>2.1323902902390598E-2</v>
      </c>
      <c r="F38">
        <v>3.8484018293065997E-2</v>
      </c>
      <c r="G38">
        <v>1.2076115602847901</v>
      </c>
      <c r="H38">
        <v>6.0759084364625203E-3</v>
      </c>
      <c r="I38">
        <v>2.6209594964032799</v>
      </c>
      <c r="J38">
        <v>4.6663172683760399</v>
      </c>
      <c r="K38">
        <v>7.1609309532372201E-4</v>
      </c>
      <c r="L38">
        <v>2.67065722784865E-3</v>
      </c>
      <c r="M38">
        <v>8.0642094777337104E-4</v>
      </c>
      <c r="N38">
        <v>1.56386896349572E-3</v>
      </c>
      <c r="O38" s="15">
        <v>8.0533266039446003E-5</v>
      </c>
      <c r="P38"/>
      <c r="Q38"/>
      <c r="R38" s="17">
        <f>AVERAGE(C5:C10)</f>
        <v>13.032350274651167</v>
      </c>
      <c r="S38" s="17">
        <f t="shared" ref="S38:AD38" si="65">AVERAGE(D5:D10)</f>
        <v>0.14551373882802032</v>
      </c>
      <c r="T38" s="17">
        <f t="shared" si="65"/>
        <v>2.3756028300083953E-2</v>
      </c>
      <c r="U38" s="17">
        <f t="shared" si="65"/>
        <v>0.3218997690106048</v>
      </c>
      <c r="V38" s="17">
        <f t="shared" si="65"/>
        <v>2.4642636253766361</v>
      </c>
      <c r="W38" s="17">
        <f t="shared" si="65"/>
        <v>5.6189481647825161E-3</v>
      </c>
      <c r="X38" s="17">
        <f t="shared" si="65"/>
        <v>6.4145731215307009</v>
      </c>
      <c r="Y38" s="17">
        <f t="shared" si="65"/>
        <v>3.3435925576057435</v>
      </c>
      <c r="Z38" s="17">
        <f t="shared" si="65"/>
        <v>2.2136659237618028E-3</v>
      </c>
      <c r="AA38" s="17">
        <f t="shared" si="65"/>
        <v>2.724933797614086E-3</v>
      </c>
      <c r="AB38" s="17">
        <f t="shared" si="65"/>
        <v>5.1196945798829229E-4</v>
      </c>
      <c r="AC38" s="17">
        <f t="shared" si="65"/>
        <v>1.5705025553337424E-3</v>
      </c>
      <c r="AD38" s="17">
        <f t="shared" si="65"/>
        <v>1.4122972851866204E-5</v>
      </c>
    </row>
    <row r="39" spans="1:31" x14ac:dyDescent="0.2">
      <c r="A39" s="2" t="s">
        <v>8</v>
      </c>
      <c r="B39" s="10">
        <v>80.941014945159296</v>
      </c>
      <c r="C39" s="10">
        <f t="shared" si="63"/>
        <v>19.058985054840704</v>
      </c>
      <c r="D39">
        <v>0.203133887136176</v>
      </c>
      <c r="E39">
        <v>7.1974393213081606E-2</v>
      </c>
      <c r="F39">
        <v>8.7075693131238793E-2</v>
      </c>
      <c r="G39">
        <v>4.686553486197</v>
      </c>
      <c r="H39">
        <v>6.1119403943428496E-4</v>
      </c>
      <c r="I39">
        <v>11.038880845570199</v>
      </c>
      <c r="J39">
        <v>2.58124640136618</v>
      </c>
      <c r="K39">
        <v>0</v>
      </c>
      <c r="L39">
        <v>0</v>
      </c>
      <c r="M39" s="15">
        <v>8.6986417597388903E-5</v>
      </c>
      <c r="N39">
        <v>0</v>
      </c>
      <c r="O39">
        <v>0</v>
      </c>
      <c r="P39"/>
      <c r="Q39"/>
      <c r="R39" s="17">
        <f>AVERAGE(C11:C16)</f>
        <v>12.251920107840135</v>
      </c>
      <c r="S39" s="17">
        <f t="shared" ref="S39:AD39" si="66">AVERAGE(D11:D16)</f>
        <v>0.12066886095753553</v>
      </c>
      <c r="T39" s="17">
        <f t="shared" si="66"/>
        <v>2.2668864439236075E-2</v>
      </c>
      <c r="U39" s="17">
        <f t="shared" si="66"/>
        <v>0.11805787621360353</v>
      </c>
      <c r="V39" s="17">
        <f t="shared" si="66"/>
        <v>2.3869521136744454</v>
      </c>
      <c r="W39" s="17">
        <f t="shared" si="66"/>
        <v>9.9749864754318258E-3</v>
      </c>
      <c r="X39" s="17">
        <f t="shared" si="66"/>
        <v>5.3883618596086684</v>
      </c>
      <c r="Y39" s="17">
        <f t="shared" si="66"/>
        <v>3.9816440346393782</v>
      </c>
      <c r="Z39" s="17">
        <f t="shared" si="66"/>
        <v>2.8849753307264302E-4</v>
      </c>
      <c r="AA39" s="17">
        <f t="shared" si="66"/>
        <v>2.7230047848363901E-3</v>
      </c>
      <c r="AB39" s="17">
        <f t="shared" si="66"/>
        <v>1.5885008899481372E-3</v>
      </c>
      <c r="AC39" s="17">
        <f t="shared" si="66"/>
        <v>1.1135601807011196E-3</v>
      </c>
      <c r="AD39" s="17">
        <f t="shared" si="66"/>
        <v>3.1166125987625963E-3</v>
      </c>
    </row>
    <row r="40" spans="1:31" x14ac:dyDescent="0.2">
      <c r="A40" s="2" t="s">
        <v>9</v>
      </c>
      <c r="B40" s="10">
        <v>92.569998444125801</v>
      </c>
      <c r="C40" s="10">
        <f t="shared" si="63"/>
        <v>7.430001555874199</v>
      </c>
      <c r="D40">
        <v>5.6267673704671901E-2</v>
      </c>
      <c r="E40">
        <v>8.3009142121739498E-3</v>
      </c>
      <c r="F40">
        <v>0.19899162450889701</v>
      </c>
      <c r="G40">
        <v>1.5493558349716501</v>
      </c>
      <c r="H40">
        <v>8.4760309531783096E-3</v>
      </c>
      <c r="I40">
        <v>3.29278860504707</v>
      </c>
      <c r="J40">
        <v>2.2482505552057201</v>
      </c>
      <c r="K40">
        <v>0</v>
      </c>
      <c r="L40">
        <v>0</v>
      </c>
      <c r="M40">
        <v>0</v>
      </c>
      <c r="N40">
        <v>4.00103684338217E-3</v>
      </c>
      <c r="O40">
        <v>0</v>
      </c>
      <c r="P40"/>
      <c r="Q40"/>
      <c r="R40" s="17">
        <f>AVERAGE(C17:C21)</f>
        <v>11.15021357169258</v>
      </c>
      <c r="S40" s="17">
        <f t="shared" ref="S40:AD40" si="67">AVERAGE(D17:D21)</f>
        <v>0.10315836941615955</v>
      </c>
      <c r="T40" s="17">
        <f t="shared" si="67"/>
        <v>3.7210443721309452E-2</v>
      </c>
      <c r="U40" s="17">
        <f t="shared" si="67"/>
        <v>0.36675421049345941</v>
      </c>
      <c r="V40" s="17">
        <f t="shared" si="67"/>
        <v>2.2826714294283437</v>
      </c>
      <c r="W40" s="17">
        <f t="shared" si="67"/>
        <v>9.1637165487018172E-3</v>
      </c>
      <c r="X40" s="17">
        <f t="shared" si="67"/>
        <v>4.982610621781796</v>
      </c>
      <c r="Y40" s="17">
        <f t="shared" si="67"/>
        <v>3.1971863102882492</v>
      </c>
      <c r="Z40" s="17">
        <f t="shared" si="67"/>
        <v>1.250984268493496E-3</v>
      </c>
      <c r="AA40" s="17">
        <f t="shared" si="67"/>
        <v>8.2533401284206522E-3</v>
      </c>
      <c r="AB40" s="17">
        <f t="shared" si="67"/>
        <v>8.0794635522091185E-4</v>
      </c>
      <c r="AC40" s="17">
        <f t="shared" si="67"/>
        <v>4.0633388908256727E-4</v>
      </c>
      <c r="AD40" s="17">
        <f t="shared" si="67"/>
        <v>3.5290602858277001E-3</v>
      </c>
    </row>
    <row r="41" spans="1:31" x14ac:dyDescent="0.2">
      <c r="A41" s="2" t="s">
        <v>14</v>
      </c>
      <c r="B41" s="10">
        <v>93.598613291068403</v>
      </c>
      <c r="C41" s="10">
        <f t="shared" si="63"/>
        <v>6.4013867089315966</v>
      </c>
      <c r="D41">
        <v>6.0311397669543798E-2</v>
      </c>
      <c r="E41">
        <v>2.7887087911328299E-2</v>
      </c>
      <c r="F41">
        <v>7.7728038668832503E-2</v>
      </c>
      <c r="G41">
        <v>1.00983203121858</v>
      </c>
      <c r="H41">
        <v>1.2412675496143199E-2</v>
      </c>
      <c r="I41">
        <v>2.1341227975332902</v>
      </c>
      <c r="J41">
        <v>3.0276705509857198</v>
      </c>
      <c r="K41">
        <v>0</v>
      </c>
      <c r="L41">
        <v>2.6947681748098399E-3</v>
      </c>
      <c r="M41">
        <v>4.8678319367368196E-3</v>
      </c>
      <c r="N41">
        <v>2.3675402853679099E-3</v>
      </c>
      <c r="O41">
        <v>1.2006811447223E-4</v>
      </c>
      <c r="P41"/>
      <c r="Q41"/>
      <c r="R41" s="17">
        <f>AVERAGE(C22:C28)</f>
        <v>9.6501912835641281</v>
      </c>
      <c r="S41" s="17">
        <f t="shared" ref="S41:AD41" si="68">AVERAGE(D22:D28)</f>
        <v>0.10794661566879353</v>
      </c>
      <c r="T41" s="17">
        <f t="shared" si="68"/>
        <v>2.6125748091266131E-2</v>
      </c>
      <c r="U41" s="17">
        <f t="shared" si="68"/>
        <v>0.14559746828160161</v>
      </c>
      <c r="V41" s="17">
        <f t="shared" si="68"/>
        <v>1.7996921686959486</v>
      </c>
      <c r="W41" s="17">
        <f t="shared" si="68"/>
        <v>6.0970515163830258E-3</v>
      </c>
      <c r="X41" s="17">
        <f t="shared" si="68"/>
        <v>3.9934339696793058</v>
      </c>
      <c r="Y41" s="17">
        <f t="shared" si="68"/>
        <v>3.4371943267673859</v>
      </c>
      <c r="Z41" s="17">
        <f t="shared" si="68"/>
        <v>2.7786387927013304E-4</v>
      </c>
      <c r="AA41" s="17">
        <f t="shared" si="68"/>
        <v>3.7597951371862474E-3</v>
      </c>
      <c r="AB41" s="17">
        <f t="shared" si="68"/>
        <v>1.206129047983897E-3</v>
      </c>
      <c r="AC41" s="17">
        <f t="shared" si="68"/>
        <v>4.0212988125952458E-3</v>
      </c>
      <c r="AD41" s="17">
        <f t="shared" si="68"/>
        <v>3.6350620915814755E-4</v>
      </c>
    </row>
    <row r="42" spans="1:31" x14ac:dyDescent="0.2">
      <c r="A42" s="2" t="s">
        <v>15</v>
      </c>
      <c r="B42" s="10">
        <v>82.023740981559598</v>
      </c>
      <c r="C42" s="10">
        <f t="shared" si="63"/>
        <v>17.976259018440402</v>
      </c>
      <c r="D42">
        <v>0.220426722000305</v>
      </c>
      <c r="E42">
        <v>2.2247553768589799E-2</v>
      </c>
      <c r="F42">
        <v>5.6311470275769902E-2</v>
      </c>
      <c r="G42">
        <v>3.3384832375175399</v>
      </c>
      <c r="H42">
        <v>1.8835104515647599E-2</v>
      </c>
      <c r="I42">
        <v>11.751946196538499</v>
      </c>
      <c r="J42">
        <v>1.9234785110397501</v>
      </c>
      <c r="K42">
        <v>5.0614631917406496E-4</v>
      </c>
      <c r="L42">
        <v>2.4768862427666999E-4</v>
      </c>
      <c r="M42">
        <v>1.06344572379657E-4</v>
      </c>
      <c r="N42">
        <v>0</v>
      </c>
      <c r="O42">
        <v>1.33267248931469E-2</v>
      </c>
      <c r="P42"/>
      <c r="Q42"/>
      <c r="R42"/>
    </row>
    <row r="43" spans="1:31" x14ac:dyDescent="0.2">
      <c r="A43" s="2" t="s">
        <v>19</v>
      </c>
      <c r="B43" s="10">
        <v>93.423949922896298</v>
      </c>
      <c r="C43" s="10">
        <f t="shared" si="63"/>
        <v>6.5760500771037016</v>
      </c>
      <c r="D43">
        <v>5.1847845735879E-2</v>
      </c>
      <c r="E43">
        <v>8.20907945597385E-2</v>
      </c>
      <c r="F43">
        <v>0.17273564369250799</v>
      </c>
      <c r="G43">
        <v>1.3685158986842001</v>
      </c>
      <c r="H43">
        <v>4.3053519705326402E-3</v>
      </c>
      <c r="I43">
        <v>4.0609841776752296</v>
      </c>
      <c r="J43">
        <v>0.71231306050398602</v>
      </c>
      <c r="K43">
        <v>0</v>
      </c>
      <c r="L43">
        <v>0</v>
      </c>
      <c r="M43">
        <v>0</v>
      </c>
      <c r="N43">
        <v>0</v>
      </c>
      <c r="O43">
        <v>1.7645301429138501E-2</v>
      </c>
      <c r="P43"/>
      <c r="Q43"/>
      <c r="R43"/>
    </row>
    <row r="44" spans="1:31" x14ac:dyDescent="0.2">
      <c r="A44" s="2" t="s">
        <v>20</v>
      </c>
      <c r="B44" s="10">
        <v>86.830809105002203</v>
      </c>
      <c r="C44" s="10">
        <f t="shared" si="63"/>
        <v>13.169190894997797</v>
      </c>
      <c r="D44">
        <v>0.133488367343889</v>
      </c>
      <c r="E44">
        <v>4.0225720368721997E-2</v>
      </c>
      <c r="F44">
        <v>0.24159087364222101</v>
      </c>
      <c r="G44">
        <v>2.4556598567701999</v>
      </c>
      <c r="H44">
        <v>6.9872501474179498E-3</v>
      </c>
      <c r="I44">
        <v>5.8596334357121904</v>
      </c>
      <c r="J44">
        <v>4.2011039885176098</v>
      </c>
      <c r="K44">
        <v>3.0976260027871698E-3</v>
      </c>
      <c r="L44">
        <v>7.5531769860131904E-3</v>
      </c>
      <c r="M44">
        <v>2.0960253281305098E-3</v>
      </c>
      <c r="N44">
        <v>0</v>
      </c>
      <c r="O44">
        <v>0</v>
      </c>
      <c r="P44"/>
      <c r="Q44"/>
      <c r="R44"/>
    </row>
    <row r="45" spans="1:31" x14ac:dyDescent="0.2">
      <c r="A45" s="2" t="s">
        <v>26</v>
      </c>
      <c r="B45" s="10">
        <v>92.960948860258895</v>
      </c>
      <c r="C45" s="10">
        <f t="shared" si="63"/>
        <v>7.0390511397411046</v>
      </c>
      <c r="D45">
        <v>5.4165454816846099E-2</v>
      </c>
      <c r="E45">
        <v>4.7578833139447697E-2</v>
      </c>
      <c r="F45">
        <v>8.3285396228970701E-2</v>
      </c>
      <c r="G45">
        <v>0.71193275908810005</v>
      </c>
      <c r="H45">
        <v>1.21575244425913E-2</v>
      </c>
      <c r="I45">
        <v>1.89539458382597</v>
      </c>
      <c r="J45">
        <v>4.1980595716564899</v>
      </c>
      <c r="K45">
        <v>4.9941734790851097E-4</v>
      </c>
      <c r="L45">
        <v>9.9927901730092698E-3</v>
      </c>
      <c r="M45">
        <v>2.59483746600152E-4</v>
      </c>
      <c r="N45">
        <v>4.7844537386822501E-3</v>
      </c>
      <c r="O45">
        <v>2.3362423623691699E-3</v>
      </c>
      <c r="P45"/>
      <c r="Q45"/>
      <c r="R45"/>
    </row>
    <row r="46" spans="1:31" x14ac:dyDescent="0.2">
      <c r="A46" s="2" t="s">
        <v>27</v>
      </c>
      <c r="B46" s="10">
        <v>92.2926358086889</v>
      </c>
      <c r="C46" s="10">
        <f t="shared" si="63"/>
        <v>7.7073641913111004</v>
      </c>
      <c r="D46">
        <v>6.4024221023339198E-2</v>
      </c>
      <c r="E46">
        <v>1.55525936985259E-2</v>
      </c>
      <c r="F46">
        <v>0.12354958329889699</v>
      </c>
      <c r="G46">
        <v>1.4262942528298399</v>
      </c>
      <c r="H46">
        <v>2.6134988679307799E-3</v>
      </c>
      <c r="I46">
        <v>2.9189271684665701</v>
      </c>
      <c r="J46">
        <v>3.0905891855269698</v>
      </c>
      <c r="K46">
        <v>0</v>
      </c>
      <c r="L46">
        <v>0</v>
      </c>
      <c r="M46">
        <v>3.6179405970235799E-3</v>
      </c>
      <c r="N46">
        <v>2.24292813292567E-3</v>
      </c>
      <c r="O46">
        <v>0</v>
      </c>
      <c r="P46"/>
      <c r="Q46"/>
      <c r="R46"/>
    </row>
    <row r="47" spans="1:31" x14ac:dyDescent="0.2">
      <c r="A47" s="2" t="s">
        <v>10</v>
      </c>
      <c r="B47" s="10">
        <v>93.326861031846207</v>
      </c>
      <c r="C47" s="10">
        <f t="shared" si="63"/>
        <v>6.6731389681537934</v>
      </c>
      <c r="D47">
        <v>5.1005066485891197E-2</v>
      </c>
      <c r="E47">
        <v>2.8730939797850699E-2</v>
      </c>
      <c r="F47">
        <v>0.53528598525673599</v>
      </c>
      <c r="G47">
        <v>0.76985439169524805</v>
      </c>
      <c r="H47">
        <v>7.3255423882113103E-3</v>
      </c>
      <c r="I47">
        <v>1.9590604311778601</v>
      </c>
      <c r="J47">
        <v>3.2851300529517702</v>
      </c>
      <c r="K47">
        <v>1.87930755636444E-3</v>
      </c>
      <c r="L47">
        <v>7.9680800186615001E-3</v>
      </c>
      <c r="M47">
        <v>2.5318129543514499E-3</v>
      </c>
      <c r="N47">
        <v>8.9326532156857599E-4</v>
      </c>
      <c r="O47" s="15">
        <v>9.96776753681673E-6</v>
      </c>
      <c r="P47"/>
      <c r="Q47"/>
      <c r="R47"/>
    </row>
    <row r="48" spans="1:31" x14ac:dyDescent="0.2">
      <c r="A48" s="2" t="s">
        <v>11</v>
      </c>
      <c r="B48" s="10">
        <v>92.055155886456504</v>
      </c>
      <c r="C48" s="10">
        <f t="shared" si="63"/>
        <v>7.9448441135434962</v>
      </c>
      <c r="D48">
        <v>8.7573197821166904E-2</v>
      </c>
      <c r="E48">
        <v>2.1439071282627301E-2</v>
      </c>
      <c r="F48">
        <v>0.33690894883085298</v>
      </c>
      <c r="G48">
        <v>1.01915592566924</v>
      </c>
      <c r="H48">
        <v>4.2402937234182004E-3</v>
      </c>
      <c r="I48">
        <v>2.4573582139324501</v>
      </c>
      <c r="J48">
        <v>3.96950810100472</v>
      </c>
      <c r="K48">
        <v>1.5618636755537199E-4</v>
      </c>
      <c r="L48">
        <v>3.09880399458265E-3</v>
      </c>
      <c r="M48">
        <v>4.0458915425248103E-4</v>
      </c>
      <c r="N48">
        <v>7.5600848125206897E-4</v>
      </c>
      <c r="O48" s="15">
        <v>7.4770069574380495E-5</v>
      </c>
      <c r="P48"/>
      <c r="Q48"/>
      <c r="R48"/>
    </row>
    <row r="49" spans="1:18" x14ac:dyDescent="0.2">
      <c r="A49" s="2" t="s">
        <v>16</v>
      </c>
      <c r="B49" s="10">
        <v>92.924425242477596</v>
      </c>
      <c r="C49" s="10">
        <f t="shared" si="63"/>
        <v>7.0755747575224035</v>
      </c>
      <c r="D49">
        <v>7.7916521962026503E-2</v>
      </c>
      <c r="E49">
        <v>3.0313434395761799E-2</v>
      </c>
      <c r="F49">
        <v>0.192065321102347</v>
      </c>
      <c r="G49">
        <v>1.11188286919201</v>
      </c>
      <c r="H49">
        <v>8.2539458879161507E-3</v>
      </c>
      <c r="I49">
        <v>2.3646267789653201</v>
      </c>
      <c r="J49">
        <v>3.24331422383659</v>
      </c>
      <c r="K49">
        <v>2.06530452173408E-4</v>
      </c>
      <c r="L49">
        <v>6.89331745123852E-3</v>
      </c>
      <c r="M49">
        <v>1.7402372255315699E-3</v>
      </c>
      <c r="N49">
        <v>1.71769340856898E-3</v>
      </c>
      <c r="O49">
        <v>4.1167918653298103E-3</v>
      </c>
      <c r="P49"/>
      <c r="Q49"/>
      <c r="R49" s="15"/>
    </row>
    <row r="50" spans="1:18" x14ac:dyDescent="0.2">
      <c r="A50" s="2" t="s">
        <v>17</v>
      </c>
      <c r="B50" s="10">
        <v>85.791423643185695</v>
      </c>
      <c r="C50" s="10">
        <f t="shared" si="63"/>
        <v>14.208576356814305</v>
      </c>
      <c r="D50">
        <v>0.13152412246478401</v>
      </c>
      <c r="E50">
        <v>3.3736182728580803E-2</v>
      </c>
      <c r="F50">
        <v>0.186465774140471</v>
      </c>
      <c r="G50">
        <v>2.6490643000448002</v>
      </c>
      <c r="H50">
        <v>6.7099208171757501E-3</v>
      </c>
      <c r="I50">
        <v>5.03771318711817</v>
      </c>
      <c r="J50">
        <v>5.9885409847284397</v>
      </c>
      <c r="K50">
        <v>4.3304672627155502E-4</v>
      </c>
      <c r="L50">
        <v>3.80758637514298E-3</v>
      </c>
      <c r="M50">
        <v>6.6339072960748904E-4</v>
      </c>
      <c r="N50">
        <v>5.9889440867342799E-4</v>
      </c>
      <c r="O50">
        <v>8.6379001250975205E-4</v>
      </c>
      <c r="P50"/>
      <c r="Q50"/>
      <c r="R50"/>
    </row>
    <row r="51" spans="1:18" x14ac:dyDescent="0.2">
      <c r="A51" s="2" t="s">
        <v>21</v>
      </c>
      <c r="B51" s="10">
        <v>84.462860143283095</v>
      </c>
      <c r="C51" s="10">
        <f t="shared" si="63"/>
        <v>15.537139856716905</v>
      </c>
      <c r="D51">
        <v>0.15919322072647099</v>
      </c>
      <c r="E51">
        <v>1.8385441349196899E-2</v>
      </c>
      <c r="F51">
        <v>0.66845689253628104</v>
      </c>
      <c r="G51">
        <v>3.1212374359958699</v>
      </c>
      <c r="H51">
        <v>2.2504342518743999E-2</v>
      </c>
      <c r="I51">
        <v>5.9657815105880196</v>
      </c>
      <c r="J51">
        <v>5.3431888135222998</v>
      </c>
      <c r="K51">
        <v>1.3194139777632299E-3</v>
      </c>
      <c r="L51">
        <v>3.1798479336229903E-2</v>
      </c>
      <c r="M51">
        <v>1.18084538649129E-3</v>
      </c>
      <c r="N51">
        <v>4.9001067058482403E-4</v>
      </c>
      <c r="O51">
        <v>0</v>
      </c>
      <c r="P51"/>
      <c r="Q51"/>
      <c r="R51"/>
    </row>
    <row r="52" spans="1:18" x14ac:dyDescent="0.2">
      <c r="A52" s="2" t="s">
        <v>22</v>
      </c>
      <c r="B52" s="10">
        <v>88.105788877353106</v>
      </c>
      <c r="C52" s="10">
        <f t="shared" si="63"/>
        <v>11.894211122646894</v>
      </c>
      <c r="D52">
        <v>0.11349015592185401</v>
      </c>
      <c r="E52">
        <v>3.2786729812884198E-2</v>
      </c>
      <c r="F52">
        <v>0.314233024713305</v>
      </c>
      <c r="G52">
        <v>3.4187679850572898</v>
      </c>
      <c r="H52">
        <v>0</v>
      </c>
      <c r="I52">
        <v>6.5747396166664203</v>
      </c>
      <c r="J52">
        <v>1.2330839721436</v>
      </c>
      <c r="K52">
        <v>0</v>
      </c>
      <c r="L52">
        <v>0</v>
      </c>
      <c r="M52">
        <v>0</v>
      </c>
      <c r="N52" s="15">
        <v>5.45181308340325E-5</v>
      </c>
      <c r="O52">
        <v>0</v>
      </c>
      <c r="P52"/>
      <c r="Q52"/>
      <c r="R52"/>
    </row>
    <row r="53" spans="1:18" x14ac:dyDescent="0.2">
      <c r="A53" s="2" t="s">
        <v>28</v>
      </c>
      <c r="B53" s="10">
        <v>86.835120931873703</v>
      </c>
      <c r="C53" s="10">
        <f t="shared" ref="C53:C54" si="69">100-B53</f>
        <v>13.164879068126297</v>
      </c>
      <c r="D53">
        <v>0.179230876062725</v>
      </c>
      <c r="E53">
        <v>4.5723336088268098E-2</v>
      </c>
      <c r="F53">
        <v>0.27656143723712301</v>
      </c>
      <c r="G53">
        <v>3.3336373990368902</v>
      </c>
      <c r="H53">
        <v>1.66023605012308E-3</v>
      </c>
      <c r="I53">
        <v>7.8339248468346696</v>
      </c>
      <c r="J53">
        <v>1.1497989637577599</v>
      </c>
      <c r="K53">
        <v>0</v>
      </c>
      <c r="L53">
        <v>0</v>
      </c>
      <c r="M53">
        <v>0</v>
      </c>
      <c r="N53">
        <v>1.21222104109174E-2</v>
      </c>
      <c r="O53">
        <v>0</v>
      </c>
      <c r="P53"/>
      <c r="Q53"/>
      <c r="R53"/>
    </row>
    <row r="54" spans="1:18" x14ac:dyDescent="0.2">
      <c r="A54" s="2" t="s">
        <v>29</v>
      </c>
      <c r="B54" s="10">
        <v>87.406470575200402</v>
      </c>
      <c r="C54" s="10">
        <f t="shared" si="69"/>
        <v>12.593529424799598</v>
      </c>
      <c r="D54">
        <v>0.22143122357553899</v>
      </c>
      <c r="E54">
        <v>1.9890374418771999E-2</v>
      </c>
      <c r="F54">
        <v>0.26192933017900599</v>
      </c>
      <c r="G54">
        <v>2.7982305881595901</v>
      </c>
      <c r="H54">
        <v>3.6397754827793899E-3</v>
      </c>
      <c r="I54">
        <v>5.9714395689734099</v>
      </c>
      <c r="J54">
        <v>3.0892889912578898</v>
      </c>
      <c r="K54">
        <v>1.34504581110548E-4</v>
      </c>
      <c r="L54">
        <v>6.0662924712989903E-3</v>
      </c>
      <c r="M54">
        <v>0</v>
      </c>
      <c r="N54">
        <v>2.7131883684622798E-3</v>
      </c>
      <c r="O54">
        <v>0</v>
      </c>
      <c r="P54"/>
      <c r="Q54"/>
      <c r="R54"/>
    </row>
    <row r="55" spans="1:18" x14ac:dyDescent="0.2">
      <c r="D55"/>
      <c r="E55"/>
      <c r="F55"/>
      <c r="G55"/>
      <c r="I55"/>
      <c r="J55"/>
      <c r="K55"/>
      <c r="L55"/>
      <c r="M55"/>
      <c r="N55"/>
      <c r="O55"/>
      <c r="P55"/>
      <c r="Q55"/>
      <c r="R55"/>
    </row>
    <row r="56" spans="1:18" x14ac:dyDescent="0.2">
      <c r="D56"/>
      <c r="E56"/>
      <c r="F56"/>
      <c r="G56"/>
      <c r="I56"/>
      <c r="J56"/>
      <c r="K56"/>
      <c r="L56"/>
      <c r="M56"/>
      <c r="N56"/>
      <c r="O56"/>
      <c r="P56"/>
      <c r="Q56"/>
      <c r="R56"/>
    </row>
  </sheetData>
  <mergeCells count="4">
    <mergeCell ref="Q5:Q8"/>
    <mergeCell ref="Q17:Q20"/>
    <mergeCell ref="Q23:Q26"/>
    <mergeCell ref="Q11:Q14"/>
  </mergeCells>
  <conditionalFormatting sqref="V33">
    <cfRule type="cellIs" dxfId="7" priority="8" operator="lessThan">
      <formula>0.05</formula>
    </cfRule>
  </conditionalFormatting>
  <conditionalFormatting sqref="R5:AE8 R31:AE33 R30 R23:AE26 R17:AE20 R11:AE14">
    <cfRule type="cellIs" dxfId="6" priority="7" operator="lessThan">
      <formula>0.05</formula>
    </cfRule>
  </conditionalFormatting>
  <conditionalFormatting sqref="R5:AE8">
    <cfRule type="cellIs" dxfId="5" priority="6" operator="between">
      <formula>0.05</formula>
      <formula>0.1</formula>
    </cfRule>
  </conditionalFormatting>
  <conditionalFormatting sqref="R11:AE14">
    <cfRule type="cellIs" dxfId="4" priority="5" operator="between">
      <formula>0.05</formula>
      <formula>0.1</formula>
    </cfRule>
  </conditionalFormatting>
  <conditionalFormatting sqref="R17:AE20">
    <cfRule type="cellIs" dxfId="3" priority="3" operator="between">
      <formula>0.05</formula>
      <formula>0.1</formula>
    </cfRule>
    <cfRule type="cellIs" dxfId="2" priority="4" operator="between">
      <formula>0.05</formula>
      <formula>0.1</formula>
    </cfRule>
  </conditionalFormatting>
  <conditionalFormatting sqref="R23:AE26">
    <cfRule type="cellIs" dxfId="1" priority="2" operator="between">
      <formula>0.05</formula>
      <formula>0.1</formula>
    </cfRule>
  </conditionalFormatting>
  <conditionalFormatting sqref="S31:AE33">
    <cfRule type="cellIs" dxfId="0" priority="1" operator="between">
      <formula>0.05</formula>
      <formula>0.1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62ACB-AE1A-5E45-A4E4-5C1811772384}">
  <dimension ref="B1:AJ13"/>
  <sheetViews>
    <sheetView workbookViewId="0">
      <selection activeCell="F22" sqref="F22"/>
    </sheetView>
  </sheetViews>
  <sheetFormatPr baseColWidth="10" defaultRowHeight="15" x14ac:dyDescent="0.2"/>
  <cols>
    <col min="2" max="2" width="10.83203125" style="20"/>
  </cols>
  <sheetData>
    <row r="1" spans="2:36" s="21" customFormat="1" x14ac:dyDescent="0.2">
      <c r="B1" s="12" t="s">
        <v>77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2" t="s">
        <v>13</v>
      </c>
      <c r="K1" s="12" t="s">
        <v>14</v>
      </c>
      <c r="L1" s="12" t="s">
        <v>15</v>
      </c>
      <c r="M1" s="12" t="s">
        <v>16</v>
      </c>
      <c r="N1" s="12" t="s">
        <v>17</v>
      </c>
      <c r="O1" s="12" t="s">
        <v>18</v>
      </c>
      <c r="P1" s="12" t="s">
        <v>19</v>
      </c>
      <c r="Q1" s="12" t="s">
        <v>20</v>
      </c>
      <c r="R1" s="12" t="s">
        <v>21</v>
      </c>
      <c r="S1" s="12" t="s">
        <v>22</v>
      </c>
      <c r="T1" s="12" t="s">
        <v>23</v>
      </c>
      <c r="U1" s="12" t="s">
        <v>24</v>
      </c>
      <c r="V1" s="12" t="s">
        <v>25</v>
      </c>
      <c r="W1" s="12" t="s">
        <v>26</v>
      </c>
      <c r="X1" s="12" t="s">
        <v>27</v>
      </c>
      <c r="Y1" s="12" t="s">
        <v>28</v>
      </c>
      <c r="Z1" s="12" t="s">
        <v>29</v>
      </c>
      <c r="AA1" s="12" t="s">
        <v>20</v>
      </c>
      <c r="AB1" s="12" t="s">
        <v>21</v>
      </c>
      <c r="AC1" s="12" t="s">
        <v>22</v>
      </c>
      <c r="AD1" s="12" t="s">
        <v>23</v>
      </c>
      <c r="AE1" s="12" t="s">
        <v>24</v>
      </c>
      <c r="AF1" s="12" t="s">
        <v>25</v>
      </c>
      <c r="AG1" s="12" t="s">
        <v>26</v>
      </c>
      <c r="AH1" s="12" t="s">
        <v>27</v>
      </c>
      <c r="AI1" s="12" t="s">
        <v>28</v>
      </c>
      <c r="AJ1" s="12" t="s">
        <v>29</v>
      </c>
    </row>
    <row r="2" spans="2:36" ht="16" x14ac:dyDescent="0.2">
      <c r="B2" s="18" t="s">
        <v>38</v>
      </c>
      <c r="C2">
        <v>0.190624940959882</v>
      </c>
      <c r="D2">
        <v>0.28447766686033399</v>
      </c>
      <c r="E2">
        <v>0.203133887136176</v>
      </c>
      <c r="F2">
        <v>5.6267673704671901E-2</v>
      </c>
      <c r="G2">
        <v>5.1005066485891197E-2</v>
      </c>
      <c r="H2">
        <v>8.7573197821166904E-2</v>
      </c>
      <c r="I2">
        <v>6.5041672974144898E-2</v>
      </c>
      <c r="J2">
        <v>0.168792728674409</v>
      </c>
      <c r="K2">
        <v>6.0311397669543798E-2</v>
      </c>
      <c r="L2">
        <v>0.220426722000305</v>
      </c>
      <c r="M2">
        <v>7.7916521962026503E-2</v>
      </c>
      <c r="N2">
        <v>0.13152412246478401</v>
      </c>
      <c r="O2">
        <v>5.7772257352704803E-2</v>
      </c>
      <c r="P2">
        <v>5.1847845735879E-2</v>
      </c>
      <c r="Q2">
        <v>0.133488367343889</v>
      </c>
      <c r="R2">
        <v>0.15919322072647099</v>
      </c>
      <c r="S2">
        <v>0.11349015592185401</v>
      </c>
      <c r="T2">
        <v>0.114021449484027</v>
      </c>
      <c r="U2">
        <v>4.2775933530256202E-2</v>
      </c>
      <c r="V2">
        <v>7.9977151188822204E-2</v>
      </c>
      <c r="W2">
        <v>5.4165454816846099E-2</v>
      </c>
      <c r="X2">
        <v>6.4024221023339198E-2</v>
      </c>
      <c r="Y2">
        <v>0.179230876062725</v>
      </c>
      <c r="Z2">
        <v>0.22143122357553899</v>
      </c>
      <c r="AA2">
        <v>0.133488367343889</v>
      </c>
      <c r="AB2">
        <v>0.15919322072647099</v>
      </c>
      <c r="AC2">
        <v>0.11349015592185401</v>
      </c>
      <c r="AD2">
        <v>0.114021449484027</v>
      </c>
      <c r="AE2">
        <v>4.2775933530256202E-2</v>
      </c>
      <c r="AF2">
        <v>7.9977151188822204E-2</v>
      </c>
      <c r="AG2">
        <v>5.4165454816846099E-2</v>
      </c>
      <c r="AH2">
        <v>6.4024221023339198E-2</v>
      </c>
      <c r="AI2">
        <v>0.179230876062725</v>
      </c>
      <c r="AJ2">
        <v>0.22143122357553899</v>
      </c>
    </row>
    <row r="3" spans="2:36" ht="16" x14ac:dyDescent="0.2">
      <c r="B3" s="19" t="s">
        <v>40</v>
      </c>
      <c r="C3">
        <v>7.1565418831741603E-3</v>
      </c>
      <c r="D3">
        <v>4.93430941159598E-3</v>
      </c>
      <c r="E3">
        <v>7.1974393213081606E-2</v>
      </c>
      <c r="F3">
        <v>8.3009142121739498E-3</v>
      </c>
      <c r="G3">
        <v>2.8730939797850699E-2</v>
      </c>
      <c r="H3">
        <v>2.1439071282627301E-2</v>
      </c>
      <c r="I3">
        <v>1.6696592226881801E-2</v>
      </c>
      <c r="J3">
        <v>5.1323356042739503E-3</v>
      </c>
      <c r="K3">
        <v>2.7887087911328299E-2</v>
      </c>
      <c r="L3">
        <v>2.2247553768589799E-2</v>
      </c>
      <c r="M3">
        <v>3.0313434395761799E-2</v>
      </c>
      <c r="N3">
        <v>3.3736182728580803E-2</v>
      </c>
      <c r="O3">
        <v>1.25635325160057E-2</v>
      </c>
      <c r="P3">
        <v>8.20907945597385E-2</v>
      </c>
      <c r="Q3">
        <v>4.0225720368721997E-2</v>
      </c>
      <c r="R3">
        <v>1.8385441349196899E-2</v>
      </c>
      <c r="S3">
        <v>3.2786729812884198E-2</v>
      </c>
      <c r="T3">
        <v>1.14543685130518E-2</v>
      </c>
      <c r="U3">
        <v>2.1356827878406801E-2</v>
      </c>
      <c r="V3">
        <v>2.1323902902390598E-2</v>
      </c>
      <c r="W3">
        <v>4.7578833139447697E-2</v>
      </c>
      <c r="X3">
        <v>1.55525936985259E-2</v>
      </c>
      <c r="Y3">
        <v>4.5723336088268098E-2</v>
      </c>
      <c r="Z3">
        <v>1.9890374418771999E-2</v>
      </c>
      <c r="AA3">
        <v>4.0225720368721997E-2</v>
      </c>
      <c r="AB3">
        <v>1.8385441349196899E-2</v>
      </c>
      <c r="AC3">
        <v>3.2786729812884198E-2</v>
      </c>
      <c r="AD3">
        <v>1.14543685130518E-2</v>
      </c>
      <c r="AE3">
        <v>2.1356827878406801E-2</v>
      </c>
      <c r="AF3">
        <v>2.1323902902390598E-2</v>
      </c>
      <c r="AG3">
        <v>4.7578833139447697E-2</v>
      </c>
      <c r="AH3">
        <v>1.55525936985259E-2</v>
      </c>
      <c r="AI3">
        <v>4.5723336088268098E-2</v>
      </c>
      <c r="AJ3">
        <v>1.9890374418771999E-2</v>
      </c>
    </row>
    <row r="4" spans="2:36" ht="16" x14ac:dyDescent="0.2">
      <c r="B4" s="18" t="s">
        <v>39</v>
      </c>
      <c r="C4">
        <v>0.45784436838348003</v>
      </c>
      <c r="D4">
        <v>0.31529199395242402</v>
      </c>
      <c r="E4">
        <v>8.7075693131238793E-2</v>
      </c>
      <c r="F4">
        <v>0.19899162450889701</v>
      </c>
      <c r="G4">
        <v>0.53528598525673599</v>
      </c>
      <c r="H4">
        <v>0.33690894883085298</v>
      </c>
      <c r="I4">
        <v>7.2029081616949694E-2</v>
      </c>
      <c r="J4">
        <v>0.123747571477251</v>
      </c>
      <c r="K4">
        <v>7.7728038668832503E-2</v>
      </c>
      <c r="L4">
        <v>5.6311470275769902E-2</v>
      </c>
      <c r="M4">
        <v>0.192065321102347</v>
      </c>
      <c r="N4">
        <v>0.186465774140471</v>
      </c>
      <c r="O4">
        <v>0.43675461788298198</v>
      </c>
      <c r="P4">
        <v>0.17273564369250799</v>
      </c>
      <c r="Q4">
        <v>0.24159087364222101</v>
      </c>
      <c r="R4">
        <v>0.66845689253628104</v>
      </c>
      <c r="S4">
        <v>0.314233024713305</v>
      </c>
      <c r="T4">
        <v>0.14059374869688299</v>
      </c>
      <c r="U4">
        <v>9.4778764037265498E-2</v>
      </c>
      <c r="V4">
        <v>3.8484018293065997E-2</v>
      </c>
      <c r="W4">
        <v>8.3285396228970701E-2</v>
      </c>
      <c r="X4">
        <v>0.12354958329889699</v>
      </c>
      <c r="Y4">
        <v>0.27656143723712301</v>
      </c>
      <c r="Z4">
        <v>0.26192933017900599</v>
      </c>
      <c r="AA4">
        <v>0.24159087364222101</v>
      </c>
      <c r="AB4">
        <v>0.66845689253628104</v>
      </c>
      <c r="AC4">
        <v>0.314233024713305</v>
      </c>
      <c r="AD4">
        <v>0.14059374869688299</v>
      </c>
      <c r="AE4">
        <v>9.4778764037265498E-2</v>
      </c>
      <c r="AF4">
        <v>3.8484018293065997E-2</v>
      </c>
      <c r="AG4">
        <v>8.3285396228970701E-2</v>
      </c>
      <c r="AH4">
        <v>0.12354958329889699</v>
      </c>
      <c r="AI4">
        <v>0.27656143723712301</v>
      </c>
      <c r="AJ4">
        <v>0.26192933017900599</v>
      </c>
    </row>
    <row r="5" spans="2:36" ht="32" x14ac:dyDescent="0.2">
      <c r="B5" s="19" t="s">
        <v>78</v>
      </c>
      <c r="C5">
        <v>2.9639570674613398</v>
      </c>
      <c r="D5">
        <v>3.7967050462653398</v>
      </c>
      <c r="E5">
        <v>4.686553486197</v>
      </c>
      <c r="F5">
        <v>1.5493558349716501</v>
      </c>
      <c r="G5">
        <v>0.76985439169524805</v>
      </c>
      <c r="H5">
        <v>1.01915592566924</v>
      </c>
      <c r="I5">
        <v>1.99725791955803</v>
      </c>
      <c r="J5">
        <v>4.2151923245157104</v>
      </c>
      <c r="K5">
        <v>1.00983203121858</v>
      </c>
      <c r="L5">
        <v>3.3384832375175399</v>
      </c>
      <c r="M5">
        <v>1.11188286919201</v>
      </c>
      <c r="N5">
        <v>2.6490643000448002</v>
      </c>
      <c r="O5">
        <v>1.0491759706341599</v>
      </c>
      <c r="P5">
        <v>1.3685158986842001</v>
      </c>
      <c r="Q5">
        <v>2.4556598567701999</v>
      </c>
      <c r="R5">
        <v>3.1212374359958699</v>
      </c>
      <c r="S5">
        <v>3.4187679850572898</v>
      </c>
      <c r="T5">
        <v>2.4717033340710501</v>
      </c>
      <c r="U5">
        <v>0.64843528740138101</v>
      </c>
      <c r="V5">
        <v>1.2076115602847901</v>
      </c>
      <c r="W5">
        <v>0.71193275908810005</v>
      </c>
      <c r="X5">
        <v>1.4262942528298399</v>
      </c>
      <c r="Y5">
        <v>3.3336373990368902</v>
      </c>
      <c r="Z5">
        <v>2.7982305881595901</v>
      </c>
      <c r="AA5">
        <v>2.4556598567701999</v>
      </c>
      <c r="AB5">
        <v>3.1212374359958699</v>
      </c>
      <c r="AC5">
        <v>3.4187679850572898</v>
      </c>
      <c r="AD5">
        <v>2.4717033340710501</v>
      </c>
      <c r="AE5">
        <v>0.64843528740138101</v>
      </c>
      <c r="AF5">
        <v>1.2076115602847901</v>
      </c>
      <c r="AG5">
        <v>0.71193275908810005</v>
      </c>
      <c r="AH5">
        <v>1.4262942528298399</v>
      </c>
      <c r="AI5">
        <v>3.3336373990368902</v>
      </c>
      <c r="AJ5">
        <v>2.7982305881595901</v>
      </c>
    </row>
    <row r="6" spans="2:36" ht="16" x14ac:dyDescent="0.2">
      <c r="B6" s="18" t="s">
        <v>41</v>
      </c>
      <c r="C6">
        <v>6.9529972728811602E-3</v>
      </c>
      <c r="D6">
        <v>6.1076306115718298E-3</v>
      </c>
      <c r="E6">
        <v>6.1119403943428496E-4</v>
      </c>
      <c r="F6">
        <v>8.4760309531783096E-3</v>
      </c>
      <c r="G6">
        <v>7.3255423882113103E-3</v>
      </c>
      <c r="H6">
        <v>4.2402937234182004E-3</v>
      </c>
      <c r="I6">
        <v>5.2833729960054098E-3</v>
      </c>
      <c r="J6">
        <v>8.3548991397028507E-3</v>
      </c>
      <c r="K6">
        <v>1.2412675496143199E-2</v>
      </c>
      <c r="L6">
        <v>1.8835104515647599E-2</v>
      </c>
      <c r="M6">
        <v>8.2539458879161507E-3</v>
      </c>
      <c r="N6">
        <v>6.7099208171757501E-3</v>
      </c>
      <c r="O6">
        <v>1.2021638106814499E-2</v>
      </c>
      <c r="P6">
        <v>4.3053519705326402E-3</v>
      </c>
      <c r="Q6">
        <v>6.9872501474179498E-3</v>
      </c>
      <c r="R6">
        <v>2.2504342518743999E-2</v>
      </c>
      <c r="S6">
        <v>0</v>
      </c>
      <c r="T6">
        <v>5.6195720627034099E-3</v>
      </c>
      <c r="U6">
        <v>1.09128452720907E-2</v>
      </c>
      <c r="V6">
        <v>6.0759084364625203E-3</v>
      </c>
      <c r="W6">
        <v>1.21575244425913E-2</v>
      </c>
      <c r="X6">
        <v>2.6134988679307799E-3</v>
      </c>
      <c r="Y6">
        <v>1.66023605012308E-3</v>
      </c>
      <c r="Z6">
        <v>3.6397754827793899E-3</v>
      </c>
      <c r="AA6">
        <v>6.9872501474179498E-3</v>
      </c>
      <c r="AB6">
        <v>2.2504342518743999E-2</v>
      </c>
      <c r="AC6">
        <v>0</v>
      </c>
      <c r="AD6">
        <v>5.6195720627034099E-3</v>
      </c>
      <c r="AE6">
        <v>1.09128452720907E-2</v>
      </c>
      <c r="AF6">
        <v>6.0759084364625203E-3</v>
      </c>
      <c r="AG6">
        <v>1.21575244425913E-2</v>
      </c>
      <c r="AH6">
        <v>2.6134988679307799E-3</v>
      </c>
      <c r="AI6">
        <v>1.66023605012308E-3</v>
      </c>
      <c r="AJ6">
        <v>3.6397754827793899E-3</v>
      </c>
    </row>
    <row r="7" spans="2:36" ht="32" x14ac:dyDescent="0.2">
      <c r="B7" s="18" t="s">
        <v>79</v>
      </c>
      <c r="C7">
        <v>10.695076153022001</v>
      </c>
      <c r="D7">
        <v>9.0442744804346198</v>
      </c>
      <c r="E7">
        <v>11.038880845570199</v>
      </c>
      <c r="F7">
        <v>3.29278860504707</v>
      </c>
      <c r="G7">
        <v>1.9590604311778601</v>
      </c>
      <c r="H7">
        <v>2.4573582139324501</v>
      </c>
      <c r="I7">
        <v>3.2386768433038999</v>
      </c>
      <c r="J7">
        <v>7.80308535419283</v>
      </c>
      <c r="K7">
        <v>2.1341227975332902</v>
      </c>
      <c r="L7">
        <v>11.751946196538499</v>
      </c>
      <c r="M7">
        <v>2.3646267789653201</v>
      </c>
      <c r="N7">
        <v>5.03771318711817</v>
      </c>
      <c r="O7">
        <v>2.4519143682671198</v>
      </c>
      <c r="P7">
        <v>4.0609841776752296</v>
      </c>
      <c r="Q7">
        <v>5.8596334357121904</v>
      </c>
      <c r="R7">
        <v>5.9657815105880196</v>
      </c>
      <c r="S7">
        <v>6.5747396166664203</v>
      </c>
      <c r="T7">
        <v>4.7003502856035499</v>
      </c>
      <c r="U7">
        <v>2.0130418376476902</v>
      </c>
      <c r="V7">
        <v>2.6209594964032799</v>
      </c>
      <c r="W7">
        <v>1.89539458382597</v>
      </c>
      <c r="X7">
        <v>2.9189271684665701</v>
      </c>
      <c r="Y7">
        <v>7.8339248468346696</v>
      </c>
      <c r="Z7">
        <v>5.9714395689734099</v>
      </c>
      <c r="AA7">
        <v>5.8596334357121904</v>
      </c>
      <c r="AB7">
        <v>5.9657815105880196</v>
      </c>
      <c r="AC7">
        <v>6.5747396166664203</v>
      </c>
      <c r="AD7">
        <v>4.7003502856035499</v>
      </c>
      <c r="AE7">
        <v>2.0130418376476902</v>
      </c>
      <c r="AF7">
        <v>2.6209594964032799</v>
      </c>
      <c r="AG7">
        <v>1.89539458382597</v>
      </c>
      <c r="AH7">
        <v>2.9189271684665701</v>
      </c>
      <c r="AI7">
        <v>7.8339248468346696</v>
      </c>
      <c r="AJ7">
        <v>5.9714395689734099</v>
      </c>
    </row>
    <row r="8" spans="2:36" ht="16" x14ac:dyDescent="0.2">
      <c r="B8" s="18" t="s">
        <v>42</v>
      </c>
      <c r="C8">
        <v>2.7657869010273499</v>
      </c>
      <c r="D8">
        <v>5.2116333340787202</v>
      </c>
      <c r="E8">
        <v>2.58124640136618</v>
      </c>
      <c r="F8">
        <v>2.2482505552057201</v>
      </c>
      <c r="G8">
        <v>3.2851300529517702</v>
      </c>
      <c r="H8">
        <v>3.96950810100472</v>
      </c>
      <c r="I8">
        <v>5.5571855265052399</v>
      </c>
      <c r="J8">
        <v>4.1496744107405297</v>
      </c>
      <c r="K8">
        <v>3.0276705509857198</v>
      </c>
      <c r="L8">
        <v>1.9234785110397501</v>
      </c>
      <c r="M8">
        <v>3.24331422383659</v>
      </c>
      <c r="N8">
        <v>5.9885409847284397</v>
      </c>
      <c r="O8">
        <v>4.4962417167537501</v>
      </c>
      <c r="P8">
        <v>0.71231306050398602</v>
      </c>
      <c r="Q8">
        <v>4.2011039885176098</v>
      </c>
      <c r="R8">
        <v>5.3431888135222998</v>
      </c>
      <c r="S8">
        <v>1.2330839721436</v>
      </c>
      <c r="T8">
        <v>4.1961934876740097</v>
      </c>
      <c r="U8">
        <v>3.6701128191225401</v>
      </c>
      <c r="V8">
        <v>4.6663172683760399</v>
      </c>
      <c r="W8">
        <v>4.1980595716564899</v>
      </c>
      <c r="X8">
        <v>3.0905891855269698</v>
      </c>
      <c r="Y8">
        <v>1.1497989637577599</v>
      </c>
      <c r="Z8">
        <v>3.0892889912578898</v>
      </c>
      <c r="AA8">
        <v>4.2011039885176098</v>
      </c>
      <c r="AB8">
        <v>5.3431888135222998</v>
      </c>
      <c r="AC8">
        <v>1.2330839721436</v>
      </c>
      <c r="AD8">
        <v>4.1961934876740097</v>
      </c>
      <c r="AE8">
        <v>3.6701128191225401</v>
      </c>
      <c r="AF8">
        <v>4.6663172683760399</v>
      </c>
      <c r="AG8">
        <v>4.1980595716564899</v>
      </c>
      <c r="AH8">
        <v>3.0905891855269698</v>
      </c>
      <c r="AI8">
        <v>1.1497989637577599</v>
      </c>
      <c r="AJ8">
        <v>3.0892889912578898</v>
      </c>
    </row>
    <row r="9" spans="2:36" ht="16" x14ac:dyDescent="0.2">
      <c r="B9" s="18" t="s">
        <v>43</v>
      </c>
      <c r="C9">
        <v>4.0708922058600299E-4</v>
      </c>
      <c r="D9">
        <v>1.0839412398065001E-2</v>
      </c>
      <c r="E9">
        <v>0</v>
      </c>
      <c r="F9">
        <v>0</v>
      </c>
      <c r="G9">
        <v>1.87930755636444E-3</v>
      </c>
      <c r="H9">
        <v>1.5618636755537199E-4</v>
      </c>
      <c r="I9">
        <v>5.8526170081683003E-4</v>
      </c>
      <c r="J9">
        <v>0</v>
      </c>
      <c r="K9">
        <v>0</v>
      </c>
      <c r="L9">
        <v>5.0614631917406496E-4</v>
      </c>
      <c r="M9">
        <v>2.06530452173408E-4</v>
      </c>
      <c r="N9">
        <v>4.3304672627155502E-4</v>
      </c>
      <c r="O9">
        <v>1.83788136191708E-3</v>
      </c>
      <c r="P9">
        <v>0</v>
      </c>
      <c r="Q9">
        <v>3.0976260027871698E-3</v>
      </c>
      <c r="R9">
        <v>1.3194139777632299E-3</v>
      </c>
      <c r="S9">
        <v>0</v>
      </c>
      <c r="T9">
        <v>5.9503213054814999E-4</v>
      </c>
      <c r="U9">
        <v>0</v>
      </c>
      <c r="V9">
        <v>7.1609309532372201E-4</v>
      </c>
      <c r="W9">
        <v>4.9941734790851097E-4</v>
      </c>
      <c r="X9">
        <v>0</v>
      </c>
      <c r="Y9">
        <v>0</v>
      </c>
      <c r="Z9">
        <v>1.34504581110548E-4</v>
      </c>
      <c r="AA9">
        <v>3.0976260027871698E-3</v>
      </c>
      <c r="AB9">
        <v>1.3194139777632299E-3</v>
      </c>
      <c r="AC9">
        <v>0</v>
      </c>
      <c r="AD9">
        <v>5.9503213054814999E-4</v>
      </c>
      <c r="AE9">
        <v>0</v>
      </c>
      <c r="AF9">
        <v>7.1609309532372201E-4</v>
      </c>
      <c r="AG9">
        <v>4.9941734790851097E-4</v>
      </c>
      <c r="AH9">
        <v>0</v>
      </c>
      <c r="AI9">
        <v>0</v>
      </c>
      <c r="AJ9">
        <v>1.34504581110548E-4</v>
      </c>
    </row>
    <row r="10" spans="2:36" ht="16" x14ac:dyDescent="0.2">
      <c r="B10" s="18" t="s">
        <v>52</v>
      </c>
      <c r="C10">
        <v>1.00689621049197E-4</v>
      </c>
      <c r="D10">
        <v>5.1820291513911699E-3</v>
      </c>
      <c r="E10">
        <v>0</v>
      </c>
      <c r="F10">
        <v>0</v>
      </c>
      <c r="G10">
        <v>7.9680800186615001E-3</v>
      </c>
      <c r="H10">
        <v>3.09880399458265E-3</v>
      </c>
      <c r="I10">
        <v>2.6946680835503302E-3</v>
      </c>
      <c r="J10">
        <v>0</v>
      </c>
      <c r="K10">
        <v>2.6947681748098399E-3</v>
      </c>
      <c r="L10">
        <v>2.4768862427666999E-4</v>
      </c>
      <c r="M10">
        <v>6.89331745123852E-3</v>
      </c>
      <c r="N10">
        <v>3.80758637514298E-3</v>
      </c>
      <c r="O10">
        <v>1.9150443198601699E-3</v>
      </c>
      <c r="P10">
        <v>0</v>
      </c>
      <c r="Q10">
        <v>7.5531769860131904E-3</v>
      </c>
      <c r="R10">
        <v>3.1798479336229903E-2</v>
      </c>
      <c r="S10">
        <v>0</v>
      </c>
      <c r="T10">
        <v>5.9503213054814999E-4</v>
      </c>
      <c r="U10">
        <v>6.9937939575986704E-3</v>
      </c>
      <c r="V10">
        <v>2.67065722784865E-3</v>
      </c>
      <c r="W10">
        <v>9.9927901730092698E-3</v>
      </c>
      <c r="X10">
        <v>0</v>
      </c>
      <c r="Y10">
        <v>0</v>
      </c>
      <c r="Z10">
        <v>6.0662924712989903E-3</v>
      </c>
      <c r="AA10">
        <v>7.5531769860131904E-3</v>
      </c>
      <c r="AB10">
        <v>3.1798479336229903E-2</v>
      </c>
      <c r="AC10">
        <v>0</v>
      </c>
      <c r="AD10">
        <v>5.9503213054814999E-4</v>
      </c>
      <c r="AE10">
        <v>6.9937939575986704E-3</v>
      </c>
      <c r="AF10">
        <v>2.67065722784865E-3</v>
      </c>
      <c r="AG10">
        <v>9.9927901730092698E-3</v>
      </c>
      <c r="AH10">
        <v>0</v>
      </c>
      <c r="AI10">
        <v>0</v>
      </c>
      <c r="AJ10">
        <v>6.0662924712989903E-3</v>
      </c>
    </row>
    <row r="11" spans="2:36" ht="16" x14ac:dyDescent="0.2">
      <c r="B11" s="18" t="s">
        <v>54</v>
      </c>
      <c r="C11" s="15">
        <v>4.0059311600218403E-5</v>
      </c>
      <c r="D11" s="15">
        <v>8.3689101282157206E-6</v>
      </c>
      <c r="E11" s="15">
        <v>8.6986417597388903E-5</v>
      </c>
      <c r="F11">
        <v>0</v>
      </c>
      <c r="G11">
        <v>2.5318129543514499E-3</v>
      </c>
      <c r="H11">
        <v>4.0458915425248103E-4</v>
      </c>
      <c r="I11">
        <v>1.20255877894153E-3</v>
      </c>
      <c r="J11">
        <v>9.5064209649175699E-4</v>
      </c>
      <c r="K11">
        <v>4.8678319367368196E-3</v>
      </c>
      <c r="L11">
        <v>1.06344572379657E-4</v>
      </c>
      <c r="M11">
        <v>1.7402372255315699E-3</v>
      </c>
      <c r="N11">
        <v>6.6339072960748904E-4</v>
      </c>
      <c r="O11">
        <v>7.6286106148275995E-4</v>
      </c>
      <c r="P11">
        <v>0</v>
      </c>
      <c r="Q11">
        <v>2.0960253281305098E-3</v>
      </c>
      <c r="R11">
        <v>1.18084538649129E-3</v>
      </c>
      <c r="S11">
        <v>0</v>
      </c>
      <c r="T11" s="15">
        <v>9.1786871201576394E-5</v>
      </c>
      <c r="U11">
        <v>3.6672711732886002E-3</v>
      </c>
      <c r="V11">
        <v>8.0642094777337104E-4</v>
      </c>
      <c r="W11">
        <v>2.59483746600152E-4</v>
      </c>
      <c r="X11">
        <v>3.6179405970235799E-3</v>
      </c>
      <c r="Y11">
        <v>0</v>
      </c>
      <c r="Z11">
        <v>0</v>
      </c>
      <c r="AA11">
        <v>2.0960253281305098E-3</v>
      </c>
      <c r="AB11">
        <v>1.18084538649129E-3</v>
      </c>
      <c r="AC11">
        <v>0</v>
      </c>
      <c r="AD11" s="15">
        <v>9.1786871201576394E-5</v>
      </c>
      <c r="AE11">
        <v>3.6672711732886002E-3</v>
      </c>
      <c r="AF11">
        <v>8.0642094777337104E-4</v>
      </c>
      <c r="AG11">
        <v>2.59483746600152E-4</v>
      </c>
      <c r="AH11">
        <v>3.6179405970235799E-3</v>
      </c>
      <c r="AI11">
        <v>0</v>
      </c>
      <c r="AJ11">
        <v>0</v>
      </c>
    </row>
    <row r="12" spans="2:36" ht="16" x14ac:dyDescent="0.2">
      <c r="B12" s="18" t="s">
        <v>53</v>
      </c>
      <c r="C12">
        <v>0</v>
      </c>
      <c r="D12">
        <v>3.7727046857996402E-3</v>
      </c>
      <c r="E12">
        <v>0</v>
      </c>
      <c r="F12">
        <v>4.00103684338217E-3</v>
      </c>
      <c r="G12">
        <v>8.9326532156857599E-4</v>
      </c>
      <c r="H12">
        <v>7.5600848125206897E-4</v>
      </c>
      <c r="I12">
        <v>1.7397674137965499E-3</v>
      </c>
      <c r="J12">
        <v>2.5746556779985001E-4</v>
      </c>
      <c r="K12">
        <v>2.3675402853679099E-3</v>
      </c>
      <c r="L12">
        <v>0</v>
      </c>
      <c r="M12">
        <v>1.71769340856898E-3</v>
      </c>
      <c r="N12">
        <v>5.9889440867342799E-4</v>
      </c>
      <c r="O12">
        <v>1.48714064399398E-3</v>
      </c>
      <c r="P12">
        <v>0</v>
      </c>
      <c r="Q12">
        <v>0</v>
      </c>
      <c r="R12">
        <v>4.9001067058482403E-4</v>
      </c>
      <c r="S12" s="15">
        <v>5.45181308340325E-5</v>
      </c>
      <c r="T12">
        <v>2.16015653776123E-3</v>
      </c>
      <c r="U12">
        <v>2.56228553592217E-3</v>
      </c>
      <c r="V12">
        <v>1.56386896349572E-3</v>
      </c>
      <c r="W12">
        <v>4.7844537386822501E-3</v>
      </c>
      <c r="X12">
        <v>2.24292813292567E-3</v>
      </c>
      <c r="Y12">
        <v>1.21222104109174E-2</v>
      </c>
      <c r="Z12">
        <v>2.7131883684622798E-3</v>
      </c>
      <c r="AA12">
        <v>0</v>
      </c>
      <c r="AB12">
        <v>4.9001067058482403E-4</v>
      </c>
      <c r="AC12" s="15">
        <v>5.45181308340325E-5</v>
      </c>
      <c r="AD12">
        <v>2.16015653776123E-3</v>
      </c>
      <c r="AE12">
        <v>2.56228553592217E-3</v>
      </c>
      <c r="AF12">
        <v>1.56386896349572E-3</v>
      </c>
      <c r="AG12">
        <v>4.7844537386822501E-3</v>
      </c>
      <c r="AH12">
        <v>2.24292813292567E-3</v>
      </c>
      <c r="AI12">
        <v>1.21222104109174E-2</v>
      </c>
      <c r="AJ12">
        <v>2.7131883684622798E-3</v>
      </c>
    </row>
    <row r="13" spans="2:36" ht="16" x14ac:dyDescent="0.2">
      <c r="B13" s="18" t="s">
        <v>80</v>
      </c>
      <c r="C13">
        <v>0</v>
      </c>
      <c r="D13">
        <v>0</v>
      </c>
      <c r="E13">
        <v>0</v>
      </c>
      <c r="F13">
        <v>0</v>
      </c>
      <c r="G13" s="15">
        <v>9.96776753681673E-6</v>
      </c>
      <c r="H13" s="15">
        <v>7.4770069574380495E-5</v>
      </c>
      <c r="I13">
        <v>2.7230070711688301E-4</v>
      </c>
      <c r="J13">
        <v>0</v>
      </c>
      <c r="K13">
        <v>1.2006811447223E-4</v>
      </c>
      <c r="L13">
        <v>1.33267248931469E-2</v>
      </c>
      <c r="M13">
        <v>4.1167918653298103E-3</v>
      </c>
      <c r="N13">
        <v>8.6379001250975205E-4</v>
      </c>
      <c r="O13">
        <v>0</v>
      </c>
      <c r="P13">
        <v>1.7645301429138501E-2</v>
      </c>
      <c r="Q13">
        <v>0</v>
      </c>
      <c r="R13">
        <v>0</v>
      </c>
      <c r="S13">
        <v>0</v>
      </c>
      <c r="T13" s="15">
        <v>8.8621806677384102E-5</v>
      </c>
      <c r="U13" s="15">
        <v>3.9146029021033102E-5</v>
      </c>
      <c r="V13" s="15">
        <v>8.0533266039446003E-5</v>
      </c>
      <c r="W13">
        <v>2.3362423623691699E-3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 s="15">
        <v>8.8621806677384102E-5</v>
      </c>
      <c r="AE13" s="15">
        <v>3.9146029021033102E-5</v>
      </c>
      <c r="AF13" s="15">
        <v>8.0533266039446003E-5</v>
      </c>
      <c r="AG13">
        <v>2.3362423623691699E-3</v>
      </c>
      <c r="AH13">
        <v>0</v>
      </c>
      <c r="AI13">
        <v>0</v>
      </c>
      <c r="AJ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expr_vs_treat_rep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liewy</dc:creator>
  <cp:lastModifiedBy>Microsoft Office User</cp:lastModifiedBy>
  <dcterms:created xsi:type="dcterms:W3CDTF">2018-06-05T06:36:14Z</dcterms:created>
  <dcterms:modified xsi:type="dcterms:W3CDTF">2021-03-01T00:13:19Z</dcterms:modified>
</cp:coreProperties>
</file>