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7230"/>
  </bookViews>
  <sheets>
    <sheet name="Units (2)" sheetId="10" r:id="rId1"/>
    <sheet name="Units" sheetId="3" r:id="rId2"/>
    <sheet name="NRR" sheetId="4" r:id="rId3"/>
    <sheet name="MRR" sheetId="6" r:id="rId4"/>
    <sheet name="ARPUs" sheetId="2" r:id="rId5"/>
    <sheet name="Commerce Attainment" sheetId="5" r:id="rId6"/>
    <sheet name="Change" sheetId="8" r:id="rId7"/>
    <sheet name="Sheet1" sheetId="9" r:id="rId8"/>
  </sheets>
  <definedNames>
    <definedName name="_xlnm._FilterDatabase" localSheetId="1" hidden="1">Units!$A$1:$P$272</definedName>
    <definedName name="_xlnm._FilterDatabase" localSheetId="0" hidden="1">'Units (2)'!$A$1:$L$272</definedName>
  </definedNames>
  <calcPr calcId="145621"/>
</workbook>
</file>

<file path=xl/calcChain.xml><?xml version="1.0" encoding="utf-8"?>
<calcChain xmlns="http://schemas.openxmlformats.org/spreadsheetml/2006/main">
  <c r="M4" i="3" l="1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75" i="3"/>
  <c r="N75" i="3"/>
  <c r="O75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M82" i="3"/>
  <c r="N82" i="3"/>
  <c r="O82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M99" i="3"/>
  <c r="N99" i="3"/>
  <c r="O99" i="3"/>
  <c r="M100" i="3"/>
  <c r="N100" i="3"/>
  <c r="O100" i="3"/>
  <c r="M101" i="3"/>
  <c r="N101" i="3"/>
  <c r="O101" i="3"/>
  <c r="M102" i="3"/>
  <c r="N102" i="3"/>
  <c r="O102" i="3"/>
  <c r="M103" i="3"/>
  <c r="N103" i="3"/>
  <c r="O103" i="3"/>
  <c r="M104" i="3"/>
  <c r="N104" i="3"/>
  <c r="O104" i="3"/>
  <c r="M105" i="3"/>
  <c r="N105" i="3"/>
  <c r="O105" i="3"/>
  <c r="M106" i="3"/>
  <c r="N106" i="3"/>
  <c r="O106" i="3"/>
  <c r="M107" i="3"/>
  <c r="N107" i="3"/>
  <c r="O107" i="3"/>
  <c r="M108" i="3"/>
  <c r="N108" i="3"/>
  <c r="O108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113" i="3"/>
  <c r="N113" i="3"/>
  <c r="O113" i="3"/>
  <c r="M114" i="3"/>
  <c r="N114" i="3"/>
  <c r="O114" i="3"/>
  <c r="M115" i="3"/>
  <c r="N115" i="3"/>
  <c r="O115" i="3"/>
  <c r="M116" i="3"/>
  <c r="N116" i="3"/>
  <c r="O116" i="3"/>
  <c r="M117" i="3"/>
  <c r="N117" i="3"/>
  <c r="O117" i="3"/>
  <c r="M118" i="3"/>
  <c r="N118" i="3"/>
  <c r="O118" i="3"/>
  <c r="M119" i="3"/>
  <c r="N119" i="3"/>
  <c r="O119" i="3"/>
  <c r="M120" i="3"/>
  <c r="N120" i="3"/>
  <c r="O120" i="3"/>
  <c r="M121" i="3"/>
  <c r="N121" i="3"/>
  <c r="O121" i="3"/>
  <c r="M122" i="3"/>
  <c r="N122" i="3"/>
  <c r="O122" i="3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M143" i="3"/>
  <c r="N143" i="3"/>
  <c r="O143" i="3"/>
  <c r="M144" i="3"/>
  <c r="N144" i="3"/>
  <c r="O144" i="3"/>
  <c r="M145" i="3"/>
  <c r="N145" i="3"/>
  <c r="O145" i="3"/>
  <c r="M146" i="3"/>
  <c r="N146" i="3"/>
  <c r="O146" i="3"/>
  <c r="M147" i="3"/>
  <c r="N147" i="3"/>
  <c r="O147" i="3"/>
  <c r="M148" i="3"/>
  <c r="N148" i="3"/>
  <c r="O148" i="3"/>
  <c r="M149" i="3"/>
  <c r="N149" i="3"/>
  <c r="O149" i="3"/>
  <c r="M150" i="3"/>
  <c r="N150" i="3"/>
  <c r="O150" i="3"/>
  <c r="M151" i="3"/>
  <c r="N151" i="3"/>
  <c r="O151" i="3"/>
  <c r="M152" i="3"/>
  <c r="N152" i="3"/>
  <c r="O152" i="3"/>
  <c r="M153" i="3"/>
  <c r="N153" i="3"/>
  <c r="O153" i="3"/>
  <c r="M154" i="3"/>
  <c r="N154" i="3"/>
  <c r="O154" i="3"/>
  <c r="M155" i="3"/>
  <c r="N155" i="3"/>
  <c r="O155" i="3"/>
  <c r="M156" i="3"/>
  <c r="N156" i="3"/>
  <c r="O156" i="3"/>
  <c r="M157" i="3"/>
  <c r="N157" i="3"/>
  <c r="O157" i="3"/>
  <c r="M158" i="3"/>
  <c r="N158" i="3"/>
  <c r="O158" i="3"/>
  <c r="M159" i="3"/>
  <c r="N159" i="3"/>
  <c r="O159" i="3"/>
  <c r="M160" i="3"/>
  <c r="N160" i="3"/>
  <c r="O160" i="3"/>
  <c r="M161" i="3"/>
  <c r="N161" i="3"/>
  <c r="O161" i="3"/>
  <c r="M162" i="3"/>
  <c r="N162" i="3"/>
  <c r="O162" i="3"/>
  <c r="M163" i="3"/>
  <c r="N163" i="3"/>
  <c r="O163" i="3"/>
  <c r="M164" i="3"/>
  <c r="N164" i="3"/>
  <c r="O164" i="3"/>
  <c r="M165" i="3"/>
  <c r="N165" i="3"/>
  <c r="O165" i="3"/>
  <c r="M166" i="3"/>
  <c r="N166" i="3"/>
  <c r="O166" i="3"/>
  <c r="M167" i="3"/>
  <c r="N167" i="3"/>
  <c r="O167" i="3"/>
  <c r="M168" i="3"/>
  <c r="N168" i="3"/>
  <c r="O168" i="3"/>
  <c r="M169" i="3"/>
  <c r="N169" i="3"/>
  <c r="O169" i="3"/>
  <c r="M170" i="3"/>
  <c r="N170" i="3"/>
  <c r="O170" i="3"/>
  <c r="M171" i="3"/>
  <c r="N171" i="3"/>
  <c r="O171" i="3"/>
  <c r="M172" i="3"/>
  <c r="N172" i="3"/>
  <c r="O172" i="3"/>
  <c r="M173" i="3"/>
  <c r="N173" i="3"/>
  <c r="O173" i="3"/>
  <c r="M174" i="3"/>
  <c r="N174" i="3"/>
  <c r="O174" i="3"/>
  <c r="M175" i="3"/>
  <c r="N175" i="3"/>
  <c r="O175" i="3"/>
  <c r="M176" i="3"/>
  <c r="N176" i="3"/>
  <c r="O176" i="3"/>
  <c r="M177" i="3"/>
  <c r="N177" i="3"/>
  <c r="O177" i="3"/>
  <c r="M178" i="3"/>
  <c r="N178" i="3"/>
  <c r="O178" i="3"/>
  <c r="M179" i="3"/>
  <c r="N179" i="3"/>
  <c r="O179" i="3"/>
  <c r="M180" i="3"/>
  <c r="N180" i="3"/>
  <c r="O180" i="3"/>
  <c r="M181" i="3"/>
  <c r="N181" i="3"/>
  <c r="O181" i="3"/>
  <c r="M182" i="3"/>
  <c r="N182" i="3"/>
  <c r="O182" i="3"/>
  <c r="M183" i="3"/>
  <c r="N183" i="3"/>
  <c r="O183" i="3"/>
  <c r="M184" i="3"/>
  <c r="N184" i="3"/>
  <c r="O184" i="3"/>
  <c r="M185" i="3"/>
  <c r="N185" i="3"/>
  <c r="O185" i="3"/>
  <c r="M186" i="3"/>
  <c r="N186" i="3"/>
  <c r="O186" i="3"/>
  <c r="M187" i="3"/>
  <c r="N187" i="3"/>
  <c r="O187" i="3"/>
  <c r="M188" i="3"/>
  <c r="N188" i="3"/>
  <c r="O188" i="3"/>
  <c r="M189" i="3"/>
  <c r="N189" i="3"/>
  <c r="O189" i="3"/>
  <c r="M190" i="3"/>
  <c r="N190" i="3"/>
  <c r="O190" i="3"/>
  <c r="M191" i="3"/>
  <c r="N191" i="3"/>
  <c r="O191" i="3"/>
  <c r="M192" i="3"/>
  <c r="N192" i="3"/>
  <c r="O192" i="3"/>
  <c r="M193" i="3"/>
  <c r="N193" i="3"/>
  <c r="O193" i="3"/>
  <c r="M194" i="3"/>
  <c r="N194" i="3"/>
  <c r="O194" i="3"/>
  <c r="M195" i="3"/>
  <c r="N195" i="3"/>
  <c r="O195" i="3"/>
  <c r="M196" i="3"/>
  <c r="N196" i="3"/>
  <c r="O196" i="3"/>
  <c r="M197" i="3"/>
  <c r="N197" i="3"/>
  <c r="O197" i="3"/>
  <c r="M198" i="3"/>
  <c r="N198" i="3"/>
  <c r="O198" i="3"/>
  <c r="M199" i="3"/>
  <c r="N199" i="3"/>
  <c r="O199" i="3"/>
  <c r="M200" i="3"/>
  <c r="N200" i="3"/>
  <c r="O200" i="3"/>
  <c r="M201" i="3"/>
  <c r="N201" i="3"/>
  <c r="O201" i="3"/>
  <c r="M202" i="3"/>
  <c r="N202" i="3"/>
  <c r="O202" i="3"/>
  <c r="M203" i="3"/>
  <c r="N203" i="3"/>
  <c r="O203" i="3"/>
  <c r="M204" i="3"/>
  <c r="N204" i="3"/>
  <c r="O204" i="3"/>
  <c r="M205" i="3"/>
  <c r="N205" i="3"/>
  <c r="O205" i="3"/>
  <c r="M206" i="3"/>
  <c r="N206" i="3"/>
  <c r="O206" i="3"/>
  <c r="M207" i="3"/>
  <c r="N207" i="3"/>
  <c r="O207" i="3"/>
  <c r="M208" i="3"/>
  <c r="N208" i="3"/>
  <c r="O208" i="3"/>
  <c r="M209" i="3"/>
  <c r="N209" i="3"/>
  <c r="O209" i="3"/>
  <c r="M210" i="3"/>
  <c r="N210" i="3"/>
  <c r="O210" i="3"/>
  <c r="M211" i="3"/>
  <c r="N211" i="3"/>
  <c r="O211" i="3"/>
  <c r="M212" i="3"/>
  <c r="N212" i="3"/>
  <c r="O212" i="3"/>
  <c r="M213" i="3"/>
  <c r="N213" i="3"/>
  <c r="O213" i="3"/>
  <c r="M214" i="3"/>
  <c r="N214" i="3"/>
  <c r="O214" i="3"/>
  <c r="M215" i="3"/>
  <c r="N215" i="3"/>
  <c r="O215" i="3"/>
  <c r="M216" i="3"/>
  <c r="N216" i="3"/>
  <c r="O216" i="3"/>
  <c r="M217" i="3"/>
  <c r="N217" i="3"/>
  <c r="O217" i="3"/>
  <c r="M218" i="3"/>
  <c r="N218" i="3"/>
  <c r="O218" i="3"/>
  <c r="M219" i="3"/>
  <c r="N219" i="3"/>
  <c r="O219" i="3"/>
  <c r="M220" i="3"/>
  <c r="N220" i="3"/>
  <c r="O220" i="3"/>
  <c r="M221" i="3"/>
  <c r="N221" i="3"/>
  <c r="O221" i="3"/>
  <c r="M222" i="3"/>
  <c r="N222" i="3"/>
  <c r="O222" i="3"/>
  <c r="M223" i="3"/>
  <c r="N223" i="3"/>
  <c r="O223" i="3"/>
  <c r="M224" i="3"/>
  <c r="N224" i="3"/>
  <c r="O224" i="3"/>
  <c r="M225" i="3"/>
  <c r="N225" i="3"/>
  <c r="O225" i="3"/>
  <c r="M226" i="3"/>
  <c r="N226" i="3"/>
  <c r="O226" i="3"/>
  <c r="M227" i="3"/>
  <c r="N227" i="3"/>
  <c r="O227" i="3"/>
  <c r="M228" i="3"/>
  <c r="N228" i="3"/>
  <c r="O228" i="3"/>
  <c r="M229" i="3"/>
  <c r="N229" i="3"/>
  <c r="O229" i="3"/>
  <c r="M230" i="3"/>
  <c r="N230" i="3"/>
  <c r="O230" i="3"/>
  <c r="M231" i="3"/>
  <c r="N231" i="3"/>
  <c r="O231" i="3"/>
  <c r="M232" i="3"/>
  <c r="N232" i="3"/>
  <c r="O232" i="3"/>
  <c r="M233" i="3"/>
  <c r="N233" i="3"/>
  <c r="O233" i="3"/>
  <c r="M234" i="3"/>
  <c r="N234" i="3"/>
  <c r="O234" i="3"/>
  <c r="M235" i="3"/>
  <c r="N235" i="3"/>
  <c r="O235" i="3"/>
  <c r="M236" i="3"/>
  <c r="N236" i="3"/>
  <c r="O236" i="3"/>
  <c r="M237" i="3"/>
  <c r="N237" i="3"/>
  <c r="O237" i="3"/>
  <c r="M238" i="3"/>
  <c r="N238" i="3"/>
  <c r="O238" i="3"/>
  <c r="M239" i="3"/>
  <c r="N239" i="3"/>
  <c r="O239" i="3"/>
  <c r="M240" i="3"/>
  <c r="N240" i="3"/>
  <c r="O240" i="3"/>
  <c r="M241" i="3"/>
  <c r="N241" i="3"/>
  <c r="O241" i="3"/>
  <c r="M242" i="3"/>
  <c r="N242" i="3"/>
  <c r="O242" i="3"/>
  <c r="M243" i="3"/>
  <c r="N243" i="3"/>
  <c r="O243" i="3"/>
  <c r="M244" i="3"/>
  <c r="N244" i="3"/>
  <c r="O244" i="3"/>
  <c r="M245" i="3"/>
  <c r="N245" i="3"/>
  <c r="O245" i="3"/>
  <c r="M246" i="3"/>
  <c r="N246" i="3"/>
  <c r="O246" i="3"/>
  <c r="M247" i="3"/>
  <c r="N247" i="3"/>
  <c r="O247" i="3"/>
  <c r="M248" i="3"/>
  <c r="N248" i="3"/>
  <c r="O248" i="3"/>
  <c r="M249" i="3"/>
  <c r="N249" i="3"/>
  <c r="O249" i="3"/>
  <c r="M250" i="3"/>
  <c r="N250" i="3"/>
  <c r="O250" i="3"/>
  <c r="M251" i="3"/>
  <c r="N251" i="3"/>
  <c r="O251" i="3"/>
  <c r="M252" i="3"/>
  <c r="N252" i="3"/>
  <c r="O252" i="3"/>
  <c r="M253" i="3"/>
  <c r="N253" i="3"/>
  <c r="O253" i="3"/>
  <c r="M254" i="3"/>
  <c r="N254" i="3"/>
  <c r="O254" i="3"/>
  <c r="M255" i="3"/>
  <c r="N255" i="3"/>
  <c r="O255" i="3"/>
  <c r="M256" i="3"/>
  <c r="N256" i="3"/>
  <c r="O256" i="3"/>
  <c r="M257" i="3"/>
  <c r="N257" i="3"/>
  <c r="O257" i="3"/>
  <c r="M258" i="3"/>
  <c r="N258" i="3"/>
  <c r="O258" i="3"/>
  <c r="M259" i="3"/>
  <c r="N259" i="3"/>
  <c r="O259" i="3"/>
  <c r="M260" i="3"/>
  <c r="N260" i="3"/>
  <c r="O260" i="3"/>
  <c r="M261" i="3"/>
  <c r="N261" i="3"/>
  <c r="O261" i="3"/>
  <c r="M262" i="3"/>
  <c r="N262" i="3"/>
  <c r="O262" i="3"/>
  <c r="M263" i="3"/>
  <c r="N263" i="3"/>
  <c r="O263" i="3"/>
  <c r="M264" i="3"/>
  <c r="N264" i="3"/>
  <c r="O264" i="3"/>
  <c r="M265" i="3"/>
  <c r="N265" i="3"/>
  <c r="O265" i="3"/>
  <c r="M266" i="3"/>
  <c r="N266" i="3"/>
  <c r="O266" i="3"/>
  <c r="M267" i="3"/>
  <c r="N267" i="3"/>
  <c r="O267" i="3"/>
  <c r="M268" i="3"/>
  <c r="N268" i="3"/>
  <c r="O268" i="3"/>
  <c r="M269" i="3"/>
  <c r="N269" i="3"/>
  <c r="O269" i="3"/>
  <c r="M270" i="3"/>
  <c r="N270" i="3"/>
  <c r="O270" i="3"/>
  <c r="M271" i="3"/>
  <c r="N271" i="3"/>
  <c r="O271" i="3"/>
  <c r="M272" i="3"/>
  <c r="N272" i="3"/>
  <c r="O272" i="3"/>
  <c r="N3" i="3"/>
  <c r="O3" i="3"/>
  <c r="M3" i="3"/>
  <c r="L32" i="8" l="1"/>
  <c r="L31" i="8"/>
  <c r="L30" i="8"/>
  <c r="L28" i="8"/>
  <c r="L27" i="8"/>
  <c r="L26" i="8"/>
  <c r="L25" i="8"/>
  <c r="L24" i="8"/>
  <c r="K24" i="8"/>
  <c r="J24" i="8"/>
  <c r="I24" i="8"/>
  <c r="I25" i="8"/>
  <c r="J25" i="8"/>
  <c r="K25" i="8"/>
  <c r="I26" i="8"/>
  <c r="J26" i="8"/>
  <c r="K26" i="8"/>
  <c r="I27" i="8"/>
  <c r="J27" i="8"/>
  <c r="K27" i="8"/>
  <c r="I28" i="8"/>
  <c r="J28" i="8"/>
  <c r="K28" i="8"/>
  <c r="I30" i="8"/>
  <c r="J30" i="8"/>
  <c r="K30" i="8"/>
  <c r="I31" i="8"/>
  <c r="J31" i="8"/>
  <c r="K31" i="8"/>
  <c r="I32" i="8"/>
  <c r="J32" i="8"/>
  <c r="K32" i="8"/>
  <c r="I34" i="8"/>
  <c r="J34" i="8"/>
  <c r="K34" i="8"/>
  <c r="J23" i="8"/>
  <c r="K23" i="8"/>
  <c r="I23" i="8"/>
  <c r="B50" i="8"/>
  <c r="L34" i="8" s="1"/>
  <c r="L23" i="8"/>
  <c r="B13" i="8" l="1"/>
  <c r="D9" i="8"/>
  <c r="K29" i="8" s="1"/>
  <c r="C9" i="8"/>
  <c r="J29" i="8" s="1"/>
  <c r="B9" i="8"/>
  <c r="K4" i="8"/>
  <c r="L4" i="8"/>
  <c r="M4" i="8"/>
  <c r="K5" i="8"/>
  <c r="L5" i="8"/>
  <c r="M5" i="8"/>
  <c r="K6" i="8"/>
  <c r="L6" i="8"/>
  <c r="M6" i="8"/>
  <c r="K7" i="8"/>
  <c r="L7" i="8"/>
  <c r="M7" i="8"/>
  <c r="K8" i="8"/>
  <c r="L8" i="8"/>
  <c r="M8" i="8"/>
  <c r="K10" i="8"/>
  <c r="L10" i="8"/>
  <c r="M10" i="8"/>
  <c r="K11" i="8"/>
  <c r="L11" i="8"/>
  <c r="M11" i="8"/>
  <c r="K12" i="8"/>
  <c r="L12" i="8"/>
  <c r="M12" i="8"/>
  <c r="M3" i="8"/>
  <c r="L3" i="8"/>
  <c r="K3" i="8"/>
  <c r="L29" i="8" l="1"/>
  <c r="I29" i="8"/>
  <c r="I33" i="8"/>
  <c r="K9" i="8"/>
  <c r="K14" i="8" s="1"/>
  <c r="L9" i="8"/>
  <c r="K13" i="8"/>
  <c r="M9" i="8"/>
  <c r="D13" i="8"/>
  <c r="K33" i="8" s="1"/>
  <c r="C13" i="8"/>
  <c r="J33" i="8" s="1"/>
  <c r="L33" i="8" l="1"/>
  <c r="L13" i="8"/>
  <c r="L14" i="8" s="1"/>
  <c r="M13" i="8"/>
  <c r="M14" i="8" s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3" i="3"/>
</calcChain>
</file>

<file path=xl/comments1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sharedStrings.xml><?xml version="1.0" encoding="utf-8"?>
<sst xmlns="http://schemas.openxmlformats.org/spreadsheetml/2006/main" count="3863" uniqueCount="312">
  <si>
    <t>Geo</t>
  </si>
  <si>
    <t>Division</t>
  </si>
  <si>
    <t>Region</t>
  </si>
  <si>
    <t>Area</t>
  </si>
  <si>
    <t>Territory</t>
  </si>
  <si>
    <t>Product MAPPING</t>
  </si>
  <si>
    <t>Media</t>
  </si>
  <si>
    <t>WAA SMP</t>
  </si>
  <si>
    <t>SMP</t>
  </si>
  <si>
    <t>Priority</t>
  </si>
  <si>
    <t>Priority + SMP</t>
  </si>
  <si>
    <t>NES</t>
  </si>
  <si>
    <t>ESMP</t>
  </si>
  <si>
    <t>Premium</t>
  </si>
  <si>
    <t>Site Defender</t>
  </si>
  <si>
    <t>P&amp;P SMP</t>
  </si>
  <si>
    <t>Security PS</t>
  </si>
  <si>
    <t>WAF SMP</t>
  </si>
  <si>
    <t>Mobile</t>
  </si>
  <si>
    <t>Priority + TAS</t>
  </si>
  <si>
    <t>PS-E</t>
  </si>
  <si>
    <t>ESLA</t>
  </si>
  <si>
    <t>Download SMP</t>
  </si>
  <si>
    <t>Packaged Solutions</t>
  </si>
  <si>
    <t>NES + SMP</t>
  </si>
  <si>
    <t>Legacy - Premium</t>
  </si>
  <si>
    <t>ETAS</t>
  </si>
  <si>
    <t>TAS</t>
  </si>
  <si>
    <t>KSD SMP</t>
  </si>
  <si>
    <t>DDoS</t>
  </si>
  <si>
    <t>Managed Kona</t>
  </si>
  <si>
    <t>DSA SMP</t>
  </si>
  <si>
    <t>RUS</t>
  </si>
  <si>
    <t>Americas</t>
  </si>
  <si>
    <t>Enterprise</t>
  </si>
  <si>
    <t>Enterprise West</t>
  </si>
  <si>
    <t>Enterprise East</t>
  </si>
  <si>
    <t>Emerging North America</t>
  </si>
  <si>
    <t>Public Sector</t>
  </si>
  <si>
    <t>Channel Direct</t>
  </si>
  <si>
    <t>Industry</t>
  </si>
  <si>
    <t>Financial Services</t>
  </si>
  <si>
    <t>High Tech</t>
  </si>
  <si>
    <t>Commerce</t>
  </si>
  <si>
    <t>Foundation</t>
  </si>
  <si>
    <t>Carrier Americas</t>
  </si>
  <si>
    <t>ARPu's</t>
  </si>
  <si>
    <t>Ops</t>
  </si>
  <si>
    <t>Enterprise Media</t>
  </si>
  <si>
    <t>NES + TAS</t>
  </si>
  <si>
    <t>Other Support</t>
  </si>
  <si>
    <t>Security Allocation</t>
  </si>
  <si>
    <t>PS-I</t>
  </si>
  <si>
    <t>Strategic Commerce</t>
  </si>
  <si>
    <t>Strategic High Tech</t>
  </si>
  <si>
    <t>Strategic Media</t>
  </si>
  <si>
    <t>Americas Total</t>
  </si>
  <si>
    <t>Attainment</t>
  </si>
  <si>
    <t>Q1</t>
  </si>
  <si>
    <t>Q3</t>
  </si>
  <si>
    <t>Q2</t>
  </si>
  <si>
    <t>Q4</t>
  </si>
  <si>
    <t>FY</t>
  </si>
  <si>
    <t>New Forecast</t>
  </si>
  <si>
    <t>Old Forecast</t>
  </si>
  <si>
    <t>Change</t>
  </si>
  <si>
    <t>Explanation</t>
  </si>
  <si>
    <t>Q1 over attainment at 254%.  Rest of the year NMRR forecast revised down.  I already adjusted Jim's premium forecast in the original forecast submitted based upon own "gut", thus the only $7K delta</t>
  </si>
  <si>
    <t>Target Attainment</t>
  </si>
  <si>
    <t>Target</t>
  </si>
  <si>
    <t>Enterprise WestPremium</t>
  </si>
  <si>
    <t>Enterprise WestNES + TAS</t>
  </si>
  <si>
    <t>Enterprise WestPriority + TAS</t>
  </si>
  <si>
    <t>Enterprise WestNES + SMP</t>
  </si>
  <si>
    <t>Enterprise WestPriority + SMP</t>
  </si>
  <si>
    <t>Enterprise WestNES</t>
  </si>
  <si>
    <t>Enterprise WestPriority</t>
  </si>
  <si>
    <t>Enterprise WestESLA</t>
  </si>
  <si>
    <t>Enterprise WestOther Support</t>
  </si>
  <si>
    <t>Enterprise WestTAS</t>
  </si>
  <si>
    <t>Enterprise WestETAS</t>
  </si>
  <si>
    <t>Enterprise WestSMP</t>
  </si>
  <si>
    <t>Enterprise WestESMP</t>
  </si>
  <si>
    <t>Enterprise WestMedia</t>
  </si>
  <si>
    <t>Enterprise WestSecurity PS</t>
  </si>
  <si>
    <t>Enterprise WestRUS</t>
  </si>
  <si>
    <t>Enterprise WestP&amp;P SMP</t>
  </si>
  <si>
    <t>Enterprise WestManaged Kona</t>
  </si>
  <si>
    <t>Enterprise WestSecurity Allocation</t>
  </si>
  <si>
    <t>Enterprise WestPS-E</t>
  </si>
  <si>
    <t>Enterprise WestPS-I</t>
  </si>
  <si>
    <t>Enterprise WestMobile</t>
  </si>
  <si>
    <t>Enterprise MediaPremium</t>
  </si>
  <si>
    <t>Enterprise MediaNES + TAS</t>
  </si>
  <si>
    <t>Enterprise MediaPriority + TAS</t>
  </si>
  <si>
    <t>Enterprise MediaNES + SMP</t>
  </si>
  <si>
    <t>Enterprise MediaPriority + SMP</t>
  </si>
  <si>
    <t>Enterprise MediaNES</t>
  </si>
  <si>
    <t>Enterprise MediaPriority</t>
  </si>
  <si>
    <t>Enterprise MediaESLA</t>
  </si>
  <si>
    <t>Enterprise MediaOther Support</t>
  </si>
  <si>
    <t>Enterprise MediaTAS</t>
  </si>
  <si>
    <t>Enterprise MediaETAS</t>
  </si>
  <si>
    <t>Enterprise MediaSMP</t>
  </si>
  <si>
    <t>Enterprise MediaESMP</t>
  </si>
  <si>
    <t>Enterprise MediaMedia</t>
  </si>
  <si>
    <t>Enterprise MediaSecurity PS</t>
  </si>
  <si>
    <t>Enterprise MediaRUS</t>
  </si>
  <si>
    <t>Enterprise MediaP&amp;P SMP</t>
  </si>
  <si>
    <t>Enterprise MediaManaged Kona</t>
  </si>
  <si>
    <t>Enterprise MediaSecurity Allocation</t>
  </si>
  <si>
    <t>Enterprise MediaPS-E</t>
  </si>
  <si>
    <t>Enterprise MediaPS-I</t>
  </si>
  <si>
    <t>Enterprise MediaMobile</t>
  </si>
  <si>
    <t>Enterprise EastPremium</t>
  </si>
  <si>
    <t>Enterprise EastNES + TAS</t>
  </si>
  <si>
    <t>Enterprise EastPriority + TAS</t>
  </si>
  <si>
    <t>Enterprise EastNES + SMP</t>
  </si>
  <si>
    <t>Enterprise EastPriority + SMP</t>
  </si>
  <si>
    <t>Enterprise EastNES</t>
  </si>
  <si>
    <t>Enterprise EastPriority</t>
  </si>
  <si>
    <t>Enterprise EastESLA</t>
  </si>
  <si>
    <t>Enterprise EastOther Support</t>
  </si>
  <si>
    <t>Enterprise EastTAS</t>
  </si>
  <si>
    <t>Enterprise EastETAS</t>
  </si>
  <si>
    <t>Enterprise EastSMP</t>
  </si>
  <si>
    <t>Enterprise EastESMP</t>
  </si>
  <si>
    <t>Enterprise EastMedia</t>
  </si>
  <si>
    <t>Enterprise EastSecurity PS</t>
  </si>
  <si>
    <t>Enterprise EastRUS</t>
  </si>
  <si>
    <t>Enterprise EastP&amp;P SMP</t>
  </si>
  <si>
    <t>Enterprise EastManaged Kona</t>
  </si>
  <si>
    <t>Enterprise EastSecurity Allocation</t>
  </si>
  <si>
    <t>Enterprise EastPS-E</t>
  </si>
  <si>
    <t>Enterprise EastPS-I</t>
  </si>
  <si>
    <t>Enterprise EastMobile</t>
  </si>
  <si>
    <t>Public SectorPremium</t>
  </si>
  <si>
    <t>Public SectorNES + TAS</t>
  </si>
  <si>
    <t>Public SectorPriority + TAS</t>
  </si>
  <si>
    <t>Public SectorNES + SMP</t>
  </si>
  <si>
    <t>Public SectorPriority + SMP</t>
  </si>
  <si>
    <t>Public SectorNES</t>
  </si>
  <si>
    <t>Public SectorPriority</t>
  </si>
  <si>
    <t>Public SectorESLA</t>
  </si>
  <si>
    <t>Public SectorOther Support</t>
  </si>
  <si>
    <t>Public SectorTAS</t>
  </si>
  <si>
    <t>Public SectorETAS</t>
  </si>
  <si>
    <t>Public SectorSMP</t>
  </si>
  <si>
    <t>Public SectorESMP</t>
  </si>
  <si>
    <t>Public SectorMedia</t>
  </si>
  <si>
    <t>Public SectorSecurity PS</t>
  </si>
  <si>
    <t>Public SectorRUS</t>
  </si>
  <si>
    <t>Public SectorP&amp;P SMP</t>
  </si>
  <si>
    <t>Public SectorManaged Kona</t>
  </si>
  <si>
    <t>Public SectorSecurity Allocation</t>
  </si>
  <si>
    <t>Public SectorPS-E</t>
  </si>
  <si>
    <t>Public SectorPS-I</t>
  </si>
  <si>
    <t>Public SectorMobile</t>
  </si>
  <si>
    <t>MediaPremium</t>
  </si>
  <si>
    <t>MediaNES + TAS</t>
  </si>
  <si>
    <t>MediaPriority + TAS</t>
  </si>
  <si>
    <t>MediaNES + SMP</t>
  </si>
  <si>
    <t>MediaPriority + SMP</t>
  </si>
  <si>
    <t>MediaNES</t>
  </si>
  <si>
    <t>MediaPriority</t>
  </si>
  <si>
    <t>MediaESLA</t>
  </si>
  <si>
    <t>MediaOther Support</t>
  </si>
  <si>
    <t>MediaTAS</t>
  </si>
  <si>
    <t>MediaETAS</t>
  </si>
  <si>
    <t>MediaSMP</t>
  </si>
  <si>
    <t>MediaESMP</t>
  </si>
  <si>
    <t>MediaMedia</t>
  </si>
  <si>
    <t>MediaSecurity PS</t>
  </si>
  <si>
    <t>MediaRUS</t>
  </si>
  <si>
    <t>MediaP&amp;P SMP</t>
  </si>
  <si>
    <t>MediaManaged Kona</t>
  </si>
  <si>
    <t>MediaSecurity Allocation</t>
  </si>
  <si>
    <t>MediaPS-E</t>
  </si>
  <si>
    <t>MediaPS-I</t>
  </si>
  <si>
    <t>MediaMobile</t>
  </si>
  <si>
    <t>Financial ServicesPremium</t>
  </si>
  <si>
    <t>Financial ServicesNES + TAS</t>
  </si>
  <si>
    <t>Financial ServicesPriority + TAS</t>
  </si>
  <si>
    <t>Financial ServicesNES + SMP</t>
  </si>
  <si>
    <t>Financial ServicesPriority + SMP</t>
  </si>
  <si>
    <t>Financial ServicesNES</t>
  </si>
  <si>
    <t>Financial ServicesPriority</t>
  </si>
  <si>
    <t>Financial ServicesESLA</t>
  </si>
  <si>
    <t>Financial ServicesOther Support</t>
  </si>
  <si>
    <t>Financial ServicesTAS</t>
  </si>
  <si>
    <t>Financial ServicesETAS</t>
  </si>
  <si>
    <t>Financial ServicesSMP</t>
  </si>
  <si>
    <t>Financial ServicesESMP</t>
  </si>
  <si>
    <t>Financial ServicesMedia</t>
  </si>
  <si>
    <t>Financial ServicesSecurity PS</t>
  </si>
  <si>
    <t>Financial ServicesRUS</t>
  </si>
  <si>
    <t>Financial ServicesP&amp;P SMP</t>
  </si>
  <si>
    <t>Financial ServicesManaged Kona</t>
  </si>
  <si>
    <t>Financial ServicesSecurity Allocation</t>
  </si>
  <si>
    <t>Financial ServicesPS-E</t>
  </si>
  <si>
    <t>Financial ServicesPS-I</t>
  </si>
  <si>
    <t>Financial ServicesMobile</t>
  </si>
  <si>
    <t>High TechPremium</t>
  </si>
  <si>
    <t>High TechNES + TAS</t>
  </si>
  <si>
    <t>High TechPriority + TAS</t>
  </si>
  <si>
    <t>High TechNES + SMP</t>
  </si>
  <si>
    <t>High TechPriority + SMP</t>
  </si>
  <si>
    <t>High TechNES</t>
  </si>
  <si>
    <t>High TechPriority</t>
  </si>
  <si>
    <t>High TechESLA</t>
  </si>
  <si>
    <t>High TechOther Support</t>
  </si>
  <si>
    <t>High TechTAS</t>
  </si>
  <si>
    <t>High TechETAS</t>
  </si>
  <si>
    <t>High TechSMP</t>
  </si>
  <si>
    <t>High TechESMP</t>
  </si>
  <si>
    <t>High TechMedia</t>
  </si>
  <si>
    <t>High TechSecurity PS</t>
  </si>
  <si>
    <t>High TechRUS</t>
  </si>
  <si>
    <t>High TechP&amp;P SMP</t>
  </si>
  <si>
    <t>High TechManaged Kona</t>
  </si>
  <si>
    <t>High TechSecurity Allocation</t>
  </si>
  <si>
    <t>High TechPS-E</t>
  </si>
  <si>
    <t>High TechPS-I</t>
  </si>
  <si>
    <t>High TechMobile</t>
  </si>
  <si>
    <t>CommercePremium</t>
  </si>
  <si>
    <t>CommerceNES + TAS</t>
  </si>
  <si>
    <t>CommercePriority + TAS</t>
  </si>
  <si>
    <t>CommerceNES + SMP</t>
  </si>
  <si>
    <t>CommercePriority + SMP</t>
  </si>
  <si>
    <t>CommerceNES</t>
  </si>
  <si>
    <t>CommercePriority</t>
  </si>
  <si>
    <t>CommerceESLA</t>
  </si>
  <si>
    <t>CommerceOther Support</t>
  </si>
  <si>
    <t>CommerceTAS</t>
  </si>
  <si>
    <t>CommerceETAS</t>
  </si>
  <si>
    <t>CommerceSMP</t>
  </si>
  <si>
    <t>CommerceESMP</t>
  </si>
  <si>
    <t>CommerceMedia</t>
  </si>
  <si>
    <t>CommerceSecurity PS</t>
  </si>
  <si>
    <t>CommerceRUS</t>
  </si>
  <si>
    <t>CommerceP&amp;P SMP</t>
  </si>
  <si>
    <t>CommerceManaged Kona</t>
  </si>
  <si>
    <t>CommerceSecurity Allocation</t>
  </si>
  <si>
    <t>CommercePS-E</t>
  </si>
  <si>
    <t>CommercePS-I</t>
  </si>
  <si>
    <t>CommerceMobile</t>
  </si>
  <si>
    <t>Carrier AmericasPremium</t>
  </si>
  <si>
    <t>Carrier AmericasNES + TAS</t>
  </si>
  <si>
    <t>Carrier AmericasPriority + TAS</t>
  </si>
  <si>
    <t>Carrier AmericasNES + SMP</t>
  </si>
  <si>
    <t>Carrier AmericasPriority + SMP</t>
  </si>
  <si>
    <t>Carrier AmericasNES</t>
  </si>
  <si>
    <t>Carrier AmericasPriority</t>
  </si>
  <si>
    <t>Carrier AmericasESLA</t>
  </si>
  <si>
    <t>Carrier AmericasOther Support</t>
  </si>
  <si>
    <t>Carrier AmericasTAS</t>
  </si>
  <si>
    <t>Carrier AmericasETAS</t>
  </si>
  <si>
    <t>Carrier AmericasSMP</t>
  </si>
  <si>
    <t>Carrier AmericasESMP</t>
  </si>
  <si>
    <t>Carrier AmericasMedia</t>
  </si>
  <si>
    <t>Carrier AmericasSecurity PS</t>
  </si>
  <si>
    <t>Carrier AmericasRUS</t>
  </si>
  <si>
    <t>Carrier AmericasP&amp;P SMP</t>
  </si>
  <si>
    <t>Carrier AmericasManaged Kona</t>
  </si>
  <si>
    <t>Carrier AmericasSecurity Allocation</t>
  </si>
  <si>
    <t>Carrier AmericasPS-E</t>
  </si>
  <si>
    <t>Carrier AmericasPS-I</t>
  </si>
  <si>
    <t>Carrier AmericasMobile</t>
  </si>
  <si>
    <t>Emerging North AmericaPremium</t>
  </si>
  <si>
    <t>Emerging North AmericaNES + TAS</t>
  </si>
  <si>
    <t>Emerging North AmericaPriority + TAS</t>
  </si>
  <si>
    <t>Emerging North AmericaNES + SMP</t>
  </si>
  <si>
    <t>Emerging North AmericaPriority + SMP</t>
  </si>
  <si>
    <t>Emerging North AmericaNES</t>
  </si>
  <si>
    <t>Emerging North AmericaPriority</t>
  </si>
  <si>
    <t>Emerging North AmericaESLA</t>
  </si>
  <si>
    <t>Emerging North AmericaOther Support</t>
  </si>
  <si>
    <t>Emerging North AmericaTAS</t>
  </si>
  <si>
    <t>Emerging North AmericaETAS</t>
  </si>
  <si>
    <t>Emerging North AmericaSMP</t>
  </si>
  <si>
    <t>Emerging North AmericaESMP</t>
  </si>
  <si>
    <t>Emerging North AmericaMedia</t>
  </si>
  <si>
    <t>Emerging North AmericaSecurity PS</t>
  </si>
  <si>
    <t>Emerging North AmericaRUS</t>
  </si>
  <si>
    <t>Emerging North AmericaP&amp;P SMP</t>
  </si>
  <si>
    <t>Emerging North AmericaManaged Kona</t>
  </si>
  <si>
    <t>Emerging North AmericaSecurity Allocation</t>
  </si>
  <si>
    <t>Emerging North AmericaPS-E</t>
  </si>
  <si>
    <t>Emerging North AmericaPS-I</t>
  </si>
  <si>
    <t>Emerging North AmericaMobile</t>
  </si>
  <si>
    <t>Channel DirectPremium</t>
  </si>
  <si>
    <t>Channel DirectNES + TAS</t>
  </si>
  <si>
    <t>Channel DirectPriority + TAS</t>
  </si>
  <si>
    <t>Channel DirectNES + SMP</t>
  </si>
  <si>
    <t>Channel DirectPriority + SMP</t>
  </si>
  <si>
    <t>Channel DirectNES</t>
  </si>
  <si>
    <t>Channel DirectPriority</t>
  </si>
  <si>
    <t>Channel DirectESLA</t>
  </si>
  <si>
    <t>Channel DirectOther Support</t>
  </si>
  <si>
    <t>Channel DirectTAS</t>
  </si>
  <si>
    <t>Channel DirectETAS</t>
  </si>
  <si>
    <t>Channel DirectSMP</t>
  </si>
  <si>
    <t>Channel DirectESMP</t>
  </si>
  <si>
    <t>Channel DirectMedia</t>
  </si>
  <si>
    <t>Channel DirectSecurity PS</t>
  </si>
  <si>
    <t>Channel DirectRUS</t>
  </si>
  <si>
    <t>Channel DirectP&amp;P SMP</t>
  </si>
  <si>
    <t>Channel DirectManaged Kona</t>
  </si>
  <si>
    <t>Channel DirectSecurity Allocation</t>
  </si>
  <si>
    <t>Channel DirectPS-E</t>
  </si>
  <si>
    <t>Channel DirectPS-I</t>
  </si>
  <si>
    <t>Channel DirectMobile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</si>
</sst>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0" fontId="2" fillId="2" borderId="0" xfId="0" applyFont="1" applyFill="1"/>
    <xf numFmtId="166" fontId="0" fillId="0" borderId="0" xfId="3" applyNumberFormat="1" applyFont="1"/>
    <xf numFmtId="166" fontId="2" fillId="0" borderId="0" xfId="3" applyNumberFormat="1" applyFont="1"/>
    <xf numFmtId="166" fontId="0" fillId="0" borderId="0" xfId="0" applyNumberFormat="1"/>
    <xf numFmtId="9" fontId="0" fillId="0" borderId="0" xfId="4" applyFont="1"/>
    <xf numFmtId="0" fontId="0" fillId="0" borderId="0" xfId="0" applyAlignment="1"/>
    <xf numFmtId="0" fontId="0" fillId="0" borderId="0" xfId="0" applyAlignment="1">
      <alignment horizontal="center"/>
    </xf>
    <xf numFmtId="165" fontId="0" fillId="2" borderId="0" xfId="0" applyNumberFormat="1" applyFill="1"/>
  </cellXfs>
  <cellStyles count="5">
    <cellStyle name="Comma" xfId="1" builtinId="3"/>
    <cellStyle name="Comma 2" xfId="3"/>
    <cellStyle name="Normal" xfId="0" builtinId="0"/>
    <cellStyle name="Normal 2" xfId="2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2"/>
  <sheetViews>
    <sheetView tabSelected="1" topLeftCell="A13" zoomScale="90" zoomScaleNormal="90" workbookViewId="0">
      <selection activeCell="D9" sqref="D9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</cols>
  <sheetData>
    <row r="1" spans="1:12" x14ac:dyDescent="0.2">
      <c r="G1" s="1">
        <v>2014</v>
      </c>
      <c r="H1" s="1">
        <v>2014</v>
      </c>
      <c r="I1" s="1">
        <v>2014</v>
      </c>
      <c r="J1" s="1">
        <v>2014</v>
      </c>
    </row>
    <row r="2" spans="1:1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2" x14ac:dyDescent="0.2">
      <c r="A3" t="s">
        <v>33</v>
      </c>
      <c r="B3" t="s">
        <v>34</v>
      </c>
      <c r="C3" t="s">
        <v>35</v>
      </c>
      <c r="F3" s="1" t="s">
        <v>6</v>
      </c>
      <c r="H3" s="5">
        <v>0</v>
      </c>
      <c r="I3" s="5">
        <v>0</v>
      </c>
      <c r="J3" s="5">
        <v>0</v>
      </c>
    </row>
    <row r="4" spans="1:12" x14ac:dyDescent="0.2">
      <c r="A4" t="s">
        <v>33</v>
      </c>
      <c r="B4" t="s">
        <v>34</v>
      </c>
      <c r="C4" t="s">
        <v>35</v>
      </c>
      <c r="F4" s="1" t="s">
        <v>7</v>
      </c>
      <c r="H4" s="5">
        <v>0</v>
      </c>
      <c r="I4" s="5">
        <v>0</v>
      </c>
      <c r="J4" s="5">
        <v>0</v>
      </c>
      <c r="L4" s="6"/>
    </row>
    <row r="5" spans="1:12" x14ac:dyDescent="0.2">
      <c r="A5" t="s">
        <v>33</v>
      </c>
      <c r="B5" t="s">
        <v>34</v>
      </c>
      <c r="C5" t="s">
        <v>35</v>
      </c>
      <c r="F5" s="1" t="s">
        <v>8</v>
      </c>
      <c r="H5" s="5">
        <v>6</v>
      </c>
      <c r="I5" s="5">
        <v>4</v>
      </c>
      <c r="J5" s="5">
        <v>6</v>
      </c>
      <c r="L5" s="6"/>
    </row>
    <row r="6" spans="1:12" x14ac:dyDescent="0.2">
      <c r="A6" t="s">
        <v>33</v>
      </c>
      <c r="B6" t="s">
        <v>34</v>
      </c>
      <c r="C6" t="s">
        <v>35</v>
      </c>
      <c r="F6" s="1" t="s">
        <v>9</v>
      </c>
      <c r="H6" s="5">
        <v>-2.5</v>
      </c>
      <c r="I6" s="5">
        <v>-1.25</v>
      </c>
      <c r="J6" s="5">
        <v>-2.5</v>
      </c>
      <c r="L6" s="6"/>
    </row>
    <row r="7" spans="1:12" x14ac:dyDescent="0.2">
      <c r="A7" t="s">
        <v>33</v>
      </c>
      <c r="B7" t="s">
        <v>34</v>
      </c>
      <c r="C7" t="s">
        <v>35</v>
      </c>
      <c r="F7" s="1" t="s">
        <v>10</v>
      </c>
      <c r="H7" s="5">
        <v>0</v>
      </c>
      <c r="I7" s="5">
        <v>0</v>
      </c>
      <c r="J7" s="5">
        <v>0</v>
      </c>
      <c r="L7" s="6"/>
    </row>
    <row r="8" spans="1:12" x14ac:dyDescent="0.2">
      <c r="A8" t="s">
        <v>33</v>
      </c>
      <c r="B8" t="s">
        <v>34</v>
      </c>
      <c r="C8" t="s">
        <v>35</v>
      </c>
      <c r="F8" s="1" t="s">
        <v>11</v>
      </c>
      <c r="H8" s="5">
        <v>3.75</v>
      </c>
      <c r="I8" s="5">
        <v>2.5</v>
      </c>
      <c r="J8" s="5">
        <v>3.75</v>
      </c>
      <c r="L8" s="6"/>
    </row>
    <row r="9" spans="1:12" x14ac:dyDescent="0.2">
      <c r="A9" t="s">
        <v>33</v>
      </c>
      <c r="B9" t="s">
        <v>34</v>
      </c>
      <c r="C9" t="s">
        <v>35</v>
      </c>
      <c r="F9" s="1" t="s">
        <v>12</v>
      </c>
      <c r="H9" s="5">
        <v>4</v>
      </c>
      <c r="I9" s="5">
        <v>5</v>
      </c>
      <c r="J9" s="5">
        <v>4</v>
      </c>
      <c r="L9" s="6"/>
    </row>
    <row r="10" spans="1:12" x14ac:dyDescent="0.2">
      <c r="A10" t="s">
        <v>33</v>
      </c>
      <c r="B10" t="s">
        <v>34</v>
      </c>
      <c r="C10" t="s">
        <v>35</v>
      </c>
      <c r="F10" s="1" t="s">
        <v>13</v>
      </c>
      <c r="H10" s="5">
        <v>1.1111111111111112</v>
      </c>
      <c r="I10" s="5">
        <v>2.2222222222222223</v>
      </c>
      <c r="J10" s="5">
        <v>1.1111111111111112</v>
      </c>
      <c r="L10" s="6"/>
    </row>
    <row r="11" spans="1:12" x14ac:dyDescent="0.2">
      <c r="A11" t="s">
        <v>33</v>
      </c>
      <c r="B11" t="s">
        <v>34</v>
      </c>
      <c r="C11" t="s">
        <v>35</v>
      </c>
      <c r="F11" s="1" t="s">
        <v>14</v>
      </c>
      <c r="H11" s="5">
        <v>0</v>
      </c>
      <c r="I11" s="5">
        <v>0</v>
      </c>
      <c r="J11" s="5">
        <v>0</v>
      </c>
      <c r="L11" s="6"/>
    </row>
    <row r="12" spans="1:12" x14ac:dyDescent="0.2">
      <c r="A12" t="s">
        <v>33</v>
      </c>
      <c r="B12" t="s">
        <v>34</v>
      </c>
      <c r="C12" t="s">
        <v>35</v>
      </c>
      <c r="F12" s="1" t="s">
        <v>15</v>
      </c>
      <c r="H12" s="5">
        <v>2.2666666666666666</v>
      </c>
      <c r="I12" s="5">
        <v>2.2666666666666666</v>
      </c>
      <c r="J12" s="5">
        <v>3.4</v>
      </c>
      <c r="L12" s="6"/>
    </row>
    <row r="13" spans="1:12" x14ac:dyDescent="0.2">
      <c r="A13" t="s">
        <v>33</v>
      </c>
      <c r="B13" t="s">
        <v>34</v>
      </c>
      <c r="C13" t="s">
        <v>35</v>
      </c>
      <c r="F13" s="1" t="s">
        <v>16</v>
      </c>
      <c r="H13" s="5">
        <v>2</v>
      </c>
      <c r="I13" s="5">
        <v>2</v>
      </c>
      <c r="J13" s="5">
        <v>2</v>
      </c>
      <c r="L13" s="6"/>
    </row>
    <row r="14" spans="1:12" x14ac:dyDescent="0.2">
      <c r="A14" t="s">
        <v>33</v>
      </c>
      <c r="B14" t="s">
        <v>34</v>
      </c>
      <c r="C14" t="s">
        <v>35</v>
      </c>
      <c r="F14" s="1" t="s">
        <v>17</v>
      </c>
      <c r="H14" s="5">
        <v>0</v>
      </c>
      <c r="I14" s="5">
        <v>0</v>
      </c>
      <c r="J14" s="5">
        <v>0</v>
      </c>
      <c r="L14" s="6"/>
    </row>
    <row r="15" spans="1:12" x14ac:dyDescent="0.2">
      <c r="A15" t="s">
        <v>33</v>
      </c>
      <c r="B15" t="s">
        <v>34</v>
      </c>
      <c r="C15" t="s">
        <v>35</v>
      </c>
      <c r="F15" s="1" t="s">
        <v>18</v>
      </c>
      <c r="H15" s="5">
        <v>0</v>
      </c>
      <c r="I15" s="5">
        <v>0</v>
      </c>
      <c r="J15" s="5">
        <v>0</v>
      </c>
      <c r="L15" s="6"/>
    </row>
    <row r="16" spans="1:12" x14ac:dyDescent="0.2">
      <c r="A16" t="s">
        <v>33</v>
      </c>
      <c r="B16" t="s">
        <v>34</v>
      </c>
      <c r="C16" t="s">
        <v>35</v>
      </c>
      <c r="F16" s="1" t="s">
        <v>19</v>
      </c>
      <c r="H16" s="5">
        <v>0</v>
      </c>
      <c r="I16" s="5">
        <v>0</v>
      </c>
      <c r="J16" s="5">
        <v>0</v>
      </c>
      <c r="L16" s="6"/>
    </row>
    <row r="17" spans="1:12" x14ac:dyDescent="0.2">
      <c r="A17" t="s">
        <v>33</v>
      </c>
      <c r="B17" t="s">
        <v>34</v>
      </c>
      <c r="C17" t="s">
        <v>35</v>
      </c>
      <c r="F17" s="1" t="s">
        <v>20</v>
      </c>
      <c r="H17" s="14">
        <v>2.4285714285714284</v>
      </c>
      <c r="I17" s="14">
        <v>2.4285714285714284</v>
      </c>
      <c r="J17" s="14">
        <v>2.4285714285714288</v>
      </c>
      <c r="L17" s="6"/>
    </row>
    <row r="18" spans="1:12" x14ac:dyDescent="0.2">
      <c r="A18" t="s">
        <v>33</v>
      </c>
      <c r="B18" t="s">
        <v>34</v>
      </c>
      <c r="C18" t="s">
        <v>35</v>
      </c>
      <c r="F18" s="1" t="s">
        <v>21</v>
      </c>
      <c r="H18" s="5">
        <v>8.5</v>
      </c>
      <c r="I18" s="5">
        <v>8.5</v>
      </c>
      <c r="J18" s="5">
        <v>8.5</v>
      </c>
      <c r="L18" s="6"/>
    </row>
    <row r="19" spans="1:12" x14ac:dyDescent="0.2">
      <c r="A19" t="s">
        <v>33</v>
      </c>
      <c r="B19" t="s">
        <v>34</v>
      </c>
      <c r="C19" t="s">
        <v>35</v>
      </c>
      <c r="F19" s="1" t="s">
        <v>22</v>
      </c>
      <c r="H19" s="5">
        <v>0</v>
      </c>
      <c r="I19" s="5">
        <v>0</v>
      </c>
      <c r="J19" s="5">
        <v>0</v>
      </c>
      <c r="L19" s="6"/>
    </row>
    <row r="20" spans="1:12" x14ac:dyDescent="0.2">
      <c r="A20" t="s">
        <v>33</v>
      </c>
      <c r="B20" t="s">
        <v>34</v>
      </c>
      <c r="C20" t="s">
        <v>35</v>
      </c>
      <c r="F20" s="1" t="s">
        <v>23</v>
      </c>
      <c r="H20" s="5">
        <v>0</v>
      </c>
      <c r="I20" s="5">
        <v>0</v>
      </c>
      <c r="J20" s="5">
        <v>0</v>
      </c>
      <c r="L20" s="6"/>
    </row>
    <row r="21" spans="1:12" x14ac:dyDescent="0.2">
      <c r="A21" t="s">
        <v>33</v>
      </c>
      <c r="B21" t="s">
        <v>34</v>
      </c>
      <c r="C21" t="s">
        <v>35</v>
      </c>
      <c r="F21" s="1" t="s">
        <v>24</v>
      </c>
      <c r="H21" s="5">
        <v>0</v>
      </c>
      <c r="I21" s="5">
        <v>0</v>
      </c>
      <c r="J21" s="5">
        <v>0</v>
      </c>
      <c r="L21" s="6"/>
    </row>
    <row r="22" spans="1:12" x14ac:dyDescent="0.2">
      <c r="A22" t="s">
        <v>33</v>
      </c>
      <c r="B22" t="s">
        <v>34</v>
      </c>
      <c r="C22" t="s">
        <v>35</v>
      </c>
      <c r="F22" s="1" t="s">
        <v>25</v>
      </c>
      <c r="H22" s="5">
        <v>0</v>
      </c>
      <c r="I22" s="5">
        <v>0</v>
      </c>
      <c r="J22" s="5">
        <v>0</v>
      </c>
      <c r="L22" s="6"/>
    </row>
    <row r="23" spans="1:12" x14ac:dyDescent="0.2">
      <c r="A23" t="s">
        <v>33</v>
      </c>
      <c r="B23" t="s">
        <v>34</v>
      </c>
      <c r="C23" t="s">
        <v>35</v>
      </c>
      <c r="F23" s="1" t="s">
        <v>26</v>
      </c>
      <c r="H23" s="5">
        <v>0</v>
      </c>
      <c r="I23" s="5">
        <v>0</v>
      </c>
      <c r="J23" s="5">
        <v>0</v>
      </c>
      <c r="L23" s="6"/>
    </row>
    <row r="24" spans="1:12" x14ac:dyDescent="0.2">
      <c r="A24" t="s">
        <v>33</v>
      </c>
      <c r="B24" t="s">
        <v>34</v>
      </c>
      <c r="C24" t="s">
        <v>35</v>
      </c>
      <c r="F24" s="1" t="s">
        <v>27</v>
      </c>
      <c r="H24" s="5">
        <v>2.4</v>
      </c>
      <c r="I24" s="5">
        <v>2.4</v>
      </c>
      <c r="J24" s="5">
        <v>2.4</v>
      </c>
      <c r="L24" s="6"/>
    </row>
    <row r="25" spans="1:12" x14ac:dyDescent="0.2">
      <c r="A25" t="s">
        <v>33</v>
      </c>
      <c r="B25" t="s">
        <v>34</v>
      </c>
      <c r="C25" t="s">
        <v>35</v>
      </c>
      <c r="F25" s="1" t="s">
        <v>28</v>
      </c>
      <c r="H25" s="5">
        <v>0</v>
      </c>
      <c r="I25" s="5">
        <v>0</v>
      </c>
      <c r="J25" s="5">
        <v>0</v>
      </c>
      <c r="L25" s="6"/>
    </row>
    <row r="26" spans="1:12" x14ac:dyDescent="0.2">
      <c r="A26" t="s">
        <v>33</v>
      </c>
      <c r="B26" t="s">
        <v>34</v>
      </c>
      <c r="C26" t="s">
        <v>35</v>
      </c>
      <c r="F26" s="1" t="s">
        <v>29</v>
      </c>
      <c r="H26" s="5">
        <v>0</v>
      </c>
      <c r="I26" s="5">
        <v>0</v>
      </c>
      <c r="J26" s="5">
        <v>0</v>
      </c>
      <c r="L26" s="6"/>
    </row>
    <row r="27" spans="1:12" x14ac:dyDescent="0.2">
      <c r="A27" t="s">
        <v>33</v>
      </c>
      <c r="B27" t="s">
        <v>34</v>
      </c>
      <c r="C27" t="s">
        <v>35</v>
      </c>
      <c r="F27" s="1" t="s">
        <v>30</v>
      </c>
      <c r="H27" s="5">
        <v>0</v>
      </c>
      <c r="I27" s="5">
        <v>1.25</v>
      </c>
      <c r="J27" s="5">
        <v>0</v>
      </c>
      <c r="L27" s="6"/>
    </row>
    <row r="28" spans="1:12" x14ac:dyDescent="0.2">
      <c r="A28" t="s">
        <v>33</v>
      </c>
      <c r="B28" t="s">
        <v>34</v>
      </c>
      <c r="C28" t="s">
        <v>35</v>
      </c>
      <c r="F28" s="1" t="s">
        <v>31</v>
      </c>
      <c r="H28" s="5">
        <v>0</v>
      </c>
      <c r="I28" s="5">
        <v>0</v>
      </c>
      <c r="J28" s="5">
        <v>0</v>
      </c>
      <c r="L28" s="6"/>
    </row>
    <row r="29" spans="1:12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 s="14">
        <v>3.375</v>
      </c>
      <c r="I29" s="14">
        <v>6.625</v>
      </c>
      <c r="J29" s="14">
        <v>5.5</v>
      </c>
      <c r="L29" s="6"/>
    </row>
    <row r="30" spans="1:12" x14ac:dyDescent="0.2">
      <c r="A30" t="s">
        <v>33</v>
      </c>
      <c r="B30" t="s">
        <v>34</v>
      </c>
      <c r="C30" t="s">
        <v>36</v>
      </c>
      <c r="F30" s="1" t="s">
        <v>6</v>
      </c>
      <c r="H30" s="5">
        <v>0</v>
      </c>
      <c r="I30" s="5">
        <v>0</v>
      </c>
      <c r="J30" s="5">
        <v>0</v>
      </c>
    </row>
    <row r="31" spans="1:12" x14ac:dyDescent="0.2">
      <c r="A31" t="s">
        <v>33</v>
      </c>
      <c r="B31" t="s">
        <v>34</v>
      </c>
      <c r="C31" t="s">
        <v>36</v>
      </c>
      <c r="F31" s="1" t="s">
        <v>7</v>
      </c>
      <c r="H31" s="5">
        <v>0</v>
      </c>
      <c r="I31" s="5">
        <v>0</v>
      </c>
      <c r="J31" s="5">
        <v>0</v>
      </c>
    </row>
    <row r="32" spans="1:12" x14ac:dyDescent="0.2">
      <c r="A32" t="s">
        <v>33</v>
      </c>
      <c r="B32" t="s">
        <v>34</v>
      </c>
      <c r="C32" t="s">
        <v>36</v>
      </c>
      <c r="F32" s="1" t="s">
        <v>8</v>
      </c>
      <c r="H32" s="5">
        <v>6</v>
      </c>
      <c r="I32" s="5">
        <v>7</v>
      </c>
      <c r="J32" s="5">
        <v>7</v>
      </c>
    </row>
    <row r="33" spans="1:10" x14ac:dyDescent="0.2">
      <c r="A33" t="s">
        <v>33</v>
      </c>
      <c r="B33" t="s">
        <v>34</v>
      </c>
      <c r="C33" t="s">
        <v>36</v>
      </c>
      <c r="F33" s="1" t="s">
        <v>9</v>
      </c>
      <c r="H33" s="5">
        <v>-2.5</v>
      </c>
      <c r="I33" s="5">
        <v>-2.5</v>
      </c>
      <c r="J33" s="5">
        <v>-1.25</v>
      </c>
    </row>
    <row r="34" spans="1:10" x14ac:dyDescent="0.2">
      <c r="A34" t="s">
        <v>33</v>
      </c>
      <c r="B34" t="s">
        <v>34</v>
      </c>
      <c r="C34" t="s">
        <v>36</v>
      </c>
      <c r="F34" s="1" t="s">
        <v>10</v>
      </c>
      <c r="H34" s="5">
        <v>0</v>
      </c>
      <c r="I34" s="5">
        <v>0</v>
      </c>
      <c r="J34" s="5">
        <v>0</v>
      </c>
    </row>
    <row r="35" spans="1:10" x14ac:dyDescent="0.2">
      <c r="A35" t="s">
        <v>33</v>
      </c>
      <c r="B35" t="s">
        <v>34</v>
      </c>
      <c r="C35" t="s">
        <v>36</v>
      </c>
      <c r="F35" s="1" t="s">
        <v>11</v>
      </c>
      <c r="H35" s="5">
        <v>0</v>
      </c>
      <c r="I35" s="5">
        <v>1.25</v>
      </c>
      <c r="J35" s="5">
        <v>0</v>
      </c>
    </row>
    <row r="36" spans="1:10" x14ac:dyDescent="0.2">
      <c r="A36" t="s">
        <v>33</v>
      </c>
      <c r="B36" t="s">
        <v>34</v>
      </c>
      <c r="C36" t="s">
        <v>36</v>
      </c>
      <c r="F36" s="1" t="s">
        <v>12</v>
      </c>
      <c r="H36" s="5">
        <v>0</v>
      </c>
      <c r="I36" s="5">
        <v>0</v>
      </c>
      <c r="J36" s="5">
        <v>0.64000000000000012</v>
      </c>
    </row>
    <row r="37" spans="1:10" x14ac:dyDescent="0.2">
      <c r="A37" t="s">
        <v>33</v>
      </c>
      <c r="B37" t="s">
        <v>34</v>
      </c>
      <c r="C37" t="s">
        <v>36</v>
      </c>
      <c r="F37" s="1" t="s">
        <v>13</v>
      </c>
      <c r="H37" s="5">
        <v>0</v>
      </c>
      <c r="I37" s="5">
        <v>2.2222222222222223</v>
      </c>
      <c r="J37" s="5">
        <v>1.1111111111111112</v>
      </c>
    </row>
    <row r="38" spans="1:10" x14ac:dyDescent="0.2">
      <c r="A38" t="s">
        <v>33</v>
      </c>
      <c r="B38" t="s">
        <v>34</v>
      </c>
      <c r="C38" t="s">
        <v>36</v>
      </c>
      <c r="F38" s="1" t="s">
        <v>14</v>
      </c>
      <c r="H38" s="5">
        <v>0</v>
      </c>
      <c r="I38" s="5">
        <v>0</v>
      </c>
      <c r="J38" s="5">
        <v>0</v>
      </c>
    </row>
    <row r="39" spans="1:10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 s="14">
        <v>0</v>
      </c>
      <c r="I39" s="14">
        <v>0</v>
      </c>
      <c r="J39" s="14">
        <v>0.76862745098039209</v>
      </c>
    </row>
    <row r="40" spans="1:10" x14ac:dyDescent="0.2">
      <c r="A40" t="s">
        <v>33</v>
      </c>
      <c r="B40" t="s">
        <v>34</v>
      </c>
      <c r="C40" t="s">
        <v>36</v>
      </c>
      <c r="F40" s="1" t="s">
        <v>16</v>
      </c>
      <c r="H40" s="5">
        <v>1</v>
      </c>
      <c r="I40" s="5">
        <v>0</v>
      </c>
      <c r="J40" s="5">
        <v>1</v>
      </c>
    </row>
    <row r="41" spans="1:10" x14ac:dyDescent="0.2">
      <c r="A41" t="s">
        <v>33</v>
      </c>
      <c r="B41" t="s">
        <v>34</v>
      </c>
      <c r="C41" t="s">
        <v>36</v>
      </c>
      <c r="F41" s="1" t="s">
        <v>17</v>
      </c>
      <c r="H41" s="5">
        <v>0</v>
      </c>
      <c r="I41" s="5">
        <v>0</v>
      </c>
      <c r="J41" s="5">
        <v>0</v>
      </c>
    </row>
    <row r="42" spans="1:10" x14ac:dyDescent="0.2">
      <c r="A42" t="s">
        <v>33</v>
      </c>
      <c r="B42" t="s">
        <v>34</v>
      </c>
      <c r="C42" t="s">
        <v>36</v>
      </c>
      <c r="F42" s="1" t="s">
        <v>18</v>
      </c>
      <c r="H42" s="5">
        <v>0</v>
      </c>
      <c r="I42" s="5">
        <v>0</v>
      </c>
      <c r="J42" s="5">
        <v>0</v>
      </c>
    </row>
    <row r="43" spans="1:10" x14ac:dyDescent="0.2">
      <c r="A43" t="s">
        <v>33</v>
      </c>
      <c r="B43" t="s">
        <v>34</v>
      </c>
      <c r="C43" t="s">
        <v>36</v>
      </c>
      <c r="F43" s="1" t="s">
        <v>19</v>
      </c>
      <c r="H43" s="5">
        <v>1.2941176470588236</v>
      </c>
      <c r="I43" s="5">
        <v>0</v>
      </c>
      <c r="J43" s="5">
        <v>0</v>
      </c>
    </row>
    <row r="44" spans="1:10" x14ac:dyDescent="0.2">
      <c r="A44" t="s">
        <v>33</v>
      </c>
      <c r="B44" t="s">
        <v>34</v>
      </c>
      <c r="C44" t="s">
        <v>36</v>
      </c>
      <c r="F44" s="1" t="s">
        <v>20</v>
      </c>
      <c r="H44" s="5">
        <v>4</v>
      </c>
      <c r="I44" s="14">
        <v>5.4285714285714288</v>
      </c>
      <c r="J44" s="5">
        <v>5</v>
      </c>
    </row>
    <row r="45" spans="1:10" x14ac:dyDescent="0.2">
      <c r="A45" t="s">
        <v>33</v>
      </c>
      <c r="B45" t="s">
        <v>34</v>
      </c>
      <c r="C45" t="s">
        <v>36</v>
      </c>
      <c r="F45" s="1" t="s">
        <v>21</v>
      </c>
      <c r="H45" s="5">
        <v>1.02</v>
      </c>
      <c r="I45" s="5">
        <v>1.02</v>
      </c>
      <c r="J45" s="5">
        <v>1.02</v>
      </c>
    </row>
    <row r="46" spans="1:10" x14ac:dyDescent="0.2">
      <c r="A46" t="s">
        <v>33</v>
      </c>
      <c r="B46" t="s">
        <v>34</v>
      </c>
      <c r="C46" t="s">
        <v>36</v>
      </c>
      <c r="F46" s="1" t="s">
        <v>22</v>
      </c>
      <c r="H46" s="5">
        <v>0</v>
      </c>
      <c r="I46" s="5">
        <v>0</v>
      </c>
      <c r="J46" s="5">
        <v>0</v>
      </c>
    </row>
    <row r="47" spans="1:10" x14ac:dyDescent="0.2">
      <c r="A47" t="s">
        <v>33</v>
      </c>
      <c r="B47" t="s">
        <v>34</v>
      </c>
      <c r="C47" t="s">
        <v>36</v>
      </c>
      <c r="F47" s="1" t="s">
        <v>23</v>
      </c>
      <c r="H47" s="5">
        <v>0</v>
      </c>
      <c r="I47" s="5">
        <v>0</v>
      </c>
      <c r="J47" s="5">
        <v>0</v>
      </c>
    </row>
    <row r="48" spans="1:10" x14ac:dyDescent="0.2">
      <c r="A48" t="s">
        <v>33</v>
      </c>
      <c r="B48" t="s">
        <v>34</v>
      </c>
      <c r="C48" t="s">
        <v>36</v>
      </c>
      <c r="F48" s="1" t="s">
        <v>24</v>
      </c>
      <c r="H48" s="5">
        <v>1.0714285714285714</v>
      </c>
      <c r="I48" s="5">
        <v>1.0714285714285714</v>
      </c>
      <c r="J48" s="5">
        <v>1.0714285714285714</v>
      </c>
    </row>
    <row r="49" spans="1:10" x14ac:dyDescent="0.2">
      <c r="A49" t="s">
        <v>33</v>
      </c>
      <c r="B49" t="s">
        <v>34</v>
      </c>
      <c r="C49" t="s">
        <v>36</v>
      </c>
      <c r="F49" s="1" t="s">
        <v>25</v>
      </c>
      <c r="H49" s="5">
        <v>0</v>
      </c>
      <c r="I49" s="5">
        <v>0</v>
      </c>
      <c r="J49" s="5">
        <v>0</v>
      </c>
    </row>
    <row r="50" spans="1:10" x14ac:dyDescent="0.2">
      <c r="A50" t="s">
        <v>33</v>
      </c>
      <c r="B50" t="s">
        <v>34</v>
      </c>
      <c r="C50" t="s">
        <v>36</v>
      </c>
      <c r="F50" s="1" t="s">
        <v>26</v>
      </c>
      <c r="H50" s="5">
        <v>1.1000000000000001</v>
      </c>
      <c r="I50" s="5">
        <v>0</v>
      </c>
      <c r="J50" s="5">
        <v>0</v>
      </c>
    </row>
    <row r="51" spans="1:10" x14ac:dyDescent="0.2">
      <c r="A51" t="s">
        <v>33</v>
      </c>
      <c r="B51" t="s">
        <v>34</v>
      </c>
      <c r="C51" t="s">
        <v>36</v>
      </c>
      <c r="F51" s="1" t="s">
        <v>27</v>
      </c>
      <c r="H51" s="14">
        <v>1</v>
      </c>
      <c r="I51" s="14">
        <v>0.83333333333333337</v>
      </c>
      <c r="J51" s="14">
        <v>1.8333333333333333</v>
      </c>
    </row>
    <row r="52" spans="1:10" x14ac:dyDescent="0.2">
      <c r="A52" t="s">
        <v>33</v>
      </c>
      <c r="B52" t="s">
        <v>34</v>
      </c>
      <c r="C52" t="s">
        <v>36</v>
      </c>
      <c r="F52" s="1" t="s">
        <v>28</v>
      </c>
      <c r="H52" s="5">
        <v>0</v>
      </c>
      <c r="I52" s="5">
        <v>0</v>
      </c>
      <c r="J52" s="5">
        <v>0</v>
      </c>
    </row>
    <row r="53" spans="1:10" x14ac:dyDescent="0.2">
      <c r="A53" t="s">
        <v>33</v>
      </c>
      <c r="B53" t="s">
        <v>34</v>
      </c>
      <c r="C53" t="s">
        <v>36</v>
      </c>
      <c r="F53" s="1" t="s">
        <v>29</v>
      </c>
      <c r="H53" s="5">
        <v>0</v>
      </c>
      <c r="I53" s="5">
        <v>0</v>
      </c>
      <c r="J53" s="5">
        <v>0</v>
      </c>
    </row>
    <row r="54" spans="1:10" x14ac:dyDescent="0.2">
      <c r="A54" t="s">
        <v>33</v>
      </c>
      <c r="B54" t="s">
        <v>34</v>
      </c>
      <c r="C54" t="s">
        <v>36</v>
      </c>
      <c r="F54" s="1" t="s">
        <v>30</v>
      </c>
      <c r="H54" s="5">
        <v>0</v>
      </c>
      <c r="I54" s="5">
        <v>0</v>
      </c>
      <c r="J54" s="5">
        <v>0</v>
      </c>
    </row>
    <row r="55" spans="1:10" x14ac:dyDescent="0.2">
      <c r="A55" t="s">
        <v>33</v>
      </c>
      <c r="B55" t="s">
        <v>34</v>
      </c>
      <c r="C55" t="s">
        <v>36</v>
      </c>
      <c r="F55" s="1" t="s">
        <v>31</v>
      </c>
      <c r="H55" s="5">
        <v>0</v>
      </c>
      <c r="I55" s="5">
        <v>0</v>
      </c>
      <c r="J55" s="5">
        <v>0</v>
      </c>
    </row>
    <row r="56" spans="1:10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 s="14">
        <v>3.25</v>
      </c>
      <c r="I56" s="14">
        <v>3.25</v>
      </c>
      <c r="J56" s="14">
        <v>4.375</v>
      </c>
    </row>
    <row r="57" spans="1:10" x14ac:dyDescent="0.2">
      <c r="A57" t="s">
        <v>33</v>
      </c>
      <c r="B57" t="s">
        <v>34</v>
      </c>
      <c r="C57" t="s">
        <v>37</v>
      </c>
      <c r="F57" s="1" t="s">
        <v>6</v>
      </c>
      <c r="H57" s="5">
        <v>0</v>
      </c>
      <c r="I57" s="5">
        <v>0</v>
      </c>
      <c r="J57" s="5">
        <v>0</v>
      </c>
    </row>
    <row r="58" spans="1:10" x14ac:dyDescent="0.2">
      <c r="A58" t="s">
        <v>33</v>
      </c>
      <c r="B58" t="s">
        <v>34</v>
      </c>
      <c r="C58" t="s">
        <v>37</v>
      </c>
      <c r="F58" s="1" t="s">
        <v>7</v>
      </c>
      <c r="H58" s="5">
        <v>0</v>
      </c>
      <c r="I58" s="5">
        <v>0</v>
      </c>
      <c r="J58" s="5">
        <v>0</v>
      </c>
    </row>
    <row r="59" spans="1:10" x14ac:dyDescent="0.2">
      <c r="A59" t="s">
        <v>33</v>
      </c>
      <c r="B59" t="s">
        <v>34</v>
      </c>
      <c r="C59" t="s">
        <v>37</v>
      </c>
      <c r="F59" s="1" t="s">
        <v>8</v>
      </c>
      <c r="H59" s="5">
        <v>5</v>
      </c>
      <c r="I59" s="5">
        <v>3</v>
      </c>
      <c r="J59" s="5">
        <v>3</v>
      </c>
    </row>
    <row r="60" spans="1:10" x14ac:dyDescent="0.2">
      <c r="A60" t="s">
        <v>33</v>
      </c>
      <c r="B60" t="s">
        <v>34</v>
      </c>
      <c r="C60" t="s">
        <v>37</v>
      </c>
      <c r="F60" s="1" t="s">
        <v>9</v>
      </c>
      <c r="H60" s="5">
        <v>0</v>
      </c>
      <c r="I60" s="5">
        <v>0</v>
      </c>
      <c r="J60" s="5">
        <v>0</v>
      </c>
    </row>
    <row r="61" spans="1:10" x14ac:dyDescent="0.2">
      <c r="A61" t="s">
        <v>33</v>
      </c>
      <c r="B61" t="s">
        <v>34</v>
      </c>
      <c r="C61" t="s">
        <v>37</v>
      </c>
      <c r="F61" s="1" t="s">
        <v>10</v>
      </c>
      <c r="H61" s="5">
        <v>0</v>
      </c>
      <c r="I61" s="5">
        <v>0</v>
      </c>
      <c r="J61" s="5">
        <v>0</v>
      </c>
    </row>
    <row r="62" spans="1:10" x14ac:dyDescent="0.2">
      <c r="A62" t="s">
        <v>33</v>
      </c>
      <c r="B62" t="s">
        <v>34</v>
      </c>
      <c r="C62" t="s">
        <v>37</v>
      </c>
      <c r="F62" s="1" t="s">
        <v>11</v>
      </c>
      <c r="H62" s="5">
        <v>1.25</v>
      </c>
      <c r="I62" s="5">
        <v>1.25</v>
      </c>
      <c r="J62" s="5">
        <v>1.25</v>
      </c>
    </row>
    <row r="63" spans="1:10" x14ac:dyDescent="0.2">
      <c r="A63" t="s">
        <v>33</v>
      </c>
      <c r="B63" t="s">
        <v>34</v>
      </c>
      <c r="C63" t="s">
        <v>37</v>
      </c>
      <c r="F63" s="1" t="s">
        <v>12</v>
      </c>
      <c r="H63" s="5">
        <v>0</v>
      </c>
      <c r="I63" s="5">
        <v>0</v>
      </c>
      <c r="J63" s="5">
        <v>0</v>
      </c>
    </row>
    <row r="64" spans="1:10" x14ac:dyDescent="0.2">
      <c r="A64" t="s">
        <v>33</v>
      </c>
      <c r="B64" t="s">
        <v>34</v>
      </c>
      <c r="C64" t="s">
        <v>37</v>
      </c>
      <c r="F64" s="1" t="s">
        <v>13</v>
      </c>
      <c r="H64" s="5">
        <v>0</v>
      </c>
      <c r="I64" s="5">
        <v>0</v>
      </c>
      <c r="J64" s="5">
        <v>0</v>
      </c>
    </row>
    <row r="65" spans="1:10" x14ac:dyDescent="0.2">
      <c r="A65" t="s">
        <v>33</v>
      </c>
      <c r="B65" t="s">
        <v>34</v>
      </c>
      <c r="C65" t="s">
        <v>37</v>
      </c>
      <c r="F65" s="1" t="s">
        <v>14</v>
      </c>
      <c r="H65" s="5">
        <v>0</v>
      </c>
      <c r="I65" s="5">
        <v>0</v>
      </c>
      <c r="J65" s="5">
        <v>0</v>
      </c>
    </row>
    <row r="66" spans="1:10" x14ac:dyDescent="0.2">
      <c r="A66" t="s">
        <v>33</v>
      </c>
      <c r="B66" t="s">
        <v>34</v>
      </c>
      <c r="C66" t="s">
        <v>37</v>
      </c>
      <c r="F66" s="1" t="s">
        <v>15</v>
      </c>
      <c r="H66" s="5">
        <v>0</v>
      </c>
      <c r="I66" s="5">
        <v>0</v>
      </c>
      <c r="J66" s="5">
        <v>0</v>
      </c>
    </row>
    <row r="67" spans="1:10" x14ac:dyDescent="0.2">
      <c r="A67" t="s">
        <v>33</v>
      </c>
      <c r="B67" t="s">
        <v>34</v>
      </c>
      <c r="C67" t="s">
        <v>37</v>
      </c>
      <c r="F67" s="1" t="s">
        <v>16</v>
      </c>
      <c r="H67" s="5">
        <v>0</v>
      </c>
      <c r="I67" s="5">
        <v>0</v>
      </c>
      <c r="J67" s="5">
        <v>0</v>
      </c>
    </row>
    <row r="68" spans="1:10" x14ac:dyDescent="0.2">
      <c r="A68" t="s">
        <v>33</v>
      </c>
      <c r="B68" t="s">
        <v>34</v>
      </c>
      <c r="C68" t="s">
        <v>37</v>
      </c>
      <c r="F68" s="1" t="s">
        <v>17</v>
      </c>
      <c r="H68" s="5">
        <v>0</v>
      </c>
      <c r="I68" s="5">
        <v>0</v>
      </c>
      <c r="J68" s="5">
        <v>0</v>
      </c>
    </row>
    <row r="69" spans="1:10" x14ac:dyDescent="0.2">
      <c r="A69" t="s">
        <v>33</v>
      </c>
      <c r="B69" t="s">
        <v>34</v>
      </c>
      <c r="C69" t="s">
        <v>37</v>
      </c>
      <c r="F69" s="1" t="s">
        <v>18</v>
      </c>
      <c r="H69" s="5">
        <v>0</v>
      </c>
      <c r="I69" s="5">
        <v>0</v>
      </c>
      <c r="J69" s="5">
        <v>0</v>
      </c>
    </row>
    <row r="70" spans="1:10" x14ac:dyDescent="0.2">
      <c r="A70" t="s">
        <v>33</v>
      </c>
      <c r="B70" t="s">
        <v>34</v>
      </c>
      <c r="C70" t="s">
        <v>37</v>
      </c>
      <c r="F70" s="1" t="s">
        <v>19</v>
      </c>
      <c r="H70" s="5">
        <v>0</v>
      </c>
      <c r="I70" s="5">
        <v>0</v>
      </c>
      <c r="J70" s="5">
        <v>0</v>
      </c>
    </row>
    <row r="71" spans="1:10" x14ac:dyDescent="0.2">
      <c r="A71" t="s">
        <v>33</v>
      </c>
      <c r="B71" t="s">
        <v>34</v>
      </c>
      <c r="C71" t="s">
        <v>37</v>
      </c>
      <c r="F71" s="1" t="s">
        <v>20</v>
      </c>
      <c r="H71" s="5">
        <v>0</v>
      </c>
      <c r="I71" s="5">
        <v>0</v>
      </c>
      <c r="J71" s="5">
        <v>0</v>
      </c>
    </row>
    <row r="72" spans="1:10" x14ac:dyDescent="0.2">
      <c r="A72" t="s">
        <v>33</v>
      </c>
      <c r="B72" t="s">
        <v>34</v>
      </c>
      <c r="C72" t="s">
        <v>37</v>
      </c>
      <c r="F72" s="1" t="s">
        <v>21</v>
      </c>
      <c r="H72" s="5">
        <v>5</v>
      </c>
      <c r="I72" s="5">
        <v>3</v>
      </c>
      <c r="J72" s="5">
        <v>5</v>
      </c>
    </row>
    <row r="73" spans="1:10" x14ac:dyDescent="0.2">
      <c r="A73" t="s">
        <v>33</v>
      </c>
      <c r="B73" t="s">
        <v>34</v>
      </c>
      <c r="C73" t="s">
        <v>37</v>
      </c>
      <c r="F73" s="1" t="s">
        <v>22</v>
      </c>
      <c r="H73" s="5">
        <v>0</v>
      </c>
      <c r="I73" s="5">
        <v>0</v>
      </c>
      <c r="J73" s="5">
        <v>0</v>
      </c>
    </row>
    <row r="74" spans="1:10" x14ac:dyDescent="0.2">
      <c r="A74" t="s">
        <v>33</v>
      </c>
      <c r="B74" t="s">
        <v>34</v>
      </c>
      <c r="C74" t="s">
        <v>37</v>
      </c>
      <c r="F74" s="1" t="s">
        <v>23</v>
      </c>
      <c r="H74" s="5">
        <v>0</v>
      </c>
      <c r="I74" s="5">
        <v>0</v>
      </c>
      <c r="J74" s="5">
        <v>0</v>
      </c>
    </row>
    <row r="75" spans="1:10" x14ac:dyDescent="0.2">
      <c r="A75" t="s">
        <v>33</v>
      </c>
      <c r="B75" t="s">
        <v>34</v>
      </c>
      <c r="C75" t="s">
        <v>37</v>
      </c>
      <c r="F75" s="1" t="s">
        <v>24</v>
      </c>
      <c r="H75" s="5">
        <v>0</v>
      </c>
      <c r="I75" s="5">
        <v>0</v>
      </c>
      <c r="J75" s="5">
        <v>0</v>
      </c>
    </row>
    <row r="76" spans="1:10" x14ac:dyDescent="0.2">
      <c r="A76" t="s">
        <v>33</v>
      </c>
      <c r="B76" t="s">
        <v>34</v>
      </c>
      <c r="C76" t="s">
        <v>37</v>
      </c>
      <c r="F76" s="1" t="s">
        <v>25</v>
      </c>
      <c r="H76" s="5">
        <v>0</v>
      </c>
      <c r="I76" s="5">
        <v>0</v>
      </c>
      <c r="J76" s="5">
        <v>0</v>
      </c>
    </row>
    <row r="77" spans="1:10" x14ac:dyDescent="0.2">
      <c r="A77" t="s">
        <v>33</v>
      </c>
      <c r="B77" t="s">
        <v>34</v>
      </c>
      <c r="C77" t="s">
        <v>37</v>
      </c>
      <c r="F77" s="1" t="s">
        <v>26</v>
      </c>
      <c r="H77" s="5">
        <v>0</v>
      </c>
      <c r="I77" s="5">
        <v>0</v>
      </c>
      <c r="J77" s="5">
        <v>0</v>
      </c>
    </row>
    <row r="78" spans="1:10" x14ac:dyDescent="0.2">
      <c r="A78" t="s">
        <v>33</v>
      </c>
      <c r="B78" t="s">
        <v>34</v>
      </c>
      <c r="C78" t="s">
        <v>37</v>
      </c>
      <c r="F78" s="1" t="s">
        <v>27</v>
      </c>
      <c r="H78" s="5">
        <v>0</v>
      </c>
      <c r="I78" s="5">
        <v>0</v>
      </c>
      <c r="J78" s="5">
        <v>0</v>
      </c>
    </row>
    <row r="79" spans="1:10" x14ac:dyDescent="0.2">
      <c r="A79" t="s">
        <v>33</v>
      </c>
      <c r="B79" t="s">
        <v>34</v>
      </c>
      <c r="C79" t="s">
        <v>37</v>
      </c>
      <c r="F79" s="1" t="s">
        <v>28</v>
      </c>
      <c r="H79" s="5">
        <v>0</v>
      </c>
      <c r="I79" s="5">
        <v>0</v>
      </c>
      <c r="J79" s="5">
        <v>0</v>
      </c>
    </row>
    <row r="80" spans="1:10" x14ac:dyDescent="0.2">
      <c r="A80" t="s">
        <v>33</v>
      </c>
      <c r="B80" t="s">
        <v>34</v>
      </c>
      <c r="C80" t="s">
        <v>37</v>
      </c>
      <c r="F80" s="1" t="s">
        <v>29</v>
      </c>
      <c r="H80" s="5">
        <v>0</v>
      </c>
      <c r="I80" s="5">
        <v>0</v>
      </c>
      <c r="J80" s="5">
        <v>0</v>
      </c>
    </row>
    <row r="81" spans="1:10" x14ac:dyDescent="0.2">
      <c r="A81" t="s">
        <v>33</v>
      </c>
      <c r="B81" t="s">
        <v>34</v>
      </c>
      <c r="C81" t="s">
        <v>37</v>
      </c>
      <c r="F81" s="1" t="s">
        <v>30</v>
      </c>
      <c r="H81" s="5">
        <v>0</v>
      </c>
      <c r="I81" s="5">
        <v>0</v>
      </c>
      <c r="J81" s="5">
        <v>0</v>
      </c>
    </row>
    <row r="82" spans="1:10" x14ac:dyDescent="0.2">
      <c r="A82" t="s">
        <v>33</v>
      </c>
      <c r="B82" t="s">
        <v>34</v>
      </c>
      <c r="C82" t="s">
        <v>37</v>
      </c>
      <c r="F82" s="1" t="s">
        <v>31</v>
      </c>
      <c r="H82" s="5">
        <v>0</v>
      </c>
      <c r="I82" s="5">
        <v>0</v>
      </c>
      <c r="J82" s="5">
        <v>0</v>
      </c>
    </row>
    <row r="83" spans="1:10" x14ac:dyDescent="0.2">
      <c r="A83" t="s">
        <v>33</v>
      </c>
      <c r="B83" t="s">
        <v>34</v>
      </c>
      <c r="C83" t="s">
        <v>37</v>
      </c>
      <c r="F83" s="1" t="s">
        <v>32</v>
      </c>
      <c r="H83" s="5">
        <v>0</v>
      </c>
      <c r="I83" s="5">
        <v>1.125</v>
      </c>
      <c r="J83" s="5">
        <v>0</v>
      </c>
    </row>
    <row r="84" spans="1:10" x14ac:dyDescent="0.2">
      <c r="A84" t="s">
        <v>33</v>
      </c>
      <c r="B84" t="s">
        <v>34</v>
      </c>
      <c r="C84" t="s">
        <v>38</v>
      </c>
      <c r="F84" s="1" t="s">
        <v>6</v>
      </c>
      <c r="H84" s="5">
        <v>2.4</v>
      </c>
      <c r="I84" s="5">
        <v>1.2</v>
      </c>
      <c r="J84" s="5">
        <v>0</v>
      </c>
    </row>
    <row r="85" spans="1:10" x14ac:dyDescent="0.2">
      <c r="A85" t="s">
        <v>33</v>
      </c>
      <c r="B85" t="s">
        <v>34</v>
      </c>
      <c r="C85" t="s">
        <v>38</v>
      </c>
      <c r="F85" s="1" t="s">
        <v>7</v>
      </c>
      <c r="H85" s="5">
        <v>0</v>
      </c>
      <c r="I85" s="5">
        <v>0</v>
      </c>
      <c r="J85" s="5">
        <v>0</v>
      </c>
    </row>
    <row r="86" spans="1:10" x14ac:dyDescent="0.2">
      <c r="A86" t="s">
        <v>33</v>
      </c>
      <c r="B86" t="s">
        <v>34</v>
      </c>
      <c r="C86" t="s">
        <v>38</v>
      </c>
      <c r="F86" s="1" t="s">
        <v>8</v>
      </c>
      <c r="H86" s="5">
        <v>-1</v>
      </c>
      <c r="I86" s="5">
        <v>0</v>
      </c>
      <c r="J86" s="5">
        <v>0</v>
      </c>
    </row>
    <row r="87" spans="1:10" x14ac:dyDescent="0.2">
      <c r="A87" t="s">
        <v>33</v>
      </c>
      <c r="B87" t="s">
        <v>34</v>
      </c>
      <c r="C87" t="s">
        <v>38</v>
      </c>
      <c r="F87" s="1" t="s">
        <v>9</v>
      </c>
      <c r="H87" s="5">
        <v>0</v>
      </c>
      <c r="I87" s="5">
        <v>0</v>
      </c>
      <c r="J87" s="5">
        <v>0</v>
      </c>
    </row>
    <row r="88" spans="1:10" x14ac:dyDescent="0.2">
      <c r="A88" t="s">
        <v>33</v>
      </c>
      <c r="B88" t="s">
        <v>34</v>
      </c>
      <c r="C88" t="s">
        <v>38</v>
      </c>
      <c r="F88" s="1" t="s">
        <v>10</v>
      </c>
      <c r="H88" s="5">
        <v>0</v>
      </c>
      <c r="I88" s="5">
        <v>0</v>
      </c>
      <c r="J88" s="5">
        <v>0</v>
      </c>
    </row>
    <row r="89" spans="1:10" x14ac:dyDescent="0.2">
      <c r="A89" t="s">
        <v>33</v>
      </c>
      <c r="B89" t="s">
        <v>34</v>
      </c>
      <c r="C89" t="s">
        <v>38</v>
      </c>
      <c r="F89" s="1" t="s">
        <v>11</v>
      </c>
      <c r="H89" s="5">
        <v>2.5</v>
      </c>
      <c r="I89" s="5">
        <v>0</v>
      </c>
      <c r="J89" s="5">
        <v>0</v>
      </c>
    </row>
    <row r="90" spans="1:10" x14ac:dyDescent="0.2">
      <c r="A90" t="s">
        <v>33</v>
      </c>
      <c r="B90" t="s">
        <v>34</v>
      </c>
      <c r="C90" t="s">
        <v>38</v>
      </c>
      <c r="F90" s="1" t="s">
        <v>12</v>
      </c>
      <c r="H90" s="5">
        <v>0</v>
      </c>
      <c r="I90" s="5">
        <v>0</v>
      </c>
      <c r="J90" s="5">
        <v>0</v>
      </c>
    </row>
    <row r="91" spans="1:10" x14ac:dyDescent="0.2">
      <c r="A91" t="s">
        <v>33</v>
      </c>
      <c r="B91" t="s">
        <v>34</v>
      </c>
      <c r="C91" t="s">
        <v>38</v>
      </c>
      <c r="F91" s="1" t="s">
        <v>13</v>
      </c>
      <c r="H91" s="5">
        <v>0</v>
      </c>
      <c r="I91" s="5">
        <v>1.1111111111111112</v>
      </c>
      <c r="J91" s="5">
        <v>1.1111111111111112</v>
      </c>
    </row>
    <row r="92" spans="1:10" x14ac:dyDescent="0.2">
      <c r="A92" t="s">
        <v>33</v>
      </c>
      <c r="B92" t="s">
        <v>34</v>
      </c>
      <c r="C92" t="s">
        <v>38</v>
      </c>
      <c r="F92" s="1" t="s">
        <v>14</v>
      </c>
      <c r="H92" s="5">
        <v>0</v>
      </c>
      <c r="I92" s="5">
        <v>0</v>
      </c>
      <c r="J92" s="5">
        <v>0</v>
      </c>
    </row>
    <row r="93" spans="1:10" x14ac:dyDescent="0.2">
      <c r="A93" t="s">
        <v>33</v>
      </c>
      <c r="B93" t="s">
        <v>34</v>
      </c>
      <c r="C93" t="s">
        <v>38</v>
      </c>
      <c r="F93" s="1" t="s">
        <v>15</v>
      </c>
      <c r="H93" s="5">
        <v>0</v>
      </c>
      <c r="I93" s="5">
        <v>0</v>
      </c>
      <c r="J93" s="5">
        <v>0</v>
      </c>
    </row>
    <row r="94" spans="1:10" x14ac:dyDescent="0.2">
      <c r="A94" t="s">
        <v>33</v>
      </c>
      <c r="B94" t="s">
        <v>34</v>
      </c>
      <c r="C94" t="s">
        <v>38</v>
      </c>
      <c r="F94" s="1" t="s">
        <v>16</v>
      </c>
      <c r="H94" s="5">
        <v>0</v>
      </c>
      <c r="I94" s="5">
        <v>0</v>
      </c>
      <c r="J94" s="5">
        <v>1</v>
      </c>
    </row>
    <row r="95" spans="1:10" x14ac:dyDescent="0.2">
      <c r="A95" t="s">
        <v>33</v>
      </c>
      <c r="B95" t="s">
        <v>34</v>
      </c>
      <c r="C95" t="s">
        <v>38</v>
      </c>
      <c r="F95" s="1" t="s">
        <v>17</v>
      </c>
      <c r="H95" s="5">
        <v>0</v>
      </c>
      <c r="I95" s="5">
        <v>0</v>
      </c>
      <c r="J95" s="5">
        <v>0</v>
      </c>
    </row>
    <row r="96" spans="1:10" x14ac:dyDescent="0.2">
      <c r="A96" t="s">
        <v>33</v>
      </c>
      <c r="B96" t="s">
        <v>34</v>
      </c>
      <c r="C96" t="s">
        <v>38</v>
      </c>
      <c r="F96" s="1" t="s">
        <v>18</v>
      </c>
      <c r="H96" s="5">
        <v>0</v>
      </c>
      <c r="I96" s="5">
        <v>0</v>
      </c>
      <c r="J96" s="5">
        <v>0</v>
      </c>
    </row>
    <row r="97" spans="1:10" x14ac:dyDescent="0.2">
      <c r="A97" t="s">
        <v>33</v>
      </c>
      <c r="B97" t="s">
        <v>34</v>
      </c>
      <c r="C97" t="s">
        <v>38</v>
      </c>
      <c r="F97" s="1" t="s">
        <v>19</v>
      </c>
      <c r="H97" s="5">
        <v>0</v>
      </c>
      <c r="I97" s="5">
        <v>0</v>
      </c>
      <c r="J97" s="5">
        <v>0</v>
      </c>
    </row>
    <row r="98" spans="1:10" x14ac:dyDescent="0.2">
      <c r="A98" t="s">
        <v>33</v>
      </c>
      <c r="B98" t="s">
        <v>34</v>
      </c>
      <c r="C98" t="s">
        <v>38</v>
      </c>
      <c r="F98" s="1" t="s">
        <v>20</v>
      </c>
      <c r="H98" s="5">
        <v>13</v>
      </c>
      <c r="I98" s="5">
        <v>5</v>
      </c>
      <c r="J98" s="5">
        <v>3</v>
      </c>
    </row>
    <row r="99" spans="1:10" x14ac:dyDescent="0.2">
      <c r="A99" t="s">
        <v>33</v>
      </c>
      <c r="B99" t="s">
        <v>34</v>
      </c>
      <c r="C99" t="s">
        <v>38</v>
      </c>
      <c r="F99" s="1" t="s">
        <v>21</v>
      </c>
      <c r="H99" s="5">
        <v>2</v>
      </c>
      <c r="I99" s="5">
        <v>4</v>
      </c>
      <c r="J99" s="5">
        <v>2</v>
      </c>
    </row>
    <row r="100" spans="1:10" x14ac:dyDescent="0.2">
      <c r="A100" t="s">
        <v>33</v>
      </c>
      <c r="B100" t="s">
        <v>34</v>
      </c>
      <c r="C100" t="s">
        <v>38</v>
      </c>
      <c r="F100" s="1" t="s">
        <v>22</v>
      </c>
      <c r="H100" s="5">
        <v>0</v>
      </c>
      <c r="I100" s="5">
        <v>0</v>
      </c>
      <c r="J100" s="5">
        <v>0</v>
      </c>
    </row>
    <row r="101" spans="1:10" x14ac:dyDescent="0.2">
      <c r="A101" t="s">
        <v>33</v>
      </c>
      <c r="B101" t="s">
        <v>34</v>
      </c>
      <c r="C101" t="s">
        <v>38</v>
      </c>
      <c r="F101" s="1" t="s">
        <v>23</v>
      </c>
      <c r="H101" s="5">
        <v>0</v>
      </c>
      <c r="I101" s="5">
        <v>0</v>
      </c>
      <c r="J101" s="5">
        <v>0</v>
      </c>
    </row>
    <row r="102" spans="1:10" x14ac:dyDescent="0.2">
      <c r="A102" t="s">
        <v>33</v>
      </c>
      <c r="B102" t="s">
        <v>34</v>
      </c>
      <c r="C102" t="s">
        <v>38</v>
      </c>
      <c r="F102" s="1" t="s">
        <v>24</v>
      </c>
      <c r="H102" s="5">
        <v>0</v>
      </c>
      <c r="I102" s="5">
        <v>0</v>
      </c>
      <c r="J102" s="5">
        <v>0</v>
      </c>
    </row>
    <row r="103" spans="1:10" x14ac:dyDescent="0.2">
      <c r="A103" t="s">
        <v>33</v>
      </c>
      <c r="B103" t="s">
        <v>34</v>
      </c>
      <c r="C103" t="s">
        <v>38</v>
      </c>
      <c r="F103" s="1" t="s">
        <v>25</v>
      </c>
      <c r="H103" s="5">
        <v>0</v>
      </c>
      <c r="I103" s="5">
        <v>0</v>
      </c>
      <c r="J103" s="5">
        <v>0</v>
      </c>
    </row>
    <row r="104" spans="1:10" x14ac:dyDescent="0.2">
      <c r="A104" t="s">
        <v>33</v>
      </c>
      <c r="B104" t="s">
        <v>34</v>
      </c>
      <c r="C104" t="s">
        <v>38</v>
      </c>
      <c r="F104" s="1" t="s">
        <v>26</v>
      </c>
      <c r="H104" s="5">
        <v>0</v>
      </c>
      <c r="I104" s="5">
        <v>0</v>
      </c>
      <c r="J104" s="5">
        <v>0</v>
      </c>
    </row>
    <row r="105" spans="1:10" x14ac:dyDescent="0.2">
      <c r="A105" t="s">
        <v>33</v>
      </c>
      <c r="B105" t="s">
        <v>34</v>
      </c>
      <c r="C105" t="s">
        <v>38</v>
      </c>
      <c r="F105" s="1" t="s">
        <v>27</v>
      </c>
      <c r="H105" s="5">
        <v>2.4</v>
      </c>
      <c r="I105" s="5">
        <v>1.2</v>
      </c>
      <c r="J105" s="5">
        <v>0</v>
      </c>
    </row>
    <row r="106" spans="1:10" x14ac:dyDescent="0.2">
      <c r="A106" t="s">
        <v>33</v>
      </c>
      <c r="B106" t="s">
        <v>34</v>
      </c>
      <c r="C106" t="s">
        <v>38</v>
      </c>
      <c r="F106" s="1" t="s">
        <v>28</v>
      </c>
      <c r="H106" s="5">
        <v>0</v>
      </c>
      <c r="I106" s="5">
        <v>0</v>
      </c>
      <c r="J106" s="5">
        <v>0</v>
      </c>
    </row>
    <row r="107" spans="1:10" x14ac:dyDescent="0.2">
      <c r="A107" t="s">
        <v>33</v>
      </c>
      <c r="B107" t="s">
        <v>34</v>
      </c>
      <c r="C107" t="s">
        <v>38</v>
      </c>
      <c r="F107" s="1" t="s">
        <v>29</v>
      </c>
      <c r="H107" s="5">
        <v>0</v>
      </c>
      <c r="I107" s="5">
        <v>0</v>
      </c>
      <c r="J107" s="5">
        <v>0</v>
      </c>
    </row>
    <row r="108" spans="1:10" x14ac:dyDescent="0.2">
      <c r="A108" t="s">
        <v>33</v>
      </c>
      <c r="B108" t="s">
        <v>34</v>
      </c>
      <c r="C108" t="s">
        <v>38</v>
      </c>
      <c r="F108" s="1" t="s">
        <v>30</v>
      </c>
      <c r="H108" s="5">
        <v>1.25</v>
      </c>
      <c r="I108" s="5">
        <v>2.5</v>
      </c>
      <c r="J108" s="5">
        <v>0</v>
      </c>
    </row>
    <row r="109" spans="1:10" x14ac:dyDescent="0.2">
      <c r="A109" t="s">
        <v>33</v>
      </c>
      <c r="B109" t="s">
        <v>34</v>
      </c>
      <c r="C109" t="s">
        <v>38</v>
      </c>
      <c r="F109" s="1" t="s">
        <v>31</v>
      </c>
      <c r="H109" s="5">
        <v>0</v>
      </c>
      <c r="I109" s="5">
        <v>0</v>
      </c>
      <c r="J109" s="5">
        <v>0</v>
      </c>
    </row>
    <row r="110" spans="1:10" x14ac:dyDescent="0.2">
      <c r="A110" t="s">
        <v>33</v>
      </c>
      <c r="B110" t="s">
        <v>34</v>
      </c>
      <c r="C110" t="s">
        <v>38</v>
      </c>
      <c r="F110" s="1" t="s">
        <v>32</v>
      </c>
      <c r="H110" s="5">
        <v>0</v>
      </c>
      <c r="I110" s="5">
        <v>0</v>
      </c>
      <c r="J110" s="5">
        <v>0</v>
      </c>
    </row>
    <row r="111" spans="1:10" x14ac:dyDescent="0.2">
      <c r="A111" t="s">
        <v>33</v>
      </c>
      <c r="B111" t="s">
        <v>39</v>
      </c>
      <c r="C111" t="s">
        <v>39</v>
      </c>
      <c r="F111" s="1" t="s">
        <v>6</v>
      </c>
      <c r="H111" s="5">
        <v>0</v>
      </c>
      <c r="I111" s="5">
        <v>1.2</v>
      </c>
      <c r="J111" s="5">
        <v>1.2</v>
      </c>
    </row>
    <row r="112" spans="1:10" x14ac:dyDescent="0.2">
      <c r="A112" t="s">
        <v>33</v>
      </c>
      <c r="B112" t="s">
        <v>39</v>
      </c>
      <c r="C112" t="s">
        <v>39</v>
      </c>
      <c r="F112" s="1" t="s">
        <v>7</v>
      </c>
      <c r="H112" s="5">
        <v>0</v>
      </c>
      <c r="I112" s="5">
        <v>0</v>
      </c>
      <c r="J112" s="5">
        <v>0</v>
      </c>
    </row>
    <row r="113" spans="1:10" x14ac:dyDescent="0.2">
      <c r="A113" t="s">
        <v>33</v>
      </c>
      <c r="B113" t="s">
        <v>39</v>
      </c>
      <c r="C113" t="s">
        <v>39</v>
      </c>
      <c r="F113" s="1" t="s">
        <v>8</v>
      </c>
      <c r="H113" s="5">
        <v>2</v>
      </c>
      <c r="I113" s="5">
        <v>3</v>
      </c>
      <c r="J113" s="5">
        <v>3</v>
      </c>
    </row>
    <row r="114" spans="1:10" x14ac:dyDescent="0.2">
      <c r="A114" t="s">
        <v>33</v>
      </c>
      <c r="B114" t="s">
        <v>39</v>
      </c>
      <c r="C114" t="s">
        <v>39</v>
      </c>
      <c r="F114" s="1" t="s">
        <v>9</v>
      </c>
      <c r="H114" s="5">
        <v>-0.9375</v>
      </c>
      <c r="I114" s="5">
        <v>-0.9375</v>
      </c>
      <c r="J114" s="5">
        <v>-0.9375</v>
      </c>
    </row>
    <row r="115" spans="1:10" x14ac:dyDescent="0.2">
      <c r="A115" t="s">
        <v>33</v>
      </c>
      <c r="B115" t="s">
        <v>39</v>
      </c>
      <c r="C115" t="s">
        <v>39</v>
      </c>
      <c r="F115" s="1" t="s">
        <v>10</v>
      </c>
      <c r="H115" s="5">
        <v>0</v>
      </c>
      <c r="I115" s="5">
        <v>0</v>
      </c>
      <c r="J115" s="5">
        <v>0</v>
      </c>
    </row>
    <row r="116" spans="1:10" x14ac:dyDescent="0.2">
      <c r="A116" t="s">
        <v>33</v>
      </c>
      <c r="B116" t="s">
        <v>39</v>
      </c>
      <c r="C116" t="s">
        <v>39</v>
      </c>
      <c r="F116" s="1" t="s">
        <v>11</v>
      </c>
      <c r="H116" s="5">
        <v>2.8125</v>
      </c>
      <c r="I116" s="5">
        <v>2.8125</v>
      </c>
      <c r="J116" s="5">
        <v>2.8125</v>
      </c>
    </row>
    <row r="117" spans="1:10" x14ac:dyDescent="0.2">
      <c r="A117" t="s">
        <v>33</v>
      </c>
      <c r="B117" t="s">
        <v>39</v>
      </c>
      <c r="C117" t="s">
        <v>39</v>
      </c>
      <c r="F117" s="1" t="s">
        <v>12</v>
      </c>
      <c r="H117" s="5">
        <v>0</v>
      </c>
      <c r="I117" s="5">
        <v>1</v>
      </c>
      <c r="J117" s="5">
        <v>1</v>
      </c>
    </row>
    <row r="118" spans="1:10" x14ac:dyDescent="0.2">
      <c r="A118" t="s">
        <v>33</v>
      </c>
      <c r="B118" t="s">
        <v>39</v>
      </c>
      <c r="C118" t="s">
        <v>39</v>
      </c>
      <c r="F118" s="1" t="s">
        <v>13</v>
      </c>
      <c r="H118" s="5">
        <v>0</v>
      </c>
      <c r="I118" s="5">
        <v>0</v>
      </c>
      <c r="J118" s="5">
        <v>0</v>
      </c>
    </row>
    <row r="119" spans="1:10" x14ac:dyDescent="0.2">
      <c r="A119" t="s">
        <v>33</v>
      </c>
      <c r="B119" t="s">
        <v>39</v>
      </c>
      <c r="C119" t="s">
        <v>39</v>
      </c>
      <c r="F119" s="1" t="s">
        <v>14</v>
      </c>
      <c r="H119" s="5">
        <v>0</v>
      </c>
      <c r="I119" s="5">
        <v>0</v>
      </c>
      <c r="J119" s="5">
        <v>0</v>
      </c>
    </row>
    <row r="120" spans="1:10" x14ac:dyDescent="0.2">
      <c r="A120" t="s">
        <v>33</v>
      </c>
      <c r="B120" t="s">
        <v>39</v>
      </c>
      <c r="C120" t="s">
        <v>39</v>
      </c>
      <c r="F120" s="1" t="s">
        <v>15</v>
      </c>
      <c r="H120" s="5">
        <v>0</v>
      </c>
      <c r="I120" s="5">
        <v>0</v>
      </c>
      <c r="J120" s="5">
        <v>0</v>
      </c>
    </row>
    <row r="121" spans="1:10" x14ac:dyDescent="0.2">
      <c r="A121" t="s">
        <v>33</v>
      </c>
      <c r="B121" t="s">
        <v>39</v>
      </c>
      <c r="C121" t="s">
        <v>39</v>
      </c>
      <c r="F121" s="1" t="s">
        <v>16</v>
      </c>
      <c r="H121" s="5">
        <v>1</v>
      </c>
      <c r="I121" s="5">
        <v>1</v>
      </c>
      <c r="J121" s="5">
        <v>1</v>
      </c>
    </row>
    <row r="122" spans="1:10" x14ac:dyDescent="0.2">
      <c r="A122" t="s">
        <v>33</v>
      </c>
      <c r="B122" t="s">
        <v>39</v>
      </c>
      <c r="C122" t="s">
        <v>39</v>
      </c>
      <c r="F122" s="1" t="s">
        <v>17</v>
      </c>
      <c r="H122" s="5">
        <v>0</v>
      </c>
      <c r="I122" s="5">
        <v>0</v>
      </c>
      <c r="J122" s="5">
        <v>0</v>
      </c>
    </row>
    <row r="123" spans="1:10" x14ac:dyDescent="0.2">
      <c r="A123" t="s">
        <v>33</v>
      </c>
      <c r="B123" t="s">
        <v>39</v>
      </c>
      <c r="C123" t="s">
        <v>39</v>
      </c>
      <c r="F123" s="1" t="s">
        <v>18</v>
      </c>
      <c r="H123" s="5">
        <v>0</v>
      </c>
      <c r="I123" s="5">
        <v>0</v>
      </c>
      <c r="J123" s="5">
        <v>0</v>
      </c>
    </row>
    <row r="124" spans="1:10" x14ac:dyDescent="0.2">
      <c r="A124" t="s">
        <v>33</v>
      </c>
      <c r="B124" t="s">
        <v>39</v>
      </c>
      <c r="C124" t="s">
        <v>39</v>
      </c>
      <c r="F124" s="1" t="s">
        <v>19</v>
      </c>
      <c r="H124" s="5">
        <v>0</v>
      </c>
      <c r="I124" s="5">
        <v>0</v>
      </c>
      <c r="J124" s="5">
        <v>0</v>
      </c>
    </row>
    <row r="125" spans="1:10" x14ac:dyDescent="0.2">
      <c r="A125" t="s">
        <v>33</v>
      </c>
      <c r="B125" t="s">
        <v>39</v>
      </c>
      <c r="C125" t="s">
        <v>39</v>
      </c>
      <c r="F125" s="1" t="s">
        <v>20</v>
      </c>
      <c r="H125" s="5">
        <v>2</v>
      </c>
      <c r="I125" s="5">
        <v>1</v>
      </c>
      <c r="J125" s="5">
        <v>1</v>
      </c>
    </row>
    <row r="126" spans="1:10" x14ac:dyDescent="0.2">
      <c r="A126" t="s">
        <v>33</v>
      </c>
      <c r="B126" t="s">
        <v>39</v>
      </c>
      <c r="C126" t="s">
        <v>39</v>
      </c>
      <c r="F126" s="1" t="s">
        <v>21</v>
      </c>
      <c r="H126" s="5">
        <v>0</v>
      </c>
      <c r="I126" s="5">
        <v>0</v>
      </c>
      <c r="J126" s="5">
        <v>0</v>
      </c>
    </row>
    <row r="127" spans="1:10" x14ac:dyDescent="0.2">
      <c r="A127" t="s">
        <v>33</v>
      </c>
      <c r="B127" t="s">
        <v>39</v>
      </c>
      <c r="C127" t="s">
        <v>39</v>
      </c>
      <c r="F127" s="1" t="s">
        <v>22</v>
      </c>
      <c r="H127" s="5">
        <v>0</v>
      </c>
      <c r="I127" s="5">
        <v>0</v>
      </c>
      <c r="J127" s="5">
        <v>0</v>
      </c>
    </row>
    <row r="128" spans="1:10" x14ac:dyDescent="0.2">
      <c r="A128" t="s">
        <v>33</v>
      </c>
      <c r="B128" t="s">
        <v>39</v>
      </c>
      <c r="C128" t="s">
        <v>39</v>
      </c>
      <c r="F128" s="1" t="s">
        <v>23</v>
      </c>
      <c r="H128" s="5">
        <v>0</v>
      </c>
      <c r="I128" s="5">
        <v>0</v>
      </c>
      <c r="J128" s="5">
        <v>0</v>
      </c>
    </row>
    <row r="129" spans="1:10" x14ac:dyDescent="0.2">
      <c r="A129" t="s">
        <v>33</v>
      </c>
      <c r="B129" t="s">
        <v>39</v>
      </c>
      <c r="C129" t="s">
        <v>39</v>
      </c>
      <c r="F129" s="1" t="s">
        <v>24</v>
      </c>
      <c r="H129" s="5">
        <v>0</v>
      </c>
      <c r="I129" s="5">
        <v>0</v>
      </c>
      <c r="J129" s="5">
        <v>0</v>
      </c>
    </row>
    <row r="130" spans="1:10" x14ac:dyDescent="0.2">
      <c r="A130" t="s">
        <v>33</v>
      </c>
      <c r="B130" t="s">
        <v>39</v>
      </c>
      <c r="C130" t="s">
        <v>39</v>
      </c>
      <c r="F130" s="1" t="s">
        <v>25</v>
      </c>
      <c r="H130" s="5">
        <v>0</v>
      </c>
      <c r="I130" s="5">
        <v>0</v>
      </c>
      <c r="J130" s="5">
        <v>0</v>
      </c>
    </row>
    <row r="131" spans="1:10" x14ac:dyDescent="0.2">
      <c r="A131" t="s">
        <v>33</v>
      </c>
      <c r="B131" t="s">
        <v>39</v>
      </c>
      <c r="C131" t="s">
        <v>39</v>
      </c>
      <c r="F131" s="1" t="s">
        <v>26</v>
      </c>
      <c r="H131" s="5">
        <v>0</v>
      </c>
      <c r="I131" s="5">
        <v>0</v>
      </c>
      <c r="J131" s="5">
        <v>0</v>
      </c>
    </row>
    <row r="132" spans="1:10" x14ac:dyDescent="0.2">
      <c r="A132" t="s">
        <v>33</v>
      </c>
      <c r="B132" t="s">
        <v>39</v>
      </c>
      <c r="C132" t="s">
        <v>39</v>
      </c>
      <c r="F132" s="1" t="s">
        <v>27</v>
      </c>
      <c r="H132" s="5">
        <v>0</v>
      </c>
      <c r="I132" s="5">
        <v>0</v>
      </c>
      <c r="J132" s="5">
        <v>0</v>
      </c>
    </row>
    <row r="133" spans="1:10" x14ac:dyDescent="0.2">
      <c r="A133" t="s">
        <v>33</v>
      </c>
      <c r="B133" t="s">
        <v>39</v>
      </c>
      <c r="C133" t="s">
        <v>39</v>
      </c>
      <c r="F133" s="1" t="s">
        <v>28</v>
      </c>
      <c r="H133" s="5">
        <v>0</v>
      </c>
      <c r="I133" s="5">
        <v>0</v>
      </c>
      <c r="J133" s="5">
        <v>0</v>
      </c>
    </row>
    <row r="134" spans="1:10" x14ac:dyDescent="0.2">
      <c r="A134" t="s">
        <v>33</v>
      </c>
      <c r="B134" t="s">
        <v>39</v>
      </c>
      <c r="C134" t="s">
        <v>39</v>
      </c>
      <c r="F134" s="1" t="s">
        <v>29</v>
      </c>
      <c r="H134" s="5">
        <v>0</v>
      </c>
      <c r="I134" s="5">
        <v>0</v>
      </c>
      <c r="J134" s="5">
        <v>0</v>
      </c>
    </row>
    <row r="135" spans="1:10" x14ac:dyDescent="0.2">
      <c r="A135" t="s">
        <v>33</v>
      </c>
      <c r="B135" t="s">
        <v>39</v>
      </c>
      <c r="C135" t="s">
        <v>39</v>
      </c>
      <c r="F135" s="1" t="s">
        <v>30</v>
      </c>
      <c r="H135" s="5">
        <v>0</v>
      </c>
      <c r="I135" s="5">
        <v>0</v>
      </c>
      <c r="J135" s="5">
        <v>0</v>
      </c>
    </row>
    <row r="136" spans="1:10" x14ac:dyDescent="0.2">
      <c r="A136" t="s">
        <v>33</v>
      </c>
      <c r="B136" t="s">
        <v>39</v>
      </c>
      <c r="C136" t="s">
        <v>39</v>
      </c>
      <c r="F136" s="1" t="s">
        <v>31</v>
      </c>
      <c r="H136" s="5">
        <v>0</v>
      </c>
      <c r="I136" s="5">
        <v>0</v>
      </c>
      <c r="J136" s="5">
        <v>0</v>
      </c>
    </row>
    <row r="137" spans="1:10" x14ac:dyDescent="0.2">
      <c r="A137" t="s">
        <v>33</v>
      </c>
      <c r="B137" t="s">
        <v>39</v>
      </c>
      <c r="C137" t="s">
        <v>39</v>
      </c>
      <c r="F137" s="1" t="s">
        <v>32</v>
      </c>
      <c r="H137" s="5">
        <v>0.8125</v>
      </c>
      <c r="I137" s="5">
        <v>1.625</v>
      </c>
      <c r="J137" s="5">
        <v>1.625</v>
      </c>
    </row>
    <row r="138" spans="1:10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 s="5">
        <v>0</v>
      </c>
      <c r="I138" s="5">
        <v>0</v>
      </c>
      <c r="J138" s="5">
        <v>0</v>
      </c>
    </row>
    <row r="139" spans="1:10" x14ac:dyDescent="0.2">
      <c r="A139" t="s">
        <v>33</v>
      </c>
      <c r="B139" t="s">
        <v>40</v>
      </c>
      <c r="C139" t="s">
        <v>6</v>
      </c>
      <c r="F139" s="1" t="s">
        <v>7</v>
      </c>
      <c r="H139" s="5">
        <v>0</v>
      </c>
      <c r="I139" s="5">
        <v>0</v>
      </c>
      <c r="J139" s="5">
        <v>0</v>
      </c>
    </row>
    <row r="140" spans="1:10" x14ac:dyDescent="0.2">
      <c r="A140" t="s">
        <v>33</v>
      </c>
      <c r="B140" t="s">
        <v>40</v>
      </c>
      <c r="C140" t="s">
        <v>6</v>
      </c>
      <c r="F140" s="1" t="s">
        <v>8</v>
      </c>
      <c r="H140" s="5">
        <v>0</v>
      </c>
      <c r="I140" s="5">
        <v>0</v>
      </c>
      <c r="J140" s="5">
        <v>0</v>
      </c>
    </row>
    <row r="141" spans="1:10" x14ac:dyDescent="0.2">
      <c r="A141" t="s">
        <v>33</v>
      </c>
      <c r="B141" t="s">
        <v>40</v>
      </c>
      <c r="C141" t="s">
        <v>6</v>
      </c>
      <c r="F141" s="1" t="s">
        <v>9</v>
      </c>
      <c r="H141" s="5">
        <v>0</v>
      </c>
      <c r="I141" s="5">
        <v>0</v>
      </c>
      <c r="J141" s="5">
        <v>0</v>
      </c>
    </row>
    <row r="142" spans="1:10" x14ac:dyDescent="0.2">
      <c r="A142" t="s">
        <v>33</v>
      </c>
      <c r="B142" t="s">
        <v>40</v>
      </c>
      <c r="C142" t="s">
        <v>6</v>
      </c>
      <c r="F142" s="1" t="s">
        <v>10</v>
      </c>
      <c r="H142" s="5">
        <v>0</v>
      </c>
      <c r="I142" s="5">
        <v>0</v>
      </c>
      <c r="J142" s="5">
        <v>0</v>
      </c>
    </row>
    <row r="143" spans="1:10" x14ac:dyDescent="0.2">
      <c r="A143" t="s">
        <v>33</v>
      </c>
      <c r="B143" t="s">
        <v>40</v>
      </c>
      <c r="C143" t="s">
        <v>6</v>
      </c>
      <c r="F143" s="1" t="s">
        <v>11</v>
      </c>
      <c r="H143" s="5">
        <v>1.25</v>
      </c>
      <c r="I143" s="5">
        <v>0</v>
      </c>
      <c r="J143" s="5">
        <v>0</v>
      </c>
    </row>
    <row r="144" spans="1:10" x14ac:dyDescent="0.2">
      <c r="A144" t="s">
        <v>33</v>
      </c>
      <c r="B144" t="s">
        <v>40</v>
      </c>
      <c r="C144" t="s">
        <v>6</v>
      </c>
      <c r="F144" s="1" t="s">
        <v>12</v>
      </c>
      <c r="H144" s="5">
        <v>0</v>
      </c>
      <c r="I144" s="5">
        <v>0</v>
      </c>
      <c r="J144" s="5">
        <v>0</v>
      </c>
    </row>
    <row r="145" spans="1:10" x14ac:dyDescent="0.2">
      <c r="A145" t="s">
        <v>33</v>
      </c>
      <c r="B145" t="s">
        <v>40</v>
      </c>
      <c r="C145" t="s">
        <v>6</v>
      </c>
      <c r="F145" s="1" t="s">
        <v>13</v>
      </c>
      <c r="H145" s="5">
        <v>0</v>
      </c>
      <c r="I145" s="5">
        <v>0</v>
      </c>
      <c r="J145" s="5">
        <v>0</v>
      </c>
    </row>
    <row r="146" spans="1:10" x14ac:dyDescent="0.2">
      <c r="A146" t="s">
        <v>33</v>
      </c>
      <c r="B146" t="s">
        <v>40</v>
      </c>
      <c r="C146" t="s">
        <v>6</v>
      </c>
      <c r="F146" s="1" t="s">
        <v>14</v>
      </c>
      <c r="H146" s="5">
        <v>0</v>
      </c>
      <c r="I146" s="5">
        <v>0</v>
      </c>
      <c r="J146" s="5">
        <v>0</v>
      </c>
    </row>
    <row r="147" spans="1:10" x14ac:dyDescent="0.2">
      <c r="A147" t="s">
        <v>33</v>
      </c>
      <c r="B147" t="s">
        <v>40</v>
      </c>
      <c r="C147" t="s">
        <v>6</v>
      </c>
      <c r="F147" s="1" t="s">
        <v>15</v>
      </c>
      <c r="H147" s="5">
        <v>0</v>
      </c>
      <c r="I147" s="5">
        <v>0</v>
      </c>
      <c r="J147" s="5">
        <v>0</v>
      </c>
    </row>
    <row r="148" spans="1:10" x14ac:dyDescent="0.2">
      <c r="A148" t="s">
        <v>33</v>
      </c>
      <c r="B148" t="s">
        <v>40</v>
      </c>
      <c r="C148" t="s">
        <v>6</v>
      </c>
      <c r="F148" s="1" t="s">
        <v>16</v>
      </c>
      <c r="H148" s="5">
        <v>0</v>
      </c>
      <c r="I148" s="5">
        <v>0</v>
      </c>
      <c r="J148" s="5">
        <v>0</v>
      </c>
    </row>
    <row r="149" spans="1:10" x14ac:dyDescent="0.2">
      <c r="A149" t="s">
        <v>33</v>
      </c>
      <c r="B149" t="s">
        <v>40</v>
      </c>
      <c r="C149" t="s">
        <v>6</v>
      </c>
      <c r="F149" s="1" t="s">
        <v>17</v>
      </c>
      <c r="H149" s="5">
        <v>0</v>
      </c>
      <c r="I149" s="5">
        <v>0</v>
      </c>
      <c r="J149" s="5">
        <v>0</v>
      </c>
    </row>
    <row r="150" spans="1:10" x14ac:dyDescent="0.2">
      <c r="A150" t="s">
        <v>33</v>
      </c>
      <c r="B150" t="s">
        <v>40</v>
      </c>
      <c r="C150" t="s">
        <v>6</v>
      </c>
      <c r="F150" s="1" t="s">
        <v>18</v>
      </c>
      <c r="H150" s="5">
        <v>0</v>
      </c>
      <c r="I150" s="5">
        <v>0</v>
      </c>
      <c r="J150" s="5">
        <v>0</v>
      </c>
    </row>
    <row r="151" spans="1:10" x14ac:dyDescent="0.2">
      <c r="A151" t="s">
        <v>33</v>
      </c>
      <c r="B151" t="s">
        <v>40</v>
      </c>
      <c r="C151" t="s">
        <v>6</v>
      </c>
      <c r="F151" s="1" t="s">
        <v>19</v>
      </c>
      <c r="H151" s="5">
        <v>0</v>
      </c>
      <c r="I151" s="5">
        <v>0</v>
      </c>
      <c r="J151" s="5">
        <v>0</v>
      </c>
    </row>
    <row r="152" spans="1:10" x14ac:dyDescent="0.2">
      <c r="A152" t="s">
        <v>33</v>
      </c>
      <c r="B152" t="s">
        <v>40</v>
      </c>
      <c r="C152" t="s">
        <v>6</v>
      </c>
      <c r="F152" s="1" t="s">
        <v>20</v>
      </c>
      <c r="H152" s="5">
        <v>0</v>
      </c>
      <c r="I152" s="5">
        <v>0</v>
      </c>
      <c r="J152" s="5">
        <v>0</v>
      </c>
    </row>
    <row r="153" spans="1:10" x14ac:dyDescent="0.2">
      <c r="A153" t="s">
        <v>33</v>
      </c>
      <c r="B153" t="s">
        <v>40</v>
      </c>
      <c r="C153" t="s">
        <v>6</v>
      </c>
      <c r="F153" s="1" t="s">
        <v>21</v>
      </c>
      <c r="H153" s="5">
        <v>0</v>
      </c>
      <c r="I153" s="5">
        <v>0</v>
      </c>
      <c r="J153" s="5">
        <v>0</v>
      </c>
    </row>
    <row r="154" spans="1:10" x14ac:dyDescent="0.2">
      <c r="A154" t="s">
        <v>33</v>
      </c>
      <c r="B154" t="s">
        <v>40</v>
      </c>
      <c r="C154" t="s">
        <v>6</v>
      </c>
      <c r="F154" s="1" t="s">
        <v>22</v>
      </c>
      <c r="H154" s="5">
        <v>0</v>
      </c>
      <c r="I154" s="5">
        <v>0</v>
      </c>
      <c r="J154" s="5">
        <v>0</v>
      </c>
    </row>
    <row r="155" spans="1:10" x14ac:dyDescent="0.2">
      <c r="A155" t="s">
        <v>33</v>
      </c>
      <c r="B155" t="s">
        <v>40</v>
      </c>
      <c r="C155" t="s">
        <v>6</v>
      </c>
      <c r="F155" s="1" t="s">
        <v>23</v>
      </c>
      <c r="H155" s="5">
        <v>0</v>
      </c>
      <c r="I155" s="5">
        <v>0</v>
      </c>
      <c r="J155" s="5">
        <v>0</v>
      </c>
    </row>
    <row r="156" spans="1:10" x14ac:dyDescent="0.2">
      <c r="A156" t="s">
        <v>33</v>
      </c>
      <c r="B156" t="s">
        <v>40</v>
      </c>
      <c r="C156" t="s">
        <v>6</v>
      </c>
      <c r="F156" s="1" t="s">
        <v>24</v>
      </c>
      <c r="H156" s="5">
        <v>0</v>
      </c>
      <c r="I156" s="5">
        <v>0</v>
      </c>
      <c r="J156" s="5">
        <v>0</v>
      </c>
    </row>
    <row r="157" spans="1:10" x14ac:dyDescent="0.2">
      <c r="A157" t="s">
        <v>33</v>
      </c>
      <c r="B157" t="s">
        <v>40</v>
      </c>
      <c r="C157" t="s">
        <v>6</v>
      </c>
      <c r="F157" s="1" t="s">
        <v>25</v>
      </c>
      <c r="H157" s="5">
        <v>0</v>
      </c>
      <c r="I157" s="5">
        <v>0</v>
      </c>
      <c r="J157" s="5">
        <v>0</v>
      </c>
    </row>
    <row r="158" spans="1:10" x14ac:dyDescent="0.2">
      <c r="A158" t="s">
        <v>33</v>
      </c>
      <c r="B158" t="s">
        <v>40</v>
      </c>
      <c r="C158" t="s">
        <v>6</v>
      </c>
      <c r="F158" s="1" t="s">
        <v>26</v>
      </c>
      <c r="H158" s="5">
        <v>0</v>
      </c>
      <c r="I158" s="5">
        <v>0</v>
      </c>
      <c r="J158" s="5">
        <v>0</v>
      </c>
    </row>
    <row r="159" spans="1:10" x14ac:dyDescent="0.2">
      <c r="A159" t="s">
        <v>33</v>
      </c>
      <c r="B159" t="s">
        <v>40</v>
      </c>
      <c r="C159" t="s">
        <v>6</v>
      </c>
      <c r="F159" s="1" t="s">
        <v>27</v>
      </c>
      <c r="H159" s="5">
        <v>0</v>
      </c>
      <c r="I159" s="5">
        <v>0</v>
      </c>
      <c r="J159" s="5">
        <v>0</v>
      </c>
    </row>
    <row r="160" spans="1:10" x14ac:dyDescent="0.2">
      <c r="A160" t="s">
        <v>33</v>
      </c>
      <c r="B160" t="s">
        <v>40</v>
      </c>
      <c r="C160" t="s">
        <v>6</v>
      </c>
      <c r="F160" s="1" t="s">
        <v>28</v>
      </c>
      <c r="H160" s="5">
        <v>0</v>
      </c>
      <c r="I160" s="5">
        <v>0</v>
      </c>
      <c r="J160" s="5">
        <v>0</v>
      </c>
    </row>
    <row r="161" spans="1:10" x14ac:dyDescent="0.2">
      <c r="A161" t="s">
        <v>33</v>
      </c>
      <c r="B161" t="s">
        <v>40</v>
      </c>
      <c r="C161" t="s">
        <v>6</v>
      </c>
      <c r="F161" s="1" t="s">
        <v>29</v>
      </c>
      <c r="H161" s="5">
        <v>0</v>
      </c>
      <c r="I161" s="5">
        <v>0</v>
      </c>
      <c r="J161" s="5">
        <v>0</v>
      </c>
    </row>
    <row r="162" spans="1:10" x14ac:dyDescent="0.2">
      <c r="A162" t="s">
        <v>33</v>
      </c>
      <c r="B162" t="s">
        <v>40</v>
      </c>
      <c r="C162" t="s">
        <v>6</v>
      </c>
      <c r="F162" s="1" t="s">
        <v>30</v>
      </c>
      <c r="H162" s="5">
        <v>0</v>
      </c>
      <c r="I162" s="5">
        <v>0</v>
      </c>
      <c r="J162" s="5">
        <v>0</v>
      </c>
    </row>
    <row r="163" spans="1:10" x14ac:dyDescent="0.2">
      <c r="A163" t="s">
        <v>33</v>
      </c>
      <c r="B163" t="s">
        <v>40</v>
      </c>
      <c r="C163" t="s">
        <v>6</v>
      </c>
      <c r="F163" s="1" t="s">
        <v>31</v>
      </c>
      <c r="H163" s="5">
        <v>0</v>
      </c>
      <c r="I163" s="5">
        <v>0</v>
      </c>
      <c r="J163" s="5">
        <v>0</v>
      </c>
    </row>
    <row r="164" spans="1:10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 s="5">
        <v>2.5</v>
      </c>
      <c r="I164" s="5">
        <v>0</v>
      </c>
      <c r="J164" s="5">
        <v>0</v>
      </c>
    </row>
    <row r="165" spans="1:10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 s="7">
        <v>0</v>
      </c>
      <c r="I165" s="7">
        <v>0</v>
      </c>
      <c r="J165" s="7">
        <v>0</v>
      </c>
    </row>
    <row r="166" spans="1:10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s="7">
        <v>0</v>
      </c>
      <c r="I166" s="7">
        <v>0</v>
      </c>
      <c r="J166" s="7">
        <v>0</v>
      </c>
    </row>
    <row r="167" spans="1:10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 s="7">
        <v>-1</v>
      </c>
      <c r="I167" s="7">
        <v>0</v>
      </c>
      <c r="J167" s="7">
        <v>0</v>
      </c>
    </row>
    <row r="168" spans="1:10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 s="7">
        <v>-1.25</v>
      </c>
      <c r="I168" s="7">
        <v>-1.25</v>
      </c>
      <c r="J168" s="7">
        <v>-1.25</v>
      </c>
    </row>
    <row r="169" spans="1:10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 s="7">
        <v>0</v>
      </c>
      <c r="I169" s="7">
        <v>0</v>
      </c>
      <c r="J169" s="7">
        <v>0</v>
      </c>
    </row>
    <row r="170" spans="1:10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 s="7">
        <v>2.5</v>
      </c>
      <c r="I170" s="7">
        <v>3.75</v>
      </c>
      <c r="J170" s="7">
        <v>3.75</v>
      </c>
    </row>
    <row r="171" spans="1:10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 s="7">
        <v>2</v>
      </c>
      <c r="I171" s="7">
        <v>2</v>
      </c>
      <c r="J171" s="7">
        <v>2</v>
      </c>
    </row>
    <row r="172" spans="1:10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 s="7">
        <v>1.1111111111111112</v>
      </c>
      <c r="I172" s="7">
        <v>2.2222222222222223</v>
      </c>
      <c r="J172" s="7">
        <v>2.2222222222222223</v>
      </c>
    </row>
    <row r="173" spans="1:10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s="7">
        <v>0</v>
      </c>
      <c r="I173" s="7">
        <v>0</v>
      </c>
      <c r="J173" s="7">
        <v>0</v>
      </c>
    </row>
    <row r="174" spans="1:10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 s="7">
        <v>1.1333333333333333</v>
      </c>
      <c r="I174" s="7">
        <v>1.1333333333333333</v>
      </c>
      <c r="J174" s="7">
        <v>2.2666666666666666</v>
      </c>
    </row>
    <row r="175" spans="1:10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 s="7">
        <v>0</v>
      </c>
      <c r="I175" s="7">
        <v>0</v>
      </c>
      <c r="J175" s="7">
        <v>0</v>
      </c>
    </row>
    <row r="176" spans="1:10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s="7">
        <v>0</v>
      </c>
      <c r="I176" s="7">
        <v>0</v>
      </c>
      <c r="J176" s="7">
        <v>0</v>
      </c>
    </row>
    <row r="177" spans="1:10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 s="7">
        <v>0</v>
      </c>
      <c r="I177" s="7">
        <v>0</v>
      </c>
      <c r="J177" s="7">
        <v>0</v>
      </c>
    </row>
    <row r="178" spans="1:10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 s="7">
        <v>0</v>
      </c>
      <c r="I178" s="7">
        <v>0</v>
      </c>
      <c r="J178" s="7">
        <v>0</v>
      </c>
    </row>
    <row r="179" spans="1:10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 s="7">
        <v>2</v>
      </c>
      <c r="I179" s="7">
        <v>2</v>
      </c>
      <c r="J179" s="7">
        <v>3</v>
      </c>
    </row>
    <row r="180" spans="1:10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 s="7">
        <v>1</v>
      </c>
      <c r="I180" s="7">
        <v>1</v>
      </c>
      <c r="J180" s="7">
        <v>2</v>
      </c>
    </row>
    <row r="181" spans="1:10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s="7">
        <v>0</v>
      </c>
      <c r="I181" s="7">
        <v>0</v>
      </c>
      <c r="J181" s="7">
        <v>0</v>
      </c>
    </row>
    <row r="182" spans="1:10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s="7">
        <v>0</v>
      </c>
      <c r="I182" s="7">
        <v>0</v>
      </c>
      <c r="J182" s="7">
        <v>0</v>
      </c>
    </row>
    <row r="183" spans="1:10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 s="7">
        <v>0</v>
      </c>
      <c r="I183" s="7">
        <v>0</v>
      </c>
      <c r="J183" s="7">
        <v>0</v>
      </c>
    </row>
    <row r="184" spans="1:10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s="7">
        <v>0</v>
      </c>
      <c r="I184" s="7">
        <v>0</v>
      </c>
      <c r="J184" s="7">
        <v>0</v>
      </c>
    </row>
    <row r="185" spans="1:10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 s="7">
        <v>0</v>
      </c>
      <c r="I185" s="7">
        <v>0</v>
      </c>
      <c r="J185" s="7">
        <v>0</v>
      </c>
    </row>
    <row r="186" spans="1:10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 s="7">
        <v>3.5999999999999996</v>
      </c>
      <c r="I186" s="7">
        <v>3.5999999999999996</v>
      </c>
      <c r="J186" s="7">
        <v>3.5999999999999996</v>
      </c>
    </row>
    <row r="187" spans="1:10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s="7">
        <v>0</v>
      </c>
      <c r="I187" s="7">
        <v>0</v>
      </c>
      <c r="J187" s="7">
        <v>0</v>
      </c>
    </row>
    <row r="188" spans="1:10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s="7">
        <v>0</v>
      </c>
      <c r="I188" s="7">
        <v>0</v>
      </c>
      <c r="J188" s="7">
        <v>0</v>
      </c>
    </row>
    <row r="189" spans="1:10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 s="7">
        <v>1.25</v>
      </c>
      <c r="I189" s="7">
        <v>1.25</v>
      </c>
      <c r="J189" s="7">
        <v>2.5</v>
      </c>
    </row>
    <row r="190" spans="1:10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s="7">
        <v>0</v>
      </c>
      <c r="I190" s="7">
        <v>0</v>
      </c>
      <c r="J190" s="7">
        <v>0</v>
      </c>
    </row>
    <row r="191" spans="1:10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 s="7">
        <v>3.375</v>
      </c>
      <c r="I191" s="7">
        <v>3.375</v>
      </c>
      <c r="J191" s="7">
        <v>3.375</v>
      </c>
    </row>
    <row r="192" spans="1:10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 s="7">
        <v>0</v>
      </c>
      <c r="I192" s="7">
        <v>0</v>
      </c>
      <c r="J192" s="7">
        <v>0</v>
      </c>
    </row>
    <row r="193" spans="1:10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s="7">
        <v>0</v>
      </c>
      <c r="I193" s="7">
        <v>0</v>
      </c>
      <c r="J193" s="7">
        <v>0</v>
      </c>
    </row>
    <row r="194" spans="1:10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 s="7">
        <v>-1</v>
      </c>
      <c r="I194" s="7">
        <v>-1</v>
      </c>
      <c r="J194" s="7">
        <v>-1</v>
      </c>
    </row>
    <row r="195" spans="1:10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 s="7">
        <v>-1.25</v>
      </c>
      <c r="I195" s="7">
        <v>-1.25</v>
      </c>
      <c r="J195" s="7">
        <v>-1.25</v>
      </c>
    </row>
    <row r="196" spans="1:10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 s="7">
        <v>0</v>
      </c>
      <c r="I196" s="7">
        <v>0</v>
      </c>
      <c r="J196" s="7">
        <v>0</v>
      </c>
    </row>
    <row r="197" spans="1:10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 s="7">
        <v>1.25</v>
      </c>
      <c r="I197" s="7">
        <v>1.25</v>
      </c>
      <c r="J197" s="7">
        <v>1.25</v>
      </c>
    </row>
    <row r="198" spans="1:10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 s="7">
        <v>1</v>
      </c>
      <c r="I198" s="7">
        <v>2</v>
      </c>
      <c r="J198" s="7">
        <v>2</v>
      </c>
    </row>
    <row r="199" spans="1:10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 s="7">
        <v>1.1111111111111112</v>
      </c>
      <c r="I199" s="7">
        <v>0</v>
      </c>
      <c r="J199" s="7">
        <v>1.1111111111111112</v>
      </c>
    </row>
    <row r="200" spans="1:10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s="7">
        <v>0</v>
      </c>
      <c r="I200" s="7">
        <v>0</v>
      </c>
      <c r="J200" s="7">
        <v>0</v>
      </c>
    </row>
    <row r="201" spans="1:10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 s="7">
        <v>0</v>
      </c>
      <c r="I201" s="7">
        <v>1.1333333333333333</v>
      </c>
      <c r="J201" s="7">
        <v>1.1333333333333333</v>
      </c>
    </row>
    <row r="202" spans="1:10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 s="7">
        <v>0</v>
      </c>
      <c r="I202" s="7">
        <v>0</v>
      </c>
      <c r="J202" s="7">
        <v>0</v>
      </c>
    </row>
    <row r="203" spans="1:10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s="7">
        <v>0</v>
      </c>
      <c r="I203" s="7">
        <v>0</v>
      </c>
      <c r="J203" s="7">
        <v>0</v>
      </c>
    </row>
    <row r="204" spans="1:10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 s="7">
        <v>0</v>
      </c>
      <c r="I204" s="7">
        <v>0</v>
      </c>
      <c r="J204" s="7">
        <v>0</v>
      </c>
    </row>
    <row r="205" spans="1:10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 s="7">
        <v>0</v>
      </c>
      <c r="I205" s="7">
        <v>0</v>
      </c>
      <c r="J205" s="7">
        <v>0</v>
      </c>
    </row>
    <row r="206" spans="1:10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 s="7">
        <v>0</v>
      </c>
      <c r="I206" s="7">
        <v>1</v>
      </c>
      <c r="J206" s="7">
        <v>0</v>
      </c>
    </row>
    <row r="207" spans="1:10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 s="7">
        <v>0</v>
      </c>
      <c r="I207" s="7">
        <v>0</v>
      </c>
      <c r="J207" s="7">
        <v>0</v>
      </c>
    </row>
    <row r="208" spans="1:10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s="7">
        <v>0</v>
      </c>
      <c r="I208" s="7">
        <v>0</v>
      </c>
      <c r="J208" s="7">
        <v>0</v>
      </c>
    </row>
    <row r="209" spans="1:10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s="7">
        <v>0</v>
      </c>
      <c r="I209" s="7">
        <v>0</v>
      </c>
      <c r="J209" s="7">
        <v>0</v>
      </c>
    </row>
    <row r="210" spans="1:10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 s="7">
        <v>0</v>
      </c>
      <c r="I210" s="7">
        <v>0</v>
      </c>
      <c r="J210" s="7">
        <v>0</v>
      </c>
    </row>
    <row r="211" spans="1:10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s="7">
        <v>0</v>
      </c>
      <c r="I211" s="7">
        <v>0</v>
      </c>
      <c r="J211" s="7">
        <v>0</v>
      </c>
    </row>
    <row r="212" spans="1:10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 s="7">
        <v>0</v>
      </c>
      <c r="I212" s="7">
        <v>0</v>
      </c>
      <c r="J212" s="7">
        <v>0</v>
      </c>
    </row>
    <row r="213" spans="1:10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 s="7">
        <v>1.2</v>
      </c>
      <c r="I213" s="7">
        <v>2.4</v>
      </c>
      <c r="J213" s="7">
        <v>1.2</v>
      </c>
    </row>
    <row r="214" spans="1:10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s="7">
        <v>0</v>
      </c>
      <c r="I214" s="7">
        <v>0</v>
      </c>
      <c r="J214" s="7">
        <v>0</v>
      </c>
    </row>
    <row r="215" spans="1:10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s="7">
        <v>0</v>
      </c>
      <c r="I215" s="7">
        <v>0</v>
      </c>
      <c r="J215" s="7">
        <v>0</v>
      </c>
    </row>
    <row r="216" spans="1:10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 s="7">
        <v>1.25</v>
      </c>
      <c r="I216" s="7">
        <v>0</v>
      </c>
      <c r="J216" s="7">
        <v>0</v>
      </c>
    </row>
    <row r="217" spans="1:10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s="7">
        <v>0</v>
      </c>
      <c r="I217" s="7">
        <v>0</v>
      </c>
      <c r="J217" s="7">
        <v>0</v>
      </c>
    </row>
    <row r="218" spans="1:10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 s="7">
        <v>2.25</v>
      </c>
      <c r="I218" s="7">
        <v>2.25</v>
      </c>
      <c r="J218" s="7">
        <v>2.25</v>
      </c>
    </row>
    <row r="219" spans="1:10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 s="7">
        <v>0</v>
      </c>
      <c r="I219" s="7">
        <v>1.2</v>
      </c>
      <c r="J219" s="7">
        <v>0</v>
      </c>
    </row>
    <row r="220" spans="1:10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s="7">
        <v>0</v>
      </c>
      <c r="I220" s="7">
        <v>0</v>
      </c>
      <c r="J220" s="7">
        <v>0</v>
      </c>
    </row>
    <row r="221" spans="1:10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 s="7">
        <v>0</v>
      </c>
      <c r="I221" s="7">
        <v>-3</v>
      </c>
      <c r="J221" s="7">
        <v>0</v>
      </c>
    </row>
    <row r="222" spans="1:10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 s="7">
        <v>-2.5</v>
      </c>
      <c r="I222" s="7">
        <v>-3.75</v>
      </c>
      <c r="J222" s="7">
        <v>-2.5</v>
      </c>
    </row>
    <row r="223" spans="1:10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 s="7">
        <v>0</v>
      </c>
      <c r="I223" s="7">
        <v>0</v>
      </c>
      <c r="J223" s="7">
        <v>0</v>
      </c>
    </row>
    <row r="224" spans="1:10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 s="7">
        <v>1.25</v>
      </c>
      <c r="I224" s="7">
        <v>1.25</v>
      </c>
      <c r="J224" s="7">
        <v>0</v>
      </c>
    </row>
    <row r="225" spans="1:10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 s="7">
        <v>0</v>
      </c>
      <c r="I225" s="7">
        <v>-2</v>
      </c>
      <c r="J225" s="7">
        <v>-1</v>
      </c>
    </row>
    <row r="226" spans="1:10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 s="7">
        <v>1.1111111111111112</v>
      </c>
      <c r="I226" s="7">
        <v>2.2222222222222223</v>
      </c>
      <c r="J226" s="7">
        <v>1.1111111111111112</v>
      </c>
    </row>
    <row r="227" spans="1:10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s="7">
        <v>0</v>
      </c>
      <c r="I227" s="7">
        <v>0</v>
      </c>
      <c r="J227" s="7">
        <v>0</v>
      </c>
    </row>
    <row r="228" spans="1:10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 s="7">
        <v>0</v>
      </c>
      <c r="I228" s="7">
        <v>0</v>
      </c>
      <c r="J228" s="7">
        <v>0</v>
      </c>
    </row>
    <row r="229" spans="1:10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 s="7">
        <v>0</v>
      </c>
      <c r="I229" s="7">
        <v>0</v>
      </c>
      <c r="J229" s="7">
        <v>0</v>
      </c>
    </row>
    <row r="230" spans="1:10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s="7">
        <v>0</v>
      </c>
      <c r="I230" s="7">
        <v>0</v>
      </c>
      <c r="J230" s="7">
        <v>0</v>
      </c>
    </row>
    <row r="231" spans="1:10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 s="7">
        <v>0</v>
      </c>
      <c r="I231" s="7">
        <v>0</v>
      </c>
      <c r="J231" s="7">
        <v>0</v>
      </c>
    </row>
    <row r="232" spans="1:10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 s="7">
        <v>0</v>
      </c>
      <c r="I232" s="7">
        <v>0</v>
      </c>
      <c r="J232" s="7">
        <v>0</v>
      </c>
    </row>
    <row r="233" spans="1:10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 s="7">
        <v>7</v>
      </c>
      <c r="I233" s="7">
        <v>4</v>
      </c>
      <c r="J233" s="7">
        <v>1</v>
      </c>
    </row>
    <row r="234" spans="1:10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 s="7">
        <v>0</v>
      </c>
      <c r="I234" s="7">
        <v>3</v>
      </c>
      <c r="J234" s="7">
        <v>0</v>
      </c>
    </row>
    <row r="235" spans="1:10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s="7">
        <v>0</v>
      </c>
      <c r="I235" s="7">
        <v>0</v>
      </c>
      <c r="J235" s="7">
        <v>0</v>
      </c>
    </row>
    <row r="236" spans="1:10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s="7">
        <v>0</v>
      </c>
      <c r="I236" s="7">
        <v>0</v>
      </c>
      <c r="J236" s="7">
        <v>0</v>
      </c>
    </row>
    <row r="237" spans="1:10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 s="7">
        <v>0</v>
      </c>
      <c r="I237" s="7">
        <v>0</v>
      </c>
      <c r="J237" s="7">
        <v>0</v>
      </c>
    </row>
    <row r="238" spans="1:10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s="7">
        <v>0</v>
      </c>
      <c r="I238" s="7">
        <v>0</v>
      </c>
      <c r="J238" s="7">
        <v>0</v>
      </c>
    </row>
    <row r="239" spans="1:10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 s="7">
        <v>0</v>
      </c>
      <c r="I239" s="7">
        <v>0</v>
      </c>
      <c r="J239" s="7">
        <v>0</v>
      </c>
    </row>
    <row r="240" spans="1:10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 s="7">
        <v>1.2</v>
      </c>
      <c r="I240" s="7">
        <v>2.4</v>
      </c>
      <c r="J240" s="7">
        <v>0</v>
      </c>
    </row>
    <row r="241" spans="1:10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s="7">
        <v>0</v>
      </c>
      <c r="I241" s="7">
        <v>0</v>
      </c>
      <c r="J241" s="7">
        <v>0</v>
      </c>
    </row>
    <row r="242" spans="1:10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s="7">
        <v>0</v>
      </c>
      <c r="I242" s="7">
        <v>0</v>
      </c>
      <c r="J242" s="7">
        <v>0</v>
      </c>
    </row>
    <row r="243" spans="1:10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 s="7">
        <v>2.5</v>
      </c>
      <c r="I243" s="7">
        <v>2.5</v>
      </c>
      <c r="J243" s="7">
        <v>2.5</v>
      </c>
    </row>
    <row r="244" spans="1:10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s="7">
        <v>0</v>
      </c>
      <c r="I244" s="7">
        <v>0</v>
      </c>
      <c r="J244" s="7">
        <v>0</v>
      </c>
    </row>
    <row r="245" spans="1:10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 s="7">
        <v>1.125</v>
      </c>
      <c r="I245" s="7">
        <v>1.125</v>
      </c>
      <c r="J245" s="7">
        <v>1.125</v>
      </c>
    </row>
    <row r="246" spans="1:10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 s="5">
        <v>0</v>
      </c>
      <c r="I246" s="5">
        <v>0</v>
      </c>
      <c r="J246" s="5">
        <v>0</v>
      </c>
    </row>
    <row r="247" spans="1:10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s="5">
        <v>0</v>
      </c>
      <c r="I247" s="5">
        <v>0</v>
      </c>
      <c r="J247" s="5">
        <v>0</v>
      </c>
    </row>
    <row r="248" spans="1:10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 s="5">
        <v>0</v>
      </c>
      <c r="I248" s="5">
        <v>0</v>
      </c>
      <c r="J248" s="5">
        <v>0</v>
      </c>
    </row>
    <row r="249" spans="1:10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 s="5">
        <v>0</v>
      </c>
      <c r="I249" s="5">
        <v>0</v>
      </c>
      <c r="J249" s="5">
        <v>0</v>
      </c>
    </row>
    <row r="250" spans="1:10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 s="5">
        <v>0</v>
      </c>
      <c r="I250" s="5">
        <v>0</v>
      </c>
      <c r="J250" s="5">
        <v>0</v>
      </c>
    </row>
    <row r="251" spans="1:10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 s="5">
        <v>0</v>
      </c>
      <c r="I251" s="5">
        <v>0</v>
      </c>
      <c r="J251" s="5">
        <v>0</v>
      </c>
    </row>
    <row r="252" spans="1:10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 s="5">
        <v>0</v>
      </c>
      <c r="I252" s="5">
        <v>0</v>
      </c>
      <c r="J252" s="5">
        <v>0</v>
      </c>
    </row>
    <row r="253" spans="1:10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 s="5">
        <v>0</v>
      </c>
      <c r="I253" s="5">
        <v>-0.44444444444444442</v>
      </c>
      <c r="J253" s="5">
        <v>0</v>
      </c>
    </row>
    <row r="254" spans="1:10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s="5">
        <v>0</v>
      </c>
      <c r="I254" s="5">
        <v>0</v>
      </c>
      <c r="J254" s="5">
        <v>0</v>
      </c>
    </row>
    <row r="255" spans="1:10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 s="5">
        <v>0</v>
      </c>
      <c r="I255" s="5">
        <v>0</v>
      </c>
      <c r="J255" s="5">
        <v>0</v>
      </c>
    </row>
    <row r="256" spans="1:10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 s="5">
        <v>0</v>
      </c>
      <c r="I256" s="5">
        <v>0</v>
      </c>
      <c r="J256" s="5">
        <v>0</v>
      </c>
    </row>
    <row r="257" spans="1:10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s="5">
        <v>0</v>
      </c>
      <c r="I257" s="5">
        <v>0</v>
      </c>
      <c r="J257" s="5">
        <v>0</v>
      </c>
    </row>
    <row r="258" spans="1:10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 s="5">
        <v>0</v>
      </c>
      <c r="I258" s="5">
        <v>0</v>
      </c>
      <c r="J258" s="5">
        <v>0</v>
      </c>
    </row>
    <row r="259" spans="1:10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 s="5">
        <v>0</v>
      </c>
      <c r="I259" s="5">
        <v>0</v>
      </c>
      <c r="J259" s="5">
        <v>0</v>
      </c>
    </row>
    <row r="260" spans="1:10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 s="5">
        <v>0</v>
      </c>
      <c r="I260" s="5">
        <v>0</v>
      </c>
      <c r="J260" s="5">
        <v>0</v>
      </c>
    </row>
    <row r="261" spans="1:10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 s="5">
        <v>0</v>
      </c>
      <c r="I261" s="5">
        <v>0</v>
      </c>
      <c r="J261" s="5">
        <v>0</v>
      </c>
    </row>
    <row r="262" spans="1:10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s="5">
        <v>0</v>
      </c>
      <c r="I262" s="5">
        <v>0</v>
      </c>
      <c r="J262" s="5">
        <v>0</v>
      </c>
    </row>
    <row r="263" spans="1:10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s="5">
        <v>0</v>
      </c>
      <c r="I263" s="5">
        <v>0</v>
      </c>
      <c r="J263" s="5">
        <v>0</v>
      </c>
    </row>
    <row r="264" spans="1:10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 s="5">
        <v>0</v>
      </c>
      <c r="I264" s="5">
        <v>0</v>
      </c>
      <c r="J264" s="5">
        <v>1.0714285714285714</v>
      </c>
    </row>
    <row r="265" spans="1:10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s="5">
        <v>0</v>
      </c>
      <c r="I265" s="5">
        <v>0</v>
      </c>
      <c r="J265" s="5">
        <v>0</v>
      </c>
    </row>
    <row r="266" spans="1:10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 s="5">
        <v>0</v>
      </c>
      <c r="I266" s="5">
        <v>0</v>
      </c>
      <c r="J266" s="5">
        <v>0</v>
      </c>
    </row>
    <row r="267" spans="1:10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 s="5">
        <v>0</v>
      </c>
      <c r="I267" s="5">
        <v>0</v>
      </c>
      <c r="J267" s="5">
        <v>0</v>
      </c>
    </row>
    <row r="268" spans="1:10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s="5">
        <v>0</v>
      </c>
      <c r="I268" s="5">
        <v>0</v>
      </c>
      <c r="J268" s="5">
        <v>0</v>
      </c>
    </row>
    <row r="269" spans="1:10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s="5">
        <v>0</v>
      </c>
      <c r="I269" s="5">
        <v>0</v>
      </c>
      <c r="J269" s="5">
        <v>0</v>
      </c>
    </row>
    <row r="270" spans="1:10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 s="5">
        <v>0</v>
      </c>
      <c r="I270" s="5">
        <v>0</v>
      </c>
      <c r="J270" s="5">
        <v>0</v>
      </c>
    </row>
    <row r="271" spans="1:10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s="5">
        <v>0</v>
      </c>
      <c r="I271" s="5">
        <v>0</v>
      </c>
      <c r="J271" s="5">
        <v>0</v>
      </c>
    </row>
    <row r="272" spans="1:10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 s="5">
        <v>0</v>
      </c>
      <c r="I272" s="5">
        <v>-1.125</v>
      </c>
      <c r="J272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2"/>
  <sheetViews>
    <sheetView zoomScale="90" zoomScaleNormal="90" workbookViewId="0">
      <selection activeCell="M3" sqref="M3:O272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22.28515625" customWidth="1"/>
    <col min="5" max="5" width="10.28515625" bestFit="1" customWidth="1"/>
    <col min="7" max="7" width="17.85546875" bestFit="1" customWidth="1"/>
  </cols>
  <sheetData>
    <row r="1" spans="1:16" x14ac:dyDescent="0.2">
      <c r="H1" s="1">
        <v>2014</v>
      </c>
      <c r="I1" s="1">
        <v>2014</v>
      </c>
      <c r="J1" s="1">
        <v>2014</v>
      </c>
      <c r="K1" s="1">
        <v>2014</v>
      </c>
    </row>
    <row r="2" spans="1:16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>
        <v>1</v>
      </c>
      <c r="I2" s="1">
        <v>2</v>
      </c>
      <c r="J2" s="1">
        <v>3</v>
      </c>
      <c r="K2" s="1">
        <v>4</v>
      </c>
    </row>
    <row r="3" spans="1:16" x14ac:dyDescent="0.2">
      <c r="A3" t="s">
        <v>33</v>
      </c>
      <c r="B3" t="s">
        <v>34</v>
      </c>
      <c r="C3" t="s">
        <v>35</v>
      </c>
      <c r="D3" t="str">
        <f>CONCATENATE(C3,G3)</f>
        <v>Enterprise WestMedia</v>
      </c>
      <c r="G3" s="1" t="s">
        <v>6</v>
      </c>
      <c r="I3">
        <v>0</v>
      </c>
      <c r="J3">
        <v>0</v>
      </c>
      <c r="K3">
        <v>0</v>
      </c>
      <c r="M3">
        <f>IFERROR(VLOOKUP($D3,Sheet1!$B:$C,2,FALSE)*I3,0)</f>
        <v>0</v>
      </c>
      <c r="N3">
        <f>IFERROR(VLOOKUP($D3,Sheet1!$B:$C,2,FALSE)*J3,0)</f>
        <v>0</v>
      </c>
      <c r="O3">
        <f>IFERROR(VLOOKUP($D3,Sheet1!$B:$C,2,FALSE)*K3,0)</f>
        <v>0</v>
      </c>
    </row>
    <row r="4" spans="1:16" x14ac:dyDescent="0.2">
      <c r="A4" t="s">
        <v>33</v>
      </c>
      <c r="B4" t="s">
        <v>34</v>
      </c>
      <c r="C4" t="s">
        <v>35</v>
      </c>
      <c r="D4" t="str">
        <f t="shared" ref="D4:D67" si="0">CONCATENATE(C4,G4)</f>
        <v>Enterprise WestWAA SMP</v>
      </c>
      <c r="G4" s="1" t="s">
        <v>7</v>
      </c>
      <c r="I4">
        <v>0</v>
      </c>
      <c r="J4">
        <v>0</v>
      </c>
      <c r="K4">
        <v>0</v>
      </c>
      <c r="M4">
        <f>IFERROR(VLOOKUP($D4,Sheet1!$B:$C,2,FALSE)*I4,0)</f>
        <v>0</v>
      </c>
      <c r="N4">
        <f>IFERROR(VLOOKUP($D4,Sheet1!$B:$C,2,FALSE)*J4,0)</f>
        <v>0</v>
      </c>
      <c r="O4">
        <f>IFERROR(VLOOKUP($D4,Sheet1!$B:$C,2,FALSE)*K4,0)</f>
        <v>0</v>
      </c>
      <c r="P4" s="6"/>
    </row>
    <row r="5" spans="1:16" x14ac:dyDescent="0.2">
      <c r="A5" t="s">
        <v>33</v>
      </c>
      <c r="B5" t="s">
        <v>34</v>
      </c>
      <c r="C5" t="s">
        <v>35</v>
      </c>
      <c r="D5" t="str">
        <f t="shared" si="0"/>
        <v>Enterprise WestSMP</v>
      </c>
      <c r="G5" s="1" t="s">
        <v>8</v>
      </c>
      <c r="I5">
        <v>6</v>
      </c>
      <c r="J5">
        <v>4</v>
      </c>
      <c r="K5">
        <v>6</v>
      </c>
      <c r="M5">
        <f>IFERROR(VLOOKUP($D5,Sheet1!$B:$C,2,FALSE)*I5,0)</f>
        <v>6</v>
      </c>
      <c r="N5">
        <f>IFERROR(VLOOKUP($D5,Sheet1!$B:$C,2,FALSE)*J5,0)</f>
        <v>4</v>
      </c>
      <c r="O5">
        <f>IFERROR(VLOOKUP($D5,Sheet1!$B:$C,2,FALSE)*K5,0)</f>
        <v>6</v>
      </c>
      <c r="P5" s="6"/>
    </row>
    <row r="6" spans="1:16" x14ac:dyDescent="0.2">
      <c r="A6" t="s">
        <v>33</v>
      </c>
      <c r="B6" t="s">
        <v>34</v>
      </c>
      <c r="C6" t="s">
        <v>35</v>
      </c>
      <c r="D6" t="str">
        <f t="shared" si="0"/>
        <v>Enterprise WestPriority</v>
      </c>
      <c r="G6" s="1" t="s">
        <v>9</v>
      </c>
      <c r="I6">
        <v>-2</v>
      </c>
      <c r="J6">
        <v>-1</v>
      </c>
      <c r="K6">
        <v>-2</v>
      </c>
      <c r="M6">
        <f>IFERROR(VLOOKUP($D6,Sheet1!$B:$C,2,FALSE)*I6,0)</f>
        <v>-2.5</v>
      </c>
      <c r="N6">
        <f>IFERROR(VLOOKUP($D6,Sheet1!$B:$C,2,FALSE)*J6,0)</f>
        <v>-1.25</v>
      </c>
      <c r="O6">
        <f>IFERROR(VLOOKUP($D6,Sheet1!$B:$C,2,FALSE)*K6,0)</f>
        <v>-2.5</v>
      </c>
      <c r="P6" s="6"/>
    </row>
    <row r="7" spans="1:16" x14ac:dyDescent="0.2">
      <c r="A7" t="s">
        <v>33</v>
      </c>
      <c r="B7" t="s">
        <v>34</v>
      </c>
      <c r="C7" t="s">
        <v>35</v>
      </c>
      <c r="D7" t="str">
        <f t="shared" si="0"/>
        <v>Enterprise WestPriority + SMP</v>
      </c>
      <c r="G7" s="1" t="s">
        <v>10</v>
      </c>
      <c r="I7">
        <v>0</v>
      </c>
      <c r="J7">
        <v>0</v>
      </c>
      <c r="K7">
        <v>0</v>
      </c>
      <c r="M7">
        <f>IFERROR(VLOOKUP($D7,Sheet1!$B:$C,2,FALSE)*I7,0)</f>
        <v>0</v>
      </c>
      <c r="N7">
        <f>IFERROR(VLOOKUP($D7,Sheet1!$B:$C,2,FALSE)*J7,0)</f>
        <v>0</v>
      </c>
      <c r="O7">
        <f>IFERROR(VLOOKUP($D7,Sheet1!$B:$C,2,FALSE)*K7,0)</f>
        <v>0</v>
      </c>
      <c r="P7" s="6"/>
    </row>
    <row r="8" spans="1:16" x14ac:dyDescent="0.2">
      <c r="A8" t="s">
        <v>33</v>
      </c>
      <c r="B8" t="s">
        <v>34</v>
      </c>
      <c r="C8" t="s">
        <v>35</v>
      </c>
      <c r="D8" t="str">
        <f t="shared" si="0"/>
        <v>Enterprise WestNES</v>
      </c>
      <c r="G8" s="1" t="s">
        <v>11</v>
      </c>
      <c r="I8">
        <v>3</v>
      </c>
      <c r="J8">
        <v>2</v>
      </c>
      <c r="K8">
        <v>3</v>
      </c>
      <c r="M8">
        <f>IFERROR(VLOOKUP($D8,Sheet1!$B:$C,2,FALSE)*I8,0)</f>
        <v>3.75</v>
      </c>
      <c r="N8">
        <f>IFERROR(VLOOKUP($D8,Sheet1!$B:$C,2,FALSE)*J8,0)</f>
        <v>2.5</v>
      </c>
      <c r="O8">
        <f>IFERROR(VLOOKUP($D8,Sheet1!$B:$C,2,FALSE)*K8,0)</f>
        <v>3.75</v>
      </c>
      <c r="P8" s="6"/>
    </row>
    <row r="9" spans="1:16" x14ac:dyDescent="0.2">
      <c r="A9" t="s">
        <v>33</v>
      </c>
      <c r="B9" t="s">
        <v>34</v>
      </c>
      <c r="C9" t="s">
        <v>35</v>
      </c>
      <c r="D9" t="str">
        <f t="shared" si="0"/>
        <v>Enterprise WestESMP</v>
      </c>
      <c r="G9" s="1" t="s">
        <v>12</v>
      </c>
      <c r="I9">
        <v>4</v>
      </c>
      <c r="J9">
        <v>5</v>
      </c>
      <c r="K9">
        <v>4</v>
      </c>
      <c r="M9">
        <f>IFERROR(VLOOKUP($D9,Sheet1!$B:$C,2,FALSE)*I9,0)</f>
        <v>4</v>
      </c>
      <c r="N9">
        <f>IFERROR(VLOOKUP($D9,Sheet1!$B:$C,2,FALSE)*J9,0)</f>
        <v>5</v>
      </c>
      <c r="O9">
        <f>IFERROR(VLOOKUP($D9,Sheet1!$B:$C,2,FALSE)*K9,0)</f>
        <v>4</v>
      </c>
      <c r="P9" s="6"/>
    </row>
    <row r="10" spans="1:16" x14ac:dyDescent="0.2">
      <c r="A10" t="s">
        <v>33</v>
      </c>
      <c r="B10" t="s">
        <v>34</v>
      </c>
      <c r="C10" t="s">
        <v>35</v>
      </c>
      <c r="D10" t="str">
        <f t="shared" si="0"/>
        <v>Enterprise WestPremium</v>
      </c>
      <c r="G10" s="1" t="s">
        <v>13</v>
      </c>
      <c r="I10">
        <v>1</v>
      </c>
      <c r="J10">
        <v>2</v>
      </c>
      <c r="K10">
        <v>1</v>
      </c>
      <c r="M10">
        <f>IFERROR(VLOOKUP($D10,Sheet1!$B:$C,2,FALSE)*I10,0)</f>
        <v>1.1111111111111112</v>
      </c>
      <c r="N10">
        <f>IFERROR(VLOOKUP($D10,Sheet1!$B:$C,2,FALSE)*J10,0)</f>
        <v>2.2222222222222223</v>
      </c>
      <c r="O10">
        <f>IFERROR(VLOOKUP($D10,Sheet1!$B:$C,2,FALSE)*K10,0)</f>
        <v>1.1111111111111112</v>
      </c>
      <c r="P10" s="6"/>
    </row>
    <row r="11" spans="1:16" x14ac:dyDescent="0.2">
      <c r="A11" t="s">
        <v>33</v>
      </c>
      <c r="B11" t="s">
        <v>34</v>
      </c>
      <c r="C11" t="s">
        <v>35</v>
      </c>
      <c r="D11" t="str">
        <f t="shared" si="0"/>
        <v>Enterprise WestSite Defender</v>
      </c>
      <c r="G11" s="1" t="s">
        <v>14</v>
      </c>
      <c r="I11">
        <v>0</v>
      </c>
      <c r="J11">
        <v>0</v>
      </c>
      <c r="K11">
        <v>0</v>
      </c>
      <c r="M11">
        <f>IFERROR(VLOOKUP($D11,Sheet1!$B:$C,2,FALSE)*I11,0)</f>
        <v>0</v>
      </c>
      <c r="N11">
        <f>IFERROR(VLOOKUP($D11,Sheet1!$B:$C,2,FALSE)*J11,0)</f>
        <v>0</v>
      </c>
      <c r="O11">
        <f>IFERROR(VLOOKUP($D11,Sheet1!$B:$C,2,FALSE)*K11,0)</f>
        <v>0</v>
      </c>
      <c r="P11" s="6"/>
    </row>
    <row r="12" spans="1:16" x14ac:dyDescent="0.2">
      <c r="A12" t="s">
        <v>33</v>
      </c>
      <c r="B12" t="s">
        <v>34</v>
      </c>
      <c r="C12" t="s">
        <v>35</v>
      </c>
      <c r="D12" t="str">
        <f t="shared" si="0"/>
        <v>Enterprise WestP&amp;P SMP</v>
      </c>
      <c r="G12" s="1" t="s">
        <v>15</v>
      </c>
      <c r="I12">
        <v>2</v>
      </c>
      <c r="J12">
        <v>2</v>
      </c>
      <c r="K12">
        <v>3</v>
      </c>
      <c r="M12">
        <f>IFERROR(VLOOKUP($D12,Sheet1!$B:$C,2,FALSE)*I12,0)</f>
        <v>2.2666666666666666</v>
      </c>
      <c r="N12">
        <f>IFERROR(VLOOKUP($D12,Sheet1!$B:$C,2,FALSE)*J12,0)</f>
        <v>2.2666666666666666</v>
      </c>
      <c r="O12">
        <f>IFERROR(VLOOKUP($D12,Sheet1!$B:$C,2,FALSE)*K12,0)</f>
        <v>3.4</v>
      </c>
      <c r="P12" s="6"/>
    </row>
    <row r="13" spans="1:16" x14ac:dyDescent="0.2">
      <c r="A13" t="s">
        <v>33</v>
      </c>
      <c r="B13" t="s">
        <v>34</v>
      </c>
      <c r="C13" t="s">
        <v>35</v>
      </c>
      <c r="D13" t="str">
        <f t="shared" si="0"/>
        <v>Enterprise WestSecurity PS</v>
      </c>
      <c r="G13" s="1" t="s">
        <v>16</v>
      </c>
      <c r="I13">
        <v>2</v>
      </c>
      <c r="J13">
        <v>2</v>
      </c>
      <c r="K13">
        <v>2</v>
      </c>
      <c r="M13">
        <f>IFERROR(VLOOKUP($D13,Sheet1!$B:$C,2,FALSE)*I13,0)</f>
        <v>2</v>
      </c>
      <c r="N13">
        <f>IFERROR(VLOOKUP($D13,Sheet1!$B:$C,2,FALSE)*J13,0)</f>
        <v>2</v>
      </c>
      <c r="O13">
        <f>IFERROR(VLOOKUP($D13,Sheet1!$B:$C,2,FALSE)*K13,0)</f>
        <v>2</v>
      </c>
      <c r="P13" s="6"/>
    </row>
    <row r="14" spans="1:16" x14ac:dyDescent="0.2">
      <c r="A14" t="s">
        <v>33</v>
      </c>
      <c r="B14" t="s">
        <v>34</v>
      </c>
      <c r="C14" t="s">
        <v>35</v>
      </c>
      <c r="D14" t="str">
        <f t="shared" si="0"/>
        <v>Enterprise WestWAF SMP</v>
      </c>
      <c r="G14" s="1" t="s">
        <v>17</v>
      </c>
      <c r="I14">
        <v>0</v>
      </c>
      <c r="J14">
        <v>0</v>
      </c>
      <c r="K14">
        <v>0</v>
      </c>
      <c r="M14">
        <f>IFERROR(VLOOKUP($D14,Sheet1!$B:$C,2,FALSE)*I14,0)</f>
        <v>0</v>
      </c>
      <c r="N14">
        <f>IFERROR(VLOOKUP($D14,Sheet1!$B:$C,2,FALSE)*J14,0)</f>
        <v>0</v>
      </c>
      <c r="O14">
        <f>IFERROR(VLOOKUP($D14,Sheet1!$B:$C,2,FALSE)*K14,0)</f>
        <v>0</v>
      </c>
      <c r="P14" s="6"/>
    </row>
    <row r="15" spans="1:16" x14ac:dyDescent="0.2">
      <c r="A15" t="s">
        <v>33</v>
      </c>
      <c r="B15" t="s">
        <v>34</v>
      </c>
      <c r="C15" t="s">
        <v>35</v>
      </c>
      <c r="D15" t="str">
        <f t="shared" si="0"/>
        <v>Enterprise WestMobile</v>
      </c>
      <c r="G15" s="1" t="s">
        <v>18</v>
      </c>
      <c r="I15">
        <v>0</v>
      </c>
      <c r="J15">
        <v>0</v>
      </c>
      <c r="K15">
        <v>0</v>
      </c>
      <c r="M15">
        <f>IFERROR(VLOOKUP($D15,Sheet1!$B:$C,2,FALSE)*I15,0)</f>
        <v>0</v>
      </c>
      <c r="N15">
        <f>IFERROR(VLOOKUP($D15,Sheet1!$B:$C,2,FALSE)*J15,0)</f>
        <v>0</v>
      </c>
      <c r="O15">
        <f>IFERROR(VLOOKUP($D15,Sheet1!$B:$C,2,FALSE)*K15,0)</f>
        <v>0</v>
      </c>
      <c r="P15" s="6"/>
    </row>
    <row r="16" spans="1:16" x14ac:dyDescent="0.2">
      <c r="A16" t="s">
        <v>33</v>
      </c>
      <c r="B16" t="s">
        <v>34</v>
      </c>
      <c r="C16" t="s">
        <v>35</v>
      </c>
      <c r="D16" t="str">
        <f t="shared" si="0"/>
        <v>Enterprise WestPriority + TAS</v>
      </c>
      <c r="G16" s="1" t="s">
        <v>19</v>
      </c>
      <c r="I16">
        <v>0</v>
      </c>
      <c r="J16">
        <v>0</v>
      </c>
      <c r="K16">
        <v>0</v>
      </c>
      <c r="M16">
        <f>IFERROR(VLOOKUP($D16,Sheet1!$B:$C,2,FALSE)*I16,0)</f>
        <v>0</v>
      </c>
      <c r="N16">
        <f>IFERROR(VLOOKUP($D16,Sheet1!$B:$C,2,FALSE)*J16,0)</f>
        <v>0</v>
      </c>
      <c r="O16">
        <f>IFERROR(VLOOKUP($D16,Sheet1!$B:$C,2,FALSE)*K16,0)</f>
        <v>0</v>
      </c>
      <c r="P16" s="6"/>
    </row>
    <row r="17" spans="1:16" x14ac:dyDescent="0.2">
      <c r="A17" t="s">
        <v>33</v>
      </c>
      <c r="B17" t="s">
        <v>34</v>
      </c>
      <c r="C17" t="s">
        <v>35</v>
      </c>
      <c r="D17" t="str">
        <f t="shared" si="0"/>
        <v>Enterprise WestPS-E</v>
      </c>
      <c r="G17" s="1" t="s">
        <v>20</v>
      </c>
      <c r="I17" s="4">
        <v>2.4285714285714284</v>
      </c>
      <c r="J17" s="4">
        <v>2.4285714285714284</v>
      </c>
      <c r="K17" s="4">
        <v>2.4285714285714288</v>
      </c>
      <c r="M17">
        <f>IFERROR(VLOOKUP($D17,Sheet1!$B:$C,2,FALSE)*I17,0)</f>
        <v>2.4285714285714284</v>
      </c>
      <c r="N17">
        <f>IFERROR(VLOOKUP($D17,Sheet1!$B:$C,2,FALSE)*J17,0)</f>
        <v>2.4285714285714284</v>
      </c>
      <c r="O17">
        <f>IFERROR(VLOOKUP($D17,Sheet1!$B:$C,2,FALSE)*K17,0)</f>
        <v>2.4285714285714288</v>
      </c>
      <c r="P17" s="6"/>
    </row>
    <row r="18" spans="1:16" x14ac:dyDescent="0.2">
      <c r="A18" t="s">
        <v>33</v>
      </c>
      <c r="B18" t="s">
        <v>34</v>
      </c>
      <c r="C18" t="s">
        <v>35</v>
      </c>
      <c r="D18" t="str">
        <f t="shared" si="0"/>
        <v>Enterprise WestESLA</v>
      </c>
      <c r="G18" s="1" t="s">
        <v>21</v>
      </c>
      <c r="I18">
        <v>8.5</v>
      </c>
      <c r="J18">
        <v>8.5</v>
      </c>
      <c r="K18">
        <v>8.5</v>
      </c>
      <c r="M18">
        <f>IFERROR(VLOOKUP($D18,Sheet1!$B:$C,2,FALSE)*I18,0)</f>
        <v>8.5</v>
      </c>
      <c r="N18">
        <f>IFERROR(VLOOKUP($D18,Sheet1!$B:$C,2,FALSE)*J18,0)</f>
        <v>8.5</v>
      </c>
      <c r="O18">
        <f>IFERROR(VLOOKUP($D18,Sheet1!$B:$C,2,FALSE)*K18,0)</f>
        <v>8.5</v>
      </c>
      <c r="P18" s="6"/>
    </row>
    <row r="19" spans="1:16" x14ac:dyDescent="0.2">
      <c r="A19" t="s">
        <v>33</v>
      </c>
      <c r="B19" t="s">
        <v>34</v>
      </c>
      <c r="C19" t="s">
        <v>35</v>
      </c>
      <c r="D19" t="str">
        <f t="shared" si="0"/>
        <v>Enterprise WestDownload SMP</v>
      </c>
      <c r="G19" s="1" t="s">
        <v>22</v>
      </c>
      <c r="I19">
        <v>0</v>
      </c>
      <c r="J19">
        <v>0</v>
      </c>
      <c r="K19">
        <v>0</v>
      </c>
      <c r="M19">
        <f>IFERROR(VLOOKUP($D19,Sheet1!$B:$C,2,FALSE)*I19,0)</f>
        <v>0</v>
      </c>
      <c r="N19">
        <f>IFERROR(VLOOKUP($D19,Sheet1!$B:$C,2,FALSE)*J19,0)</f>
        <v>0</v>
      </c>
      <c r="O19">
        <f>IFERROR(VLOOKUP($D19,Sheet1!$B:$C,2,FALSE)*K19,0)</f>
        <v>0</v>
      </c>
      <c r="P19" s="6"/>
    </row>
    <row r="20" spans="1:16" x14ac:dyDescent="0.2">
      <c r="A20" t="s">
        <v>33</v>
      </c>
      <c r="B20" t="s">
        <v>34</v>
      </c>
      <c r="C20" t="s">
        <v>35</v>
      </c>
      <c r="D20" t="str">
        <f t="shared" si="0"/>
        <v>Enterprise WestPackaged Solutions</v>
      </c>
      <c r="G20" s="1" t="s">
        <v>23</v>
      </c>
      <c r="I20">
        <v>0</v>
      </c>
      <c r="J20">
        <v>0</v>
      </c>
      <c r="K20">
        <v>0</v>
      </c>
      <c r="M20">
        <f>IFERROR(VLOOKUP($D20,Sheet1!$B:$C,2,FALSE)*I20,0)</f>
        <v>0</v>
      </c>
      <c r="N20">
        <f>IFERROR(VLOOKUP($D20,Sheet1!$B:$C,2,FALSE)*J20,0)</f>
        <v>0</v>
      </c>
      <c r="O20">
        <f>IFERROR(VLOOKUP($D20,Sheet1!$B:$C,2,FALSE)*K20,0)</f>
        <v>0</v>
      </c>
      <c r="P20" s="6"/>
    </row>
    <row r="21" spans="1:16" x14ac:dyDescent="0.2">
      <c r="A21" t="s">
        <v>33</v>
      </c>
      <c r="B21" t="s">
        <v>34</v>
      </c>
      <c r="C21" t="s">
        <v>35</v>
      </c>
      <c r="D21" t="str">
        <f t="shared" si="0"/>
        <v>Enterprise WestNES + SMP</v>
      </c>
      <c r="G21" s="1" t="s">
        <v>24</v>
      </c>
      <c r="I21">
        <v>0</v>
      </c>
      <c r="J21">
        <v>0</v>
      </c>
      <c r="K21">
        <v>0</v>
      </c>
      <c r="M21">
        <f>IFERROR(VLOOKUP($D21,Sheet1!$B:$C,2,FALSE)*I21,0)</f>
        <v>0</v>
      </c>
      <c r="N21">
        <f>IFERROR(VLOOKUP($D21,Sheet1!$B:$C,2,FALSE)*J21,0)</f>
        <v>0</v>
      </c>
      <c r="O21">
        <f>IFERROR(VLOOKUP($D21,Sheet1!$B:$C,2,FALSE)*K21,0)</f>
        <v>0</v>
      </c>
      <c r="P21" s="6"/>
    </row>
    <row r="22" spans="1:16" x14ac:dyDescent="0.2">
      <c r="A22" t="s">
        <v>33</v>
      </c>
      <c r="B22" t="s">
        <v>34</v>
      </c>
      <c r="C22" t="s">
        <v>35</v>
      </c>
      <c r="D22" t="str">
        <f t="shared" si="0"/>
        <v>Enterprise WestLegacy - Premium</v>
      </c>
      <c r="G22" s="1" t="s">
        <v>25</v>
      </c>
      <c r="I22">
        <v>0</v>
      </c>
      <c r="J22">
        <v>0</v>
      </c>
      <c r="K22">
        <v>0</v>
      </c>
      <c r="M22">
        <f>IFERROR(VLOOKUP($D22,Sheet1!$B:$C,2,FALSE)*I22,0)</f>
        <v>0</v>
      </c>
      <c r="N22">
        <f>IFERROR(VLOOKUP($D22,Sheet1!$B:$C,2,FALSE)*J22,0)</f>
        <v>0</v>
      </c>
      <c r="O22">
        <f>IFERROR(VLOOKUP($D22,Sheet1!$B:$C,2,FALSE)*K22,0)</f>
        <v>0</v>
      </c>
      <c r="P22" s="6"/>
    </row>
    <row r="23" spans="1:16" x14ac:dyDescent="0.2">
      <c r="A23" t="s">
        <v>33</v>
      </c>
      <c r="B23" t="s">
        <v>34</v>
      </c>
      <c r="C23" t="s">
        <v>35</v>
      </c>
      <c r="D23" t="str">
        <f t="shared" si="0"/>
        <v>Enterprise WestETAS</v>
      </c>
      <c r="G23" s="1" t="s">
        <v>26</v>
      </c>
      <c r="I23">
        <v>0</v>
      </c>
      <c r="J23">
        <v>0</v>
      </c>
      <c r="K23">
        <v>0</v>
      </c>
      <c r="M23">
        <f>IFERROR(VLOOKUP($D23,Sheet1!$B:$C,2,FALSE)*I23,0)</f>
        <v>0</v>
      </c>
      <c r="N23">
        <f>IFERROR(VLOOKUP($D23,Sheet1!$B:$C,2,FALSE)*J23,0)</f>
        <v>0</v>
      </c>
      <c r="O23">
        <f>IFERROR(VLOOKUP($D23,Sheet1!$B:$C,2,FALSE)*K23,0)</f>
        <v>0</v>
      </c>
      <c r="P23" s="6"/>
    </row>
    <row r="24" spans="1:16" x14ac:dyDescent="0.2">
      <c r="A24" t="s">
        <v>33</v>
      </c>
      <c r="B24" t="s">
        <v>34</v>
      </c>
      <c r="C24" t="s">
        <v>35</v>
      </c>
      <c r="D24" t="str">
        <f t="shared" si="0"/>
        <v>Enterprise WestTAS</v>
      </c>
      <c r="G24" s="1" t="s">
        <v>27</v>
      </c>
      <c r="I24">
        <v>2</v>
      </c>
      <c r="J24">
        <v>2</v>
      </c>
      <c r="K24">
        <v>2</v>
      </c>
      <c r="M24">
        <f>IFERROR(VLOOKUP($D24,Sheet1!$B:$C,2,FALSE)*I24,0)</f>
        <v>2.4</v>
      </c>
      <c r="N24">
        <f>IFERROR(VLOOKUP($D24,Sheet1!$B:$C,2,FALSE)*J24,0)</f>
        <v>2.4</v>
      </c>
      <c r="O24">
        <f>IFERROR(VLOOKUP($D24,Sheet1!$B:$C,2,FALSE)*K24,0)</f>
        <v>2.4</v>
      </c>
      <c r="P24" s="6"/>
    </row>
    <row r="25" spans="1:16" x14ac:dyDescent="0.2">
      <c r="A25" t="s">
        <v>33</v>
      </c>
      <c r="B25" t="s">
        <v>34</v>
      </c>
      <c r="C25" t="s">
        <v>35</v>
      </c>
      <c r="D25" t="str">
        <f t="shared" si="0"/>
        <v>Enterprise WestKSD SMP</v>
      </c>
      <c r="G25" s="1" t="s">
        <v>28</v>
      </c>
      <c r="I25">
        <v>0</v>
      </c>
      <c r="J25">
        <v>0</v>
      </c>
      <c r="K25">
        <v>0</v>
      </c>
      <c r="M25">
        <f>IFERROR(VLOOKUP($D25,Sheet1!$B:$C,2,FALSE)*I25,0)</f>
        <v>0</v>
      </c>
      <c r="N25">
        <f>IFERROR(VLOOKUP($D25,Sheet1!$B:$C,2,FALSE)*J25,0)</f>
        <v>0</v>
      </c>
      <c r="O25">
        <f>IFERROR(VLOOKUP($D25,Sheet1!$B:$C,2,FALSE)*K25,0)</f>
        <v>0</v>
      </c>
      <c r="P25" s="6"/>
    </row>
    <row r="26" spans="1:16" x14ac:dyDescent="0.2">
      <c r="A26" t="s">
        <v>33</v>
      </c>
      <c r="B26" t="s">
        <v>34</v>
      </c>
      <c r="C26" t="s">
        <v>35</v>
      </c>
      <c r="D26" t="str">
        <f t="shared" si="0"/>
        <v>Enterprise WestDDoS</v>
      </c>
      <c r="G26" s="1" t="s">
        <v>29</v>
      </c>
      <c r="I26">
        <v>0</v>
      </c>
      <c r="J26">
        <v>0</v>
      </c>
      <c r="K26">
        <v>0</v>
      </c>
      <c r="M26">
        <f>IFERROR(VLOOKUP($D26,Sheet1!$B:$C,2,FALSE)*I26,0)</f>
        <v>0</v>
      </c>
      <c r="N26">
        <f>IFERROR(VLOOKUP($D26,Sheet1!$B:$C,2,FALSE)*J26,0)</f>
        <v>0</v>
      </c>
      <c r="O26">
        <f>IFERROR(VLOOKUP($D26,Sheet1!$B:$C,2,FALSE)*K26,0)</f>
        <v>0</v>
      </c>
      <c r="P26" s="6"/>
    </row>
    <row r="27" spans="1:16" x14ac:dyDescent="0.2">
      <c r="A27" t="s">
        <v>33</v>
      </c>
      <c r="B27" t="s">
        <v>34</v>
      </c>
      <c r="C27" t="s">
        <v>35</v>
      </c>
      <c r="D27" t="str">
        <f t="shared" si="0"/>
        <v>Enterprise WestManaged Kona</v>
      </c>
      <c r="G27" s="1" t="s">
        <v>30</v>
      </c>
      <c r="I27">
        <v>0</v>
      </c>
      <c r="J27">
        <v>1</v>
      </c>
      <c r="K27">
        <v>0</v>
      </c>
      <c r="M27">
        <f>IFERROR(VLOOKUP($D27,Sheet1!$B:$C,2,FALSE)*I27,0)</f>
        <v>0</v>
      </c>
      <c r="N27">
        <f>IFERROR(VLOOKUP($D27,Sheet1!$B:$C,2,FALSE)*J27,0)</f>
        <v>1.25</v>
      </c>
      <c r="O27">
        <f>IFERROR(VLOOKUP($D27,Sheet1!$B:$C,2,FALSE)*K27,0)</f>
        <v>0</v>
      </c>
      <c r="P27" s="6"/>
    </row>
    <row r="28" spans="1:16" x14ac:dyDescent="0.2">
      <c r="A28" t="s">
        <v>33</v>
      </c>
      <c r="B28" t="s">
        <v>34</v>
      </c>
      <c r="C28" t="s">
        <v>35</v>
      </c>
      <c r="D28" t="str">
        <f t="shared" si="0"/>
        <v>Enterprise WestDSA SMP</v>
      </c>
      <c r="G28" s="1" t="s">
        <v>31</v>
      </c>
      <c r="I28">
        <v>0</v>
      </c>
      <c r="J28">
        <v>0</v>
      </c>
      <c r="K28">
        <v>0</v>
      </c>
      <c r="M28">
        <f>IFERROR(VLOOKUP($D28,Sheet1!$B:$C,2,FALSE)*I28,0)</f>
        <v>0</v>
      </c>
      <c r="N28">
        <f>IFERROR(VLOOKUP($D28,Sheet1!$B:$C,2,FALSE)*J28,0)</f>
        <v>0</v>
      </c>
      <c r="O28">
        <f>IFERROR(VLOOKUP($D28,Sheet1!$B:$C,2,FALSE)*K28,0)</f>
        <v>0</v>
      </c>
      <c r="P28" s="6"/>
    </row>
    <row r="29" spans="1:16" x14ac:dyDescent="0.2">
      <c r="A29" t="s">
        <v>33</v>
      </c>
      <c r="B29" t="s">
        <v>34</v>
      </c>
      <c r="C29" t="s">
        <v>35</v>
      </c>
      <c r="D29" t="str">
        <f t="shared" si="0"/>
        <v>Enterprise WestRUS</v>
      </c>
      <c r="G29" s="1" t="s">
        <v>32</v>
      </c>
      <c r="H29" s="4"/>
      <c r="I29" s="4">
        <v>3</v>
      </c>
      <c r="J29" s="4">
        <v>5.8888888888888893</v>
      </c>
      <c r="K29" s="4">
        <v>4.8888888888888893</v>
      </c>
      <c r="M29">
        <f>IFERROR(VLOOKUP($D29,Sheet1!$B:$C,2,FALSE)*I29,0)</f>
        <v>3.375</v>
      </c>
      <c r="N29">
        <f>IFERROR(VLOOKUP($D29,Sheet1!$B:$C,2,FALSE)*J29,0)</f>
        <v>6.625</v>
      </c>
      <c r="O29">
        <f>IFERROR(VLOOKUP($D29,Sheet1!$B:$C,2,FALSE)*K29,0)</f>
        <v>5.5</v>
      </c>
      <c r="P29" s="6"/>
    </row>
    <row r="30" spans="1:16" x14ac:dyDescent="0.2">
      <c r="A30" t="s">
        <v>33</v>
      </c>
      <c r="B30" t="s">
        <v>34</v>
      </c>
      <c r="C30" t="s">
        <v>36</v>
      </c>
      <c r="D30" t="str">
        <f t="shared" si="0"/>
        <v>Enterprise EastMedia</v>
      </c>
      <c r="G30" s="1" t="s">
        <v>6</v>
      </c>
      <c r="I30">
        <v>0</v>
      </c>
      <c r="J30">
        <v>0</v>
      </c>
      <c r="K30">
        <v>0</v>
      </c>
      <c r="M30">
        <f>IFERROR(VLOOKUP($D30,Sheet1!$B:$C,2,FALSE)*I30,0)</f>
        <v>0</v>
      </c>
      <c r="N30">
        <f>IFERROR(VLOOKUP($D30,Sheet1!$B:$C,2,FALSE)*J30,0)</f>
        <v>0</v>
      </c>
      <c r="O30">
        <f>IFERROR(VLOOKUP($D30,Sheet1!$B:$C,2,FALSE)*K30,0)</f>
        <v>0</v>
      </c>
    </row>
    <row r="31" spans="1:16" x14ac:dyDescent="0.2">
      <c r="A31" t="s">
        <v>33</v>
      </c>
      <c r="B31" t="s">
        <v>34</v>
      </c>
      <c r="C31" t="s">
        <v>36</v>
      </c>
      <c r="D31" t="str">
        <f t="shared" si="0"/>
        <v>Enterprise EastWAA SMP</v>
      </c>
      <c r="G31" s="1" t="s">
        <v>7</v>
      </c>
      <c r="I31">
        <v>0</v>
      </c>
      <c r="J31">
        <v>0</v>
      </c>
      <c r="K31">
        <v>0</v>
      </c>
      <c r="M31">
        <f>IFERROR(VLOOKUP($D31,Sheet1!$B:$C,2,FALSE)*I31,0)</f>
        <v>0</v>
      </c>
      <c r="N31">
        <f>IFERROR(VLOOKUP($D31,Sheet1!$B:$C,2,FALSE)*J31,0)</f>
        <v>0</v>
      </c>
      <c r="O31">
        <f>IFERROR(VLOOKUP($D31,Sheet1!$B:$C,2,FALSE)*K31,0)</f>
        <v>0</v>
      </c>
    </row>
    <row r="32" spans="1:16" x14ac:dyDescent="0.2">
      <c r="A32" t="s">
        <v>33</v>
      </c>
      <c r="B32" t="s">
        <v>34</v>
      </c>
      <c r="C32" t="s">
        <v>36</v>
      </c>
      <c r="D32" t="str">
        <f t="shared" si="0"/>
        <v>Enterprise EastSMP</v>
      </c>
      <c r="G32" s="1" t="s">
        <v>8</v>
      </c>
      <c r="I32">
        <v>6</v>
      </c>
      <c r="J32">
        <v>7</v>
      </c>
      <c r="K32">
        <v>7</v>
      </c>
      <c r="M32">
        <f>IFERROR(VLOOKUP($D32,Sheet1!$B:$C,2,FALSE)*I32,0)</f>
        <v>6</v>
      </c>
      <c r="N32">
        <f>IFERROR(VLOOKUP($D32,Sheet1!$B:$C,2,FALSE)*J32,0)</f>
        <v>7</v>
      </c>
      <c r="O32">
        <f>IFERROR(VLOOKUP($D32,Sheet1!$B:$C,2,FALSE)*K32,0)</f>
        <v>7</v>
      </c>
    </row>
    <row r="33" spans="1:15" x14ac:dyDescent="0.2">
      <c r="A33" t="s">
        <v>33</v>
      </c>
      <c r="B33" t="s">
        <v>34</v>
      </c>
      <c r="C33" t="s">
        <v>36</v>
      </c>
      <c r="D33" t="str">
        <f t="shared" si="0"/>
        <v>Enterprise EastPriority</v>
      </c>
      <c r="G33" s="1" t="s">
        <v>9</v>
      </c>
      <c r="I33">
        <v>-2</v>
      </c>
      <c r="J33">
        <v>-2</v>
      </c>
      <c r="K33">
        <v>-1</v>
      </c>
      <c r="M33">
        <f>IFERROR(VLOOKUP($D33,Sheet1!$B:$C,2,FALSE)*I33,0)</f>
        <v>-2.5</v>
      </c>
      <c r="N33">
        <f>IFERROR(VLOOKUP($D33,Sheet1!$B:$C,2,FALSE)*J33,0)</f>
        <v>-2.5</v>
      </c>
      <c r="O33">
        <f>IFERROR(VLOOKUP($D33,Sheet1!$B:$C,2,FALSE)*K33,0)</f>
        <v>-1.25</v>
      </c>
    </row>
    <row r="34" spans="1:15" x14ac:dyDescent="0.2">
      <c r="A34" t="s">
        <v>33</v>
      </c>
      <c r="B34" t="s">
        <v>34</v>
      </c>
      <c r="C34" t="s">
        <v>36</v>
      </c>
      <c r="D34" t="str">
        <f t="shared" si="0"/>
        <v>Enterprise EastPriority + SMP</v>
      </c>
      <c r="G34" s="1" t="s">
        <v>10</v>
      </c>
      <c r="I34">
        <v>0</v>
      </c>
      <c r="J34">
        <v>0</v>
      </c>
      <c r="K34">
        <v>0</v>
      </c>
      <c r="M34">
        <f>IFERROR(VLOOKUP($D34,Sheet1!$B:$C,2,FALSE)*I34,0)</f>
        <v>0</v>
      </c>
      <c r="N34">
        <f>IFERROR(VLOOKUP($D34,Sheet1!$B:$C,2,FALSE)*J34,0)</f>
        <v>0</v>
      </c>
      <c r="O34">
        <f>IFERROR(VLOOKUP($D34,Sheet1!$B:$C,2,FALSE)*K34,0)</f>
        <v>0</v>
      </c>
    </row>
    <row r="35" spans="1:15" x14ac:dyDescent="0.2">
      <c r="A35" t="s">
        <v>33</v>
      </c>
      <c r="B35" t="s">
        <v>34</v>
      </c>
      <c r="C35" t="s">
        <v>36</v>
      </c>
      <c r="D35" t="str">
        <f t="shared" si="0"/>
        <v>Enterprise EastNES</v>
      </c>
      <c r="G35" s="1" t="s">
        <v>11</v>
      </c>
      <c r="I35">
        <v>0</v>
      </c>
      <c r="J35">
        <v>1</v>
      </c>
      <c r="K35">
        <v>0</v>
      </c>
      <c r="M35">
        <f>IFERROR(VLOOKUP($D35,Sheet1!$B:$C,2,FALSE)*I35,0)</f>
        <v>0</v>
      </c>
      <c r="N35">
        <f>IFERROR(VLOOKUP($D35,Sheet1!$B:$C,2,FALSE)*J35,0)</f>
        <v>1.25</v>
      </c>
      <c r="O35">
        <f>IFERROR(VLOOKUP($D35,Sheet1!$B:$C,2,FALSE)*K35,0)</f>
        <v>0</v>
      </c>
    </row>
    <row r="36" spans="1:15" x14ac:dyDescent="0.2">
      <c r="A36" t="s">
        <v>33</v>
      </c>
      <c r="B36" t="s">
        <v>34</v>
      </c>
      <c r="C36" t="s">
        <v>36</v>
      </c>
      <c r="D36" t="str">
        <f t="shared" si="0"/>
        <v>Enterprise EastESMP</v>
      </c>
      <c r="G36" s="1" t="s">
        <v>12</v>
      </c>
      <c r="I36">
        <v>0</v>
      </c>
      <c r="J36">
        <v>0</v>
      </c>
      <c r="K36">
        <v>0.8</v>
      </c>
      <c r="M36">
        <f>IFERROR(VLOOKUP($D36,Sheet1!$B:$C,2,FALSE)*I36,0)</f>
        <v>0</v>
      </c>
      <c r="N36">
        <f>IFERROR(VLOOKUP($D36,Sheet1!$B:$C,2,FALSE)*J36,0)</f>
        <v>0</v>
      </c>
      <c r="O36">
        <f>IFERROR(VLOOKUP($D36,Sheet1!$B:$C,2,FALSE)*K36,0)</f>
        <v>0.64000000000000012</v>
      </c>
    </row>
    <row r="37" spans="1:15" x14ac:dyDescent="0.2">
      <c r="A37" t="s">
        <v>33</v>
      </c>
      <c r="B37" t="s">
        <v>34</v>
      </c>
      <c r="C37" t="s">
        <v>36</v>
      </c>
      <c r="D37" t="str">
        <f t="shared" si="0"/>
        <v>Enterprise EastPremium</v>
      </c>
      <c r="G37" s="1" t="s">
        <v>13</v>
      </c>
      <c r="I37">
        <v>0</v>
      </c>
      <c r="J37">
        <v>2</v>
      </c>
      <c r="K37">
        <v>1</v>
      </c>
      <c r="M37">
        <f>IFERROR(VLOOKUP($D37,Sheet1!$B:$C,2,FALSE)*I37,0)</f>
        <v>0</v>
      </c>
      <c r="N37">
        <f>IFERROR(VLOOKUP($D37,Sheet1!$B:$C,2,FALSE)*J37,0)</f>
        <v>2.2222222222222223</v>
      </c>
      <c r="O37">
        <f>IFERROR(VLOOKUP($D37,Sheet1!$B:$C,2,FALSE)*K37,0)</f>
        <v>1.1111111111111112</v>
      </c>
    </row>
    <row r="38" spans="1:15" x14ac:dyDescent="0.2">
      <c r="A38" t="s">
        <v>33</v>
      </c>
      <c r="B38" t="s">
        <v>34</v>
      </c>
      <c r="C38" t="s">
        <v>36</v>
      </c>
      <c r="D38" t="str">
        <f t="shared" si="0"/>
        <v>Enterprise EastSite Defender</v>
      </c>
      <c r="G38" s="1" t="s">
        <v>14</v>
      </c>
      <c r="I38">
        <v>0</v>
      </c>
      <c r="J38">
        <v>0</v>
      </c>
      <c r="K38">
        <v>0</v>
      </c>
      <c r="M38">
        <f>IFERROR(VLOOKUP($D38,Sheet1!$B:$C,2,FALSE)*I38,0)</f>
        <v>0</v>
      </c>
      <c r="N38">
        <f>IFERROR(VLOOKUP($D38,Sheet1!$B:$C,2,FALSE)*J38,0)</f>
        <v>0</v>
      </c>
      <c r="O38">
        <f>IFERROR(VLOOKUP($D38,Sheet1!$B:$C,2,FALSE)*K38,0)</f>
        <v>0</v>
      </c>
    </row>
    <row r="39" spans="1:15" x14ac:dyDescent="0.2">
      <c r="A39" t="s">
        <v>33</v>
      </c>
      <c r="B39" t="s">
        <v>34</v>
      </c>
      <c r="C39" t="s">
        <v>36</v>
      </c>
      <c r="D39" t="str">
        <f t="shared" si="0"/>
        <v>Enterprise EastP&amp;P SMP</v>
      </c>
      <c r="G39" s="1" t="s">
        <v>15</v>
      </c>
      <c r="H39" s="4"/>
      <c r="I39" s="4">
        <v>0</v>
      </c>
      <c r="J39" s="4">
        <v>0</v>
      </c>
      <c r="K39" s="4">
        <v>0.82352941176470584</v>
      </c>
      <c r="M39">
        <f>IFERROR(VLOOKUP($D39,Sheet1!$B:$C,2,FALSE)*I39,0)</f>
        <v>0</v>
      </c>
      <c r="N39">
        <f>IFERROR(VLOOKUP($D39,Sheet1!$B:$C,2,FALSE)*J39,0)</f>
        <v>0</v>
      </c>
      <c r="O39">
        <f>IFERROR(VLOOKUP($D39,Sheet1!$B:$C,2,FALSE)*K39,0)</f>
        <v>0.76862745098039209</v>
      </c>
    </row>
    <row r="40" spans="1:15" x14ac:dyDescent="0.2">
      <c r="A40" t="s">
        <v>33</v>
      </c>
      <c r="B40" t="s">
        <v>34</v>
      </c>
      <c r="C40" t="s">
        <v>36</v>
      </c>
      <c r="D40" t="str">
        <f t="shared" si="0"/>
        <v>Enterprise EastSecurity PS</v>
      </c>
      <c r="G40" s="1" t="s">
        <v>16</v>
      </c>
      <c r="I40">
        <v>1</v>
      </c>
      <c r="J40">
        <v>0</v>
      </c>
      <c r="K40">
        <v>1</v>
      </c>
      <c r="M40">
        <f>IFERROR(VLOOKUP($D40,Sheet1!$B:$C,2,FALSE)*I40,0)</f>
        <v>1</v>
      </c>
      <c r="N40">
        <f>IFERROR(VLOOKUP($D40,Sheet1!$B:$C,2,FALSE)*J40,0)</f>
        <v>0</v>
      </c>
      <c r="O40">
        <f>IFERROR(VLOOKUP($D40,Sheet1!$B:$C,2,FALSE)*K40,0)</f>
        <v>1</v>
      </c>
    </row>
    <row r="41" spans="1:15" x14ac:dyDescent="0.2">
      <c r="A41" t="s">
        <v>33</v>
      </c>
      <c r="B41" t="s">
        <v>34</v>
      </c>
      <c r="C41" t="s">
        <v>36</v>
      </c>
      <c r="D41" t="str">
        <f t="shared" si="0"/>
        <v>Enterprise EastWAF SMP</v>
      </c>
      <c r="G41" s="1" t="s">
        <v>17</v>
      </c>
      <c r="I41">
        <v>0</v>
      </c>
      <c r="J41">
        <v>0</v>
      </c>
      <c r="K41">
        <v>0</v>
      </c>
      <c r="M41">
        <f>IFERROR(VLOOKUP($D41,Sheet1!$B:$C,2,FALSE)*I41,0)</f>
        <v>0</v>
      </c>
      <c r="N41">
        <f>IFERROR(VLOOKUP($D41,Sheet1!$B:$C,2,FALSE)*J41,0)</f>
        <v>0</v>
      </c>
      <c r="O41">
        <f>IFERROR(VLOOKUP($D41,Sheet1!$B:$C,2,FALSE)*K41,0)</f>
        <v>0</v>
      </c>
    </row>
    <row r="42" spans="1:15" x14ac:dyDescent="0.2">
      <c r="A42" t="s">
        <v>33</v>
      </c>
      <c r="B42" t="s">
        <v>34</v>
      </c>
      <c r="C42" t="s">
        <v>36</v>
      </c>
      <c r="D42" t="str">
        <f t="shared" si="0"/>
        <v>Enterprise EastMobile</v>
      </c>
      <c r="G42" s="1" t="s">
        <v>18</v>
      </c>
      <c r="I42">
        <v>0</v>
      </c>
      <c r="J42">
        <v>0</v>
      </c>
      <c r="K42">
        <v>0</v>
      </c>
      <c r="M42">
        <f>IFERROR(VLOOKUP($D42,Sheet1!$B:$C,2,FALSE)*I42,0)</f>
        <v>0</v>
      </c>
      <c r="N42">
        <f>IFERROR(VLOOKUP($D42,Sheet1!$B:$C,2,FALSE)*J42,0)</f>
        <v>0</v>
      </c>
      <c r="O42">
        <f>IFERROR(VLOOKUP($D42,Sheet1!$B:$C,2,FALSE)*K42,0)</f>
        <v>0</v>
      </c>
    </row>
    <row r="43" spans="1:15" x14ac:dyDescent="0.2">
      <c r="A43" t="s">
        <v>33</v>
      </c>
      <c r="B43" t="s">
        <v>34</v>
      </c>
      <c r="C43" t="s">
        <v>36</v>
      </c>
      <c r="D43" t="str">
        <f t="shared" si="0"/>
        <v>Enterprise EastPriority + TAS</v>
      </c>
      <c r="G43" s="1" t="s">
        <v>19</v>
      </c>
      <c r="I43">
        <v>1</v>
      </c>
      <c r="J43">
        <v>0</v>
      </c>
      <c r="K43">
        <v>0</v>
      </c>
      <c r="M43">
        <f>IFERROR(VLOOKUP($D43,Sheet1!$B:$C,2,FALSE)*I43,0)</f>
        <v>1.2941176470588236</v>
      </c>
      <c r="N43">
        <f>IFERROR(VLOOKUP($D43,Sheet1!$B:$C,2,FALSE)*J43,0)</f>
        <v>0</v>
      </c>
      <c r="O43">
        <f>IFERROR(VLOOKUP($D43,Sheet1!$B:$C,2,FALSE)*K43,0)</f>
        <v>0</v>
      </c>
    </row>
    <row r="44" spans="1:15" x14ac:dyDescent="0.2">
      <c r="A44" t="s">
        <v>33</v>
      </c>
      <c r="B44" t="s">
        <v>34</v>
      </c>
      <c r="C44" t="s">
        <v>36</v>
      </c>
      <c r="D44" t="str">
        <f t="shared" si="0"/>
        <v>Enterprise EastPS-E</v>
      </c>
      <c r="G44" s="1" t="s">
        <v>20</v>
      </c>
      <c r="I44">
        <v>4</v>
      </c>
      <c r="J44" s="4">
        <v>5.4285714285714288</v>
      </c>
      <c r="K44">
        <v>5</v>
      </c>
      <c r="M44">
        <f>IFERROR(VLOOKUP($D44,Sheet1!$B:$C,2,FALSE)*I44,0)</f>
        <v>4</v>
      </c>
      <c r="N44">
        <f>IFERROR(VLOOKUP($D44,Sheet1!$B:$C,2,FALSE)*J44,0)</f>
        <v>5.4285714285714288</v>
      </c>
      <c r="O44">
        <f>IFERROR(VLOOKUP($D44,Sheet1!$B:$C,2,FALSE)*K44,0)</f>
        <v>5</v>
      </c>
    </row>
    <row r="45" spans="1:15" x14ac:dyDescent="0.2">
      <c r="A45" t="s">
        <v>33</v>
      </c>
      <c r="B45" t="s">
        <v>34</v>
      </c>
      <c r="C45" t="s">
        <v>36</v>
      </c>
      <c r="D45" t="str">
        <f t="shared" si="0"/>
        <v>Enterprise EastESLA</v>
      </c>
      <c r="G45" s="1" t="s">
        <v>21</v>
      </c>
      <c r="I45">
        <v>3.4</v>
      </c>
      <c r="J45">
        <v>3.4</v>
      </c>
      <c r="K45">
        <v>3.4</v>
      </c>
      <c r="M45">
        <f>IFERROR(VLOOKUP($D45,Sheet1!$B:$C,2,FALSE)*I45,0)</f>
        <v>1.02</v>
      </c>
      <c r="N45">
        <f>IFERROR(VLOOKUP($D45,Sheet1!$B:$C,2,FALSE)*J45,0)</f>
        <v>1.02</v>
      </c>
      <c r="O45">
        <f>IFERROR(VLOOKUP($D45,Sheet1!$B:$C,2,FALSE)*K45,0)</f>
        <v>1.02</v>
      </c>
    </row>
    <row r="46" spans="1:15" x14ac:dyDescent="0.2">
      <c r="A46" t="s">
        <v>33</v>
      </c>
      <c r="B46" t="s">
        <v>34</v>
      </c>
      <c r="C46" t="s">
        <v>36</v>
      </c>
      <c r="D46" t="str">
        <f t="shared" si="0"/>
        <v>Enterprise EastDownload SMP</v>
      </c>
      <c r="G46" s="1" t="s">
        <v>22</v>
      </c>
      <c r="I46">
        <v>0</v>
      </c>
      <c r="J46">
        <v>0</v>
      </c>
      <c r="K46">
        <v>0</v>
      </c>
      <c r="M46">
        <f>IFERROR(VLOOKUP($D46,Sheet1!$B:$C,2,FALSE)*I46,0)</f>
        <v>0</v>
      </c>
      <c r="N46">
        <f>IFERROR(VLOOKUP($D46,Sheet1!$B:$C,2,FALSE)*J46,0)</f>
        <v>0</v>
      </c>
      <c r="O46">
        <f>IFERROR(VLOOKUP($D46,Sheet1!$B:$C,2,FALSE)*K46,0)</f>
        <v>0</v>
      </c>
    </row>
    <row r="47" spans="1:15" x14ac:dyDescent="0.2">
      <c r="A47" t="s">
        <v>33</v>
      </c>
      <c r="B47" t="s">
        <v>34</v>
      </c>
      <c r="C47" t="s">
        <v>36</v>
      </c>
      <c r="D47" t="str">
        <f t="shared" si="0"/>
        <v>Enterprise EastPackaged Solutions</v>
      </c>
      <c r="G47" s="1" t="s">
        <v>23</v>
      </c>
      <c r="I47">
        <v>0</v>
      </c>
      <c r="J47">
        <v>0</v>
      </c>
      <c r="K47">
        <v>0</v>
      </c>
      <c r="M47">
        <f>IFERROR(VLOOKUP($D47,Sheet1!$B:$C,2,FALSE)*I47,0)</f>
        <v>0</v>
      </c>
      <c r="N47">
        <f>IFERROR(VLOOKUP($D47,Sheet1!$B:$C,2,FALSE)*J47,0)</f>
        <v>0</v>
      </c>
      <c r="O47">
        <f>IFERROR(VLOOKUP($D47,Sheet1!$B:$C,2,FALSE)*K47,0)</f>
        <v>0</v>
      </c>
    </row>
    <row r="48" spans="1:15" x14ac:dyDescent="0.2">
      <c r="A48" t="s">
        <v>33</v>
      </c>
      <c r="B48" t="s">
        <v>34</v>
      </c>
      <c r="C48" t="s">
        <v>36</v>
      </c>
      <c r="D48" t="str">
        <f t="shared" si="0"/>
        <v>Enterprise EastNES + SMP</v>
      </c>
      <c r="G48" s="1" t="s">
        <v>24</v>
      </c>
      <c r="I48">
        <v>1</v>
      </c>
      <c r="J48">
        <v>1</v>
      </c>
      <c r="K48">
        <v>1</v>
      </c>
      <c r="M48">
        <f>IFERROR(VLOOKUP($D48,Sheet1!$B:$C,2,FALSE)*I48,0)</f>
        <v>1.0714285714285714</v>
      </c>
      <c r="N48">
        <f>IFERROR(VLOOKUP($D48,Sheet1!$B:$C,2,FALSE)*J48,0)</f>
        <v>1.0714285714285714</v>
      </c>
      <c r="O48">
        <f>IFERROR(VLOOKUP($D48,Sheet1!$B:$C,2,FALSE)*K48,0)</f>
        <v>1.0714285714285714</v>
      </c>
    </row>
    <row r="49" spans="1:15" x14ac:dyDescent="0.2">
      <c r="A49" t="s">
        <v>33</v>
      </c>
      <c r="B49" t="s">
        <v>34</v>
      </c>
      <c r="C49" t="s">
        <v>36</v>
      </c>
      <c r="D49" t="str">
        <f t="shared" si="0"/>
        <v>Enterprise EastLegacy - Premium</v>
      </c>
      <c r="G49" s="1" t="s">
        <v>25</v>
      </c>
      <c r="I49">
        <v>0</v>
      </c>
      <c r="J49">
        <v>0</v>
      </c>
      <c r="K49">
        <v>0</v>
      </c>
      <c r="M49">
        <f>IFERROR(VLOOKUP($D49,Sheet1!$B:$C,2,FALSE)*I49,0)</f>
        <v>0</v>
      </c>
      <c r="N49">
        <f>IFERROR(VLOOKUP($D49,Sheet1!$B:$C,2,FALSE)*J49,0)</f>
        <v>0</v>
      </c>
      <c r="O49">
        <f>IFERROR(VLOOKUP($D49,Sheet1!$B:$C,2,FALSE)*K49,0)</f>
        <v>0</v>
      </c>
    </row>
    <row r="50" spans="1:15" x14ac:dyDescent="0.2">
      <c r="A50" t="s">
        <v>33</v>
      </c>
      <c r="B50" t="s">
        <v>34</v>
      </c>
      <c r="C50" t="s">
        <v>36</v>
      </c>
      <c r="D50" t="str">
        <f t="shared" si="0"/>
        <v>Enterprise EastETAS</v>
      </c>
      <c r="G50" s="1" t="s">
        <v>26</v>
      </c>
      <c r="I50">
        <v>1</v>
      </c>
      <c r="J50">
        <v>0</v>
      </c>
      <c r="K50">
        <v>0</v>
      </c>
      <c r="M50">
        <f>IFERROR(VLOOKUP($D50,Sheet1!$B:$C,2,FALSE)*I50,0)</f>
        <v>1.1000000000000001</v>
      </c>
      <c r="N50">
        <f>IFERROR(VLOOKUP($D50,Sheet1!$B:$C,2,FALSE)*J50,0)</f>
        <v>0</v>
      </c>
      <c r="O50">
        <f>IFERROR(VLOOKUP($D50,Sheet1!$B:$C,2,FALSE)*K50,0)</f>
        <v>0</v>
      </c>
    </row>
    <row r="51" spans="1:15" x14ac:dyDescent="0.2">
      <c r="A51" t="s">
        <v>33</v>
      </c>
      <c r="B51" t="s">
        <v>34</v>
      </c>
      <c r="C51" t="s">
        <v>36</v>
      </c>
      <c r="D51" t="str">
        <f t="shared" si="0"/>
        <v>Enterprise EastTAS</v>
      </c>
      <c r="G51" s="1" t="s">
        <v>27</v>
      </c>
      <c r="I51" s="4">
        <v>1</v>
      </c>
      <c r="J51" s="4">
        <v>0.83333333333333337</v>
      </c>
      <c r="K51" s="4">
        <v>1.8333333333333333</v>
      </c>
      <c r="M51">
        <f>IFERROR(VLOOKUP($D51,Sheet1!$B:$C,2,FALSE)*I51,0)</f>
        <v>1</v>
      </c>
      <c r="N51">
        <f>IFERROR(VLOOKUP($D51,Sheet1!$B:$C,2,FALSE)*J51,0)</f>
        <v>0.83333333333333337</v>
      </c>
      <c r="O51">
        <f>IFERROR(VLOOKUP($D51,Sheet1!$B:$C,2,FALSE)*K51,0)</f>
        <v>1.8333333333333333</v>
      </c>
    </row>
    <row r="52" spans="1:15" x14ac:dyDescent="0.2">
      <c r="A52" t="s">
        <v>33</v>
      </c>
      <c r="B52" t="s">
        <v>34</v>
      </c>
      <c r="C52" t="s">
        <v>36</v>
      </c>
      <c r="D52" t="str">
        <f t="shared" si="0"/>
        <v>Enterprise EastKSD SMP</v>
      </c>
      <c r="G52" s="1" t="s">
        <v>28</v>
      </c>
      <c r="I52">
        <v>0</v>
      </c>
      <c r="J52">
        <v>0</v>
      </c>
      <c r="K52">
        <v>0</v>
      </c>
      <c r="M52">
        <f>IFERROR(VLOOKUP($D52,Sheet1!$B:$C,2,FALSE)*I52,0)</f>
        <v>0</v>
      </c>
      <c r="N52">
        <f>IFERROR(VLOOKUP($D52,Sheet1!$B:$C,2,FALSE)*J52,0)</f>
        <v>0</v>
      </c>
      <c r="O52">
        <f>IFERROR(VLOOKUP($D52,Sheet1!$B:$C,2,FALSE)*K52,0)</f>
        <v>0</v>
      </c>
    </row>
    <row r="53" spans="1:15" x14ac:dyDescent="0.2">
      <c r="A53" t="s">
        <v>33</v>
      </c>
      <c r="B53" t="s">
        <v>34</v>
      </c>
      <c r="C53" t="s">
        <v>36</v>
      </c>
      <c r="D53" t="str">
        <f t="shared" si="0"/>
        <v>Enterprise EastDDoS</v>
      </c>
      <c r="G53" s="1" t="s">
        <v>29</v>
      </c>
      <c r="I53">
        <v>0</v>
      </c>
      <c r="J53">
        <v>0</v>
      </c>
      <c r="K53">
        <v>0</v>
      </c>
      <c r="M53">
        <f>IFERROR(VLOOKUP($D53,Sheet1!$B:$C,2,FALSE)*I53,0)</f>
        <v>0</v>
      </c>
      <c r="N53">
        <f>IFERROR(VLOOKUP($D53,Sheet1!$B:$C,2,FALSE)*J53,0)</f>
        <v>0</v>
      </c>
      <c r="O53">
        <f>IFERROR(VLOOKUP($D53,Sheet1!$B:$C,2,FALSE)*K53,0)</f>
        <v>0</v>
      </c>
    </row>
    <row r="54" spans="1:15" x14ac:dyDescent="0.2">
      <c r="A54" t="s">
        <v>33</v>
      </c>
      <c r="B54" t="s">
        <v>34</v>
      </c>
      <c r="C54" t="s">
        <v>36</v>
      </c>
      <c r="D54" t="str">
        <f t="shared" si="0"/>
        <v>Enterprise EastManaged Kona</v>
      </c>
      <c r="G54" s="1" t="s">
        <v>30</v>
      </c>
      <c r="I54">
        <v>0</v>
      </c>
      <c r="J54">
        <v>0</v>
      </c>
      <c r="K54">
        <v>0</v>
      </c>
      <c r="M54">
        <f>IFERROR(VLOOKUP($D54,Sheet1!$B:$C,2,FALSE)*I54,0)</f>
        <v>0</v>
      </c>
      <c r="N54">
        <f>IFERROR(VLOOKUP($D54,Sheet1!$B:$C,2,FALSE)*J54,0)</f>
        <v>0</v>
      </c>
      <c r="O54">
        <f>IFERROR(VLOOKUP($D54,Sheet1!$B:$C,2,FALSE)*K54,0)</f>
        <v>0</v>
      </c>
    </row>
    <row r="55" spans="1:15" x14ac:dyDescent="0.2">
      <c r="A55" t="s">
        <v>33</v>
      </c>
      <c r="B55" t="s">
        <v>34</v>
      </c>
      <c r="C55" t="s">
        <v>36</v>
      </c>
      <c r="D55" t="str">
        <f t="shared" si="0"/>
        <v>Enterprise EastDSA SMP</v>
      </c>
      <c r="G55" s="1" t="s">
        <v>31</v>
      </c>
      <c r="I55">
        <v>0</v>
      </c>
      <c r="J55">
        <v>0</v>
      </c>
      <c r="K55">
        <v>0</v>
      </c>
      <c r="M55">
        <f>IFERROR(VLOOKUP($D55,Sheet1!$B:$C,2,FALSE)*I55,0)</f>
        <v>0</v>
      </c>
      <c r="N55">
        <f>IFERROR(VLOOKUP($D55,Sheet1!$B:$C,2,FALSE)*J55,0)</f>
        <v>0</v>
      </c>
      <c r="O55">
        <f>IFERROR(VLOOKUP($D55,Sheet1!$B:$C,2,FALSE)*K55,0)</f>
        <v>0</v>
      </c>
    </row>
    <row r="56" spans="1:15" x14ac:dyDescent="0.2">
      <c r="A56" t="s">
        <v>33</v>
      </c>
      <c r="B56" t="s">
        <v>34</v>
      </c>
      <c r="C56" t="s">
        <v>36</v>
      </c>
      <c r="D56" t="str">
        <f t="shared" si="0"/>
        <v>Enterprise EastRUS</v>
      </c>
      <c r="G56" s="1" t="s">
        <v>32</v>
      </c>
      <c r="H56" s="4"/>
      <c r="I56" s="4">
        <v>2.8888888888888888</v>
      </c>
      <c r="J56" s="4">
        <v>2.8888888888888888</v>
      </c>
      <c r="K56" s="4">
        <v>3.8888888888888888</v>
      </c>
      <c r="M56">
        <f>IFERROR(VLOOKUP($D56,Sheet1!$B:$C,2,FALSE)*I56,0)</f>
        <v>3.25</v>
      </c>
      <c r="N56">
        <f>IFERROR(VLOOKUP($D56,Sheet1!$B:$C,2,FALSE)*J56,0)</f>
        <v>3.25</v>
      </c>
      <c r="O56">
        <f>IFERROR(VLOOKUP($D56,Sheet1!$B:$C,2,FALSE)*K56,0)</f>
        <v>4.375</v>
      </c>
    </row>
    <row r="57" spans="1:15" x14ac:dyDescent="0.2">
      <c r="A57" t="s">
        <v>33</v>
      </c>
      <c r="B57" t="s">
        <v>34</v>
      </c>
      <c r="C57" t="s">
        <v>37</v>
      </c>
      <c r="D57" t="str">
        <f t="shared" si="0"/>
        <v>Emerging North AmericaMedia</v>
      </c>
      <c r="G57" s="1" t="s">
        <v>6</v>
      </c>
      <c r="I57">
        <v>0</v>
      </c>
      <c r="J57">
        <v>0</v>
      </c>
      <c r="K57">
        <v>0</v>
      </c>
      <c r="M57">
        <f>IFERROR(VLOOKUP($D57,Sheet1!$B:$C,2,FALSE)*I57,0)</f>
        <v>0</v>
      </c>
      <c r="N57">
        <f>IFERROR(VLOOKUP($D57,Sheet1!$B:$C,2,FALSE)*J57,0)</f>
        <v>0</v>
      </c>
      <c r="O57">
        <f>IFERROR(VLOOKUP($D57,Sheet1!$B:$C,2,FALSE)*K57,0)</f>
        <v>0</v>
      </c>
    </row>
    <row r="58" spans="1:15" x14ac:dyDescent="0.2">
      <c r="A58" t="s">
        <v>33</v>
      </c>
      <c r="B58" t="s">
        <v>34</v>
      </c>
      <c r="C58" t="s">
        <v>37</v>
      </c>
      <c r="D58" t="str">
        <f t="shared" si="0"/>
        <v>Emerging North AmericaWAA SMP</v>
      </c>
      <c r="G58" s="1" t="s">
        <v>7</v>
      </c>
      <c r="I58">
        <v>0</v>
      </c>
      <c r="J58">
        <v>0</v>
      </c>
      <c r="K58">
        <v>0</v>
      </c>
      <c r="M58">
        <f>IFERROR(VLOOKUP($D58,Sheet1!$B:$C,2,FALSE)*I58,0)</f>
        <v>0</v>
      </c>
      <c r="N58">
        <f>IFERROR(VLOOKUP($D58,Sheet1!$B:$C,2,FALSE)*J58,0)</f>
        <v>0</v>
      </c>
      <c r="O58">
        <f>IFERROR(VLOOKUP($D58,Sheet1!$B:$C,2,FALSE)*K58,0)</f>
        <v>0</v>
      </c>
    </row>
    <row r="59" spans="1:15" x14ac:dyDescent="0.2">
      <c r="A59" t="s">
        <v>33</v>
      </c>
      <c r="B59" t="s">
        <v>34</v>
      </c>
      <c r="C59" t="s">
        <v>37</v>
      </c>
      <c r="D59" t="str">
        <f t="shared" si="0"/>
        <v>Emerging North AmericaSMP</v>
      </c>
      <c r="G59" s="1" t="s">
        <v>8</v>
      </c>
      <c r="I59">
        <v>5</v>
      </c>
      <c r="J59">
        <v>3</v>
      </c>
      <c r="K59">
        <v>3</v>
      </c>
      <c r="M59">
        <f>IFERROR(VLOOKUP($D59,Sheet1!$B:$C,2,FALSE)*I59,0)</f>
        <v>5</v>
      </c>
      <c r="N59">
        <f>IFERROR(VLOOKUP($D59,Sheet1!$B:$C,2,FALSE)*J59,0)</f>
        <v>3</v>
      </c>
      <c r="O59">
        <f>IFERROR(VLOOKUP($D59,Sheet1!$B:$C,2,FALSE)*K59,0)</f>
        <v>3</v>
      </c>
    </row>
    <row r="60" spans="1:15" x14ac:dyDescent="0.2">
      <c r="A60" t="s">
        <v>33</v>
      </c>
      <c r="B60" t="s">
        <v>34</v>
      </c>
      <c r="C60" t="s">
        <v>37</v>
      </c>
      <c r="D60" t="str">
        <f t="shared" si="0"/>
        <v>Emerging North AmericaPriority</v>
      </c>
      <c r="G60" s="1" t="s">
        <v>9</v>
      </c>
      <c r="I60">
        <v>0</v>
      </c>
      <c r="J60">
        <v>0</v>
      </c>
      <c r="K60">
        <v>0</v>
      </c>
      <c r="M60">
        <f>IFERROR(VLOOKUP($D60,Sheet1!$B:$C,2,FALSE)*I60,0)</f>
        <v>0</v>
      </c>
      <c r="N60">
        <f>IFERROR(VLOOKUP($D60,Sheet1!$B:$C,2,FALSE)*J60,0)</f>
        <v>0</v>
      </c>
      <c r="O60">
        <f>IFERROR(VLOOKUP($D60,Sheet1!$B:$C,2,FALSE)*K60,0)</f>
        <v>0</v>
      </c>
    </row>
    <row r="61" spans="1:15" x14ac:dyDescent="0.2">
      <c r="A61" t="s">
        <v>33</v>
      </c>
      <c r="B61" t="s">
        <v>34</v>
      </c>
      <c r="C61" t="s">
        <v>37</v>
      </c>
      <c r="D61" t="str">
        <f t="shared" si="0"/>
        <v>Emerging North AmericaPriority + SMP</v>
      </c>
      <c r="G61" s="1" t="s">
        <v>10</v>
      </c>
      <c r="I61">
        <v>0</v>
      </c>
      <c r="J61">
        <v>0</v>
      </c>
      <c r="K61">
        <v>0</v>
      </c>
      <c r="M61">
        <f>IFERROR(VLOOKUP($D61,Sheet1!$B:$C,2,FALSE)*I61,0)</f>
        <v>0</v>
      </c>
      <c r="N61">
        <f>IFERROR(VLOOKUP($D61,Sheet1!$B:$C,2,FALSE)*J61,0)</f>
        <v>0</v>
      </c>
      <c r="O61">
        <f>IFERROR(VLOOKUP($D61,Sheet1!$B:$C,2,FALSE)*K61,0)</f>
        <v>0</v>
      </c>
    </row>
    <row r="62" spans="1:15" x14ac:dyDescent="0.2">
      <c r="A62" t="s">
        <v>33</v>
      </c>
      <c r="B62" t="s">
        <v>34</v>
      </c>
      <c r="C62" t="s">
        <v>37</v>
      </c>
      <c r="D62" t="str">
        <f t="shared" si="0"/>
        <v>Emerging North AmericaNES</v>
      </c>
      <c r="G62" s="1" t="s">
        <v>11</v>
      </c>
      <c r="I62">
        <v>1</v>
      </c>
      <c r="J62">
        <v>1</v>
      </c>
      <c r="K62">
        <v>1</v>
      </c>
      <c r="M62">
        <f>IFERROR(VLOOKUP($D62,Sheet1!$B:$C,2,FALSE)*I62,0)</f>
        <v>1.25</v>
      </c>
      <c r="N62">
        <f>IFERROR(VLOOKUP($D62,Sheet1!$B:$C,2,FALSE)*J62,0)</f>
        <v>1.25</v>
      </c>
      <c r="O62">
        <f>IFERROR(VLOOKUP($D62,Sheet1!$B:$C,2,FALSE)*K62,0)</f>
        <v>1.25</v>
      </c>
    </row>
    <row r="63" spans="1:15" x14ac:dyDescent="0.2">
      <c r="A63" t="s">
        <v>33</v>
      </c>
      <c r="B63" t="s">
        <v>34</v>
      </c>
      <c r="C63" t="s">
        <v>37</v>
      </c>
      <c r="D63" t="str">
        <f t="shared" si="0"/>
        <v>Emerging North AmericaESMP</v>
      </c>
      <c r="G63" s="1" t="s">
        <v>12</v>
      </c>
      <c r="I63">
        <v>0</v>
      </c>
      <c r="J63">
        <v>0</v>
      </c>
      <c r="K63">
        <v>0</v>
      </c>
      <c r="M63">
        <f>IFERROR(VLOOKUP($D63,Sheet1!$B:$C,2,FALSE)*I63,0)</f>
        <v>0</v>
      </c>
      <c r="N63">
        <f>IFERROR(VLOOKUP($D63,Sheet1!$B:$C,2,FALSE)*J63,0)</f>
        <v>0</v>
      </c>
      <c r="O63">
        <f>IFERROR(VLOOKUP($D63,Sheet1!$B:$C,2,FALSE)*K63,0)</f>
        <v>0</v>
      </c>
    </row>
    <row r="64" spans="1:15" x14ac:dyDescent="0.2">
      <c r="A64" t="s">
        <v>33</v>
      </c>
      <c r="B64" t="s">
        <v>34</v>
      </c>
      <c r="C64" t="s">
        <v>37</v>
      </c>
      <c r="D64" t="str">
        <f t="shared" si="0"/>
        <v>Emerging North AmericaPremium</v>
      </c>
      <c r="G64" s="1" t="s">
        <v>13</v>
      </c>
      <c r="I64">
        <v>0</v>
      </c>
      <c r="J64">
        <v>0</v>
      </c>
      <c r="K64">
        <v>0</v>
      </c>
      <c r="M64">
        <f>IFERROR(VLOOKUP($D64,Sheet1!$B:$C,2,FALSE)*I64,0)</f>
        <v>0</v>
      </c>
      <c r="N64">
        <f>IFERROR(VLOOKUP($D64,Sheet1!$B:$C,2,FALSE)*J64,0)</f>
        <v>0</v>
      </c>
      <c r="O64">
        <f>IFERROR(VLOOKUP($D64,Sheet1!$B:$C,2,FALSE)*K64,0)</f>
        <v>0</v>
      </c>
    </row>
    <row r="65" spans="1:15" x14ac:dyDescent="0.2">
      <c r="A65" t="s">
        <v>33</v>
      </c>
      <c r="B65" t="s">
        <v>34</v>
      </c>
      <c r="C65" t="s">
        <v>37</v>
      </c>
      <c r="D65" t="str">
        <f t="shared" si="0"/>
        <v>Emerging North AmericaSite Defender</v>
      </c>
      <c r="G65" s="1" t="s">
        <v>14</v>
      </c>
      <c r="I65">
        <v>0</v>
      </c>
      <c r="J65">
        <v>0</v>
      </c>
      <c r="K65">
        <v>0</v>
      </c>
      <c r="M65">
        <f>IFERROR(VLOOKUP($D65,Sheet1!$B:$C,2,FALSE)*I65,0)</f>
        <v>0</v>
      </c>
      <c r="N65">
        <f>IFERROR(VLOOKUP($D65,Sheet1!$B:$C,2,FALSE)*J65,0)</f>
        <v>0</v>
      </c>
      <c r="O65">
        <f>IFERROR(VLOOKUP($D65,Sheet1!$B:$C,2,FALSE)*K65,0)</f>
        <v>0</v>
      </c>
    </row>
    <row r="66" spans="1:15" x14ac:dyDescent="0.2">
      <c r="A66" t="s">
        <v>33</v>
      </c>
      <c r="B66" t="s">
        <v>34</v>
      </c>
      <c r="C66" t="s">
        <v>37</v>
      </c>
      <c r="D66" t="str">
        <f t="shared" si="0"/>
        <v>Emerging North AmericaP&amp;P SMP</v>
      </c>
      <c r="G66" s="1" t="s">
        <v>15</v>
      </c>
      <c r="I66">
        <v>0</v>
      </c>
      <c r="J66">
        <v>0</v>
      </c>
      <c r="K66">
        <v>0</v>
      </c>
      <c r="M66">
        <f>IFERROR(VLOOKUP($D66,Sheet1!$B:$C,2,FALSE)*I66,0)</f>
        <v>0</v>
      </c>
      <c r="N66">
        <f>IFERROR(VLOOKUP($D66,Sheet1!$B:$C,2,FALSE)*J66,0)</f>
        <v>0</v>
      </c>
      <c r="O66">
        <f>IFERROR(VLOOKUP($D66,Sheet1!$B:$C,2,FALSE)*K66,0)</f>
        <v>0</v>
      </c>
    </row>
    <row r="67" spans="1:15" x14ac:dyDescent="0.2">
      <c r="A67" t="s">
        <v>33</v>
      </c>
      <c r="B67" t="s">
        <v>34</v>
      </c>
      <c r="C67" t="s">
        <v>37</v>
      </c>
      <c r="D67" t="str">
        <f t="shared" si="0"/>
        <v>Emerging North AmericaSecurity PS</v>
      </c>
      <c r="G67" s="1" t="s">
        <v>16</v>
      </c>
      <c r="I67">
        <v>0</v>
      </c>
      <c r="J67">
        <v>0</v>
      </c>
      <c r="K67">
        <v>0</v>
      </c>
      <c r="M67">
        <f>IFERROR(VLOOKUP($D67,Sheet1!$B:$C,2,FALSE)*I67,0)</f>
        <v>0</v>
      </c>
      <c r="N67">
        <f>IFERROR(VLOOKUP($D67,Sheet1!$B:$C,2,FALSE)*J67,0)</f>
        <v>0</v>
      </c>
      <c r="O67">
        <f>IFERROR(VLOOKUP($D67,Sheet1!$B:$C,2,FALSE)*K67,0)</f>
        <v>0</v>
      </c>
    </row>
    <row r="68" spans="1:15" x14ac:dyDescent="0.2">
      <c r="A68" t="s">
        <v>33</v>
      </c>
      <c r="B68" t="s">
        <v>34</v>
      </c>
      <c r="C68" t="s">
        <v>37</v>
      </c>
      <c r="D68" t="str">
        <f t="shared" ref="D68:D131" si="1">CONCATENATE(C68,G68)</f>
        <v>Emerging North AmericaWAF SMP</v>
      </c>
      <c r="G68" s="1" t="s">
        <v>17</v>
      </c>
      <c r="I68">
        <v>0</v>
      </c>
      <c r="J68">
        <v>0</v>
      </c>
      <c r="K68">
        <v>0</v>
      </c>
      <c r="M68">
        <f>IFERROR(VLOOKUP($D68,Sheet1!$B:$C,2,FALSE)*I68,0)</f>
        <v>0</v>
      </c>
      <c r="N68">
        <f>IFERROR(VLOOKUP($D68,Sheet1!$B:$C,2,FALSE)*J68,0)</f>
        <v>0</v>
      </c>
      <c r="O68">
        <f>IFERROR(VLOOKUP($D68,Sheet1!$B:$C,2,FALSE)*K68,0)</f>
        <v>0</v>
      </c>
    </row>
    <row r="69" spans="1:15" x14ac:dyDescent="0.2">
      <c r="A69" t="s">
        <v>33</v>
      </c>
      <c r="B69" t="s">
        <v>34</v>
      </c>
      <c r="C69" t="s">
        <v>37</v>
      </c>
      <c r="D69" t="str">
        <f t="shared" si="1"/>
        <v>Emerging North AmericaMobile</v>
      </c>
      <c r="G69" s="1" t="s">
        <v>18</v>
      </c>
      <c r="I69">
        <v>0</v>
      </c>
      <c r="J69">
        <v>0</v>
      </c>
      <c r="K69">
        <v>0</v>
      </c>
      <c r="M69">
        <f>IFERROR(VLOOKUP($D69,Sheet1!$B:$C,2,FALSE)*I69,0)</f>
        <v>0</v>
      </c>
      <c r="N69">
        <f>IFERROR(VLOOKUP($D69,Sheet1!$B:$C,2,FALSE)*J69,0)</f>
        <v>0</v>
      </c>
      <c r="O69">
        <f>IFERROR(VLOOKUP($D69,Sheet1!$B:$C,2,FALSE)*K69,0)</f>
        <v>0</v>
      </c>
    </row>
    <row r="70" spans="1:15" x14ac:dyDescent="0.2">
      <c r="A70" t="s">
        <v>33</v>
      </c>
      <c r="B70" t="s">
        <v>34</v>
      </c>
      <c r="C70" t="s">
        <v>37</v>
      </c>
      <c r="D70" t="str">
        <f t="shared" si="1"/>
        <v>Emerging North AmericaPriority + TAS</v>
      </c>
      <c r="G70" s="1" t="s">
        <v>19</v>
      </c>
      <c r="I70">
        <v>0</v>
      </c>
      <c r="J70">
        <v>0</v>
      </c>
      <c r="K70">
        <v>0</v>
      </c>
      <c r="M70">
        <f>IFERROR(VLOOKUP($D70,Sheet1!$B:$C,2,FALSE)*I70,0)</f>
        <v>0</v>
      </c>
      <c r="N70">
        <f>IFERROR(VLOOKUP($D70,Sheet1!$B:$C,2,FALSE)*J70,0)</f>
        <v>0</v>
      </c>
      <c r="O70">
        <f>IFERROR(VLOOKUP($D70,Sheet1!$B:$C,2,FALSE)*K70,0)</f>
        <v>0</v>
      </c>
    </row>
    <row r="71" spans="1:15" x14ac:dyDescent="0.2">
      <c r="A71" t="s">
        <v>33</v>
      </c>
      <c r="B71" t="s">
        <v>34</v>
      </c>
      <c r="C71" t="s">
        <v>37</v>
      </c>
      <c r="D71" t="str">
        <f t="shared" si="1"/>
        <v>Emerging North AmericaPS-E</v>
      </c>
      <c r="G71" s="1" t="s">
        <v>20</v>
      </c>
      <c r="I71">
        <v>0</v>
      </c>
      <c r="J71">
        <v>0</v>
      </c>
      <c r="K71">
        <v>0</v>
      </c>
      <c r="M71">
        <f>IFERROR(VLOOKUP($D71,Sheet1!$B:$C,2,FALSE)*I71,0)</f>
        <v>0</v>
      </c>
      <c r="N71">
        <f>IFERROR(VLOOKUP($D71,Sheet1!$B:$C,2,FALSE)*J71,0)</f>
        <v>0</v>
      </c>
      <c r="O71">
        <f>IFERROR(VLOOKUP($D71,Sheet1!$B:$C,2,FALSE)*K71,0)</f>
        <v>0</v>
      </c>
    </row>
    <row r="72" spans="1:15" x14ac:dyDescent="0.2">
      <c r="A72" t="s">
        <v>33</v>
      </c>
      <c r="B72" t="s">
        <v>34</v>
      </c>
      <c r="C72" t="s">
        <v>37</v>
      </c>
      <c r="D72" t="str">
        <f t="shared" si="1"/>
        <v>Emerging North AmericaESLA</v>
      </c>
      <c r="G72" s="1" t="s">
        <v>21</v>
      </c>
      <c r="I72">
        <v>5</v>
      </c>
      <c r="J72">
        <v>3</v>
      </c>
      <c r="K72">
        <v>5</v>
      </c>
      <c r="M72">
        <f>IFERROR(VLOOKUP($D72,Sheet1!$B:$C,2,FALSE)*I72,0)</f>
        <v>5</v>
      </c>
      <c r="N72">
        <f>IFERROR(VLOOKUP($D72,Sheet1!$B:$C,2,FALSE)*J72,0)</f>
        <v>3</v>
      </c>
      <c r="O72">
        <f>IFERROR(VLOOKUP($D72,Sheet1!$B:$C,2,FALSE)*K72,0)</f>
        <v>5</v>
      </c>
    </row>
    <row r="73" spans="1:15" x14ac:dyDescent="0.2">
      <c r="A73" t="s">
        <v>33</v>
      </c>
      <c r="B73" t="s">
        <v>34</v>
      </c>
      <c r="C73" t="s">
        <v>37</v>
      </c>
      <c r="D73" t="str">
        <f t="shared" si="1"/>
        <v>Emerging North AmericaDownload SMP</v>
      </c>
      <c r="G73" s="1" t="s">
        <v>22</v>
      </c>
      <c r="I73">
        <v>0</v>
      </c>
      <c r="J73">
        <v>0</v>
      </c>
      <c r="K73">
        <v>0</v>
      </c>
      <c r="M73">
        <f>IFERROR(VLOOKUP($D73,Sheet1!$B:$C,2,FALSE)*I73,0)</f>
        <v>0</v>
      </c>
      <c r="N73">
        <f>IFERROR(VLOOKUP($D73,Sheet1!$B:$C,2,FALSE)*J73,0)</f>
        <v>0</v>
      </c>
      <c r="O73">
        <f>IFERROR(VLOOKUP($D73,Sheet1!$B:$C,2,FALSE)*K73,0)</f>
        <v>0</v>
      </c>
    </row>
    <row r="74" spans="1:15" x14ac:dyDescent="0.2">
      <c r="A74" t="s">
        <v>33</v>
      </c>
      <c r="B74" t="s">
        <v>34</v>
      </c>
      <c r="C74" t="s">
        <v>37</v>
      </c>
      <c r="D74" t="str">
        <f t="shared" si="1"/>
        <v>Emerging North AmericaPackaged Solutions</v>
      </c>
      <c r="G74" s="1" t="s">
        <v>23</v>
      </c>
      <c r="I74">
        <v>0</v>
      </c>
      <c r="J74">
        <v>0</v>
      </c>
      <c r="K74">
        <v>0</v>
      </c>
      <c r="M74">
        <f>IFERROR(VLOOKUP($D74,Sheet1!$B:$C,2,FALSE)*I74,0)</f>
        <v>0</v>
      </c>
      <c r="N74">
        <f>IFERROR(VLOOKUP($D74,Sheet1!$B:$C,2,FALSE)*J74,0)</f>
        <v>0</v>
      </c>
      <c r="O74">
        <f>IFERROR(VLOOKUP($D74,Sheet1!$B:$C,2,FALSE)*K74,0)</f>
        <v>0</v>
      </c>
    </row>
    <row r="75" spans="1:15" x14ac:dyDescent="0.2">
      <c r="A75" t="s">
        <v>33</v>
      </c>
      <c r="B75" t="s">
        <v>34</v>
      </c>
      <c r="C75" t="s">
        <v>37</v>
      </c>
      <c r="D75" t="str">
        <f t="shared" si="1"/>
        <v>Emerging North AmericaNES + SMP</v>
      </c>
      <c r="G75" s="1" t="s">
        <v>24</v>
      </c>
      <c r="I75">
        <v>0</v>
      </c>
      <c r="J75">
        <v>0</v>
      </c>
      <c r="K75">
        <v>0</v>
      </c>
      <c r="M75">
        <f>IFERROR(VLOOKUP($D75,Sheet1!$B:$C,2,FALSE)*I75,0)</f>
        <v>0</v>
      </c>
      <c r="N75">
        <f>IFERROR(VLOOKUP($D75,Sheet1!$B:$C,2,FALSE)*J75,0)</f>
        <v>0</v>
      </c>
      <c r="O75">
        <f>IFERROR(VLOOKUP($D75,Sheet1!$B:$C,2,FALSE)*K75,0)</f>
        <v>0</v>
      </c>
    </row>
    <row r="76" spans="1:15" x14ac:dyDescent="0.2">
      <c r="A76" t="s">
        <v>33</v>
      </c>
      <c r="B76" t="s">
        <v>34</v>
      </c>
      <c r="C76" t="s">
        <v>37</v>
      </c>
      <c r="D76" t="str">
        <f t="shared" si="1"/>
        <v>Emerging North AmericaLegacy - Premium</v>
      </c>
      <c r="G76" s="1" t="s">
        <v>25</v>
      </c>
      <c r="I76">
        <v>0</v>
      </c>
      <c r="J76">
        <v>0</v>
      </c>
      <c r="K76">
        <v>0</v>
      </c>
      <c r="M76">
        <f>IFERROR(VLOOKUP($D76,Sheet1!$B:$C,2,FALSE)*I76,0)</f>
        <v>0</v>
      </c>
      <c r="N76">
        <f>IFERROR(VLOOKUP($D76,Sheet1!$B:$C,2,FALSE)*J76,0)</f>
        <v>0</v>
      </c>
      <c r="O76">
        <f>IFERROR(VLOOKUP($D76,Sheet1!$B:$C,2,FALSE)*K76,0)</f>
        <v>0</v>
      </c>
    </row>
    <row r="77" spans="1:15" x14ac:dyDescent="0.2">
      <c r="A77" t="s">
        <v>33</v>
      </c>
      <c r="B77" t="s">
        <v>34</v>
      </c>
      <c r="C77" t="s">
        <v>37</v>
      </c>
      <c r="D77" t="str">
        <f t="shared" si="1"/>
        <v>Emerging North AmericaETAS</v>
      </c>
      <c r="G77" s="1" t="s">
        <v>26</v>
      </c>
      <c r="I77">
        <v>0</v>
      </c>
      <c r="J77">
        <v>0</v>
      </c>
      <c r="K77">
        <v>0</v>
      </c>
      <c r="M77">
        <f>IFERROR(VLOOKUP($D77,Sheet1!$B:$C,2,FALSE)*I77,0)</f>
        <v>0</v>
      </c>
      <c r="N77">
        <f>IFERROR(VLOOKUP($D77,Sheet1!$B:$C,2,FALSE)*J77,0)</f>
        <v>0</v>
      </c>
      <c r="O77">
        <f>IFERROR(VLOOKUP($D77,Sheet1!$B:$C,2,FALSE)*K77,0)</f>
        <v>0</v>
      </c>
    </row>
    <row r="78" spans="1:15" x14ac:dyDescent="0.2">
      <c r="A78" t="s">
        <v>33</v>
      </c>
      <c r="B78" t="s">
        <v>34</v>
      </c>
      <c r="C78" t="s">
        <v>37</v>
      </c>
      <c r="D78" t="str">
        <f t="shared" si="1"/>
        <v>Emerging North AmericaTAS</v>
      </c>
      <c r="G78" s="1" t="s">
        <v>27</v>
      </c>
      <c r="I78">
        <v>0</v>
      </c>
      <c r="J78">
        <v>0</v>
      </c>
      <c r="K78">
        <v>0</v>
      </c>
      <c r="M78">
        <f>IFERROR(VLOOKUP($D78,Sheet1!$B:$C,2,FALSE)*I78,0)</f>
        <v>0</v>
      </c>
      <c r="N78">
        <f>IFERROR(VLOOKUP($D78,Sheet1!$B:$C,2,FALSE)*J78,0)</f>
        <v>0</v>
      </c>
      <c r="O78">
        <f>IFERROR(VLOOKUP($D78,Sheet1!$B:$C,2,FALSE)*K78,0)</f>
        <v>0</v>
      </c>
    </row>
    <row r="79" spans="1:15" x14ac:dyDescent="0.2">
      <c r="A79" t="s">
        <v>33</v>
      </c>
      <c r="B79" t="s">
        <v>34</v>
      </c>
      <c r="C79" t="s">
        <v>37</v>
      </c>
      <c r="D79" t="str">
        <f t="shared" si="1"/>
        <v>Emerging North AmericaKSD SMP</v>
      </c>
      <c r="G79" s="1" t="s">
        <v>28</v>
      </c>
      <c r="I79">
        <v>0</v>
      </c>
      <c r="J79">
        <v>0</v>
      </c>
      <c r="K79">
        <v>0</v>
      </c>
      <c r="M79">
        <f>IFERROR(VLOOKUP($D79,Sheet1!$B:$C,2,FALSE)*I79,0)</f>
        <v>0</v>
      </c>
      <c r="N79">
        <f>IFERROR(VLOOKUP($D79,Sheet1!$B:$C,2,FALSE)*J79,0)</f>
        <v>0</v>
      </c>
      <c r="O79">
        <f>IFERROR(VLOOKUP($D79,Sheet1!$B:$C,2,FALSE)*K79,0)</f>
        <v>0</v>
      </c>
    </row>
    <row r="80" spans="1:15" x14ac:dyDescent="0.2">
      <c r="A80" t="s">
        <v>33</v>
      </c>
      <c r="B80" t="s">
        <v>34</v>
      </c>
      <c r="C80" t="s">
        <v>37</v>
      </c>
      <c r="D80" t="str">
        <f t="shared" si="1"/>
        <v>Emerging North AmericaDDoS</v>
      </c>
      <c r="G80" s="1" t="s">
        <v>29</v>
      </c>
      <c r="I80">
        <v>0</v>
      </c>
      <c r="J80">
        <v>0</v>
      </c>
      <c r="K80">
        <v>0</v>
      </c>
      <c r="M80">
        <f>IFERROR(VLOOKUP($D80,Sheet1!$B:$C,2,FALSE)*I80,0)</f>
        <v>0</v>
      </c>
      <c r="N80">
        <f>IFERROR(VLOOKUP($D80,Sheet1!$B:$C,2,FALSE)*J80,0)</f>
        <v>0</v>
      </c>
      <c r="O80">
        <f>IFERROR(VLOOKUP($D80,Sheet1!$B:$C,2,FALSE)*K80,0)</f>
        <v>0</v>
      </c>
    </row>
    <row r="81" spans="1:15" x14ac:dyDescent="0.2">
      <c r="A81" t="s">
        <v>33</v>
      </c>
      <c r="B81" t="s">
        <v>34</v>
      </c>
      <c r="C81" t="s">
        <v>37</v>
      </c>
      <c r="D81" t="str">
        <f t="shared" si="1"/>
        <v>Emerging North AmericaManaged Kona</v>
      </c>
      <c r="G81" s="1" t="s">
        <v>30</v>
      </c>
      <c r="I81">
        <v>0</v>
      </c>
      <c r="J81">
        <v>0</v>
      </c>
      <c r="K81">
        <v>0</v>
      </c>
      <c r="M81">
        <f>IFERROR(VLOOKUP($D81,Sheet1!$B:$C,2,FALSE)*I81,0)</f>
        <v>0</v>
      </c>
      <c r="N81">
        <f>IFERROR(VLOOKUP($D81,Sheet1!$B:$C,2,FALSE)*J81,0)</f>
        <v>0</v>
      </c>
      <c r="O81">
        <f>IFERROR(VLOOKUP($D81,Sheet1!$B:$C,2,FALSE)*K81,0)</f>
        <v>0</v>
      </c>
    </row>
    <row r="82" spans="1:15" x14ac:dyDescent="0.2">
      <c r="A82" t="s">
        <v>33</v>
      </c>
      <c r="B82" t="s">
        <v>34</v>
      </c>
      <c r="C82" t="s">
        <v>37</v>
      </c>
      <c r="D82" t="str">
        <f t="shared" si="1"/>
        <v>Emerging North AmericaDSA SMP</v>
      </c>
      <c r="G82" s="1" t="s">
        <v>31</v>
      </c>
      <c r="I82">
        <v>0</v>
      </c>
      <c r="J82">
        <v>0</v>
      </c>
      <c r="K82">
        <v>0</v>
      </c>
      <c r="M82">
        <f>IFERROR(VLOOKUP($D82,Sheet1!$B:$C,2,FALSE)*I82,0)</f>
        <v>0</v>
      </c>
      <c r="N82">
        <f>IFERROR(VLOOKUP($D82,Sheet1!$B:$C,2,FALSE)*J82,0)</f>
        <v>0</v>
      </c>
      <c r="O82">
        <f>IFERROR(VLOOKUP($D82,Sheet1!$B:$C,2,FALSE)*K82,0)</f>
        <v>0</v>
      </c>
    </row>
    <row r="83" spans="1:15" x14ac:dyDescent="0.2">
      <c r="A83" t="s">
        <v>33</v>
      </c>
      <c r="B83" t="s">
        <v>34</v>
      </c>
      <c r="C83" t="s">
        <v>37</v>
      </c>
      <c r="D83" t="str">
        <f t="shared" si="1"/>
        <v>Emerging North AmericaRUS</v>
      </c>
      <c r="G83" s="1" t="s">
        <v>32</v>
      </c>
      <c r="I83">
        <v>0</v>
      </c>
      <c r="J83">
        <v>1</v>
      </c>
      <c r="K83">
        <v>0</v>
      </c>
      <c r="M83">
        <f>IFERROR(VLOOKUP($D83,Sheet1!$B:$C,2,FALSE)*I83,0)</f>
        <v>0</v>
      </c>
      <c r="N83">
        <f>IFERROR(VLOOKUP($D83,Sheet1!$B:$C,2,FALSE)*J83,0)</f>
        <v>1.125</v>
      </c>
      <c r="O83">
        <f>IFERROR(VLOOKUP($D83,Sheet1!$B:$C,2,FALSE)*K83,0)</f>
        <v>0</v>
      </c>
    </row>
    <row r="84" spans="1:15" x14ac:dyDescent="0.2">
      <c r="A84" t="s">
        <v>33</v>
      </c>
      <c r="B84" t="s">
        <v>34</v>
      </c>
      <c r="C84" t="s">
        <v>38</v>
      </c>
      <c r="D84" t="str">
        <f t="shared" si="1"/>
        <v>Public SectorMedia</v>
      </c>
      <c r="G84" s="1" t="s">
        <v>6</v>
      </c>
      <c r="I84">
        <v>2</v>
      </c>
      <c r="J84">
        <v>1</v>
      </c>
      <c r="K84">
        <v>0</v>
      </c>
      <c r="M84">
        <f>IFERROR(VLOOKUP($D84,Sheet1!$B:$C,2,FALSE)*I84,0)</f>
        <v>2.4</v>
      </c>
      <c r="N84">
        <f>IFERROR(VLOOKUP($D84,Sheet1!$B:$C,2,FALSE)*J84,0)</f>
        <v>1.2</v>
      </c>
      <c r="O84">
        <f>IFERROR(VLOOKUP($D84,Sheet1!$B:$C,2,FALSE)*K84,0)</f>
        <v>0</v>
      </c>
    </row>
    <row r="85" spans="1:15" x14ac:dyDescent="0.2">
      <c r="A85" t="s">
        <v>33</v>
      </c>
      <c r="B85" t="s">
        <v>34</v>
      </c>
      <c r="C85" t="s">
        <v>38</v>
      </c>
      <c r="D85" t="str">
        <f t="shared" si="1"/>
        <v>Public SectorWAA SMP</v>
      </c>
      <c r="G85" s="1" t="s">
        <v>7</v>
      </c>
      <c r="I85">
        <v>0</v>
      </c>
      <c r="J85">
        <v>0</v>
      </c>
      <c r="K85">
        <v>0</v>
      </c>
      <c r="M85">
        <f>IFERROR(VLOOKUP($D85,Sheet1!$B:$C,2,FALSE)*I85,0)</f>
        <v>0</v>
      </c>
      <c r="N85">
        <f>IFERROR(VLOOKUP($D85,Sheet1!$B:$C,2,FALSE)*J85,0)</f>
        <v>0</v>
      </c>
      <c r="O85">
        <f>IFERROR(VLOOKUP($D85,Sheet1!$B:$C,2,FALSE)*K85,0)</f>
        <v>0</v>
      </c>
    </row>
    <row r="86" spans="1:15" x14ac:dyDescent="0.2">
      <c r="A86" t="s">
        <v>33</v>
      </c>
      <c r="B86" t="s">
        <v>34</v>
      </c>
      <c r="C86" t="s">
        <v>38</v>
      </c>
      <c r="D86" t="str">
        <f t="shared" si="1"/>
        <v>Public SectorSMP</v>
      </c>
      <c r="G86" s="1" t="s">
        <v>8</v>
      </c>
      <c r="I86">
        <v>-1</v>
      </c>
      <c r="J86">
        <v>0</v>
      </c>
      <c r="K86">
        <v>0</v>
      </c>
      <c r="M86">
        <f>IFERROR(VLOOKUP($D86,Sheet1!$B:$C,2,FALSE)*I86,0)</f>
        <v>-1</v>
      </c>
      <c r="N86">
        <f>IFERROR(VLOOKUP($D86,Sheet1!$B:$C,2,FALSE)*J86,0)</f>
        <v>0</v>
      </c>
      <c r="O86">
        <f>IFERROR(VLOOKUP($D86,Sheet1!$B:$C,2,FALSE)*K86,0)</f>
        <v>0</v>
      </c>
    </row>
    <row r="87" spans="1:15" x14ac:dyDescent="0.2">
      <c r="A87" t="s">
        <v>33</v>
      </c>
      <c r="B87" t="s">
        <v>34</v>
      </c>
      <c r="C87" t="s">
        <v>38</v>
      </c>
      <c r="D87" t="str">
        <f t="shared" si="1"/>
        <v>Public SectorPriority</v>
      </c>
      <c r="G87" s="1" t="s">
        <v>9</v>
      </c>
      <c r="I87">
        <v>0</v>
      </c>
      <c r="J87">
        <v>0</v>
      </c>
      <c r="K87">
        <v>0</v>
      </c>
      <c r="M87">
        <f>IFERROR(VLOOKUP($D87,Sheet1!$B:$C,2,FALSE)*I87,0)</f>
        <v>0</v>
      </c>
      <c r="N87">
        <f>IFERROR(VLOOKUP($D87,Sheet1!$B:$C,2,FALSE)*J87,0)</f>
        <v>0</v>
      </c>
      <c r="O87">
        <f>IFERROR(VLOOKUP($D87,Sheet1!$B:$C,2,FALSE)*K87,0)</f>
        <v>0</v>
      </c>
    </row>
    <row r="88" spans="1:15" x14ac:dyDescent="0.2">
      <c r="A88" t="s">
        <v>33</v>
      </c>
      <c r="B88" t="s">
        <v>34</v>
      </c>
      <c r="C88" t="s">
        <v>38</v>
      </c>
      <c r="D88" t="str">
        <f t="shared" si="1"/>
        <v>Public SectorPriority + SMP</v>
      </c>
      <c r="G88" s="1" t="s">
        <v>10</v>
      </c>
      <c r="I88">
        <v>0</v>
      </c>
      <c r="J88">
        <v>0</v>
      </c>
      <c r="K88">
        <v>0</v>
      </c>
      <c r="M88">
        <f>IFERROR(VLOOKUP($D88,Sheet1!$B:$C,2,FALSE)*I88,0)</f>
        <v>0</v>
      </c>
      <c r="N88">
        <f>IFERROR(VLOOKUP($D88,Sheet1!$B:$C,2,FALSE)*J88,0)</f>
        <v>0</v>
      </c>
      <c r="O88">
        <f>IFERROR(VLOOKUP($D88,Sheet1!$B:$C,2,FALSE)*K88,0)</f>
        <v>0</v>
      </c>
    </row>
    <row r="89" spans="1:15" x14ac:dyDescent="0.2">
      <c r="A89" t="s">
        <v>33</v>
      </c>
      <c r="B89" t="s">
        <v>34</v>
      </c>
      <c r="C89" t="s">
        <v>38</v>
      </c>
      <c r="D89" t="str">
        <f t="shared" si="1"/>
        <v>Public SectorNES</v>
      </c>
      <c r="G89" s="1" t="s">
        <v>11</v>
      </c>
      <c r="I89">
        <v>2</v>
      </c>
      <c r="J89">
        <v>0</v>
      </c>
      <c r="K89">
        <v>0</v>
      </c>
      <c r="M89">
        <f>IFERROR(VLOOKUP($D89,Sheet1!$B:$C,2,FALSE)*I89,0)</f>
        <v>2.5</v>
      </c>
      <c r="N89">
        <f>IFERROR(VLOOKUP($D89,Sheet1!$B:$C,2,FALSE)*J89,0)</f>
        <v>0</v>
      </c>
      <c r="O89">
        <f>IFERROR(VLOOKUP($D89,Sheet1!$B:$C,2,FALSE)*K89,0)</f>
        <v>0</v>
      </c>
    </row>
    <row r="90" spans="1:15" x14ac:dyDescent="0.2">
      <c r="A90" t="s">
        <v>33</v>
      </c>
      <c r="B90" t="s">
        <v>34</v>
      </c>
      <c r="C90" t="s">
        <v>38</v>
      </c>
      <c r="D90" t="str">
        <f t="shared" si="1"/>
        <v>Public SectorESMP</v>
      </c>
      <c r="G90" s="1" t="s">
        <v>12</v>
      </c>
      <c r="I90">
        <v>0</v>
      </c>
      <c r="J90">
        <v>0</v>
      </c>
      <c r="K90">
        <v>0</v>
      </c>
      <c r="M90">
        <f>IFERROR(VLOOKUP($D90,Sheet1!$B:$C,2,FALSE)*I90,0)</f>
        <v>0</v>
      </c>
      <c r="N90">
        <f>IFERROR(VLOOKUP($D90,Sheet1!$B:$C,2,FALSE)*J90,0)</f>
        <v>0</v>
      </c>
      <c r="O90">
        <f>IFERROR(VLOOKUP($D90,Sheet1!$B:$C,2,FALSE)*K90,0)</f>
        <v>0</v>
      </c>
    </row>
    <row r="91" spans="1:15" x14ac:dyDescent="0.2">
      <c r="A91" t="s">
        <v>33</v>
      </c>
      <c r="B91" t="s">
        <v>34</v>
      </c>
      <c r="C91" t="s">
        <v>38</v>
      </c>
      <c r="D91" t="str">
        <f t="shared" si="1"/>
        <v>Public SectorPremium</v>
      </c>
      <c r="G91" s="1" t="s">
        <v>13</v>
      </c>
      <c r="I91">
        <v>0</v>
      </c>
      <c r="J91">
        <v>1</v>
      </c>
      <c r="K91">
        <v>1</v>
      </c>
      <c r="M91">
        <f>IFERROR(VLOOKUP($D91,Sheet1!$B:$C,2,FALSE)*I91,0)</f>
        <v>0</v>
      </c>
      <c r="N91">
        <f>IFERROR(VLOOKUP($D91,Sheet1!$B:$C,2,FALSE)*J91,0)</f>
        <v>1.1111111111111112</v>
      </c>
      <c r="O91">
        <f>IFERROR(VLOOKUP($D91,Sheet1!$B:$C,2,FALSE)*K91,0)</f>
        <v>1.1111111111111112</v>
      </c>
    </row>
    <row r="92" spans="1:15" x14ac:dyDescent="0.2">
      <c r="A92" t="s">
        <v>33</v>
      </c>
      <c r="B92" t="s">
        <v>34</v>
      </c>
      <c r="C92" t="s">
        <v>38</v>
      </c>
      <c r="D92" t="str">
        <f t="shared" si="1"/>
        <v>Public SectorSite Defender</v>
      </c>
      <c r="G92" s="1" t="s">
        <v>14</v>
      </c>
      <c r="I92">
        <v>0</v>
      </c>
      <c r="J92">
        <v>0</v>
      </c>
      <c r="K92">
        <v>0</v>
      </c>
      <c r="M92">
        <f>IFERROR(VLOOKUP($D92,Sheet1!$B:$C,2,FALSE)*I92,0)</f>
        <v>0</v>
      </c>
      <c r="N92">
        <f>IFERROR(VLOOKUP($D92,Sheet1!$B:$C,2,FALSE)*J92,0)</f>
        <v>0</v>
      </c>
      <c r="O92">
        <f>IFERROR(VLOOKUP($D92,Sheet1!$B:$C,2,FALSE)*K92,0)</f>
        <v>0</v>
      </c>
    </row>
    <row r="93" spans="1:15" x14ac:dyDescent="0.2">
      <c r="A93" t="s">
        <v>33</v>
      </c>
      <c r="B93" t="s">
        <v>34</v>
      </c>
      <c r="C93" t="s">
        <v>38</v>
      </c>
      <c r="D93" t="str">
        <f t="shared" si="1"/>
        <v>Public SectorP&amp;P SMP</v>
      </c>
      <c r="G93" s="1" t="s">
        <v>15</v>
      </c>
      <c r="I93">
        <v>0</v>
      </c>
      <c r="J93">
        <v>0</v>
      </c>
      <c r="K93">
        <v>0</v>
      </c>
      <c r="M93">
        <f>IFERROR(VLOOKUP($D93,Sheet1!$B:$C,2,FALSE)*I93,0)</f>
        <v>0</v>
      </c>
      <c r="N93">
        <f>IFERROR(VLOOKUP($D93,Sheet1!$B:$C,2,FALSE)*J93,0)</f>
        <v>0</v>
      </c>
      <c r="O93">
        <f>IFERROR(VLOOKUP($D93,Sheet1!$B:$C,2,FALSE)*K93,0)</f>
        <v>0</v>
      </c>
    </row>
    <row r="94" spans="1:15" x14ac:dyDescent="0.2">
      <c r="A94" t="s">
        <v>33</v>
      </c>
      <c r="B94" t="s">
        <v>34</v>
      </c>
      <c r="C94" t="s">
        <v>38</v>
      </c>
      <c r="D94" t="str">
        <f t="shared" si="1"/>
        <v>Public SectorSecurity PS</v>
      </c>
      <c r="G94" s="1" t="s">
        <v>16</v>
      </c>
      <c r="I94">
        <v>0</v>
      </c>
      <c r="J94">
        <v>0</v>
      </c>
      <c r="K94">
        <v>1</v>
      </c>
      <c r="M94">
        <f>IFERROR(VLOOKUP($D94,Sheet1!$B:$C,2,FALSE)*I94,0)</f>
        <v>0</v>
      </c>
      <c r="N94">
        <f>IFERROR(VLOOKUP($D94,Sheet1!$B:$C,2,FALSE)*J94,0)</f>
        <v>0</v>
      </c>
      <c r="O94">
        <f>IFERROR(VLOOKUP($D94,Sheet1!$B:$C,2,FALSE)*K94,0)</f>
        <v>1</v>
      </c>
    </row>
    <row r="95" spans="1:15" x14ac:dyDescent="0.2">
      <c r="A95" t="s">
        <v>33</v>
      </c>
      <c r="B95" t="s">
        <v>34</v>
      </c>
      <c r="C95" t="s">
        <v>38</v>
      </c>
      <c r="D95" t="str">
        <f t="shared" si="1"/>
        <v>Public SectorWAF SMP</v>
      </c>
      <c r="G95" s="1" t="s">
        <v>17</v>
      </c>
      <c r="I95">
        <v>0</v>
      </c>
      <c r="J95">
        <v>0</v>
      </c>
      <c r="K95">
        <v>0</v>
      </c>
      <c r="M95">
        <f>IFERROR(VLOOKUP($D95,Sheet1!$B:$C,2,FALSE)*I95,0)</f>
        <v>0</v>
      </c>
      <c r="N95">
        <f>IFERROR(VLOOKUP($D95,Sheet1!$B:$C,2,FALSE)*J95,0)</f>
        <v>0</v>
      </c>
      <c r="O95">
        <f>IFERROR(VLOOKUP($D95,Sheet1!$B:$C,2,FALSE)*K95,0)</f>
        <v>0</v>
      </c>
    </row>
    <row r="96" spans="1:15" x14ac:dyDescent="0.2">
      <c r="A96" t="s">
        <v>33</v>
      </c>
      <c r="B96" t="s">
        <v>34</v>
      </c>
      <c r="C96" t="s">
        <v>38</v>
      </c>
      <c r="D96" t="str">
        <f t="shared" si="1"/>
        <v>Public SectorMobile</v>
      </c>
      <c r="G96" s="1" t="s">
        <v>18</v>
      </c>
      <c r="I96">
        <v>0</v>
      </c>
      <c r="J96">
        <v>0</v>
      </c>
      <c r="K96">
        <v>0</v>
      </c>
      <c r="M96">
        <f>IFERROR(VLOOKUP($D96,Sheet1!$B:$C,2,FALSE)*I96,0)</f>
        <v>0</v>
      </c>
      <c r="N96">
        <f>IFERROR(VLOOKUP($D96,Sheet1!$B:$C,2,FALSE)*J96,0)</f>
        <v>0</v>
      </c>
      <c r="O96">
        <f>IFERROR(VLOOKUP($D96,Sheet1!$B:$C,2,FALSE)*K96,0)</f>
        <v>0</v>
      </c>
    </row>
    <row r="97" spans="1:15" x14ac:dyDescent="0.2">
      <c r="A97" t="s">
        <v>33</v>
      </c>
      <c r="B97" t="s">
        <v>34</v>
      </c>
      <c r="C97" t="s">
        <v>38</v>
      </c>
      <c r="D97" t="str">
        <f t="shared" si="1"/>
        <v>Public SectorPriority + TAS</v>
      </c>
      <c r="G97" s="1" t="s">
        <v>19</v>
      </c>
      <c r="I97">
        <v>0</v>
      </c>
      <c r="J97">
        <v>0</v>
      </c>
      <c r="K97">
        <v>0</v>
      </c>
      <c r="M97">
        <f>IFERROR(VLOOKUP($D97,Sheet1!$B:$C,2,FALSE)*I97,0)</f>
        <v>0</v>
      </c>
      <c r="N97">
        <f>IFERROR(VLOOKUP($D97,Sheet1!$B:$C,2,FALSE)*J97,0)</f>
        <v>0</v>
      </c>
      <c r="O97">
        <f>IFERROR(VLOOKUP($D97,Sheet1!$B:$C,2,FALSE)*K97,0)</f>
        <v>0</v>
      </c>
    </row>
    <row r="98" spans="1:15" x14ac:dyDescent="0.2">
      <c r="A98" t="s">
        <v>33</v>
      </c>
      <c r="B98" t="s">
        <v>34</v>
      </c>
      <c r="C98" t="s">
        <v>38</v>
      </c>
      <c r="D98" t="str">
        <f t="shared" si="1"/>
        <v>Public SectorPS-E</v>
      </c>
      <c r="G98" s="1" t="s">
        <v>20</v>
      </c>
      <c r="I98">
        <v>13</v>
      </c>
      <c r="J98">
        <v>5</v>
      </c>
      <c r="K98">
        <v>3</v>
      </c>
      <c r="M98">
        <f>IFERROR(VLOOKUP($D98,Sheet1!$B:$C,2,FALSE)*I98,0)</f>
        <v>13</v>
      </c>
      <c r="N98">
        <f>IFERROR(VLOOKUP($D98,Sheet1!$B:$C,2,FALSE)*J98,0)</f>
        <v>5</v>
      </c>
      <c r="O98">
        <f>IFERROR(VLOOKUP($D98,Sheet1!$B:$C,2,FALSE)*K98,0)</f>
        <v>3</v>
      </c>
    </row>
    <row r="99" spans="1:15" x14ac:dyDescent="0.2">
      <c r="A99" t="s">
        <v>33</v>
      </c>
      <c r="B99" t="s">
        <v>34</v>
      </c>
      <c r="C99" t="s">
        <v>38</v>
      </c>
      <c r="D99" t="str">
        <f t="shared" si="1"/>
        <v>Public SectorESLA</v>
      </c>
      <c r="G99" s="1" t="s">
        <v>21</v>
      </c>
      <c r="I99">
        <v>2</v>
      </c>
      <c r="J99">
        <v>4</v>
      </c>
      <c r="K99">
        <v>2</v>
      </c>
      <c r="M99">
        <f>IFERROR(VLOOKUP($D99,Sheet1!$B:$C,2,FALSE)*I99,0)</f>
        <v>2</v>
      </c>
      <c r="N99">
        <f>IFERROR(VLOOKUP($D99,Sheet1!$B:$C,2,FALSE)*J99,0)</f>
        <v>4</v>
      </c>
      <c r="O99">
        <f>IFERROR(VLOOKUP($D99,Sheet1!$B:$C,2,FALSE)*K99,0)</f>
        <v>2</v>
      </c>
    </row>
    <row r="100" spans="1:15" x14ac:dyDescent="0.2">
      <c r="A100" t="s">
        <v>33</v>
      </c>
      <c r="B100" t="s">
        <v>34</v>
      </c>
      <c r="C100" t="s">
        <v>38</v>
      </c>
      <c r="D100" t="str">
        <f t="shared" si="1"/>
        <v>Public SectorDownload SMP</v>
      </c>
      <c r="G100" s="1" t="s">
        <v>22</v>
      </c>
      <c r="I100">
        <v>0</v>
      </c>
      <c r="J100">
        <v>0</v>
      </c>
      <c r="K100">
        <v>0</v>
      </c>
      <c r="M100">
        <f>IFERROR(VLOOKUP($D100,Sheet1!$B:$C,2,FALSE)*I100,0)</f>
        <v>0</v>
      </c>
      <c r="N100">
        <f>IFERROR(VLOOKUP($D100,Sheet1!$B:$C,2,FALSE)*J100,0)</f>
        <v>0</v>
      </c>
      <c r="O100">
        <f>IFERROR(VLOOKUP($D100,Sheet1!$B:$C,2,FALSE)*K100,0)</f>
        <v>0</v>
      </c>
    </row>
    <row r="101" spans="1:15" x14ac:dyDescent="0.2">
      <c r="A101" t="s">
        <v>33</v>
      </c>
      <c r="B101" t="s">
        <v>34</v>
      </c>
      <c r="C101" t="s">
        <v>38</v>
      </c>
      <c r="D101" t="str">
        <f t="shared" si="1"/>
        <v>Public SectorPackaged Solutions</v>
      </c>
      <c r="G101" s="1" t="s">
        <v>23</v>
      </c>
      <c r="I101">
        <v>0</v>
      </c>
      <c r="J101">
        <v>0</v>
      </c>
      <c r="K101">
        <v>0</v>
      </c>
      <c r="M101">
        <f>IFERROR(VLOOKUP($D101,Sheet1!$B:$C,2,FALSE)*I101,0)</f>
        <v>0</v>
      </c>
      <c r="N101">
        <f>IFERROR(VLOOKUP($D101,Sheet1!$B:$C,2,FALSE)*J101,0)</f>
        <v>0</v>
      </c>
      <c r="O101">
        <f>IFERROR(VLOOKUP($D101,Sheet1!$B:$C,2,FALSE)*K101,0)</f>
        <v>0</v>
      </c>
    </row>
    <row r="102" spans="1:15" x14ac:dyDescent="0.2">
      <c r="A102" t="s">
        <v>33</v>
      </c>
      <c r="B102" t="s">
        <v>34</v>
      </c>
      <c r="C102" t="s">
        <v>38</v>
      </c>
      <c r="D102" t="str">
        <f t="shared" si="1"/>
        <v>Public SectorNES + SMP</v>
      </c>
      <c r="G102" s="1" t="s">
        <v>24</v>
      </c>
      <c r="I102">
        <v>0</v>
      </c>
      <c r="J102">
        <v>0</v>
      </c>
      <c r="K102">
        <v>0</v>
      </c>
      <c r="M102">
        <f>IFERROR(VLOOKUP($D102,Sheet1!$B:$C,2,FALSE)*I102,0)</f>
        <v>0</v>
      </c>
      <c r="N102">
        <f>IFERROR(VLOOKUP($D102,Sheet1!$B:$C,2,FALSE)*J102,0)</f>
        <v>0</v>
      </c>
      <c r="O102">
        <f>IFERROR(VLOOKUP($D102,Sheet1!$B:$C,2,FALSE)*K102,0)</f>
        <v>0</v>
      </c>
    </row>
    <row r="103" spans="1:15" x14ac:dyDescent="0.2">
      <c r="A103" t="s">
        <v>33</v>
      </c>
      <c r="B103" t="s">
        <v>34</v>
      </c>
      <c r="C103" t="s">
        <v>38</v>
      </c>
      <c r="D103" t="str">
        <f t="shared" si="1"/>
        <v>Public SectorLegacy - Premium</v>
      </c>
      <c r="G103" s="1" t="s">
        <v>25</v>
      </c>
      <c r="I103">
        <v>0</v>
      </c>
      <c r="J103">
        <v>0</v>
      </c>
      <c r="K103">
        <v>0</v>
      </c>
      <c r="M103">
        <f>IFERROR(VLOOKUP($D103,Sheet1!$B:$C,2,FALSE)*I103,0)</f>
        <v>0</v>
      </c>
      <c r="N103">
        <f>IFERROR(VLOOKUP($D103,Sheet1!$B:$C,2,FALSE)*J103,0)</f>
        <v>0</v>
      </c>
      <c r="O103">
        <f>IFERROR(VLOOKUP($D103,Sheet1!$B:$C,2,FALSE)*K103,0)</f>
        <v>0</v>
      </c>
    </row>
    <row r="104" spans="1:15" x14ac:dyDescent="0.2">
      <c r="A104" t="s">
        <v>33</v>
      </c>
      <c r="B104" t="s">
        <v>34</v>
      </c>
      <c r="C104" t="s">
        <v>38</v>
      </c>
      <c r="D104" t="str">
        <f t="shared" si="1"/>
        <v>Public SectorETAS</v>
      </c>
      <c r="G104" s="1" t="s">
        <v>26</v>
      </c>
      <c r="I104">
        <v>0</v>
      </c>
      <c r="J104">
        <v>0</v>
      </c>
      <c r="K104">
        <v>0</v>
      </c>
      <c r="M104">
        <f>IFERROR(VLOOKUP($D104,Sheet1!$B:$C,2,FALSE)*I104,0)</f>
        <v>0</v>
      </c>
      <c r="N104">
        <f>IFERROR(VLOOKUP($D104,Sheet1!$B:$C,2,FALSE)*J104,0)</f>
        <v>0</v>
      </c>
      <c r="O104">
        <f>IFERROR(VLOOKUP($D104,Sheet1!$B:$C,2,FALSE)*K104,0)</f>
        <v>0</v>
      </c>
    </row>
    <row r="105" spans="1:15" x14ac:dyDescent="0.2">
      <c r="A105" t="s">
        <v>33</v>
      </c>
      <c r="B105" t="s">
        <v>34</v>
      </c>
      <c r="C105" t="s">
        <v>38</v>
      </c>
      <c r="D105" t="str">
        <f t="shared" si="1"/>
        <v>Public SectorTAS</v>
      </c>
      <c r="G105" s="1" t="s">
        <v>27</v>
      </c>
      <c r="I105">
        <v>2</v>
      </c>
      <c r="J105">
        <v>1</v>
      </c>
      <c r="K105">
        <v>0</v>
      </c>
      <c r="M105">
        <f>IFERROR(VLOOKUP($D105,Sheet1!$B:$C,2,FALSE)*I105,0)</f>
        <v>2.4</v>
      </c>
      <c r="N105">
        <f>IFERROR(VLOOKUP($D105,Sheet1!$B:$C,2,FALSE)*J105,0)</f>
        <v>1.2</v>
      </c>
      <c r="O105">
        <f>IFERROR(VLOOKUP($D105,Sheet1!$B:$C,2,FALSE)*K105,0)</f>
        <v>0</v>
      </c>
    </row>
    <row r="106" spans="1:15" x14ac:dyDescent="0.2">
      <c r="A106" t="s">
        <v>33</v>
      </c>
      <c r="B106" t="s">
        <v>34</v>
      </c>
      <c r="C106" t="s">
        <v>38</v>
      </c>
      <c r="D106" t="str">
        <f t="shared" si="1"/>
        <v>Public SectorKSD SMP</v>
      </c>
      <c r="G106" s="1" t="s">
        <v>28</v>
      </c>
      <c r="I106">
        <v>0</v>
      </c>
      <c r="J106">
        <v>0</v>
      </c>
      <c r="K106">
        <v>0</v>
      </c>
      <c r="M106">
        <f>IFERROR(VLOOKUP($D106,Sheet1!$B:$C,2,FALSE)*I106,0)</f>
        <v>0</v>
      </c>
      <c r="N106">
        <f>IFERROR(VLOOKUP($D106,Sheet1!$B:$C,2,FALSE)*J106,0)</f>
        <v>0</v>
      </c>
      <c r="O106">
        <f>IFERROR(VLOOKUP($D106,Sheet1!$B:$C,2,FALSE)*K106,0)</f>
        <v>0</v>
      </c>
    </row>
    <row r="107" spans="1:15" x14ac:dyDescent="0.2">
      <c r="A107" t="s">
        <v>33</v>
      </c>
      <c r="B107" t="s">
        <v>34</v>
      </c>
      <c r="C107" t="s">
        <v>38</v>
      </c>
      <c r="D107" t="str">
        <f t="shared" si="1"/>
        <v>Public SectorDDoS</v>
      </c>
      <c r="G107" s="1" t="s">
        <v>29</v>
      </c>
      <c r="I107">
        <v>0</v>
      </c>
      <c r="J107">
        <v>0</v>
      </c>
      <c r="K107">
        <v>0</v>
      </c>
      <c r="M107">
        <f>IFERROR(VLOOKUP($D107,Sheet1!$B:$C,2,FALSE)*I107,0)</f>
        <v>0</v>
      </c>
      <c r="N107">
        <f>IFERROR(VLOOKUP($D107,Sheet1!$B:$C,2,FALSE)*J107,0)</f>
        <v>0</v>
      </c>
      <c r="O107">
        <f>IFERROR(VLOOKUP($D107,Sheet1!$B:$C,2,FALSE)*K107,0)</f>
        <v>0</v>
      </c>
    </row>
    <row r="108" spans="1:15" x14ac:dyDescent="0.2">
      <c r="A108" t="s">
        <v>33</v>
      </c>
      <c r="B108" t="s">
        <v>34</v>
      </c>
      <c r="C108" t="s">
        <v>38</v>
      </c>
      <c r="D108" t="str">
        <f t="shared" si="1"/>
        <v>Public SectorManaged Kona</v>
      </c>
      <c r="G108" s="1" t="s">
        <v>30</v>
      </c>
      <c r="I108">
        <v>1</v>
      </c>
      <c r="J108">
        <v>2</v>
      </c>
      <c r="K108">
        <v>0</v>
      </c>
      <c r="M108">
        <f>IFERROR(VLOOKUP($D108,Sheet1!$B:$C,2,FALSE)*I108,0)</f>
        <v>1.25</v>
      </c>
      <c r="N108">
        <f>IFERROR(VLOOKUP($D108,Sheet1!$B:$C,2,FALSE)*J108,0)</f>
        <v>2.5</v>
      </c>
      <c r="O108">
        <f>IFERROR(VLOOKUP($D108,Sheet1!$B:$C,2,FALSE)*K108,0)</f>
        <v>0</v>
      </c>
    </row>
    <row r="109" spans="1:15" x14ac:dyDescent="0.2">
      <c r="A109" t="s">
        <v>33</v>
      </c>
      <c r="B109" t="s">
        <v>34</v>
      </c>
      <c r="C109" t="s">
        <v>38</v>
      </c>
      <c r="D109" t="str">
        <f t="shared" si="1"/>
        <v>Public SectorDSA SMP</v>
      </c>
      <c r="G109" s="1" t="s">
        <v>31</v>
      </c>
      <c r="I109">
        <v>0</v>
      </c>
      <c r="J109">
        <v>0</v>
      </c>
      <c r="K109">
        <v>0</v>
      </c>
      <c r="M109">
        <f>IFERROR(VLOOKUP($D109,Sheet1!$B:$C,2,FALSE)*I109,0)</f>
        <v>0</v>
      </c>
      <c r="N109">
        <f>IFERROR(VLOOKUP($D109,Sheet1!$B:$C,2,FALSE)*J109,0)</f>
        <v>0</v>
      </c>
      <c r="O109">
        <f>IFERROR(VLOOKUP($D109,Sheet1!$B:$C,2,FALSE)*K109,0)</f>
        <v>0</v>
      </c>
    </row>
    <row r="110" spans="1:15" x14ac:dyDescent="0.2">
      <c r="A110" t="s">
        <v>33</v>
      </c>
      <c r="B110" t="s">
        <v>34</v>
      </c>
      <c r="C110" t="s">
        <v>38</v>
      </c>
      <c r="D110" t="str">
        <f t="shared" si="1"/>
        <v>Public SectorRUS</v>
      </c>
      <c r="G110" s="1" t="s">
        <v>32</v>
      </c>
      <c r="I110">
        <v>0</v>
      </c>
      <c r="J110">
        <v>0</v>
      </c>
      <c r="K110">
        <v>0</v>
      </c>
      <c r="M110">
        <f>IFERROR(VLOOKUP($D110,Sheet1!$B:$C,2,FALSE)*I110,0)</f>
        <v>0</v>
      </c>
      <c r="N110">
        <f>IFERROR(VLOOKUP($D110,Sheet1!$B:$C,2,FALSE)*J110,0)</f>
        <v>0</v>
      </c>
      <c r="O110">
        <f>IFERROR(VLOOKUP($D110,Sheet1!$B:$C,2,FALSE)*K110,0)</f>
        <v>0</v>
      </c>
    </row>
    <row r="111" spans="1:15" x14ac:dyDescent="0.2">
      <c r="A111" t="s">
        <v>33</v>
      </c>
      <c r="B111" t="s">
        <v>39</v>
      </c>
      <c r="C111" t="s">
        <v>39</v>
      </c>
      <c r="D111" t="str">
        <f t="shared" si="1"/>
        <v>Channel DirectMedia</v>
      </c>
      <c r="G111" s="1" t="s">
        <v>6</v>
      </c>
      <c r="I111">
        <v>0</v>
      </c>
      <c r="J111">
        <v>1</v>
      </c>
      <c r="K111">
        <v>1</v>
      </c>
      <c r="M111">
        <f>IFERROR(VLOOKUP($D111,Sheet1!$B:$C,2,FALSE)*I111,0)</f>
        <v>0</v>
      </c>
      <c r="N111">
        <f>IFERROR(VLOOKUP($D111,Sheet1!$B:$C,2,FALSE)*J111,0)</f>
        <v>1.2</v>
      </c>
      <c r="O111">
        <f>IFERROR(VLOOKUP($D111,Sheet1!$B:$C,2,FALSE)*K111,0)</f>
        <v>1.2</v>
      </c>
    </row>
    <row r="112" spans="1:15" x14ac:dyDescent="0.2">
      <c r="A112" t="s">
        <v>33</v>
      </c>
      <c r="B112" t="s">
        <v>39</v>
      </c>
      <c r="C112" t="s">
        <v>39</v>
      </c>
      <c r="D112" t="str">
        <f t="shared" si="1"/>
        <v>Channel DirectWAA SMP</v>
      </c>
      <c r="G112" s="1" t="s">
        <v>7</v>
      </c>
      <c r="I112">
        <v>0</v>
      </c>
      <c r="J112">
        <v>0</v>
      </c>
      <c r="K112">
        <v>0</v>
      </c>
      <c r="M112">
        <f>IFERROR(VLOOKUP($D112,Sheet1!$B:$C,2,FALSE)*I112,0)</f>
        <v>0</v>
      </c>
      <c r="N112">
        <f>IFERROR(VLOOKUP($D112,Sheet1!$B:$C,2,FALSE)*J112,0)</f>
        <v>0</v>
      </c>
      <c r="O112">
        <f>IFERROR(VLOOKUP($D112,Sheet1!$B:$C,2,FALSE)*K112,0)</f>
        <v>0</v>
      </c>
    </row>
    <row r="113" spans="1:15" x14ac:dyDescent="0.2">
      <c r="A113" t="s">
        <v>33</v>
      </c>
      <c r="B113" t="s">
        <v>39</v>
      </c>
      <c r="C113" t="s">
        <v>39</v>
      </c>
      <c r="D113" t="str">
        <f t="shared" si="1"/>
        <v>Channel DirectSMP</v>
      </c>
      <c r="G113" s="1" t="s">
        <v>8</v>
      </c>
      <c r="I113">
        <v>2</v>
      </c>
      <c r="J113">
        <v>3</v>
      </c>
      <c r="K113">
        <v>3</v>
      </c>
      <c r="M113">
        <f>IFERROR(VLOOKUP($D113,Sheet1!$B:$C,2,FALSE)*I113,0)</f>
        <v>2</v>
      </c>
      <c r="N113">
        <f>IFERROR(VLOOKUP($D113,Sheet1!$B:$C,2,FALSE)*J113,0)</f>
        <v>3</v>
      </c>
      <c r="O113">
        <f>IFERROR(VLOOKUP($D113,Sheet1!$B:$C,2,FALSE)*K113,0)</f>
        <v>3</v>
      </c>
    </row>
    <row r="114" spans="1:15" x14ac:dyDescent="0.2">
      <c r="A114" t="s">
        <v>33</v>
      </c>
      <c r="B114" t="s">
        <v>39</v>
      </c>
      <c r="C114" t="s">
        <v>39</v>
      </c>
      <c r="D114" t="str">
        <f t="shared" si="1"/>
        <v>Channel DirectPriority</v>
      </c>
      <c r="G114" s="1" t="s">
        <v>9</v>
      </c>
      <c r="I114">
        <v>-1</v>
      </c>
      <c r="J114">
        <v>-1</v>
      </c>
      <c r="K114">
        <v>-1</v>
      </c>
      <c r="M114">
        <f>IFERROR(VLOOKUP($D114,Sheet1!$B:$C,2,FALSE)*I114,0)</f>
        <v>-0.9375</v>
      </c>
      <c r="N114">
        <f>IFERROR(VLOOKUP($D114,Sheet1!$B:$C,2,FALSE)*J114,0)</f>
        <v>-0.9375</v>
      </c>
      <c r="O114">
        <f>IFERROR(VLOOKUP($D114,Sheet1!$B:$C,2,FALSE)*K114,0)</f>
        <v>-0.9375</v>
      </c>
    </row>
    <row r="115" spans="1:15" x14ac:dyDescent="0.2">
      <c r="A115" t="s">
        <v>33</v>
      </c>
      <c r="B115" t="s">
        <v>39</v>
      </c>
      <c r="C115" t="s">
        <v>39</v>
      </c>
      <c r="D115" t="str">
        <f t="shared" si="1"/>
        <v>Channel DirectPriority + SMP</v>
      </c>
      <c r="G115" s="1" t="s">
        <v>10</v>
      </c>
      <c r="I115">
        <v>0</v>
      </c>
      <c r="J115">
        <v>0</v>
      </c>
      <c r="K115">
        <v>0</v>
      </c>
      <c r="M115">
        <f>IFERROR(VLOOKUP($D115,Sheet1!$B:$C,2,FALSE)*I115,0)</f>
        <v>0</v>
      </c>
      <c r="N115">
        <f>IFERROR(VLOOKUP($D115,Sheet1!$B:$C,2,FALSE)*J115,0)</f>
        <v>0</v>
      </c>
      <c r="O115">
        <f>IFERROR(VLOOKUP($D115,Sheet1!$B:$C,2,FALSE)*K115,0)</f>
        <v>0</v>
      </c>
    </row>
    <row r="116" spans="1:15" x14ac:dyDescent="0.2">
      <c r="A116" t="s">
        <v>33</v>
      </c>
      <c r="B116" t="s">
        <v>39</v>
      </c>
      <c r="C116" t="s">
        <v>39</v>
      </c>
      <c r="D116" t="str">
        <f t="shared" si="1"/>
        <v>Channel DirectNES</v>
      </c>
      <c r="G116" s="1" t="s">
        <v>11</v>
      </c>
      <c r="I116">
        <v>3</v>
      </c>
      <c r="J116">
        <v>3</v>
      </c>
      <c r="K116">
        <v>3</v>
      </c>
      <c r="M116">
        <f>IFERROR(VLOOKUP($D116,Sheet1!$B:$C,2,FALSE)*I116,0)</f>
        <v>2.8125</v>
      </c>
      <c r="N116">
        <f>IFERROR(VLOOKUP($D116,Sheet1!$B:$C,2,FALSE)*J116,0)</f>
        <v>2.8125</v>
      </c>
      <c r="O116">
        <f>IFERROR(VLOOKUP($D116,Sheet1!$B:$C,2,FALSE)*K116,0)</f>
        <v>2.8125</v>
      </c>
    </row>
    <row r="117" spans="1:15" x14ac:dyDescent="0.2">
      <c r="A117" t="s">
        <v>33</v>
      </c>
      <c r="B117" t="s">
        <v>39</v>
      </c>
      <c r="C117" t="s">
        <v>39</v>
      </c>
      <c r="D117" t="str">
        <f t="shared" si="1"/>
        <v>Channel DirectESMP</v>
      </c>
      <c r="G117" s="1" t="s">
        <v>12</v>
      </c>
      <c r="I117">
        <v>0</v>
      </c>
      <c r="J117">
        <v>1</v>
      </c>
      <c r="K117">
        <v>1</v>
      </c>
      <c r="M117">
        <f>IFERROR(VLOOKUP($D117,Sheet1!$B:$C,2,FALSE)*I117,0)</f>
        <v>0</v>
      </c>
      <c r="N117">
        <f>IFERROR(VLOOKUP($D117,Sheet1!$B:$C,2,FALSE)*J117,0)</f>
        <v>1</v>
      </c>
      <c r="O117">
        <f>IFERROR(VLOOKUP($D117,Sheet1!$B:$C,2,FALSE)*K117,0)</f>
        <v>1</v>
      </c>
    </row>
    <row r="118" spans="1:15" x14ac:dyDescent="0.2">
      <c r="A118" t="s">
        <v>33</v>
      </c>
      <c r="B118" t="s">
        <v>39</v>
      </c>
      <c r="C118" t="s">
        <v>39</v>
      </c>
      <c r="D118" t="str">
        <f t="shared" si="1"/>
        <v>Channel DirectPremium</v>
      </c>
      <c r="G118" s="1" t="s">
        <v>13</v>
      </c>
      <c r="I118">
        <v>0</v>
      </c>
      <c r="J118">
        <v>0</v>
      </c>
      <c r="K118">
        <v>0</v>
      </c>
      <c r="M118">
        <f>IFERROR(VLOOKUP($D118,Sheet1!$B:$C,2,FALSE)*I118,0)</f>
        <v>0</v>
      </c>
      <c r="N118">
        <f>IFERROR(VLOOKUP($D118,Sheet1!$B:$C,2,FALSE)*J118,0)</f>
        <v>0</v>
      </c>
      <c r="O118">
        <f>IFERROR(VLOOKUP($D118,Sheet1!$B:$C,2,FALSE)*K118,0)</f>
        <v>0</v>
      </c>
    </row>
    <row r="119" spans="1:15" x14ac:dyDescent="0.2">
      <c r="A119" t="s">
        <v>33</v>
      </c>
      <c r="B119" t="s">
        <v>39</v>
      </c>
      <c r="C119" t="s">
        <v>39</v>
      </c>
      <c r="D119" t="str">
        <f t="shared" si="1"/>
        <v>Channel DirectSite Defender</v>
      </c>
      <c r="G119" s="1" t="s">
        <v>14</v>
      </c>
      <c r="I119">
        <v>0</v>
      </c>
      <c r="J119">
        <v>0</v>
      </c>
      <c r="K119">
        <v>0</v>
      </c>
      <c r="M119">
        <f>IFERROR(VLOOKUP($D119,Sheet1!$B:$C,2,FALSE)*I119,0)</f>
        <v>0</v>
      </c>
      <c r="N119">
        <f>IFERROR(VLOOKUP($D119,Sheet1!$B:$C,2,FALSE)*J119,0)</f>
        <v>0</v>
      </c>
      <c r="O119">
        <f>IFERROR(VLOOKUP($D119,Sheet1!$B:$C,2,FALSE)*K119,0)</f>
        <v>0</v>
      </c>
    </row>
    <row r="120" spans="1:15" x14ac:dyDescent="0.2">
      <c r="A120" t="s">
        <v>33</v>
      </c>
      <c r="B120" t="s">
        <v>39</v>
      </c>
      <c r="C120" t="s">
        <v>39</v>
      </c>
      <c r="D120" t="str">
        <f t="shared" si="1"/>
        <v>Channel DirectP&amp;P SMP</v>
      </c>
      <c r="G120" s="1" t="s">
        <v>15</v>
      </c>
      <c r="I120">
        <v>0</v>
      </c>
      <c r="J120">
        <v>0</v>
      </c>
      <c r="K120">
        <v>0</v>
      </c>
      <c r="M120">
        <f>IFERROR(VLOOKUP($D120,Sheet1!$B:$C,2,FALSE)*I120,0)</f>
        <v>0</v>
      </c>
      <c r="N120">
        <f>IFERROR(VLOOKUP($D120,Sheet1!$B:$C,2,FALSE)*J120,0)</f>
        <v>0</v>
      </c>
      <c r="O120">
        <f>IFERROR(VLOOKUP($D120,Sheet1!$B:$C,2,FALSE)*K120,0)</f>
        <v>0</v>
      </c>
    </row>
    <row r="121" spans="1:15" x14ac:dyDescent="0.2">
      <c r="A121" t="s">
        <v>33</v>
      </c>
      <c r="B121" t="s">
        <v>39</v>
      </c>
      <c r="C121" t="s">
        <v>39</v>
      </c>
      <c r="D121" t="str">
        <f t="shared" si="1"/>
        <v>Channel DirectSecurity PS</v>
      </c>
      <c r="G121" s="1" t="s">
        <v>16</v>
      </c>
      <c r="I121">
        <v>1</v>
      </c>
      <c r="J121">
        <v>1</v>
      </c>
      <c r="K121">
        <v>1</v>
      </c>
      <c r="M121">
        <f>IFERROR(VLOOKUP($D121,Sheet1!$B:$C,2,FALSE)*I121,0)</f>
        <v>1</v>
      </c>
      <c r="N121">
        <f>IFERROR(VLOOKUP($D121,Sheet1!$B:$C,2,FALSE)*J121,0)</f>
        <v>1</v>
      </c>
      <c r="O121">
        <f>IFERROR(VLOOKUP($D121,Sheet1!$B:$C,2,FALSE)*K121,0)</f>
        <v>1</v>
      </c>
    </row>
    <row r="122" spans="1:15" x14ac:dyDescent="0.2">
      <c r="A122" t="s">
        <v>33</v>
      </c>
      <c r="B122" t="s">
        <v>39</v>
      </c>
      <c r="C122" t="s">
        <v>39</v>
      </c>
      <c r="D122" t="str">
        <f t="shared" si="1"/>
        <v>Channel DirectWAF SMP</v>
      </c>
      <c r="G122" s="1" t="s">
        <v>17</v>
      </c>
      <c r="I122">
        <v>0</v>
      </c>
      <c r="J122">
        <v>0</v>
      </c>
      <c r="K122">
        <v>0</v>
      </c>
      <c r="M122">
        <f>IFERROR(VLOOKUP($D122,Sheet1!$B:$C,2,FALSE)*I122,0)</f>
        <v>0</v>
      </c>
      <c r="N122">
        <f>IFERROR(VLOOKUP($D122,Sheet1!$B:$C,2,FALSE)*J122,0)</f>
        <v>0</v>
      </c>
      <c r="O122">
        <f>IFERROR(VLOOKUP($D122,Sheet1!$B:$C,2,FALSE)*K122,0)</f>
        <v>0</v>
      </c>
    </row>
    <row r="123" spans="1:15" x14ac:dyDescent="0.2">
      <c r="A123" t="s">
        <v>33</v>
      </c>
      <c r="B123" t="s">
        <v>39</v>
      </c>
      <c r="C123" t="s">
        <v>39</v>
      </c>
      <c r="D123" t="str">
        <f t="shared" si="1"/>
        <v>Channel DirectMobile</v>
      </c>
      <c r="G123" s="1" t="s">
        <v>18</v>
      </c>
      <c r="I123">
        <v>0</v>
      </c>
      <c r="J123">
        <v>0</v>
      </c>
      <c r="K123">
        <v>0</v>
      </c>
      <c r="M123">
        <f>IFERROR(VLOOKUP($D123,Sheet1!$B:$C,2,FALSE)*I123,0)</f>
        <v>0</v>
      </c>
      <c r="N123">
        <f>IFERROR(VLOOKUP($D123,Sheet1!$B:$C,2,FALSE)*J123,0)</f>
        <v>0</v>
      </c>
      <c r="O123">
        <f>IFERROR(VLOOKUP($D123,Sheet1!$B:$C,2,FALSE)*K123,0)</f>
        <v>0</v>
      </c>
    </row>
    <row r="124" spans="1:15" x14ac:dyDescent="0.2">
      <c r="A124" t="s">
        <v>33</v>
      </c>
      <c r="B124" t="s">
        <v>39</v>
      </c>
      <c r="C124" t="s">
        <v>39</v>
      </c>
      <c r="D124" t="str">
        <f t="shared" si="1"/>
        <v>Channel DirectPriority + TAS</v>
      </c>
      <c r="G124" s="1" t="s">
        <v>19</v>
      </c>
      <c r="I124">
        <v>0</v>
      </c>
      <c r="J124">
        <v>0</v>
      </c>
      <c r="K124">
        <v>0</v>
      </c>
      <c r="M124">
        <f>IFERROR(VLOOKUP($D124,Sheet1!$B:$C,2,FALSE)*I124,0)</f>
        <v>0</v>
      </c>
      <c r="N124">
        <f>IFERROR(VLOOKUP($D124,Sheet1!$B:$C,2,FALSE)*J124,0)</f>
        <v>0</v>
      </c>
      <c r="O124">
        <f>IFERROR(VLOOKUP($D124,Sheet1!$B:$C,2,FALSE)*K124,0)</f>
        <v>0</v>
      </c>
    </row>
    <row r="125" spans="1:15" x14ac:dyDescent="0.2">
      <c r="A125" t="s">
        <v>33</v>
      </c>
      <c r="B125" t="s">
        <v>39</v>
      </c>
      <c r="C125" t="s">
        <v>39</v>
      </c>
      <c r="D125" t="str">
        <f t="shared" si="1"/>
        <v>Channel DirectPS-E</v>
      </c>
      <c r="G125" s="1" t="s">
        <v>20</v>
      </c>
      <c r="I125">
        <v>2</v>
      </c>
      <c r="J125">
        <v>1</v>
      </c>
      <c r="K125">
        <v>1</v>
      </c>
      <c r="M125">
        <f>IFERROR(VLOOKUP($D125,Sheet1!$B:$C,2,FALSE)*I125,0)</f>
        <v>2</v>
      </c>
      <c r="N125">
        <f>IFERROR(VLOOKUP($D125,Sheet1!$B:$C,2,FALSE)*J125,0)</f>
        <v>1</v>
      </c>
      <c r="O125">
        <f>IFERROR(VLOOKUP($D125,Sheet1!$B:$C,2,FALSE)*K125,0)</f>
        <v>1</v>
      </c>
    </row>
    <row r="126" spans="1:15" x14ac:dyDescent="0.2">
      <c r="A126" t="s">
        <v>33</v>
      </c>
      <c r="B126" t="s">
        <v>39</v>
      </c>
      <c r="C126" t="s">
        <v>39</v>
      </c>
      <c r="D126" t="str">
        <f t="shared" si="1"/>
        <v>Channel DirectESLA</v>
      </c>
      <c r="G126" s="1" t="s">
        <v>21</v>
      </c>
      <c r="I126">
        <v>0</v>
      </c>
      <c r="J126">
        <v>0</v>
      </c>
      <c r="K126">
        <v>0</v>
      </c>
      <c r="M126">
        <f>IFERROR(VLOOKUP($D126,Sheet1!$B:$C,2,FALSE)*I126,0)</f>
        <v>0</v>
      </c>
      <c r="N126">
        <f>IFERROR(VLOOKUP($D126,Sheet1!$B:$C,2,FALSE)*J126,0)</f>
        <v>0</v>
      </c>
      <c r="O126">
        <f>IFERROR(VLOOKUP($D126,Sheet1!$B:$C,2,FALSE)*K126,0)</f>
        <v>0</v>
      </c>
    </row>
    <row r="127" spans="1:15" x14ac:dyDescent="0.2">
      <c r="A127" t="s">
        <v>33</v>
      </c>
      <c r="B127" t="s">
        <v>39</v>
      </c>
      <c r="C127" t="s">
        <v>39</v>
      </c>
      <c r="D127" t="str">
        <f t="shared" si="1"/>
        <v>Channel DirectDownload SMP</v>
      </c>
      <c r="G127" s="1" t="s">
        <v>22</v>
      </c>
      <c r="I127">
        <v>0</v>
      </c>
      <c r="J127">
        <v>0</v>
      </c>
      <c r="K127">
        <v>0</v>
      </c>
      <c r="M127">
        <f>IFERROR(VLOOKUP($D127,Sheet1!$B:$C,2,FALSE)*I127,0)</f>
        <v>0</v>
      </c>
      <c r="N127">
        <f>IFERROR(VLOOKUP($D127,Sheet1!$B:$C,2,FALSE)*J127,0)</f>
        <v>0</v>
      </c>
      <c r="O127">
        <f>IFERROR(VLOOKUP($D127,Sheet1!$B:$C,2,FALSE)*K127,0)</f>
        <v>0</v>
      </c>
    </row>
    <row r="128" spans="1:15" x14ac:dyDescent="0.2">
      <c r="A128" t="s">
        <v>33</v>
      </c>
      <c r="B128" t="s">
        <v>39</v>
      </c>
      <c r="C128" t="s">
        <v>39</v>
      </c>
      <c r="D128" t="str">
        <f t="shared" si="1"/>
        <v>Channel DirectPackaged Solutions</v>
      </c>
      <c r="G128" s="1" t="s">
        <v>23</v>
      </c>
      <c r="I128">
        <v>0</v>
      </c>
      <c r="J128">
        <v>0</v>
      </c>
      <c r="K128">
        <v>0</v>
      </c>
      <c r="M128">
        <f>IFERROR(VLOOKUP($D128,Sheet1!$B:$C,2,FALSE)*I128,0)</f>
        <v>0</v>
      </c>
      <c r="N128">
        <f>IFERROR(VLOOKUP($D128,Sheet1!$B:$C,2,FALSE)*J128,0)</f>
        <v>0</v>
      </c>
      <c r="O128">
        <f>IFERROR(VLOOKUP($D128,Sheet1!$B:$C,2,FALSE)*K128,0)</f>
        <v>0</v>
      </c>
    </row>
    <row r="129" spans="1:15" x14ac:dyDescent="0.2">
      <c r="A129" t="s">
        <v>33</v>
      </c>
      <c r="B129" t="s">
        <v>39</v>
      </c>
      <c r="C129" t="s">
        <v>39</v>
      </c>
      <c r="D129" t="str">
        <f t="shared" si="1"/>
        <v>Channel DirectNES + SMP</v>
      </c>
      <c r="G129" s="1" t="s">
        <v>24</v>
      </c>
      <c r="I129">
        <v>0</v>
      </c>
      <c r="J129">
        <v>0</v>
      </c>
      <c r="K129">
        <v>0</v>
      </c>
      <c r="M129">
        <f>IFERROR(VLOOKUP($D129,Sheet1!$B:$C,2,FALSE)*I129,0)</f>
        <v>0</v>
      </c>
      <c r="N129">
        <f>IFERROR(VLOOKUP($D129,Sheet1!$B:$C,2,FALSE)*J129,0)</f>
        <v>0</v>
      </c>
      <c r="O129">
        <f>IFERROR(VLOOKUP($D129,Sheet1!$B:$C,2,FALSE)*K129,0)</f>
        <v>0</v>
      </c>
    </row>
    <row r="130" spans="1:15" x14ac:dyDescent="0.2">
      <c r="A130" t="s">
        <v>33</v>
      </c>
      <c r="B130" t="s">
        <v>39</v>
      </c>
      <c r="C130" t="s">
        <v>39</v>
      </c>
      <c r="D130" t="str">
        <f t="shared" si="1"/>
        <v>Channel DirectLegacy - Premium</v>
      </c>
      <c r="G130" s="1" t="s">
        <v>25</v>
      </c>
      <c r="I130">
        <v>0</v>
      </c>
      <c r="J130">
        <v>0</v>
      </c>
      <c r="K130">
        <v>0</v>
      </c>
      <c r="M130">
        <f>IFERROR(VLOOKUP($D130,Sheet1!$B:$C,2,FALSE)*I130,0)</f>
        <v>0</v>
      </c>
      <c r="N130">
        <f>IFERROR(VLOOKUP($D130,Sheet1!$B:$C,2,FALSE)*J130,0)</f>
        <v>0</v>
      </c>
      <c r="O130">
        <f>IFERROR(VLOOKUP($D130,Sheet1!$B:$C,2,FALSE)*K130,0)</f>
        <v>0</v>
      </c>
    </row>
    <row r="131" spans="1:15" x14ac:dyDescent="0.2">
      <c r="A131" t="s">
        <v>33</v>
      </c>
      <c r="B131" t="s">
        <v>39</v>
      </c>
      <c r="C131" t="s">
        <v>39</v>
      </c>
      <c r="D131" t="str">
        <f t="shared" si="1"/>
        <v>Channel DirectETAS</v>
      </c>
      <c r="G131" s="1" t="s">
        <v>26</v>
      </c>
      <c r="I131">
        <v>0</v>
      </c>
      <c r="J131">
        <v>0</v>
      </c>
      <c r="K131">
        <v>0</v>
      </c>
      <c r="M131">
        <f>IFERROR(VLOOKUP($D131,Sheet1!$B:$C,2,FALSE)*I131,0)</f>
        <v>0</v>
      </c>
      <c r="N131">
        <f>IFERROR(VLOOKUP($D131,Sheet1!$B:$C,2,FALSE)*J131,0)</f>
        <v>0</v>
      </c>
      <c r="O131">
        <f>IFERROR(VLOOKUP($D131,Sheet1!$B:$C,2,FALSE)*K131,0)</f>
        <v>0</v>
      </c>
    </row>
    <row r="132" spans="1:15" x14ac:dyDescent="0.2">
      <c r="A132" t="s">
        <v>33</v>
      </c>
      <c r="B132" t="s">
        <v>39</v>
      </c>
      <c r="C132" t="s">
        <v>39</v>
      </c>
      <c r="D132" t="str">
        <f t="shared" ref="D132:D195" si="2">CONCATENATE(C132,G132)</f>
        <v>Channel DirectTAS</v>
      </c>
      <c r="G132" s="1" t="s">
        <v>27</v>
      </c>
      <c r="I132">
        <v>0</v>
      </c>
      <c r="J132">
        <v>0</v>
      </c>
      <c r="K132">
        <v>0</v>
      </c>
      <c r="M132">
        <f>IFERROR(VLOOKUP($D132,Sheet1!$B:$C,2,FALSE)*I132,0)</f>
        <v>0</v>
      </c>
      <c r="N132">
        <f>IFERROR(VLOOKUP($D132,Sheet1!$B:$C,2,FALSE)*J132,0)</f>
        <v>0</v>
      </c>
      <c r="O132">
        <f>IFERROR(VLOOKUP($D132,Sheet1!$B:$C,2,FALSE)*K132,0)</f>
        <v>0</v>
      </c>
    </row>
    <row r="133" spans="1:15" x14ac:dyDescent="0.2">
      <c r="A133" t="s">
        <v>33</v>
      </c>
      <c r="B133" t="s">
        <v>39</v>
      </c>
      <c r="C133" t="s">
        <v>39</v>
      </c>
      <c r="D133" t="str">
        <f t="shared" si="2"/>
        <v>Channel DirectKSD SMP</v>
      </c>
      <c r="G133" s="1" t="s">
        <v>28</v>
      </c>
      <c r="I133">
        <v>0</v>
      </c>
      <c r="J133">
        <v>0</v>
      </c>
      <c r="K133">
        <v>0</v>
      </c>
      <c r="M133">
        <f>IFERROR(VLOOKUP($D133,Sheet1!$B:$C,2,FALSE)*I133,0)</f>
        <v>0</v>
      </c>
      <c r="N133">
        <f>IFERROR(VLOOKUP($D133,Sheet1!$B:$C,2,FALSE)*J133,0)</f>
        <v>0</v>
      </c>
      <c r="O133">
        <f>IFERROR(VLOOKUP($D133,Sheet1!$B:$C,2,FALSE)*K133,0)</f>
        <v>0</v>
      </c>
    </row>
    <row r="134" spans="1:15" x14ac:dyDescent="0.2">
      <c r="A134" t="s">
        <v>33</v>
      </c>
      <c r="B134" t="s">
        <v>39</v>
      </c>
      <c r="C134" t="s">
        <v>39</v>
      </c>
      <c r="D134" t="str">
        <f t="shared" si="2"/>
        <v>Channel DirectDDoS</v>
      </c>
      <c r="G134" s="1" t="s">
        <v>29</v>
      </c>
      <c r="I134">
        <v>0</v>
      </c>
      <c r="J134">
        <v>0</v>
      </c>
      <c r="K134">
        <v>0</v>
      </c>
      <c r="M134">
        <f>IFERROR(VLOOKUP($D134,Sheet1!$B:$C,2,FALSE)*I134,0)</f>
        <v>0</v>
      </c>
      <c r="N134">
        <f>IFERROR(VLOOKUP($D134,Sheet1!$B:$C,2,FALSE)*J134,0)</f>
        <v>0</v>
      </c>
      <c r="O134">
        <f>IFERROR(VLOOKUP($D134,Sheet1!$B:$C,2,FALSE)*K134,0)</f>
        <v>0</v>
      </c>
    </row>
    <row r="135" spans="1:15" x14ac:dyDescent="0.2">
      <c r="A135" t="s">
        <v>33</v>
      </c>
      <c r="B135" t="s">
        <v>39</v>
      </c>
      <c r="C135" t="s">
        <v>39</v>
      </c>
      <c r="D135" t="str">
        <f t="shared" si="2"/>
        <v>Channel DirectManaged Kona</v>
      </c>
      <c r="G135" s="1" t="s">
        <v>30</v>
      </c>
      <c r="I135">
        <v>0</v>
      </c>
      <c r="J135">
        <v>0</v>
      </c>
      <c r="K135">
        <v>0</v>
      </c>
      <c r="M135">
        <f>IFERROR(VLOOKUP($D135,Sheet1!$B:$C,2,FALSE)*I135,0)</f>
        <v>0</v>
      </c>
      <c r="N135">
        <f>IFERROR(VLOOKUP($D135,Sheet1!$B:$C,2,FALSE)*J135,0)</f>
        <v>0</v>
      </c>
      <c r="O135">
        <f>IFERROR(VLOOKUP($D135,Sheet1!$B:$C,2,FALSE)*K135,0)</f>
        <v>0</v>
      </c>
    </row>
    <row r="136" spans="1:15" x14ac:dyDescent="0.2">
      <c r="A136" t="s">
        <v>33</v>
      </c>
      <c r="B136" t="s">
        <v>39</v>
      </c>
      <c r="C136" t="s">
        <v>39</v>
      </c>
      <c r="D136" t="str">
        <f t="shared" si="2"/>
        <v>Channel DirectDSA SMP</v>
      </c>
      <c r="G136" s="1" t="s">
        <v>31</v>
      </c>
      <c r="I136">
        <v>0</v>
      </c>
      <c r="J136">
        <v>0</v>
      </c>
      <c r="K136">
        <v>0</v>
      </c>
      <c r="M136">
        <f>IFERROR(VLOOKUP($D136,Sheet1!$B:$C,2,FALSE)*I136,0)</f>
        <v>0</v>
      </c>
      <c r="N136">
        <f>IFERROR(VLOOKUP($D136,Sheet1!$B:$C,2,FALSE)*J136,0)</f>
        <v>0</v>
      </c>
      <c r="O136">
        <f>IFERROR(VLOOKUP($D136,Sheet1!$B:$C,2,FALSE)*K136,0)</f>
        <v>0</v>
      </c>
    </row>
    <row r="137" spans="1:15" x14ac:dyDescent="0.2">
      <c r="A137" t="s">
        <v>33</v>
      </c>
      <c r="B137" t="s">
        <v>39</v>
      </c>
      <c r="C137" t="s">
        <v>39</v>
      </c>
      <c r="D137" t="str">
        <f t="shared" si="2"/>
        <v>Channel DirectRUS</v>
      </c>
      <c r="G137" s="1" t="s">
        <v>32</v>
      </c>
      <c r="I137">
        <v>1</v>
      </c>
      <c r="J137">
        <v>2</v>
      </c>
      <c r="K137">
        <v>2</v>
      </c>
      <c r="M137">
        <f>IFERROR(VLOOKUP($D137,Sheet1!$B:$C,2,FALSE)*I137,0)</f>
        <v>0.8125</v>
      </c>
      <c r="N137">
        <f>IFERROR(VLOOKUP($D137,Sheet1!$B:$C,2,FALSE)*J137,0)</f>
        <v>1.625</v>
      </c>
      <c r="O137">
        <f>IFERROR(VLOOKUP($D137,Sheet1!$B:$C,2,FALSE)*K137,0)</f>
        <v>1.625</v>
      </c>
    </row>
    <row r="138" spans="1:15" x14ac:dyDescent="0.2">
      <c r="A138" t="s">
        <v>33</v>
      </c>
      <c r="B138" t="s">
        <v>40</v>
      </c>
      <c r="C138" t="s">
        <v>6</v>
      </c>
      <c r="D138" t="str">
        <f t="shared" si="2"/>
        <v>MediaMedia</v>
      </c>
      <c r="G138" s="1" t="s">
        <v>6</v>
      </c>
      <c r="H138" s="3"/>
      <c r="M138">
        <f>IFERROR(VLOOKUP($D138,Sheet1!$B:$C,2,FALSE)*I138,0)</f>
        <v>0</v>
      </c>
      <c r="N138">
        <f>IFERROR(VLOOKUP($D138,Sheet1!$B:$C,2,FALSE)*J138,0)</f>
        <v>0</v>
      </c>
      <c r="O138">
        <f>IFERROR(VLOOKUP($D138,Sheet1!$B:$C,2,FALSE)*K138,0)</f>
        <v>0</v>
      </c>
    </row>
    <row r="139" spans="1:15" x14ac:dyDescent="0.2">
      <c r="A139" t="s">
        <v>33</v>
      </c>
      <c r="B139" t="s">
        <v>40</v>
      </c>
      <c r="C139" t="s">
        <v>6</v>
      </c>
      <c r="D139" t="str">
        <f t="shared" si="2"/>
        <v>MediaWAA SMP</v>
      </c>
      <c r="G139" s="1" t="s">
        <v>7</v>
      </c>
      <c r="M139">
        <f>IFERROR(VLOOKUP($D139,Sheet1!$B:$C,2,FALSE)*I139,0)</f>
        <v>0</v>
      </c>
      <c r="N139">
        <f>IFERROR(VLOOKUP($D139,Sheet1!$B:$C,2,FALSE)*J139,0)</f>
        <v>0</v>
      </c>
      <c r="O139">
        <f>IFERROR(VLOOKUP($D139,Sheet1!$B:$C,2,FALSE)*K139,0)</f>
        <v>0</v>
      </c>
    </row>
    <row r="140" spans="1:15" x14ac:dyDescent="0.2">
      <c r="A140" t="s">
        <v>33</v>
      </c>
      <c r="B140" t="s">
        <v>40</v>
      </c>
      <c r="C140" t="s">
        <v>6</v>
      </c>
      <c r="D140" t="str">
        <f t="shared" si="2"/>
        <v>MediaSMP</v>
      </c>
      <c r="G140" s="1" t="s">
        <v>8</v>
      </c>
      <c r="M140">
        <f>IFERROR(VLOOKUP($D140,Sheet1!$B:$C,2,FALSE)*I140,0)</f>
        <v>0</v>
      </c>
      <c r="N140">
        <f>IFERROR(VLOOKUP($D140,Sheet1!$B:$C,2,FALSE)*J140,0)</f>
        <v>0</v>
      </c>
      <c r="O140">
        <f>IFERROR(VLOOKUP($D140,Sheet1!$B:$C,2,FALSE)*K140,0)</f>
        <v>0</v>
      </c>
    </row>
    <row r="141" spans="1:15" x14ac:dyDescent="0.2">
      <c r="A141" t="s">
        <v>33</v>
      </c>
      <c r="B141" t="s">
        <v>40</v>
      </c>
      <c r="C141" t="s">
        <v>6</v>
      </c>
      <c r="D141" t="str">
        <f t="shared" si="2"/>
        <v>MediaPriority</v>
      </c>
      <c r="G141" s="1" t="s">
        <v>9</v>
      </c>
      <c r="M141">
        <f>IFERROR(VLOOKUP($D141,Sheet1!$B:$C,2,FALSE)*I141,0)</f>
        <v>0</v>
      </c>
      <c r="N141">
        <f>IFERROR(VLOOKUP($D141,Sheet1!$B:$C,2,FALSE)*J141,0)</f>
        <v>0</v>
      </c>
      <c r="O141">
        <f>IFERROR(VLOOKUP($D141,Sheet1!$B:$C,2,FALSE)*K141,0)</f>
        <v>0</v>
      </c>
    </row>
    <row r="142" spans="1:15" x14ac:dyDescent="0.2">
      <c r="A142" t="s">
        <v>33</v>
      </c>
      <c r="B142" t="s">
        <v>40</v>
      </c>
      <c r="C142" t="s">
        <v>6</v>
      </c>
      <c r="D142" t="str">
        <f t="shared" si="2"/>
        <v>MediaPriority + SMP</v>
      </c>
      <c r="G142" s="1" t="s">
        <v>10</v>
      </c>
      <c r="M142">
        <f>IFERROR(VLOOKUP($D142,Sheet1!$B:$C,2,FALSE)*I142,0)</f>
        <v>0</v>
      </c>
      <c r="N142">
        <f>IFERROR(VLOOKUP($D142,Sheet1!$B:$C,2,FALSE)*J142,0)</f>
        <v>0</v>
      </c>
      <c r="O142">
        <f>IFERROR(VLOOKUP($D142,Sheet1!$B:$C,2,FALSE)*K142,0)</f>
        <v>0</v>
      </c>
    </row>
    <row r="143" spans="1:15" x14ac:dyDescent="0.2">
      <c r="A143" t="s">
        <v>33</v>
      </c>
      <c r="B143" t="s">
        <v>40</v>
      </c>
      <c r="C143" t="s">
        <v>6</v>
      </c>
      <c r="D143" t="str">
        <f t="shared" si="2"/>
        <v>MediaNES</v>
      </c>
      <c r="G143" s="1" t="s">
        <v>11</v>
      </c>
      <c r="I143">
        <v>1</v>
      </c>
      <c r="M143">
        <f>IFERROR(VLOOKUP($D143,Sheet1!$B:$C,2,FALSE)*I143,0)</f>
        <v>1.25</v>
      </c>
      <c r="N143">
        <f>IFERROR(VLOOKUP($D143,Sheet1!$B:$C,2,FALSE)*J143,0)</f>
        <v>0</v>
      </c>
      <c r="O143">
        <f>IFERROR(VLOOKUP($D143,Sheet1!$B:$C,2,FALSE)*K143,0)</f>
        <v>0</v>
      </c>
    </row>
    <row r="144" spans="1:15" x14ac:dyDescent="0.2">
      <c r="A144" t="s">
        <v>33</v>
      </c>
      <c r="B144" t="s">
        <v>40</v>
      </c>
      <c r="C144" t="s">
        <v>6</v>
      </c>
      <c r="D144" t="str">
        <f t="shared" si="2"/>
        <v>MediaESMP</v>
      </c>
      <c r="G144" s="1" t="s">
        <v>12</v>
      </c>
      <c r="M144">
        <f>IFERROR(VLOOKUP($D144,Sheet1!$B:$C,2,FALSE)*I144,0)</f>
        <v>0</v>
      </c>
      <c r="N144">
        <f>IFERROR(VLOOKUP($D144,Sheet1!$B:$C,2,FALSE)*J144,0)</f>
        <v>0</v>
      </c>
      <c r="O144">
        <f>IFERROR(VLOOKUP($D144,Sheet1!$B:$C,2,FALSE)*K144,0)</f>
        <v>0</v>
      </c>
    </row>
    <row r="145" spans="1:15" x14ac:dyDescent="0.2">
      <c r="A145" t="s">
        <v>33</v>
      </c>
      <c r="B145" t="s">
        <v>40</v>
      </c>
      <c r="C145" t="s">
        <v>6</v>
      </c>
      <c r="D145" t="str">
        <f t="shared" si="2"/>
        <v>MediaPremium</v>
      </c>
      <c r="G145" s="1" t="s">
        <v>13</v>
      </c>
      <c r="M145">
        <f>IFERROR(VLOOKUP($D145,Sheet1!$B:$C,2,FALSE)*I145,0)</f>
        <v>0</v>
      </c>
      <c r="N145">
        <f>IFERROR(VLOOKUP($D145,Sheet1!$B:$C,2,FALSE)*J145,0)</f>
        <v>0</v>
      </c>
      <c r="O145">
        <f>IFERROR(VLOOKUP($D145,Sheet1!$B:$C,2,FALSE)*K145,0)</f>
        <v>0</v>
      </c>
    </row>
    <row r="146" spans="1:15" x14ac:dyDescent="0.2">
      <c r="A146" t="s">
        <v>33</v>
      </c>
      <c r="B146" t="s">
        <v>40</v>
      </c>
      <c r="C146" t="s">
        <v>6</v>
      </c>
      <c r="D146" t="str">
        <f t="shared" si="2"/>
        <v>MediaSite Defender</v>
      </c>
      <c r="G146" s="1" t="s">
        <v>14</v>
      </c>
      <c r="M146">
        <f>IFERROR(VLOOKUP($D146,Sheet1!$B:$C,2,FALSE)*I146,0)</f>
        <v>0</v>
      </c>
      <c r="N146">
        <f>IFERROR(VLOOKUP($D146,Sheet1!$B:$C,2,FALSE)*J146,0)</f>
        <v>0</v>
      </c>
      <c r="O146">
        <f>IFERROR(VLOOKUP($D146,Sheet1!$B:$C,2,FALSE)*K146,0)</f>
        <v>0</v>
      </c>
    </row>
    <row r="147" spans="1:15" x14ac:dyDescent="0.2">
      <c r="A147" t="s">
        <v>33</v>
      </c>
      <c r="B147" t="s">
        <v>40</v>
      </c>
      <c r="C147" t="s">
        <v>6</v>
      </c>
      <c r="D147" t="str">
        <f t="shared" si="2"/>
        <v>MediaP&amp;P SMP</v>
      </c>
      <c r="G147" s="1" t="s">
        <v>15</v>
      </c>
      <c r="M147">
        <f>IFERROR(VLOOKUP($D147,Sheet1!$B:$C,2,FALSE)*I147,0)</f>
        <v>0</v>
      </c>
      <c r="N147">
        <f>IFERROR(VLOOKUP($D147,Sheet1!$B:$C,2,FALSE)*J147,0)</f>
        <v>0</v>
      </c>
      <c r="O147">
        <f>IFERROR(VLOOKUP($D147,Sheet1!$B:$C,2,FALSE)*K147,0)</f>
        <v>0</v>
      </c>
    </row>
    <row r="148" spans="1:15" x14ac:dyDescent="0.2">
      <c r="A148" t="s">
        <v>33</v>
      </c>
      <c r="B148" t="s">
        <v>40</v>
      </c>
      <c r="C148" t="s">
        <v>6</v>
      </c>
      <c r="D148" t="str">
        <f t="shared" si="2"/>
        <v>MediaSecurity PS</v>
      </c>
      <c r="G148" s="1" t="s">
        <v>16</v>
      </c>
      <c r="M148">
        <f>IFERROR(VLOOKUP($D148,Sheet1!$B:$C,2,FALSE)*I148,0)</f>
        <v>0</v>
      </c>
      <c r="N148">
        <f>IFERROR(VLOOKUP($D148,Sheet1!$B:$C,2,FALSE)*J148,0)</f>
        <v>0</v>
      </c>
      <c r="O148">
        <f>IFERROR(VLOOKUP($D148,Sheet1!$B:$C,2,FALSE)*K148,0)</f>
        <v>0</v>
      </c>
    </row>
    <row r="149" spans="1:15" x14ac:dyDescent="0.2">
      <c r="A149" t="s">
        <v>33</v>
      </c>
      <c r="B149" t="s">
        <v>40</v>
      </c>
      <c r="C149" t="s">
        <v>6</v>
      </c>
      <c r="D149" t="str">
        <f t="shared" si="2"/>
        <v>MediaWAF SMP</v>
      </c>
      <c r="G149" s="1" t="s">
        <v>17</v>
      </c>
      <c r="M149">
        <f>IFERROR(VLOOKUP($D149,Sheet1!$B:$C,2,FALSE)*I149,0)</f>
        <v>0</v>
      </c>
      <c r="N149">
        <f>IFERROR(VLOOKUP($D149,Sheet1!$B:$C,2,FALSE)*J149,0)</f>
        <v>0</v>
      </c>
      <c r="O149">
        <f>IFERROR(VLOOKUP($D149,Sheet1!$B:$C,2,FALSE)*K149,0)</f>
        <v>0</v>
      </c>
    </row>
    <row r="150" spans="1:15" x14ac:dyDescent="0.2">
      <c r="A150" t="s">
        <v>33</v>
      </c>
      <c r="B150" t="s">
        <v>40</v>
      </c>
      <c r="C150" t="s">
        <v>6</v>
      </c>
      <c r="D150" t="str">
        <f t="shared" si="2"/>
        <v>MediaMobile</v>
      </c>
      <c r="G150" s="1" t="s">
        <v>18</v>
      </c>
      <c r="M150">
        <f>IFERROR(VLOOKUP($D150,Sheet1!$B:$C,2,FALSE)*I150,0)</f>
        <v>0</v>
      </c>
      <c r="N150">
        <f>IFERROR(VLOOKUP($D150,Sheet1!$B:$C,2,FALSE)*J150,0)</f>
        <v>0</v>
      </c>
      <c r="O150">
        <f>IFERROR(VLOOKUP($D150,Sheet1!$B:$C,2,FALSE)*K150,0)</f>
        <v>0</v>
      </c>
    </row>
    <row r="151" spans="1:15" x14ac:dyDescent="0.2">
      <c r="A151" t="s">
        <v>33</v>
      </c>
      <c r="B151" t="s">
        <v>40</v>
      </c>
      <c r="C151" t="s">
        <v>6</v>
      </c>
      <c r="D151" t="str">
        <f t="shared" si="2"/>
        <v>MediaPriority + TAS</v>
      </c>
      <c r="G151" s="1" t="s">
        <v>19</v>
      </c>
      <c r="M151">
        <f>IFERROR(VLOOKUP($D151,Sheet1!$B:$C,2,FALSE)*I151,0)</f>
        <v>0</v>
      </c>
      <c r="N151">
        <f>IFERROR(VLOOKUP($D151,Sheet1!$B:$C,2,FALSE)*J151,0)</f>
        <v>0</v>
      </c>
      <c r="O151">
        <f>IFERROR(VLOOKUP($D151,Sheet1!$B:$C,2,FALSE)*K151,0)</f>
        <v>0</v>
      </c>
    </row>
    <row r="152" spans="1:15" x14ac:dyDescent="0.2">
      <c r="A152" t="s">
        <v>33</v>
      </c>
      <c r="B152" t="s">
        <v>40</v>
      </c>
      <c r="C152" t="s">
        <v>6</v>
      </c>
      <c r="D152" t="str">
        <f t="shared" si="2"/>
        <v>MediaPS-E</v>
      </c>
      <c r="G152" s="1" t="s">
        <v>20</v>
      </c>
      <c r="M152">
        <f>IFERROR(VLOOKUP($D152,Sheet1!$B:$C,2,FALSE)*I152,0)</f>
        <v>0</v>
      </c>
      <c r="N152">
        <f>IFERROR(VLOOKUP($D152,Sheet1!$B:$C,2,FALSE)*J152,0)</f>
        <v>0</v>
      </c>
      <c r="O152">
        <f>IFERROR(VLOOKUP($D152,Sheet1!$B:$C,2,FALSE)*K152,0)</f>
        <v>0</v>
      </c>
    </row>
    <row r="153" spans="1:15" x14ac:dyDescent="0.2">
      <c r="A153" t="s">
        <v>33</v>
      </c>
      <c r="B153" t="s">
        <v>40</v>
      </c>
      <c r="C153" t="s">
        <v>6</v>
      </c>
      <c r="D153" t="str">
        <f t="shared" si="2"/>
        <v>MediaESLA</v>
      </c>
      <c r="G153" s="1" t="s">
        <v>21</v>
      </c>
      <c r="M153">
        <f>IFERROR(VLOOKUP($D153,Sheet1!$B:$C,2,FALSE)*I153,0)</f>
        <v>0</v>
      </c>
      <c r="N153">
        <f>IFERROR(VLOOKUP($D153,Sheet1!$B:$C,2,FALSE)*J153,0)</f>
        <v>0</v>
      </c>
      <c r="O153">
        <f>IFERROR(VLOOKUP($D153,Sheet1!$B:$C,2,FALSE)*K153,0)</f>
        <v>0</v>
      </c>
    </row>
    <row r="154" spans="1:15" x14ac:dyDescent="0.2">
      <c r="A154" t="s">
        <v>33</v>
      </c>
      <c r="B154" t="s">
        <v>40</v>
      </c>
      <c r="C154" t="s">
        <v>6</v>
      </c>
      <c r="D154" t="str">
        <f t="shared" si="2"/>
        <v>MediaDownload SMP</v>
      </c>
      <c r="G154" s="1" t="s">
        <v>22</v>
      </c>
      <c r="M154">
        <f>IFERROR(VLOOKUP($D154,Sheet1!$B:$C,2,FALSE)*I154,0)</f>
        <v>0</v>
      </c>
      <c r="N154">
        <f>IFERROR(VLOOKUP($D154,Sheet1!$B:$C,2,FALSE)*J154,0)</f>
        <v>0</v>
      </c>
      <c r="O154">
        <f>IFERROR(VLOOKUP($D154,Sheet1!$B:$C,2,FALSE)*K154,0)</f>
        <v>0</v>
      </c>
    </row>
    <row r="155" spans="1:15" x14ac:dyDescent="0.2">
      <c r="A155" t="s">
        <v>33</v>
      </c>
      <c r="B155" t="s">
        <v>40</v>
      </c>
      <c r="C155" t="s">
        <v>6</v>
      </c>
      <c r="D155" t="str">
        <f t="shared" si="2"/>
        <v>MediaPackaged Solutions</v>
      </c>
      <c r="G155" s="1" t="s">
        <v>23</v>
      </c>
      <c r="M155">
        <f>IFERROR(VLOOKUP($D155,Sheet1!$B:$C,2,FALSE)*I155,0)</f>
        <v>0</v>
      </c>
      <c r="N155">
        <f>IFERROR(VLOOKUP($D155,Sheet1!$B:$C,2,FALSE)*J155,0)</f>
        <v>0</v>
      </c>
      <c r="O155">
        <f>IFERROR(VLOOKUP($D155,Sheet1!$B:$C,2,FALSE)*K155,0)</f>
        <v>0</v>
      </c>
    </row>
    <row r="156" spans="1:15" x14ac:dyDescent="0.2">
      <c r="A156" t="s">
        <v>33</v>
      </c>
      <c r="B156" t="s">
        <v>40</v>
      </c>
      <c r="C156" t="s">
        <v>6</v>
      </c>
      <c r="D156" t="str">
        <f t="shared" si="2"/>
        <v>MediaNES + SMP</v>
      </c>
      <c r="G156" s="1" t="s">
        <v>24</v>
      </c>
      <c r="M156">
        <f>IFERROR(VLOOKUP($D156,Sheet1!$B:$C,2,FALSE)*I156,0)</f>
        <v>0</v>
      </c>
      <c r="N156">
        <f>IFERROR(VLOOKUP($D156,Sheet1!$B:$C,2,FALSE)*J156,0)</f>
        <v>0</v>
      </c>
      <c r="O156">
        <f>IFERROR(VLOOKUP($D156,Sheet1!$B:$C,2,FALSE)*K156,0)</f>
        <v>0</v>
      </c>
    </row>
    <row r="157" spans="1:15" x14ac:dyDescent="0.2">
      <c r="A157" t="s">
        <v>33</v>
      </c>
      <c r="B157" t="s">
        <v>40</v>
      </c>
      <c r="C157" t="s">
        <v>6</v>
      </c>
      <c r="D157" t="str">
        <f t="shared" si="2"/>
        <v>MediaLegacy - Premium</v>
      </c>
      <c r="G157" s="1" t="s">
        <v>25</v>
      </c>
      <c r="M157">
        <f>IFERROR(VLOOKUP($D157,Sheet1!$B:$C,2,FALSE)*I157,0)</f>
        <v>0</v>
      </c>
      <c r="N157">
        <f>IFERROR(VLOOKUP($D157,Sheet1!$B:$C,2,FALSE)*J157,0)</f>
        <v>0</v>
      </c>
      <c r="O157">
        <f>IFERROR(VLOOKUP($D157,Sheet1!$B:$C,2,FALSE)*K157,0)</f>
        <v>0</v>
      </c>
    </row>
    <row r="158" spans="1:15" x14ac:dyDescent="0.2">
      <c r="A158" t="s">
        <v>33</v>
      </c>
      <c r="B158" t="s">
        <v>40</v>
      </c>
      <c r="C158" t="s">
        <v>6</v>
      </c>
      <c r="D158" t="str">
        <f t="shared" si="2"/>
        <v>MediaETAS</v>
      </c>
      <c r="G158" s="1" t="s">
        <v>26</v>
      </c>
      <c r="M158">
        <f>IFERROR(VLOOKUP($D158,Sheet1!$B:$C,2,FALSE)*I158,0)</f>
        <v>0</v>
      </c>
      <c r="N158">
        <f>IFERROR(VLOOKUP($D158,Sheet1!$B:$C,2,FALSE)*J158,0)</f>
        <v>0</v>
      </c>
      <c r="O158">
        <f>IFERROR(VLOOKUP($D158,Sheet1!$B:$C,2,FALSE)*K158,0)</f>
        <v>0</v>
      </c>
    </row>
    <row r="159" spans="1:15" x14ac:dyDescent="0.2">
      <c r="A159" t="s">
        <v>33</v>
      </c>
      <c r="B159" t="s">
        <v>40</v>
      </c>
      <c r="C159" t="s">
        <v>6</v>
      </c>
      <c r="D159" t="str">
        <f t="shared" si="2"/>
        <v>MediaTAS</v>
      </c>
      <c r="G159" s="1" t="s">
        <v>27</v>
      </c>
      <c r="M159">
        <f>IFERROR(VLOOKUP($D159,Sheet1!$B:$C,2,FALSE)*I159,0)</f>
        <v>0</v>
      </c>
      <c r="N159">
        <f>IFERROR(VLOOKUP($D159,Sheet1!$B:$C,2,FALSE)*J159,0)</f>
        <v>0</v>
      </c>
      <c r="O159">
        <f>IFERROR(VLOOKUP($D159,Sheet1!$B:$C,2,FALSE)*K159,0)</f>
        <v>0</v>
      </c>
    </row>
    <row r="160" spans="1:15" x14ac:dyDescent="0.2">
      <c r="A160" t="s">
        <v>33</v>
      </c>
      <c r="B160" t="s">
        <v>40</v>
      </c>
      <c r="C160" t="s">
        <v>6</v>
      </c>
      <c r="D160" t="str">
        <f t="shared" si="2"/>
        <v>MediaKSD SMP</v>
      </c>
      <c r="G160" s="1" t="s">
        <v>28</v>
      </c>
      <c r="M160">
        <f>IFERROR(VLOOKUP($D160,Sheet1!$B:$C,2,FALSE)*I160,0)</f>
        <v>0</v>
      </c>
      <c r="N160">
        <f>IFERROR(VLOOKUP($D160,Sheet1!$B:$C,2,FALSE)*J160,0)</f>
        <v>0</v>
      </c>
      <c r="O160">
        <f>IFERROR(VLOOKUP($D160,Sheet1!$B:$C,2,FALSE)*K160,0)</f>
        <v>0</v>
      </c>
    </row>
    <row r="161" spans="1:15" x14ac:dyDescent="0.2">
      <c r="A161" t="s">
        <v>33</v>
      </c>
      <c r="B161" t="s">
        <v>40</v>
      </c>
      <c r="C161" t="s">
        <v>6</v>
      </c>
      <c r="D161" t="str">
        <f t="shared" si="2"/>
        <v>MediaDDoS</v>
      </c>
      <c r="G161" s="1" t="s">
        <v>29</v>
      </c>
      <c r="M161">
        <f>IFERROR(VLOOKUP($D161,Sheet1!$B:$C,2,FALSE)*I161,0)</f>
        <v>0</v>
      </c>
      <c r="N161">
        <f>IFERROR(VLOOKUP($D161,Sheet1!$B:$C,2,FALSE)*J161,0)</f>
        <v>0</v>
      </c>
      <c r="O161">
        <f>IFERROR(VLOOKUP($D161,Sheet1!$B:$C,2,FALSE)*K161,0)</f>
        <v>0</v>
      </c>
    </row>
    <row r="162" spans="1:15" x14ac:dyDescent="0.2">
      <c r="A162" t="s">
        <v>33</v>
      </c>
      <c r="B162" t="s">
        <v>40</v>
      </c>
      <c r="C162" t="s">
        <v>6</v>
      </c>
      <c r="D162" t="str">
        <f t="shared" si="2"/>
        <v>MediaManaged Kona</v>
      </c>
      <c r="G162" s="1" t="s">
        <v>30</v>
      </c>
      <c r="M162">
        <f>IFERROR(VLOOKUP($D162,Sheet1!$B:$C,2,FALSE)*I162,0)</f>
        <v>0</v>
      </c>
      <c r="N162">
        <f>IFERROR(VLOOKUP($D162,Sheet1!$B:$C,2,FALSE)*J162,0)</f>
        <v>0</v>
      </c>
      <c r="O162">
        <f>IFERROR(VLOOKUP($D162,Sheet1!$B:$C,2,FALSE)*K162,0)</f>
        <v>0</v>
      </c>
    </row>
    <row r="163" spans="1:15" x14ac:dyDescent="0.2">
      <c r="A163" t="s">
        <v>33</v>
      </c>
      <c r="B163" t="s">
        <v>40</v>
      </c>
      <c r="C163" t="s">
        <v>6</v>
      </c>
      <c r="D163" t="str">
        <f t="shared" si="2"/>
        <v>MediaDSA SMP</v>
      </c>
      <c r="G163" s="1" t="s">
        <v>31</v>
      </c>
      <c r="M163">
        <f>IFERROR(VLOOKUP($D163,Sheet1!$B:$C,2,FALSE)*I163,0)</f>
        <v>0</v>
      </c>
      <c r="N163">
        <f>IFERROR(VLOOKUP($D163,Sheet1!$B:$C,2,FALSE)*J163,0)</f>
        <v>0</v>
      </c>
      <c r="O163">
        <f>IFERROR(VLOOKUP($D163,Sheet1!$B:$C,2,FALSE)*K163,0)</f>
        <v>0</v>
      </c>
    </row>
    <row r="164" spans="1:15" x14ac:dyDescent="0.2">
      <c r="A164" t="s">
        <v>33</v>
      </c>
      <c r="B164" t="s">
        <v>40</v>
      </c>
      <c r="C164" t="s">
        <v>6</v>
      </c>
      <c r="D164" t="str">
        <f t="shared" si="2"/>
        <v>MediaRUS</v>
      </c>
      <c r="G164" s="1" t="s">
        <v>32</v>
      </c>
      <c r="H164" s="4"/>
      <c r="I164">
        <v>2</v>
      </c>
      <c r="M164">
        <f>IFERROR(VLOOKUP($D164,Sheet1!$B:$C,2,FALSE)*I164,0)</f>
        <v>2.5</v>
      </c>
      <c r="N164">
        <f>IFERROR(VLOOKUP($D164,Sheet1!$B:$C,2,FALSE)*J164,0)</f>
        <v>0</v>
      </c>
      <c r="O164">
        <f>IFERROR(VLOOKUP($D164,Sheet1!$B:$C,2,FALSE)*K164,0)</f>
        <v>0</v>
      </c>
    </row>
    <row r="165" spans="1:15" x14ac:dyDescent="0.2">
      <c r="A165" s="2" t="s">
        <v>33</v>
      </c>
      <c r="B165" s="2" t="s">
        <v>40</v>
      </c>
      <c r="C165" s="2" t="s">
        <v>41</v>
      </c>
      <c r="D165" t="str">
        <f t="shared" si="2"/>
        <v>Financial ServicesMedia</v>
      </c>
      <c r="G165" s="1" t="s">
        <v>6</v>
      </c>
      <c r="H165" s="2"/>
      <c r="I165" s="2">
        <v>0</v>
      </c>
      <c r="J165" s="2">
        <v>0</v>
      </c>
      <c r="K165" s="2">
        <v>0</v>
      </c>
      <c r="M165">
        <f>IFERROR(VLOOKUP($D165,Sheet1!$B:$C,2,FALSE)*I165,0)</f>
        <v>0</v>
      </c>
      <c r="N165">
        <f>IFERROR(VLOOKUP($D165,Sheet1!$B:$C,2,FALSE)*J165,0)</f>
        <v>0</v>
      </c>
      <c r="O165">
        <f>IFERROR(VLOOKUP($D165,Sheet1!$B:$C,2,FALSE)*K165,0)</f>
        <v>0</v>
      </c>
    </row>
    <row r="166" spans="1:15" x14ac:dyDescent="0.2">
      <c r="A166" s="2" t="s">
        <v>33</v>
      </c>
      <c r="B166" s="2" t="s">
        <v>40</v>
      </c>
      <c r="C166" s="2" t="s">
        <v>41</v>
      </c>
      <c r="D166" t="str">
        <f t="shared" si="2"/>
        <v>Financial ServicesWAA SMP</v>
      </c>
      <c r="G166" s="1" t="s">
        <v>7</v>
      </c>
      <c r="H166" s="2"/>
      <c r="I166" s="2">
        <v>0</v>
      </c>
      <c r="J166" s="2">
        <v>0</v>
      </c>
      <c r="K166" s="2">
        <v>0</v>
      </c>
      <c r="M166">
        <f>IFERROR(VLOOKUP($D166,Sheet1!$B:$C,2,FALSE)*I166,0)</f>
        <v>0</v>
      </c>
      <c r="N166">
        <f>IFERROR(VLOOKUP($D166,Sheet1!$B:$C,2,FALSE)*J166,0)</f>
        <v>0</v>
      </c>
      <c r="O166">
        <f>IFERROR(VLOOKUP($D166,Sheet1!$B:$C,2,FALSE)*K166,0)</f>
        <v>0</v>
      </c>
    </row>
    <row r="167" spans="1:15" x14ac:dyDescent="0.2">
      <c r="A167" s="2" t="s">
        <v>33</v>
      </c>
      <c r="B167" s="2" t="s">
        <v>40</v>
      </c>
      <c r="C167" s="2" t="s">
        <v>41</v>
      </c>
      <c r="D167" t="str">
        <f t="shared" si="2"/>
        <v>Financial ServicesSMP</v>
      </c>
      <c r="G167" s="1" t="s">
        <v>8</v>
      </c>
      <c r="H167" s="2"/>
      <c r="I167" s="2">
        <v>-1</v>
      </c>
      <c r="J167" s="2">
        <v>0</v>
      </c>
      <c r="K167" s="2">
        <v>0</v>
      </c>
      <c r="M167">
        <f>IFERROR(VLOOKUP($D167,Sheet1!$B:$C,2,FALSE)*I167,0)</f>
        <v>-1</v>
      </c>
      <c r="N167">
        <f>IFERROR(VLOOKUP($D167,Sheet1!$B:$C,2,FALSE)*J167,0)</f>
        <v>0</v>
      </c>
      <c r="O167">
        <f>IFERROR(VLOOKUP($D167,Sheet1!$B:$C,2,FALSE)*K167,0)</f>
        <v>0</v>
      </c>
    </row>
    <row r="168" spans="1:15" x14ac:dyDescent="0.2">
      <c r="A168" s="2" t="s">
        <v>33</v>
      </c>
      <c r="B168" s="2" t="s">
        <v>40</v>
      </c>
      <c r="C168" s="2" t="s">
        <v>41</v>
      </c>
      <c r="D168" t="str">
        <f t="shared" si="2"/>
        <v>Financial ServicesPriority</v>
      </c>
      <c r="G168" s="1" t="s">
        <v>9</v>
      </c>
      <c r="H168" s="2"/>
      <c r="I168" s="2">
        <v>-1</v>
      </c>
      <c r="J168" s="2">
        <v>-1</v>
      </c>
      <c r="K168" s="2">
        <v>-1</v>
      </c>
      <c r="M168">
        <f>IFERROR(VLOOKUP($D168,Sheet1!$B:$C,2,FALSE)*I168,0)</f>
        <v>-1.25</v>
      </c>
      <c r="N168">
        <f>IFERROR(VLOOKUP($D168,Sheet1!$B:$C,2,FALSE)*J168,0)</f>
        <v>-1.25</v>
      </c>
      <c r="O168">
        <f>IFERROR(VLOOKUP($D168,Sheet1!$B:$C,2,FALSE)*K168,0)</f>
        <v>-1.25</v>
      </c>
    </row>
    <row r="169" spans="1:15" x14ac:dyDescent="0.2">
      <c r="A169" s="2" t="s">
        <v>33</v>
      </c>
      <c r="B169" s="2" t="s">
        <v>40</v>
      </c>
      <c r="C169" s="2" t="s">
        <v>41</v>
      </c>
      <c r="D169" t="str">
        <f t="shared" si="2"/>
        <v>Financial ServicesPriority + SMP</v>
      </c>
      <c r="G169" s="1" t="s">
        <v>10</v>
      </c>
      <c r="H169" s="2"/>
      <c r="I169" s="2">
        <v>0</v>
      </c>
      <c r="J169" s="2">
        <v>0</v>
      </c>
      <c r="K169" s="2">
        <v>0</v>
      </c>
      <c r="M169">
        <f>IFERROR(VLOOKUP($D169,Sheet1!$B:$C,2,FALSE)*I169,0)</f>
        <v>0</v>
      </c>
      <c r="N169">
        <f>IFERROR(VLOOKUP($D169,Sheet1!$B:$C,2,FALSE)*J169,0)</f>
        <v>0</v>
      </c>
      <c r="O169">
        <f>IFERROR(VLOOKUP($D169,Sheet1!$B:$C,2,FALSE)*K169,0)</f>
        <v>0</v>
      </c>
    </row>
    <row r="170" spans="1:15" x14ac:dyDescent="0.2">
      <c r="A170" s="2" t="s">
        <v>33</v>
      </c>
      <c r="B170" s="2" t="s">
        <v>40</v>
      </c>
      <c r="C170" s="2" t="s">
        <v>41</v>
      </c>
      <c r="D170" t="str">
        <f t="shared" si="2"/>
        <v>Financial ServicesNES</v>
      </c>
      <c r="G170" s="1" t="s">
        <v>11</v>
      </c>
      <c r="H170" s="2"/>
      <c r="I170" s="2">
        <v>2</v>
      </c>
      <c r="J170" s="2">
        <v>3</v>
      </c>
      <c r="K170" s="2">
        <v>3</v>
      </c>
      <c r="M170">
        <f>IFERROR(VLOOKUP($D170,Sheet1!$B:$C,2,FALSE)*I170,0)</f>
        <v>2.5</v>
      </c>
      <c r="N170">
        <f>IFERROR(VLOOKUP($D170,Sheet1!$B:$C,2,FALSE)*J170,0)</f>
        <v>3.75</v>
      </c>
      <c r="O170">
        <f>IFERROR(VLOOKUP($D170,Sheet1!$B:$C,2,FALSE)*K170,0)</f>
        <v>3.75</v>
      </c>
    </row>
    <row r="171" spans="1:15" x14ac:dyDescent="0.2">
      <c r="A171" s="2" t="s">
        <v>33</v>
      </c>
      <c r="B171" s="2" t="s">
        <v>40</v>
      </c>
      <c r="C171" s="2" t="s">
        <v>41</v>
      </c>
      <c r="D171" t="str">
        <f t="shared" si="2"/>
        <v>Financial ServicesESMP</v>
      </c>
      <c r="G171" s="1" t="s">
        <v>12</v>
      </c>
      <c r="H171" s="2"/>
      <c r="I171" s="2">
        <v>2</v>
      </c>
      <c r="J171" s="2">
        <v>2</v>
      </c>
      <c r="K171" s="2">
        <v>2</v>
      </c>
      <c r="M171">
        <f>IFERROR(VLOOKUP($D171,Sheet1!$B:$C,2,FALSE)*I171,0)</f>
        <v>2</v>
      </c>
      <c r="N171">
        <f>IFERROR(VLOOKUP($D171,Sheet1!$B:$C,2,FALSE)*J171,0)</f>
        <v>2</v>
      </c>
      <c r="O171">
        <f>IFERROR(VLOOKUP($D171,Sheet1!$B:$C,2,FALSE)*K171,0)</f>
        <v>2</v>
      </c>
    </row>
    <row r="172" spans="1:15" x14ac:dyDescent="0.2">
      <c r="A172" s="2" t="s">
        <v>33</v>
      </c>
      <c r="B172" s="2" t="s">
        <v>40</v>
      </c>
      <c r="C172" s="2" t="s">
        <v>41</v>
      </c>
      <c r="D172" t="str">
        <f t="shared" si="2"/>
        <v>Financial ServicesPremium</v>
      </c>
      <c r="G172" s="1" t="s">
        <v>13</v>
      </c>
      <c r="H172" s="2"/>
      <c r="I172" s="2">
        <v>1</v>
      </c>
      <c r="J172" s="2">
        <v>2</v>
      </c>
      <c r="K172" s="2">
        <v>2</v>
      </c>
      <c r="M172">
        <f>IFERROR(VLOOKUP($D172,Sheet1!$B:$C,2,FALSE)*I172,0)</f>
        <v>1.1111111111111112</v>
      </c>
      <c r="N172">
        <f>IFERROR(VLOOKUP($D172,Sheet1!$B:$C,2,FALSE)*J172,0)</f>
        <v>2.2222222222222223</v>
      </c>
      <c r="O172">
        <f>IFERROR(VLOOKUP($D172,Sheet1!$B:$C,2,FALSE)*K172,0)</f>
        <v>2.2222222222222223</v>
      </c>
    </row>
    <row r="173" spans="1:15" x14ac:dyDescent="0.2">
      <c r="A173" s="2" t="s">
        <v>33</v>
      </c>
      <c r="B173" s="2" t="s">
        <v>40</v>
      </c>
      <c r="C173" s="2" t="s">
        <v>41</v>
      </c>
      <c r="D173" t="str">
        <f t="shared" si="2"/>
        <v>Financial ServicesSite Defender</v>
      </c>
      <c r="G173" s="1" t="s">
        <v>14</v>
      </c>
      <c r="H173" s="2"/>
      <c r="I173" s="2">
        <v>0</v>
      </c>
      <c r="J173" s="2">
        <v>0</v>
      </c>
      <c r="K173" s="2">
        <v>0</v>
      </c>
      <c r="M173">
        <f>IFERROR(VLOOKUP($D173,Sheet1!$B:$C,2,FALSE)*I173,0)</f>
        <v>0</v>
      </c>
      <c r="N173">
        <f>IFERROR(VLOOKUP($D173,Sheet1!$B:$C,2,FALSE)*J173,0)</f>
        <v>0</v>
      </c>
      <c r="O173">
        <f>IFERROR(VLOOKUP($D173,Sheet1!$B:$C,2,FALSE)*K173,0)</f>
        <v>0</v>
      </c>
    </row>
    <row r="174" spans="1:15" x14ac:dyDescent="0.2">
      <c r="A174" s="2" t="s">
        <v>33</v>
      </c>
      <c r="B174" s="2" t="s">
        <v>40</v>
      </c>
      <c r="C174" s="2" t="s">
        <v>41</v>
      </c>
      <c r="D174" t="str">
        <f t="shared" si="2"/>
        <v>Financial ServicesP&amp;P SMP</v>
      </c>
      <c r="G174" s="1" t="s">
        <v>15</v>
      </c>
      <c r="H174" s="2"/>
      <c r="I174" s="2">
        <v>1</v>
      </c>
      <c r="J174" s="2">
        <v>1</v>
      </c>
      <c r="K174" s="2">
        <v>2</v>
      </c>
      <c r="M174">
        <f>IFERROR(VLOOKUP($D174,Sheet1!$B:$C,2,FALSE)*I174,0)</f>
        <v>1.1333333333333333</v>
      </c>
      <c r="N174">
        <f>IFERROR(VLOOKUP($D174,Sheet1!$B:$C,2,FALSE)*J174,0)</f>
        <v>1.1333333333333333</v>
      </c>
      <c r="O174">
        <f>IFERROR(VLOOKUP($D174,Sheet1!$B:$C,2,FALSE)*K174,0)</f>
        <v>2.2666666666666666</v>
      </c>
    </row>
    <row r="175" spans="1:15" x14ac:dyDescent="0.2">
      <c r="A175" s="2" t="s">
        <v>33</v>
      </c>
      <c r="B175" s="2" t="s">
        <v>40</v>
      </c>
      <c r="C175" s="2" t="s">
        <v>41</v>
      </c>
      <c r="D175" t="str">
        <f t="shared" si="2"/>
        <v>Financial ServicesSecurity PS</v>
      </c>
      <c r="G175" s="1" t="s">
        <v>16</v>
      </c>
      <c r="H175" s="2"/>
      <c r="I175" s="2">
        <v>0</v>
      </c>
      <c r="J175" s="2">
        <v>0</v>
      </c>
      <c r="K175" s="2">
        <v>0</v>
      </c>
      <c r="M175">
        <f>IFERROR(VLOOKUP($D175,Sheet1!$B:$C,2,FALSE)*I175,0)</f>
        <v>0</v>
      </c>
      <c r="N175">
        <f>IFERROR(VLOOKUP($D175,Sheet1!$B:$C,2,FALSE)*J175,0)</f>
        <v>0</v>
      </c>
      <c r="O175">
        <f>IFERROR(VLOOKUP($D175,Sheet1!$B:$C,2,FALSE)*K175,0)</f>
        <v>0</v>
      </c>
    </row>
    <row r="176" spans="1:15" x14ac:dyDescent="0.2">
      <c r="A176" s="2" t="s">
        <v>33</v>
      </c>
      <c r="B176" s="2" t="s">
        <v>40</v>
      </c>
      <c r="C176" s="2" t="s">
        <v>41</v>
      </c>
      <c r="D176" t="str">
        <f t="shared" si="2"/>
        <v>Financial ServicesWAF SMP</v>
      </c>
      <c r="G176" s="1" t="s">
        <v>17</v>
      </c>
      <c r="H176" s="2"/>
      <c r="I176" s="2">
        <v>0</v>
      </c>
      <c r="J176" s="2">
        <v>0</v>
      </c>
      <c r="K176" s="2">
        <v>0</v>
      </c>
      <c r="M176">
        <f>IFERROR(VLOOKUP($D176,Sheet1!$B:$C,2,FALSE)*I176,0)</f>
        <v>0</v>
      </c>
      <c r="N176">
        <f>IFERROR(VLOOKUP($D176,Sheet1!$B:$C,2,FALSE)*J176,0)</f>
        <v>0</v>
      </c>
      <c r="O176">
        <f>IFERROR(VLOOKUP($D176,Sheet1!$B:$C,2,FALSE)*K176,0)</f>
        <v>0</v>
      </c>
    </row>
    <row r="177" spans="1:15" x14ac:dyDescent="0.2">
      <c r="A177" s="2" t="s">
        <v>33</v>
      </c>
      <c r="B177" s="2" t="s">
        <v>40</v>
      </c>
      <c r="C177" s="2" t="s">
        <v>41</v>
      </c>
      <c r="D177" t="str">
        <f t="shared" si="2"/>
        <v>Financial ServicesMobile</v>
      </c>
      <c r="G177" s="1" t="s">
        <v>18</v>
      </c>
      <c r="H177" s="2"/>
      <c r="I177" s="2">
        <v>0</v>
      </c>
      <c r="J177" s="2">
        <v>0</v>
      </c>
      <c r="K177" s="2">
        <v>0</v>
      </c>
      <c r="M177">
        <f>IFERROR(VLOOKUP($D177,Sheet1!$B:$C,2,FALSE)*I177,0)</f>
        <v>0</v>
      </c>
      <c r="N177">
        <f>IFERROR(VLOOKUP($D177,Sheet1!$B:$C,2,FALSE)*J177,0)</f>
        <v>0</v>
      </c>
      <c r="O177">
        <f>IFERROR(VLOOKUP($D177,Sheet1!$B:$C,2,FALSE)*K177,0)</f>
        <v>0</v>
      </c>
    </row>
    <row r="178" spans="1:15" x14ac:dyDescent="0.2">
      <c r="A178" s="2" t="s">
        <v>33</v>
      </c>
      <c r="B178" s="2" t="s">
        <v>40</v>
      </c>
      <c r="C178" s="2" t="s">
        <v>41</v>
      </c>
      <c r="D178" t="str">
        <f t="shared" si="2"/>
        <v>Financial ServicesPriority + TAS</v>
      </c>
      <c r="G178" s="1" t="s">
        <v>19</v>
      </c>
      <c r="H178" s="2"/>
      <c r="I178" s="2">
        <v>0</v>
      </c>
      <c r="J178" s="2">
        <v>0</v>
      </c>
      <c r="K178" s="2">
        <v>0</v>
      </c>
      <c r="M178">
        <f>IFERROR(VLOOKUP($D178,Sheet1!$B:$C,2,FALSE)*I178,0)</f>
        <v>0</v>
      </c>
      <c r="N178">
        <f>IFERROR(VLOOKUP($D178,Sheet1!$B:$C,2,FALSE)*J178,0)</f>
        <v>0</v>
      </c>
      <c r="O178">
        <f>IFERROR(VLOOKUP($D178,Sheet1!$B:$C,2,FALSE)*K178,0)</f>
        <v>0</v>
      </c>
    </row>
    <row r="179" spans="1:15" x14ac:dyDescent="0.2">
      <c r="A179" s="2" t="s">
        <v>33</v>
      </c>
      <c r="B179" s="2" t="s">
        <v>40</v>
      </c>
      <c r="C179" s="2" t="s">
        <v>41</v>
      </c>
      <c r="D179" t="str">
        <f t="shared" si="2"/>
        <v>Financial ServicesPS-E</v>
      </c>
      <c r="G179" s="1" t="s">
        <v>20</v>
      </c>
      <c r="H179" s="2"/>
      <c r="I179" s="2">
        <v>2</v>
      </c>
      <c r="J179" s="2">
        <v>2</v>
      </c>
      <c r="K179" s="2">
        <v>3</v>
      </c>
      <c r="M179">
        <f>IFERROR(VLOOKUP($D179,Sheet1!$B:$C,2,FALSE)*I179,0)</f>
        <v>2</v>
      </c>
      <c r="N179">
        <f>IFERROR(VLOOKUP($D179,Sheet1!$B:$C,2,FALSE)*J179,0)</f>
        <v>2</v>
      </c>
      <c r="O179">
        <f>IFERROR(VLOOKUP($D179,Sheet1!$B:$C,2,FALSE)*K179,0)</f>
        <v>3</v>
      </c>
    </row>
    <row r="180" spans="1:15" x14ac:dyDescent="0.2">
      <c r="A180" s="2" t="s">
        <v>33</v>
      </c>
      <c r="B180" s="2" t="s">
        <v>40</v>
      </c>
      <c r="C180" s="2" t="s">
        <v>41</v>
      </c>
      <c r="D180" t="str">
        <f t="shared" si="2"/>
        <v>Financial ServicesESLA</v>
      </c>
      <c r="G180" s="1" t="s">
        <v>21</v>
      </c>
      <c r="H180" s="2"/>
      <c r="I180" s="2">
        <v>1</v>
      </c>
      <c r="J180" s="2">
        <v>1</v>
      </c>
      <c r="K180" s="2">
        <v>2</v>
      </c>
      <c r="M180">
        <f>IFERROR(VLOOKUP($D180,Sheet1!$B:$C,2,FALSE)*I180,0)</f>
        <v>1</v>
      </c>
      <c r="N180">
        <f>IFERROR(VLOOKUP($D180,Sheet1!$B:$C,2,FALSE)*J180,0)</f>
        <v>1</v>
      </c>
      <c r="O180">
        <f>IFERROR(VLOOKUP($D180,Sheet1!$B:$C,2,FALSE)*K180,0)</f>
        <v>2</v>
      </c>
    </row>
    <row r="181" spans="1:15" x14ac:dyDescent="0.2">
      <c r="A181" s="2" t="s">
        <v>33</v>
      </c>
      <c r="B181" s="2" t="s">
        <v>40</v>
      </c>
      <c r="C181" s="2" t="s">
        <v>41</v>
      </c>
      <c r="D181" t="str">
        <f t="shared" si="2"/>
        <v>Financial ServicesDownload SMP</v>
      </c>
      <c r="G181" s="1" t="s">
        <v>22</v>
      </c>
      <c r="H181" s="2"/>
      <c r="I181" s="2">
        <v>0</v>
      </c>
      <c r="J181" s="2">
        <v>0</v>
      </c>
      <c r="K181" s="2">
        <v>0</v>
      </c>
      <c r="M181">
        <f>IFERROR(VLOOKUP($D181,Sheet1!$B:$C,2,FALSE)*I181,0)</f>
        <v>0</v>
      </c>
      <c r="N181">
        <f>IFERROR(VLOOKUP($D181,Sheet1!$B:$C,2,FALSE)*J181,0)</f>
        <v>0</v>
      </c>
      <c r="O181">
        <f>IFERROR(VLOOKUP($D181,Sheet1!$B:$C,2,FALSE)*K181,0)</f>
        <v>0</v>
      </c>
    </row>
    <row r="182" spans="1:15" x14ac:dyDescent="0.2">
      <c r="A182" s="2" t="s">
        <v>33</v>
      </c>
      <c r="B182" s="2" t="s">
        <v>40</v>
      </c>
      <c r="C182" s="2" t="s">
        <v>41</v>
      </c>
      <c r="D182" t="str">
        <f t="shared" si="2"/>
        <v>Financial ServicesPackaged Solutions</v>
      </c>
      <c r="G182" s="1" t="s">
        <v>23</v>
      </c>
      <c r="H182" s="2"/>
      <c r="I182" s="2">
        <v>0</v>
      </c>
      <c r="J182" s="2">
        <v>0</v>
      </c>
      <c r="K182" s="2">
        <v>0</v>
      </c>
      <c r="M182">
        <f>IFERROR(VLOOKUP($D182,Sheet1!$B:$C,2,FALSE)*I182,0)</f>
        <v>0</v>
      </c>
      <c r="N182">
        <f>IFERROR(VLOOKUP($D182,Sheet1!$B:$C,2,FALSE)*J182,0)</f>
        <v>0</v>
      </c>
      <c r="O182">
        <f>IFERROR(VLOOKUP($D182,Sheet1!$B:$C,2,FALSE)*K182,0)</f>
        <v>0</v>
      </c>
    </row>
    <row r="183" spans="1:15" x14ac:dyDescent="0.2">
      <c r="A183" s="2" t="s">
        <v>33</v>
      </c>
      <c r="B183" s="2" t="s">
        <v>40</v>
      </c>
      <c r="C183" s="2" t="s">
        <v>41</v>
      </c>
      <c r="D183" t="str">
        <f t="shared" si="2"/>
        <v>Financial ServicesNES + SMP</v>
      </c>
      <c r="G183" s="1" t="s">
        <v>24</v>
      </c>
      <c r="H183" s="2"/>
      <c r="I183" s="2">
        <v>0</v>
      </c>
      <c r="J183" s="2">
        <v>0</v>
      </c>
      <c r="K183" s="2">
        <v>0</v>
      </c>
      <c r="M183">
        <f>IFERROR(VLOOKUP($D183,Sheet1!$B:$C,2,FALSE)*I183,0)</f>
        <v>0</v>
      </c>
      <c r="N183">
        <f>IFERROR(VLOOKUP($D183,Sheet1!$B:$C,2,FALSE)*J183,0)</f>
        <v>0</v>
      </c>
      <c r="O183">
        <f>IFERROR(VLOOKUP($D183,Sheet1!$B:$C,2,FALSE)*K183,0)</f>
        <v>0</v>
      </c>
    </row>
    <row r="184" spans="1:15" x14ac:dyDescent="0.2">
      <c r="A184" s="2" t="s">
        <v>33</v>
      </c>
      <c r="B184" s="2" t="s">
        <v>40</v>
      </c>
      <c r="C184" s="2" t="s">
        <v>41</v>
      </c>
      <c r="D184" t="str">
        <f t="shared" si="2"/>
        <v>Financial ServicesLegacy - Premium</v>
      </c>
      <c r="G184" s="1" t="s">
        <v>25</v>
      </c>
      <c r="H184" s="2"/>
      <c r="I184" s="2">
        <v>0</v>
      </c>
      <c r="J184" s="2">
        <v>0</v>
      </c>
      <c r="K184" s="2">
        <v>0</v>
      </c>
      <c r="M184">
        <f>IFERROR(VLOOKUP($D184,Sheet1!$B:$C,2,FALSE)*I184,0)</f>
        <v>0</v>
      </c>
      <c r="N184">
        <f>IFERROR(VLOOKUP($D184,Sheet1!$B:$C,2,FALSE)*J184,0)</f>
        <v>0</v>
      </c>
      <c r="O184">
        <f>IFERROR(VLOOKUP($D184,Sheet1!$B:$C,2,FALSE)*K184,0)</f>
        <v>0</v>
      </c>
    </row>
    <row r="185" spans="1:15" x14ac:dyDescent="0.2">
      <c r="A185" s="2" t="s">
        <v>33</v>
      </c>
      <c r="B185" s="2" t="s">
        <v>40</v>
      </c>
      <c r="C185" s="2" t="s">
        <v>41</v>
      </c>
      <c r="D185" t="str">
        <f t="shared" si="2"/>
        <v>Financial ServicesETAS</v>
      </c>
      <c r="G185" s="1" t="s">
        <v>26</v>
      </c>
      <c r="H185" s="2"/>
      <c r="I185" s="2">
        <v>0</v>
      </c>
      <c r="J185" s="2">
        <v>0</v>
      </c>
      <c r="K185" s="2">
        <v>0</v>
      </c>
      <c r="M185">
        <f>IFERROR(VLOOKUP($D185,Sheet1!$B:$C,2,FALSE)*I185,0)</f>
        <v>0</v>
      </c>
      <c r="N185">
        <f>IFERROR(VLOOKUP($D185,Sheet1!$B:$C,2,FALSE)*J185,0)</f>
        <v>0</v>
      </c>
      <c r="O185">
        <f>IFERROR(VLOOKUP($D185,Sheet1!$B:$C,2,FALSE)*K185,0)</f>
        <v>0</v>
      </c>
    </row>
    <row r="186" spans="1:15" x14ac:dyDescent="0.2">
      <c r="A186" s="2" t="s">
        <v>33</v>
      </c>
      <c r="B186" s="2" t="s">
        <v>40</v>
      </c>
      <c r="C186" s="2" t="s">
        <v>41</v>
      </c>
      <c r="D186" t="str">
        <f t="shared" si="2"/>
        <v>Financial ServicesTAS</v>
      </c>
      <c r="G186" s="1" t="s">
        <v>27</v>
      </c>
      <c r="H186" s="2"/>
      <c r="I186" s="2">
        <v>3</v>
      </c>
      <c r="J186" s="2">
        <v>3</v>
      </c>
      <c r="K186" s="2">
        <v>3</v>
      </c>
      <c r="M186">
        <f>IFERROR(VLOOKUP($D186,Sheet1!$B:$C,2,FALSE)*I186,0)</f>
        <v>3.5999999999999996</v>
      </c>
      <c r="N186">
        <f>IFERROR(VLOOKUP($D186,Sheet1!$B:$C,2,FALSE)*J186,0)</f>
        <v>3.5999999999999996</v>
      </c>
      <c r="O186">
        <f>IFERROR(VLOOKUP($D186,Sheet1!$B:$C,2,FALSE)*K186,0)</f>
        <v>3.5999999999999996</v>
      </c>
    </row>
    <row r="187" spans="1:15" x14ac:dyDescent="0.2">
      <c r="A187" s="2" t="s">
        <v>33</v>
      </c>
      <c r="B187" s="2" t="s">
        <v>40</v>
      </c>
      <c r="C187" s="2" t="s">
        <v>41</v>
      </c>
      <c r="D187" t="str">
        <f t="shared" si="2"/>
        <v>Financial ServicesKSD SMP</v>
      </c>
      <c r="G187" s="1" t="s">
        <v>28</v>
      </c>
      <c r="H187" s="2"/>
      <c r="I187" s="2">
        <v>0</v>
      </c>
      <c r="J187" s="2">
        <v>0</v>
      </c>
      <c r="K187" s="2">
        <v>0</v>
      </c>
      <c r="M187">
        <f>IFERROR(VLOOKUP($D187,Sheet1!$B:$C,2,FALSE)*I187,0)</f>
        <v>0</v>
      </c>
      <c r="N187">
        <f>IFERROR(VLOOKUP($D187,Sheet1!$B:$C,2,FALSE)*J187,0)</f>
        <v>0</v>
      </c>
      <c r="O187">
        <f>IFERROR(VLOOKUP($D187,Sheet1!$B:$C,2,FALSE)*K187,0)</f>
        <v>0</v>
      </c>
    </row>
    <row r="188" spans="1:15" x14ac:dyDescent="0.2">
      <c r="A188" s="2" t="s">
        <v>33</v>
      </c>
      <c r="B188" s="2" t="s">
        <v>40</v>
      </c>
      <c r="C188" s="2" t="s">
        <v>41</v>
      </c>
      <c r="D188" t="str">
        <f t="shared" si="2"/>
        <v>Financial ServicesDDoS</v>
      </c>
      <c r="G188" s="1" t="s">
        <v>29</v>
      </c>
      <c r="H188" s="2"/>
      <c r="I188" s="2">
        <v>0</v>
      </c>
      <c r="J188" s="2">
        <v>0</v>
      </c>
      <c r="K188" s="2">
        <v>0</v>
      </c>
      <c r="M188">
        <f>IFERROR(VLOOKUP($D188,Sheet1!$B:$C,2,FALSE)*I188,0)</f>
        <v>0</v>
      </c>
      <c r="N188">
        <f>IFERROR(VLOOKUP($D188,Sheet1!$B:$C,2,FALSE)*J188,0)</f>
        <v>0</v>
      </c>
      <c r="O188">
        <f>IFERROR(VLOOKUP($D188,Sheet1!$B:$C,2,FALSE)*K188,0)</f>
        <v>0</v>
      </c>
    </row>
    <row r="189" spans="1:15" x14ac:dyDescent="0.2">
      <c r="A189" s="2" t="s">
        <v>33</v>
      </c>
      <c r="B189" s="2" t="s">
        <v>40</v>
      </c>
      <c r="C189" s="2" t="s">
        <v>41</v>
      </c>
      <c r="D189" t="str">
        <f t="shared" si="2"/>
        <v>Financial ServicesManaged Kona</v>
      </c>
      <c r="G189" s="1" t="s">
        <v>30</v>
      </c>
      <c r="H189" s="2"/>
      <c r="I189" s="2">
        <v>1</v>
      </c>
      <c r="J189" s="2">
        <v>1</v>
      </c>
      <c r="K189" s="2">
        <v>2</v>
      </c>
      <c r="M189">
        <f>IFERROR(VLOOKUP($D189,Sheet1!$B:$C,2,FALSE)*I189,0)</f>
        <v>1.25</v>
      </c>
      <c r="N189">
        <f>IFERROR(VLOOKUP($D189,Sheet1!$B:$C,2,FALSE)*J189,0)</f>
        <v>1.25</v>
      </c>
      <c r="O189">
        <f>IFERROR(VLOOKUP($D189,Sheet1!$B:$C,2,FALSE)*K189,0)</f>
        <v>2.5</v>
      </c>
    </row>
    <row r="190" spans="1:15" x14ac:dyDescent="0.2">
      <c r="A190" s="2" t="s">
        <v>33</v>
      </c>
      <c r="B190" s="2" t="s">
        <v>40</v>
      </c>
      <c r="C190" s="2" t="s">
        <v>41</v>
      </c>
      <c r="D190" t="str">
        <f t="shared" si="2"/>
        <v>Financial ServicesDSA SMP</v>
      </c>
      <c r="G190" s="1" t="s">
        <v>31</v>
      </c>
      <c r="H190" s="2"/>
      <c r="I190" s="2">
        <v>0</v>
      </c>
      <c r="J190" s="2">
        <v>0</v>
      </c>
      <c r="K190" s="2">
        <v>0</v>
      </c>
      <c r="M190">
        <f>IFERROR(VLOOKUP($D190,Sheet1!$B:$C,2,FALSE)*I190,0)</f>
        <v>0</v>
      </c>
      <c r="N190">
        <f>IFERROR(VLOOKUP($D190,Sheet1!$B:$C,2,FALSE)*J190,0)</f>
        <v>0</v>
      </c>
      <c r="O190">
        <f>IFERROR(VLOOKUP($D190,Sheet1!$B:$C,2,FALSE)*K190,0)</f>
        <v>0</v>
      </c>
    </row>
    <row r="191" spans="1:15" x14ac:dyDescent="0.2">
      <c r="A191" s="2" t="s">
        <v>33</v>
      </c>
      <c r="B191" s="2" t="s">
        <v>40</v>
      </c>
      <c r="C191" s="2" t="s">
        <v>41</v>
      </c>
      <c r="D191" t="str">
        <f t="shared" si="2"/>
        <v>Financial ServicesRUS</v>
      </c>
      <c r="G191" s="1" t="s">
        <v>32</v>
      </c>
      <c r="H191" s="2"/>
      <c r="I191" s="2">
        <v>3</v>
      </c>
      <c r="J191" s="2">
        <v>3</v>
      </c>
      <c r="K191" s="2">
        <v>3</v>
      </c>
      <c r="M191">
        <f>IFERROR(VLOOKUP($D191,Sheet1!$B:$C,2,FALSE)*I191,0)</f>
        <v>3.375</v>
      </c>
      <c r="N191">
        <f>IFERROR(VLOOKUP($D191,Sheet1!$B:$C,2,FALSE)*J191,0)</f>
        <v>3.375</v>
      </c>
      <c r="O191">
        <f>IFERROR(VLOOKUP($D191,Sheet1!$B:$C,2,FALSE)*K191,0)</f>
        <v>3.375</v>
      </c>
    </row>
    <row r="192" spans="1:15" x14ac:dyDescent="0.2">
      <c r="A192" s="2" t="s">
        <v>33</v>
      </c>
      <c r="B192" s="2" t="s">
        <v>40</v>
      </c>
      <c r="C192" s="2" t="s">
        <v>42</v>
      </c>
      <c r="D192" t="str">
        <f t="shared" si="2"/>
        <v>High TechMedia</v>
      </c>
      <c r="G192" s="1" t="s">
        <v>6</v>
      </c>
      <c r="H192" s="2"/>
      <c r="I192" s="2">
        <v>0</v>
      </c>
      <c r="J192" s="2">
        <v>0</v>
      </c>
      <c r="K192" s="2">
        <v>0</v>
      </c>
      <c r="M192">
        <f>IFERROR(VLOOKUP($D192,Sheet1!$B:$C,2,FALSE)*I192,0)</f>
        <v>0</v>
      </c>
      <c r="N192">
        <f>IFERROR(VLOOKUP($D192,Sheet1!$B:$C,2,FALSE)*J192,0)</f>
        <v>0</v>
      </c>
      <c r="O192">
        <f>IFERROR(VLOOKUP($D192,Sheet1!$B:$C,2,FALSE)*K192,0)</f>
        <v>0</v>
      </c>
    </row>
    <row r="193" spans="1:15" x14ac:dyDescent="0.2">
      <c r="A193" s="2" t="s">
        <v>33</v>
      </c>
      <c r="B193" s="2" t="s">
        <v>40</v>
      </c>
      <c r="C193" s="2" t="s">
        <v>42</v>
      </c>
      <c r="D193" t="str">
        <f t="shared" si="2"/>
        <v>High TechWAA SMP</v>
      </c>
      <c r="G193" s="1" t="s">
        <v>7</v>
      </c>
      <c r="H193" s="2"/>
      <c r="I193" s="2">
        <v>0</v>
      </c>
      <c r="J193" s="2">
        <v>0</v>
      </c>
      <c r="K193" s="2">
        <v>0</v>
      </c>
      <c r="M193">
        <f>IFERROR(VLOOKUP($D193,Sheet1!$B:$C,2,FALSE)*I193,0)</f>
        <v>0</v>
      </c>
      <c r="N193">
        <f>IFERROR(VLOOKUP($D193,Sheet1!$B:$C,2,FALSE)*J193,0)</f>
        <v>0</v>
      </c>
      <c r="O193">
        <f>IFERROR(VLOOKUP($D193,Sheet1!$B:$C,2,FALSE)*K193,0)</f>
        <v>0</v>
      </c>
    </row>
    <row r="194" spans="1:15" x14ac:dyDescent="0.2">
      <c r="A194" s="2" t="s">
        <v>33</v>
      </c>
      <c r="B194" s="2" t="s">
        <v>40</v>
      </c>
      <c r="C194" s="2" t="s">
        <v>42</v>
      </c>
      <c r="D194" t="str">
        <f t="shared" si="2"/>
        <v>High TechSMP</v>
      </c>
      <c r="G194" s="1" t="s">
        <v>8</v>
      </c>
      <c r="H194" s="2"/>
      <c r="I194" s="2">
        <v>-1</v>
      </c>
      <c r="J194" s="2">
        <v>-1</v>
      </c>
      <c r="K194" s="2">
        <v>-1</v>
      </c>
      <c r="M194">
        <f>IFERROR(VLOOKUP($D194,Sheet1!$B:$C,2,FALSE)*I194,0)</f>
        <v>-1</v>
      </c>
      <c r="N194">
        <f>IFERROR(VLOOKUP($D194,Sheet1!$B:$C,2,FALSE)*J194,0)</f>
        <v>-1</v>
      </c>
      <c r="O194">
        <f>IFERROR(VLOOKUP($D194,Sheet1!$B:$C,2,FALSE)*K194,0)</f>
        <v>-1</v>
      </c>
    </row>
    <row r="195" spans="1:15" x14ac:dyDescent="0.2">
      <c r="A195" s="2" t="s">
        <v>33</v>
      </c>
      <c r="B195" s="2" t="s">
        <v>40</v>
      </c>
      <c r="C195" s="2" t="s">
        <v>42</v>
      </c>
      <c r="D195" t="str">
        <f t="shared" si="2"/>
        <v>High TechPriority</v>
      </c>
      <c r="G195" s="1" t="s">
        <v>9</v>
      </c>
      <c r="H195" s="2"/>
      <c r="I195" s="2">
        <v>-1</v>
      </c>
      <c r="J195" s="2">
        <v>-1</v>
      </c>
      <c r="K195" s="2">
        <v>-1</v>
      </c>
      <c r="M195">
        <f>IFERROR(VLOOKUP($D195,Sheet1!$B:$C,2,FALSE)*I195,0)</f>
        <v>-1.25</v>
      </c>
      <c r="N195">
        <f>IFERROR(VLOOKUP($D195,Sheet1!$B:$C,2,FALSE)*J195,0)</f>
        <v>-1.25</v>
      </c>
      <c r="O195">
        <f>IFERROR(VLOOKUP($D195,Sheet1!$B:$C,2,FALSE)*K195,0)</f>
        <v>-1.25</v>
      </c>
    </row>
    <row r="196" spans="1:15" x14ac:dyDescent="0.2">
      <c r="A196" s="2" t="s">
        <v>33</v>
      </c>
      <c r="B196" s="2" t="s">
        <v>40</v>
      </c>
      <c r="C196" s="2" t="s">
        <v>42</v>
      </c>
      <c r="D196" t="str">
        <f t="shared" ref="D196:D259" si="3">CONCATENATE(C196,G196)</f>
        <v>High TechPriority + SMP</v>
      </c>
      <c r="G196" s="1" t="s">
        <v>10</v>
      </c>
      <c r="H196" s="2"/>
      <c r="I196" s="2">
        <v>0</v>
      </c>
      <c r="J196" s="2">
        <v>0</v>
      </c>
      <c r="K196" s="2">
        <v>0</v>
      </c>
      <c r="M196">
        <f>IFERROR(VLOOKUP($D196,Sheet1!$B:$C,2,FALSE)*I196,0)</f>
        <v>0</v>
      </c>
      <c r="N196">
        <f>IFERROR(VLOOKUP($D196,Sheet1!$B:$C,2,FALSE)*J196,0)</f>
        <v>0</v>
      </c>
      <c r="O196">
        <f>IFERROR(VLOOKUP($D196,Sheet1!$B:$C,2,FALSE)*K196,0)</f>
        <v>0</v>
      </c>
    </row>
    <row r="197" spans="1:15" x14ac:dyDescent="0.2">
      <c r="A197" s="2" t="s">
        <v>33</v>
      </c>
      <c r="B197" s="2" t="s">
        <v>40</v>
      </c>
      <c r="C197" s="2" t="s">
        <v>42</v>
      </c>
      <c r="D197" t="str">
        <f t="shared" si="3"/>
        <v>High TechNES</v>
      </c>
      <c r="G197" s="1" t="s">
        <v>11</v>
      </c>
      <c r="H197" s="2"/>
      <c r="I197" s="2">
        <v>1</v>
      </c>
      <c r="J197" s="2">
        <v>1</v>
      </c>
      <c r="K197" s="2">
        <v>1</v>
      </c>
      <c r="M197">
        <f>IFERROR(VLOOKUP($D197,Sheet1!$B:$C,2,FALSE)*I197,0)</f>
        <v>1.25</v>
      </c>
      <c r="N197">
        <f>IFERROR(VLOOKUP($D197,Sheet1!$B:$C,2,FALSE)*J197,0)</f>
        <v>1.25</v>
      </c>
      <c r="O197">
        <f>IFERROR(VLOOKUP($D197,Sheet1!$B:$C,2,FALSE)*K197,0)</f>
        <v>1.25</v>
      </c>
    </row>
    <row r="198" spans="1:15" x14ac:dyDescent="0.2">
      <c r="A198" s="2" t="s">
        <v>33</v>
      </c>
      <c r="B198" s="2" t="s">
        <v>40</v>
      </c>
      <c r="C198" s="2" t="s">
        <v>42</v>
      </c>
      <c r="D198" t="str">
        <f t="shared" si="3"/>
        <v>High TechESMP</v>
      </c>
      <c r="G198" s="1" t="s">
        <v>12</v>
      </c>
      <c r="H198" s="2"/>
      <c r="I198" s="2">
        <v>1</v>
      </c>
      <c r="J198" s="2">
        <v>2</v>
      </c>
      <c r="K198" s="2">
        <v>2</v>
      </c>
      <c r="M198">
        <f>IFERROR(VLOOKUP($D198,Sheet1!$B:$C,2,FALSE)*I198,0)</f>
        <v>1</v>
      </c>
      <c r="N198">
        <f>IFERROR(VLOOKUP($D198,Sheet1!$B:$C,2,FALSE)*J198,0)</f>
        <v>2</v>
      </c>
      <c r="O198">
        <f>IFERROR(VLOOKUP($D198,Sheet1!$B:$C,2,FALSE)*K198,0)</f>
        <v>2</v>
      </c>
    </row>
    <row r="199" spans="1:15" x14ac:dyDescent="0.2">
      <c r="A199" s="2" t="s">
        <v>33</v>
      </c>
      <c r="B199" s="2" t="s">
        <v>40</v>
      </c>
      <c r="C199" s="2" t="s">
        <v>42</v>
      </c>
      <c r="D199" t="str">
        <f t="shared" si="3"/>
        <v>High TechPremium</v>
      </c>
      <c r="G199" s="1" t="s">
        <v>13</v>
      </c>
      <c r="H199" s="2"/>
      <c r="I199" s="2">
        <v>1</v>
      </c>
      <c r="J199" s="2">
        <v>0</v>
      </c>
      <c r="K199" s="2">
        <v>1</v>
      </c>
      <c r="M199">
        <f>IFERROR(VLOOKUP($D199,Sheet1!$B:$C,2,FALSE)*I199,0)</f>
        <v>1.1111111111111112</v>
      </c>
      <c r="N199">
        <f>IFERROR(VLOOKUP($D199,Sheet1!$B:$C,2,FALSE)*J199,0)</f>
        <v>0</v>
      </c>
      <c r="O199">
        <f>IFERROR(VLOOKUP($D199,Sheet1!$B:$C,2,FALSE)*K199,0)</f>
        <v>1.1111111111111112</v>
      </c>
    </row>
    <row r="200" spans="1:15" x14ac:dyDescent="0.2">
      <c r="A200" s="2" t="s">
        <v>33</v>
      </c>
      <c r="B200" s="2" t="s">
        <v>40</v>
      </c>
      <c r="C200" s="2" t="s">
        <v>42</v>
      </c>
      <c r="D200" t="str">
        <f t="shared" si="3"/>
        <v>High TechSite Defender</v>
      </c>
      <c r="G200" s="1" t="s">
        <v>14</v>
      </c>
      <c r="H200" s="2"/>
      <c r="I200" s="2">
        <v>0</v>
      </c>
      <c r="J200" s="2">
        <v>0</v>
      </c>
      <c r="K200" s="2">
        <v>0</v>
      </c>
      <c r="M200">
        <f>IFERROR(VLOOKUP($D200,Sheet1!$B:$C,2,FALSE)*I200,0)</f>
        <v>0</v>
      </c>
      <c r="N200">
        <f>IFERROR(VLOOKUP($D200,Sheet1!$B:$C,2,FALSE)*J200,0)</f>
        <v>0</v>
      </c>
      <c r="O200">
        <f>IFERROR(VLOOKUP($D200,Sheet1!$B:$C,2,FALSE)*K200,0)</f>
        <v>0</v>
      </c>
    </row>
    <row r="201" spans="1:15" x14ac:dyDescent="0.2">
      <c r="A201" s="2" t="s">
        <v>33</v>
      </c>
      <c r="B201" s="2" t="s">
        <v>40</v>
      </c>
      <c r="C201" s="2" t="s">
        <v>42</v>
      </c>
      <c r="D201" t="str">
        <f t="shared" si="3"/>
        <v>High TechP&amp;P SMP</v>
      </c>
      <c r="G201" s="1" t="s">
        <v>15</v>
      </c>
      <c r="H201" s="2"/>
      <c r="I201" s="2">
        <v>0</v>
      </c>
      <c r="J201" s="2">
        <v>1</v>
      </c>
      <c r="K201" s="2">
        <v>1</v>
      </c>
      <c r="M201">
        <f>IFERROR(VLOOKUP($D201,Sheet1!$B:$C,2,FALSE)*I201,0)</f>
        <v>0</v>
      </c>
      <c r="N201">
        <f>IFERROR(VLOOKUP($D201,Sheet1!$B:$C,2,FALSE)*J201,0)</f>
        <v>1.1333333333333333</v>
      </c>
      <c r="O201">
        <f>IFERROR(VLOOKUP($D201,Sheet1!$B:$C,2,FALSE)*K201,0)</f>
        <v>1.1333333333333333</v>
      </c>
    </row>
    <row r="202" spans="1:15" x14ac:dyDescent="0.2">
      <c r="A202" s="2" t="s">
        <v>33</v>
      </c>
      <c r="B202" s="2" t="s">
        <v>40</v>
      </c>
      <c r="C202" s="2" t="s">
        <v>42</v>
      </c>
      <c r="D202" t="str">
        <f t="shared" si="3"/>
        <v>High TechSecurity PS</v>
      </c>
      <c r="G202" s="1" t="s">
        <v>16</v>
      </c>
      <c r="H202" s="2"/>
      <c r="I202" s="2">
        <v>0</v>
      </c>
      <c r="J202" s="2">
        <v>0</v>
      </c>
      <c r="K202" s="2">
        <v>0</v>
      </c>
      <c r="M202">
        <f>IFERROR(VLOOKUP($D202,Sheet1!$B:$C,2,FALSE)*I202,0)</f>
        <v>0</v>
      </c>
      <c r="N202">
        <f>IFERROR(VLOOKUP($D202,Sheet1!$B:$C,2,FALSE)*J202,0)</f>
        <v>0</v>
      </c>
      <c r="O202">
        <f>IFERROR(VLOOKUP($D202,Sheet1!$B:$C,2,FALSE)*K202,0)</f>
        <v>0</v>
      </c>
    </row>
    <row r="203" spans="1:15" x14ac:dyDescent="0.2">
      <c r="A203" s="2" t="s">
        <v>33</v>
      </c>
      <c r="B203" s="2" t="s">
        <v>40</v>
      </c>
      <c r="C203" s="2" t="s">
        <v>42</v>
      </c>
      <c r="D203" t="str">
        <f t="shared" si="3"/>
        <v>High TechWAF SMP</v>
      </c>
      <c r="G203" s="1" t="s">
        <v>17</v>
      </c>
      <c r="H203" s="2"/>
      <c r="I203" s="2">
        <v>0</v>
      </c>
      <c r="J203" s="2">
        <v>0</v>
      </c>
      <c r="K203" s="2">
        <v>0</v>
      </c>
      <c r="M203">
        <f>IFERROR(VLOOKUP($D203,Sheet1!$B:$C,2,FALSE)*I203,0)</f>
        <v>0</v>
      </c>
      <c r="N203">
        <f>IFERROR(VLOOKUP($D203,Sheet1!$B:$C,2,FALSE)*J203,0)</f>
        <v>0</v>
      </c>
      <c r="O203">
        <f>IFERROR(VLOOKUP($D203,Sheet1!$B:$C,2,FALSE)*K203,0)</f>
        <v>0</v>
      </c>
    </row>
    <row r="204" spans="1:15" x14ac:dyDescent="0.2">
      <c r="A204" s="2" t="s">
        <v>33</v>
      </c>
      <c r="B204" s="2" t="s">
        <v>40</v>
      </c>
      <c r="C204" s="2" t="s">
        <v>42</v>
      </c>
      <c r="D204" t="str">
        <f t="shared" si="3"/>
        <v>High TechMobile</v>
      </c>
      <c r="G204" s="1" t="s">
        <v>18</v>
      </c>
      <c r="H204" s="2"/>
      <c r="I204" s="2">
        <v>0</v>
      </c>
      <c r="J204" s="2">
        <v>0</v>
      </c>
      <c r="K204" s="2">
        <v>0</v>
      </c>
      <c r="M204">
        <f>IFERROR(VLOOKUP($D204,Sheet1!$B:$C,2,FALSE)*I204,0)</f>
        <v>0</v>
      </c>
      <c r="N204">
        <f>IFERROR(VLOOKUP($D204,Sheet1!$B:$C,2,FALSE)*J204,0)</f>
        <v>0</v>
      </c>
      <c r="O204">
        <f>IFERROR(VLOOKUP($D204,Sheet1!$B:$C,2,FALSE)*K204,0)</f>
        <v>0</v>
      </c>
    </row>
    <row r="205" spans="1:15" x14ac:dyDescent="0.2">
      <c r="A205" s="2" t="s">
        <v>33</v>
      </c>
      <c r="B205" s="2" t="s">
        <v>40</v>
      </c>
      <c r="C205" s="2" t="s">
        <v>42</v>
      </c>
      <c r="D205" t="str">
        <f t="shared" si="3"/>
        <v>High TechPriority + TAS</v>
      </c>
      <c r="G205" s="1" t="s">
        <v>19</v>
      </c>
      <c r="H205" s="2"/>
      <c r="I205" s="2">
        <v>0</v>
      </c>
      <c r="J205" s="2">
        <v>0</v>
      </c>
      <c r="K205" s="2">
        <v>0</v>
      </c>
      <c r="M205">
        <f>IFERROR(VLOOKUP($D205,Sheet1!$B:$C,2,FALSE)*I205,0)</f>
        <v>0</v>
      </c>
      <c r="N205">
        <f>IFERROR(VLOOKUP($D205,Sheet1!$B:$C,2,FALSE)*J205,0)</f>
        <v>0</v>
      </c>
      <c r="O205">
        <f>IFERROR(VLOOKUP($D205,Sheet1!$B:$C,2,FALSE)*K205,0)</f>
        <v>0</v>
      </c>
    </row>
    <row r="206" spans="1:15" x14ac:dyDescent="0.2">
      <c r="A206" s="2" t="s">
        <v>33</v>
      </c>
      <c r="B206" s="2" t="s">
        <v>40</v>
      </c>
      <c r="C206" s="2" t="s">
        <v>42</v>
      </c>
      <c r="D206" t="str">
        <f t="shared" si="3"/>
        <v>High TechPS-E</v>
      </c>
      <c r="G206" s="1" t="s">
        <v>20</v>
      </c>
      <c r="H206" s="2"/>
      <c r="I206" s="2">
        <v>0</v>
      </c>
      <c r="J206" s="2">
        <v>1</v>
      </c>
      <c r="K206" s="2">
        <v>0</v>
      </c>
      <c r="M206">
        <f>IFERROR(VLOOKUP($D206,Sheet1!$B:$C,2,FALSE)*I206,0)</f>
        <v>0</v>
      </c>
      <c r="N206">
        <f>IFERROR(VLOOKUP($D206,Sheet1!$B:$C,2,FALSE)*J206,0)</f>
        <v>1</v>
      </c>
      <c r="O206">
        <f>IFERROR(VLOOKUP($D206,Sheet1!$B:$C,2,FALSE)*K206,0)</f>
        <v>0</v>
      </c>
    </row>
    <row r="207" spans="1:15" x14ac:dyDescent="0.2">
      <c r="A207" s="2" t="s">
        <v>33</v>
      </c>
      <c r="B207" s="2" t="s">
        <v>40</v>
      </c>
      <c r="C207" s="2" t="s">
        <v>42</v>
      </c>
      <c r="D207" t="str">
        <f t="shared" si="3"/>
        <v>High TechESLA</v>
      </c>
      <c r="G207" s="1" t="s">
        <v>21</v>
      </c>
      <c r="H207" s="2"/>
      <c r="I207" s="2">
        <v>0</v>
      </c>
      <c r="J207" s="2">
        <v>0</v>
      </c>
      <c r="K207" s="2">
        <v>0</v>
      </c>
      <c r="M207">
        <f>IFERROR(VLOOKUP($D207,Sheet1!$B:$C,2,FALSE)*I207,0)</f>
        <v>0</v>
      </c>
      <c r="N207">
        <f>IFERROR(VLOOKUP($D207,Sheet1!$B:$C,2,FALSE)*J207,0)</f>
        <v>0</v>
      </c>
      <c r="O207">
        <f>IFERROR(VLOOKUP($D207,Sheet1!$B:$C,2,FALSE)*K207,0)</f>
        <v>0</v>
      </c>
    </row>
    <row r="208" spans="1:15" x14ac:dyDescent="0.2">
      <c r="A208" s="2" t="s">
        <v>33</v>
      </c>
      <c r="B208" s="2" t="s">
        <v>40</v>
      </c>
      <c r="C208" s="2" t="s">
        <v>42</v>
      </c>
      <c r="D208" t="str">
        <f t="shared" si="3"/>
        <v>High TechDownload SMP</v>
      </c>
      <c r="G208" s="1" t="s">
        <v>22</v>
      </c>
      <c r="H208" s="2"/>
      <c r="I208" s="2">
        <v>0</v>
      </c>
      <c r="J208" s="2">
        <v>0</v>
      </c>
      <c r="K208" s="2">
        <v>0</v>
      </c>
      <c r="M208">
        <f>IFERROR(VLOOKUP($D208,Sheet1!$B:$C,2,FALSE)*I208,0)</f>
        <v>0</v>
      </c>
      <c r="N208">
        <f>IFERROR(VLOOKUP($D208,Sheet1!$B:$C,2,FALSE)*J208,0)</f>
        <v>0</v>
      </c>
      <c r="O208">
        <f>IFERROR(VLOOKUP($D208,Sheet1!$B:$C,2,FALSE)*K208,0)</f>
        <v>0</v>
      </c>
    </row>
    <row r="209" spans="1:15" x14ac:dyDescent="0.2">
      <c r="A209" s="2" t="s">
        <v>33</v>
      </c>
      <c r="B209" s="2" t="s">
        <v>40</v>
      </c>
      <c r="C209" s="2" t="s">
        <v>42</v>
      </c>
      <c r="D209" t="str">
        <f t="shared" si="3"/>
        <v>High TechPackaged Solutions</v>
      </c>
      <c r="G209" s="1" t="s">
        <v>23</v>
      </c>
      <c r="H209" s="2"/>
      <c r="I209" s="2">
        <v>0</v>
      </c>
      <c r="J209" s="2">
        <v>0</v>
      </c>
      <c r="K209" s="2">
        <v>0</v>
      </c>
      <c r="M209">
        <f>IFERROR(VLOOKUP($D209,Sheet1!$B:$C,2,FALSE)*I209,0)</f>
        <v>0</v>
      </c>
      <c r="N209">
        <f>IFERROR(VLOOKUP($D209,Sheet1!$B:$C,2,FALSE)*J209,0)</f>
        <v>0</v>
      </c>
      <c r="O209">
        <f>IFERROR(VLOOKUP($D209,Sheet1!$B:$C,2,FALSE)*K209,0)</f>
        <v>0</v>
      </c>
    </row>
    <row r="210" spans="1:15" x14ac:dyDescent="0.2">
      <c r="A210" s="2" t="s">
        <v>33</v>
      </c>
      <c r="B210" s="2" t="s">
        <v>40</v>
      </c>
      <c r="C210" s="2" t="s">
        <v>42</v>
      </c>
      <c r="D210" t="str">
        <f t="shared" si="3"/>
        <v>High TechNES + SMP</v>
      </c>
      <c r="G210" s="1" t="s">
        <v>24</v>
      </c>
      <c r="H210" s="2"/>
      <c r="I210" s="2">
        <v>0</v>
      </c>
      <c r="J210" s="2">
        <v>0</v>
      </c>
      <c r="K210" s="2">
        <v>0</v>
      </c>
      <c r="M210">
        <f>IFERROR(VLOOKUP($D210,Sheet1!$B:$C,2,FALSE)*I210,0)</f>
        <v>0</v>
      </c>
      <c r="N210">
        <f>IFERROR(VLOOKUP($D210,Sheet1!$B:$C,2,FALSE)*J210,0)</f>
        <v>0</v>
      </c>
      <c r="O210">
        <f>IFERROR(VLOOKUP($D210,Sheet1!$B:$C,2,FALSE)*K210,0)</f>
        <v>0</v>
      </c>
    </row>
    <row r="211" spans="1:15" x14ac:dyDescent="0.2">
      <c r="A211" s="2" t="s">
        <v>33</v>
      </c>
      <c r="B211" s="2" t="s">
        <v>40</v>
      </c>
      <c r="C211" s="2" t="s">
        <v>42</v>
      </c>
      <c r="D211" t="str">
        <f t="shared" si="3"/>
        <v>High TechLegacy - Premium</v>
      </c>
      <c r="G211" s="1" t="s">
        <v>25</v>
      </c>
      <c r="H211" s="2"/>
      <c r="I211" s="2">
        <v>0</v>
      </c>
      <c r="J211" s="2">
        <v>0</v>
      </c>
      <c r="K211" s="2">
        <v>0</v>
      </c>
      <c r="M211">
        <f>IFERROR(VLOOKUP($D211,Sheet1!$B:$C,2,FALSE)*I211,0)</f>
        <v>0</v>
      </c>
      <c r="N211">
        <f>IFERROR(VLOOKUP($D211,Sheet1!$B:$C,2,FALSE)*J211,0)</f>
        <v>0</v>
      </c>
      <c r="O211">
        <f>IFERROR(VLOOKUP($D211,Sheet1!$B:$C,2,FALSE)*K211,0)</f>
        <v>0</v>
      </c>
    </row>
    <row r="212" spans="1:15" x14ac:dyDescent="0.2">
      <c r="A212" s="2" t="s">
        <v>33</v>
      </c>
      <c r="B212" s="2" t="s">
        <v>40</v>
      </c>
      <c r="C212" s="2" t="s">
        <v>42</v>
      </c>
      <c r="D212" t="str">
        <f t="shared" si="3"/>
        <v>High TechETAS</v>
      </c>
      <c r="G212" s="1" t="s">
        <v>26</v>
      </c>
      <c r="H212" s="2"/>
      <c r="I212" s="2">
        <v>0</v>
      </c>
      <c r="J212" s="2">
        <v>0</v>
      </c>
      <c r="K212" s="2">
        <v>0</v>
      </c>
      <c r="M212">
        <f>IFERROR(VLOOKUP($D212,Sheet1!$B:$C,2,FALSE)*I212,0)</f>
        <v>0</v>
      </c>
      <c r="N212">
        <f>IFERROR(VLOOKUP($D212,Sheet1!$B:$C,2,FALSE)*J212,0)</f>
        <v>0</v>
      </c>
      <c r="O212">
        <f>IFERROR(VLOOKUP($D212,Sheet1!$B:$C,2,FALSE)*K212,0)</f>
        <v>0</v>
      </c>
    </row>
    <row r="213" spans="1:15" x14ac:dyDescent="0.2">
      <c r="A213" s="2" t="s">
        <v>33</v>
      </c>
      <c r="B213" s="2" t="s">
        <v>40</v>
      </c>
      <c r="C213" s="2" t="s">
        <v>42</v>
      </c>
      <c r="D213" t="str">
        <f t="shared" si="3"/>
        <v>High TechTAS</v>
      </c>
      <c r="G213" s="1" t="s">
        <v>27</v>
      </c>
      <c r="H213" s="2"/>
      <c r="I213" s="2">
        <v>1</v>
      </c>
      <c r="J213" s="2">
        <v>2</v>
      </c>
      <c r="K213" s="2">
        <v>1</v>
      </c>
      <c r="M213">
        <f>IFERROR(VLOOKUP($D213,Sheet1!$B:$C,2,FALSE)*I213,0)</f>
        <v>1.2</v>
      </c>
      <c r="N213">
        <f>IFERROR(VLOOKUP($D213,Sheet1!$B:$C,2,FALSE)*J213,0)</f>
        <v>2.4</v>
      </c>
      <c r="O213">
        <f>IFERROR(VLOOKUP($D213,Sheet1!$B:$C,2,FALSE)*K213,0)</f>
        <v>1.2</v>
      </c>
    </row>
    <row r="214" spans="1:15" x14ac:dyDescent="0.2">
      <c r="A214" s="2" t="s">
        <v>33</v>
      </c>
      <c r="B214" s="2" t="s">
        <v>40</v>
      </c>
      <c r="C214" s="2" t="s">
        <v>42</v>
      </c>
      <c r="D214" t="str">
        <f t="shared" si="3"/>
        <v>High TechKSD SMP</v>
      </c>
      <c r="G214" s="1" t="s">
        <v>28</v>
      </c>
      <c r="H214" s="2"/>
      <c r="I214" s="2">
        <v>0</v>
      </c>
      <c r="J214" s="2">
        <v>0</v>
      </c>
      <c r="K214" s="2">
        <v>0</v>
      </c>
      <c r="M214">
        <f>IFERROR(VLOOKUP($D214,Sheet1!$B:$C,2,FALSE)*I214,0)</f>
        <v>0</v>
      </c>
      <c r="N214">
        <f>IFERROR(VLOOKUP($D214,Sheet1!$B:$C,2,FALSE)*J214,0)</f>
        <v>0</v>
      </c>
      <c r="O214">
        <f>IFERROR(VLOOKUP($D214,Sheet1!$B:$C,2,FALSE)*K214,0)</f>
        <v>0</v>
      </c>
    </row>
    <row r="215" spans="1:15" x14ac:dyDescent="0.2">
      <c r="A215" s="2" t="s">
        <v>33</v>
      </c>
      <c r="B215" s="2" t="s">
        <v>40</v>
      </c>
      <c r="C215" s="2" t="s">
        <v>42</v>
      </c>
      <c r="D215" t="str">
        <f t="shared" si="3"/>
        <v>High TechDDoS</v>
      </c>
      <c r="G215" s="1" t="s">
        <v>29</v>
      </c>
      <c r="H215" s="2"/>
      <c r="I215" s="2">
        <v>0</v>
      </c>
      <c r="J215" s="2">
        <v>0</v>
      </c>
      <c r="K215" s="2">
        <v>0</v>
      </c>
      <c r="M215">
        <f>IFERROR(VLOOKUP($D215,Sheet1!$B:$C,2,FALSE)*I215,0)</f>
        <v>0</v>
      </c>
      <c r="N215">
        <f>IFERROR(VLOOKUP($D215,Sheet1!$B:$C,2,FALSE)*J215,0)</f>
        <v>0</v>
      </c>
      <c r="O215">
        <f>IFERROR(VLOOKUP($D215,Sheet1!$B:$C,2,FALSE)*K215,0)</f>
        <v>0</v>
      </c>
    </row>
    <row r="216" spans="1:15" x14ac:dyDescent="0.2">
      <c r="A216" s="2" t="s">
        <v>33</v>
      </c>
      <c r="B216" s="2" t="s">
        <v>40</v>
      </c>
      <c r="C216" s="2" t="s">
        <v>42</v>
      </c>
      <c r="D216" t="str">
        <f t="shared" si="3"/>
        <v>High TechManaged Kona</v>
      </c>
      <c r="G216" s="1" t="s">
        <v>30</v>
      </c>
      <c r="H216" s="2"/>
      <c r="I216" s="2">
        <v>1</v>
      </c>
      <c r="J216" s="2">
        <v>0</v>
      </c>
      <c r="K216" s="2">
        <v>0</v>
      </c>
      <c r="M216">
        <f>IFERROR(VLOOKUP($D216,Sheet1!$B:$C,2,FALSE)*I216,0)</f>
        <v>1.25</v>
      </c>
      <c r="N216">
        <f>IFERROR(VLOOKUP($D216,Sheet1!$B:$C,2,FALSE)*J216,0)</f>
        <v>0</v>
      </c>
      <c r="O216">
        <f>IFERROR(VLOOKUP($D216,Sheet1!$B:$C,2,FALSE)*K216,0)</f>
        <v>0</v>
      </c>
    </row>
    <row r="217" spans="1:15" x14ac:dyDescent="0.2">
      <c r="A217" s="2" t="s">
        <v>33</v>
      </c>
      <c r="B217" s="2" t="s">
        <v>40</v>
      </c>
      <c r="C217" s="2" t="s">
        <v>42</v>
      </c>
      <c r="D217" t="str">
        <f t="shared" si="3"/>
        <v>High TechDSA SMP</v>
      </c>
      <c r="G217" s="1" t="s">
        <v>31</v>
      </c>
      <c r="H217" s="2"/>
      <c r="I217" s="2">
        <v>0</v>
      </c>
      <c r="J217" s="2">
        <v>0</v>
      </c>
      <c r="K217" s="2">
        <v>0</v>
      </c>
      <c r="M217">
        <f>IFERROR(VLOOKUP($D217,Sheet1!$B:$C,2,FALSE)*I217,0)</f>
        <v>0</v>
      </c>
      <c r="N217">
        <f>IFERROR(VLOOKUP($D217,Sheet1!$B:$C,2,FALSE)*J217,0)</f>
        <v>0</v>
      </c>
      <c r="O217">
        <f>IFERROR(VLOOKUP($D217,Sheet1!$B:$C,2,FALSE)*K217,0)</f>
        <v>0</v>
      </c>
    </row>
    <row r="218" spans="1:15" x14ac:dyDescent="0.2">
      <c r="A218" s="2" t="s">
        <v>33</v>
      </c>
      <c r="B218" s="2" t="s">
        <v>40</v>
      </c>
      <c r="C218" s="2" t="s">
        <v>42</v>
      </c>
      <c r="D218" t="str">
        <f t="shared" si="3"/>
        <v>High TechRUS</v>
      </c>
      <c r="G218" s="1" t="s">
        <v>32</v>
      </c>
      <c r="H218" s="2"/>
      <c r="I218" s="2">
        <v>2</v>
      </c>
      <c r="J218" s="2">
        <v>2</v>
      </c>
      <c r="K218" s="2">
        <v>2</v>
      </c>
      <c r="M218">
        <f>IFERROR(VLOOKUP($D218,Sheet1!$B:$C,2,FALSE)*I218,0)</f>
        <v>2.25</v>
      </c>
      <c r="N218">
        <f>IFERROR(VLOOKUP($D218,Sheet1!$B:$C,2,FALSE)*J218,0)</f>
        <v>2.25</v>
      </c>
      <c r="O218">
        <f>IFERROR(VLOOKUP($D218,Sheet1!$B:$C,2,FALSE)*K218,0)</f>
        <v>2.25</v>
      </c>
    </row>
    <row r="219" spans="1:15" x14ac:dyDescent="0.2">
      <c r="A219" s="2" t="s">
        <v>33</v>
      </c>
      <c r="B219" s="2" t="s">
        <v>40</v>
      </c>
      <c r="C219" s="2" t="s">
        <v>43</v>
      </c>
      <c r="D219" t="str">
        <f t="shared" si="3"/>
        <v>CommerceMedia</v>
      </c>
      <c r="G219" s="1" t="s">
        <v>6</v>
      </c>
      <c r="H219" s="2"/>
      <c r="I219" s="2">
        <v>0</v>
      </c>
      <c r="J219" s="2">
        <v>1</v>
      </c>
      <c r="K219" s="2">
        <v>0</v>
      </c>
      <c r="M219">
        <f>IFERROR(VLOOKUP($D219,Sheet1!$B:$C,2,FALSE)*I219,0)</f>
        <v>0</v>
      </c>
      <c r="N219">
        <f>IFERROR(VLOOKUP($D219,Sheet1!$B:$C,2,FALSE)*J219,0)</f>
        <v>1.2</v>
      </c>
      <c r="O219">
        <f>IFERROR(VLOOKUP($D219,Sheet1!$B:$C,2,FALSE)*K219,0)</f>
        <v>0</v>
      </c>
    </row>
    <row r="220" spans="1:15" x14ac:dyDescent="0.2">
      <c r="A220" s="2" t="s">
        <v>33</v>
      </c>
      <c r="B220" s="2" t="s">
        <v>40</v>
      </c>
      <c r="C220" s="2" t="s">
        <v>43</v>
      </c>
      <c r="D220" t="str">
        <f t="shared" si="3"/>
        <v>CommerceWAA SMP</v>
      </c>
      <c r="G220" s="1" t="s">
        <v>7</v>
      </c>
      <c r="H220" s="2"/>
      <c r="I220" s="2">
        <v>0</v>
      </c>
      <c r="J220" s="2">
        <v>0</v>
      </c>
      <c r="K220" s="2">
        <v>0</v>
      </c>
      <c r="M220">
        <f>IFERROR(VLOOKUP($D220,Sheet1!$B:$C,2,FALSE)*I220,0)</f>
        <v>0</v>
      </c>
      <c r="N220">
        <f>IFERROR(VLOOKUP($D220,Sheet1!$B:$C,2,FALSE)*J220,0)</f>
        <v>0</v>
      </c>
      <c r="O220">
        <f>IFERROR(VLOOKUP($D220,Sheet1!$B:$C,2,FALSE)*K220,0)</f>
        <v>0</v>
      </c>
    </row>
    <row r="221" spans="1:15" x14ac:dyDescent="0.2">
      <c r="A221" s="2" t="s">
        <v>33</v>
      </c>
      <c r="B221" s="2" t="s">
        <v>40</v>
      </c>
      <c r="C221" s="2" t="s">
        <v>43</v>
      </c>
      <c r="D221" t="str">
        <f t="shared" si="3"/>
        <v>CommerceSMP</v>
      </c>
      <c r="G221" s="1" t="s">
        <v>8</v>
      </c>
      <c r="H221" s="2"/>
      <c r="I221" s="2">
        <v>0</v>
      </c>
      <c r="J221" s="2">
        <v>-3</v>
      </c>
      <c r="K221" s="2">
        <v>0</v>
      </c>
      <c r="M221">
        <f>IFERROR(VLOOKUP($D221,Sheet1!$B:$C,2,FALSE)*I221,0)</f>
        <v>0</v>
      </c>
      <c r="N221">
        <f>IFERROR(VLOOKUP($D221,Sheet1!$B:$C,2,FALSE)*J221,0)</f>
        <v>-3</v>
      </c>
      <c r="O221">
        <f>IFERROR(VLOOKUP($D221,Sheet1!$B:$C,2,FALSE)*K221,0)</f>
        <v>0</v>
      </c>
    </row>
    <row r="222" spans="1:15" x14ac:dyDescent="0.2">
      <c r="A222" s="2" t="s">
        <v>33</v>
      </c>
      <c r="B222" s="2" t="s">
        <v>40</v>
      </c>
      <c r="C222" s="2" t="s">
        <v>43</v>
      </c>
      <c r="D222" t="str">
        <f t="shared" si="3"/>
        <v>CommercePriority</v>
      </c>
      <c r="G222" s="1" t="s">
        <v>9</v>
      </c>
      <c r="H222" s="2"/>
      <c r="I222" s="2">
        <v>-2</v>
      </c>
      <c r="J222" s="2">
        <v>-3</v>
      </c>
      <c r="K222" s="2">
        <v>-2</v>
      </c>
      <c r="M222">
        <f>IFERROR(VLOOKUP($D222,Sheet1!$B:$C,2,FALSE)*I222,0)</f>
        <v>-2.5</v>
      </c>
      <c r="N222">
        <f>IFERROR(VLOOKUP($D222,Sheet1!$B:$C,2,FALSE)*J222,0)</f>
        <v>-3.75</v>
      </c>
      <c r="O222">
        <f>IFERROR(VLOOKUP($D222,Sheet1!$B:$C,2,FALSE)*K222,0)</f>
        <v>-2.5</v>
      </c>
    </row>
    <row r="223" spans="1:15" x14ac:dyDescent="0.2">
      <c r="A223" s="2" t="s">
        <v>33</v>
      </c>
      <c r="B223" s="2" t="s">
        <v>40</v>
      </c>
      <c r="C223" s="2" t="s">
        <v>43</v>
      </c>
      <c r="D223" t="str">
        <f t="shared" si="3"/>
        <v>CommercePriority + SMP</v>
      </c>
      <c r="G223" s="1" t="s">
        <v>10</v>
      </c>
      <c r="H223" s="2"/>
      <c r="I223" s="2">
        <v>0</v>
      </c>
      <c r="J223" s="2">
        <v>0</v>
      </c>
      <c r="K223" s="2">
        <v>0</v>
      </c>
      <c r="M223">
        <f>IFERROR(VLOOKUP($D223,Sheet1!$B:$C,2,FALSE)*I223,0)</f>
        <v>0</v>
      </c>
      <c r="N223">
        <f>IFERROR(VLOOKUP($D223,Sheet1!$B:$C,2,FALSE)*J223,0)</f>
        <v>0</v>
      </c>
      <c r="O223">
        <f>IFERROR(VLOOKUP($D223,Sheet1!$B:$C,2,FALSE)*K223,0)</f>
        <v>0</v>
      </c>
    </row>
    <row r="224" spans="1:15" x14ac:dyDescent="0.2">
      <c r="A224" s="2" t="s">
        <v>33</v>
      </c>
      <c r="B224" s="2" t="s">
        <v>40</v>
      </c>
      <c r="C224" s="2" t="s">
        <v>43</v>
      </c>
      <c r="D224" t="str">
        <f t="shared" si="3"/>
        <v>CommerceNES</v>
      </c>
      <c r="G224" s="1" t="s">
        <v>11</v>
      </c>
      <c r="H224" s="2"/>
      <c r="I224" s="2">
        <v>1</v>
      </c>
      <c r="J224" s="2">
        <v>1</v>
      </c>
      <c r="K224" s="2">
        <v>0</v>
      </c>
      <c r="M224">
        <f>IFERROR(VLOOKUP($D224,Sheet1!$B:$C,2,FALSE)*I224,0)</f>
        <v>1.25</v>
      </c>
      <c r="N224">
        <f>IFERROR(VLOOKUP($D224,Sheet1!$B:$C,2,FALSE)*J224,0)</f>
        <v>1.25</v>
      </c>
      <c r="O224">
        <f>IFERROR(VLOOKUP($D224,Sheet1!$B:$C,2,FALSE)*K224,0)</f>
        <v>0</v>
      </c>
    </row>
    <row r="225" spans="1:15" x14ac:dyDescent="0.2">
      <c r="A225" s="2" t="s">
        <v>33</v>
      </c>
      <c r="B225" s="2" t="s">
        <v>40</v>
      </c>
      <c r="C225" s="2" t="s">
        <v>43</v>
      </c>
      <c r="D225" t="str">
        <f t="shared" si="3"/>
        <v>CommerceESMP</v>
      </c>
      <c r="G225" s="1" t="s">
        <v>12</v>
      </c>
      <c r="H225" s="2"/>
      <c r="I225" s="2">
        <v>0</v>
      </c>
      <c r="J225" s="2">
        <v>-2</v>
      </c>
      <c r="K225" s="2">
        <v>-1</v>
      </c>
      <c r="M225">
        <f>IFERROR(VLOOKUP($D225,Sheet1!$B:$C,2,FALSE)*I225,0)</f>
        <v>0</v>
      </c>
      <c r="N225">
        <f>IFERROR(VLOOKUP($D225,Sheet1!$B:$C,2,FALSE)*J225,0)</f>
        <v>-2</v>
      </c>
      <c r="O225">
        <f>IFERROR(VLOOKUP($D225,Sheet1!$B:$C,2,FALSE)*K225,0)</f>
        <v>-1</v>
      </c>
    </row>
    <row r="226" spans="1:15" x14ac:dyDescent="0.2">
      <c r="A226" s="2" t="s">
        <v>33</v>
      </c>
      <c r="B226" s="2" t="s">
        <v>40</v>
      </c>
      <c r="C226" s="2" t="s">
        <v>43</v>
      </c>
      <c r="D226" t="str">
        <f t="shared" si="3"/>
        <v>CommercePremium</v>
      </c>
      <c r="G226" s="1" t="s">
        <v>13</v>
      </c>
      <c r="H226" s="2"/>
      <c r="I226" s="2">
        <v>1</v>
      </c>
      <c r="J226" s="7">
        <v>2</v>
      </c>
      <c r="K226" s="2">
        <v>1</v>
      </c>
      <c r="M226">
        <f>IFERROR(VLOOKUP($D226,Sheet1!$B:$C,2,FALSE)*I226,0)</f>
        <v>1.1111111111111112</v>
      </c>
      <c r="N226">
        <f>IFERROR(VLOOKUP($D226,Sheet1!$B:$C,2,FALSE)*J226,0)</f>
        <v>2.2222222222222223</v>
      </c>
      <c r="O226">
        <f>IFERROR(VLOOKUP($D226,Sheet1!$B:$C,2,FALSE)*K226,0)</f>
        <v>1.1111111111111112</v>
      </c>
    </row>
    <row r="227" spans="1:15" x14ac:dyDescent="0.2">
      <c r="A227" s="2" t="s">
        <v>33</v>
      </c>
      <c r="B227" s="2" t="s">
        <v>40</v>
      </c>
      <c r="C227" s="2" t="s">
        <v>43</v>
      </c>
      <c r="D227" t="str">
        <f t="shared" si="3"/>
        <v>CommerceSite Defender</v>
      </c>
      <c r="G227" s="1" t="s">
        <v>14</v>
      </c>
      <c r="H227" s="2"/>
      <c r="I227" s="2">
        <v>0</v>
      </c>
      <c r="J227" s="2">
        <v>0</v>
      </c>
      <c r="K227" s="2">
        <v>0</v>
      </c>
      <c r="M227">
        <f>IFERROR(VLOOKUP($D227,Sheet1!$B:$C,2,FALSE)*I227,0)</f>
        <v>0</v>
      </c>
      <c r="N227">
        <f>IFERROR(VLOOKUP($D227,Sheet1!$B:$C,2,FALSE)*J227,0)</f>
        <v>0</v>
      </c>
      <c r="O227">
        <f>IFERROR(VLOOKUP($D227,Sheet1!$B:$C,2,FALSE)*K227,0)</f>
        <v>0</v>
      </c>
    </row>
    <row r="228" spans="1:15" x14ac:dyDescent="0.2">
      <c r="A228" s="2" t="s">
        <v>33</v>
      </c>
      <c r="B228" s="2" t="s">
        <v>40</v>
      </c>
      <c r="C228" s="2" t="s">
        <v>43</v>
      </c>
      <c r="D228" t="str">
        <f t="shared" si="3"/>
        <v>CommerceP&amp;P SMP</v>
      </c>
      <c r="G228" s="1" t="s">
        <v>15</v>
      </c>
      <c r="H228" s="2"/>
      <c r="I228" s="2">
        <v>0</v>
      </c>
      <c r="J228" s="2">
        <v>0</v>
      </c>
      <c r="K228" s="2">
        <v>0</v>
      </c>
      <c r="M228">
        <f>IFERROR(VLOOKUP($D228,Sheet1!$B:$C,2,FALSE)*I228,0)</f>
        <v>0</v>
      </c>
      <c r="N228">
        <f>IFERROR(VLOOKUP($D228,Sheet1!$B:$C,2,FALSE)*J228,0)</f>
        <v>0</v>
      </c>
      <c r="O228">
        <f>IFERROR(VLOOKUP($D228,Sheet1!$B:$C,2,FALSE)*K228,0)</f>
        <v>0</v>
      </c>
    </row>
    <row r="229" spans="1:15" x14ac:dyDescent="0.2">
      <c r="A229" s="2" t="s">
        <v>33</v>
      </c>
      <c r="B229" s="2" t="s">
        <v>40</v>
      </c>
      <c r="C229" s="2" t="s">
        <v>43</v>
      </c>
      <c r="D229" t="str">
        <f t="shared" si="3"/>
        <v>CommerceSecurity PS</v>
      </c>
      <c r="G229" s="1" t="s">
        <v>16</v>
      </c>
      <c r="H229" s="2"/>
      <c r="I229" s="2">
        <v>0</v>
      </c>
      <c r="J229" s="2">
        <v>0</v>
      </c>
      <c r="K229" s="2">
        <v>0</v>
      </c>
      <c r="M229">
        <f>IFERROR(VLOOKUP($D229,Sheet1!$B:$C,2,FALSE)*I229,0)</f>
        <v>0</v>
      </c>
      <c r="N229">
        <f>IFERROR(VLOOKUP($D229,Sheet1!$B:$C,2,FALSE)*J229,0)</f>
        <v>0</v>
      </c>
      <c r="O229">
        <f>IFERROR(VLOOKUP($D229,Sheet1!$B:$C,2,FALSE)*K229,0)</f>
        <v>0</v>
      </c>
    </row>
    <row r="230" spans="1:15" x14ac:dyDescent="0.2">
      <c r="A230" s="2" t="s">
        <v>33</v>
      </c>
      <c r="B230" s="2" t="s">
        <v>40</v>
      </c>
      <c r="C230" s="2" t="s">
        <v>43</v>
      </c>
      <c r="D230" t="str">
        <f t="shared" si="3"/>
        <v>CommerceWAF SMP</v>
      </c>
      <c r="G230" s="1" t="s">
        <v>17</v>
      </c>
      <c r="H230" s="2"/>
      <c r="I230" s="2">
        <v>0</v>
      </c>
      <c r="J230" s="2">
        <v>0</v>
      </c>
      <c r="K230" s="2">
        <v>0</v>
      </c>
      <c r="M230">
        <f>IFERROR(VLOOKUP($D230,Sheet1!$B:$C,2,FALSE)*I230,0)</f>
        <v>0</v>
      </c>
      <c r="N230">
        <f>IFERROR(VLOOKUP($D230,Sheet1!$B:$C,2,FALSE)*J230,0)</f>
        <v>0</v>
      </c>
      <c r="O230">
        <f>IFERROR(VLOOKUP($D230,Sheet1!$B:$C,2,FALSE)*K230,0)</f>
        <v>0</v>
      </c>
    </row>
    <row r="231" spans="1:15" x14ac:dyDescent="0.2">
      <c r="A231" s="2" t="s">
        <v>33</v>
      </c>
      <c r="B231" s="2" t="s">
        <v>40</v>
      </c>
      <c r="C231" s="2" t="s">
        <v>43</v>
      </c>
      <c r="D231" t="str">
        <f t="shared" si="3"/>
        <v>CommerceMobile</v>
      </c>
      <c r="G231" s="1" t="s">
        <v>18</v>
      </c>
      <c r="H231" s="2"/>
      <c r="I231" s="2">
        <v>0</v>
      </c>
      <c r="J231" s="2">
        <v>0</v>
      </c>
      <c r="K231" s="2">
        <v>0</v>
      </c>
      <c r="M231">
        <f>IFERROR(VLOOKUP($D231,Sheet1!$B:$C,2,FALSE)*I231,0)</f>
        <v>0</v>
      </c>
      <c r="N231">
        <f>IFERROR(VLOOKUP($D231,Sheet1!$B:$C,2,FALSE)*J231,0)</f>
        <v>0</v>
      </c>
      <c r="O231">
        <f>IFERROR(VLOOKUP($D231,Sheet1!$B:$C,2,FALSE)*K231,0)</f>
        <v>0</v>
      </c>
    </row>
    <row r="232" spans="1:15" x14ac:dyDescent="0.2">
      <c r="A232" s="2" t="s">
        <v>33</v>
      </c>
      <c r="B232" s="2" t="s">
        <v>40</v>
      </c>
      <c r="C232" s="2" t="s">
        <v>43</v>
      </c>
      <c r="D232" t="str">
        <f t="shared" si="3"/>
        <v>CommercePriority + TAS</v>
      </c>
      <c r="G232" s="1" t="s">
        <v>19</v>
      </c>
      <c r="H232" s="2"/>
      <c r="I232" s="2">
        <v>0</v>
      </c>
      <c r="J232" s="2">
        <v>0</v>
      </c>
      <c r="K232" s="2">
        <v>0</v>
      </c>
      <c r="M232">
        <f>IFERROR(VLOOKUP($D232,Sheet1!$B:$C,2,FALSE)*I232,0)</f>
        <v>0</v>
      </c>
      <c r="N232">
        <f>IFERROR(VLOOKUP($D232,Sheet1!$B:$C,2,FALSE)*J232,0)</f>
        <v>0</v>
      </c>
      <c r="O232">
        <f>IFERROR(VLOOKUP($D232,Sheet1!$B:$C,2,FALSE)*K232,0)</f>
        <v>0</v>
      </c>
    </row>
    <row r="233" spans="1:15" x14ac:dyDescent="0.2">
      <c r="A233" s="2" t="s">
        <v>33</v>
      </c>
      <c r="B233" s="2" t="s">
        <v>40</v>
      </c>
      <c r="C233" s="2" t="s">
        <v>43</v>
      </c>
      <c r="D233" t="str">
        <f t="shared" si="3"/>
        <v>CommercePS-E</v>
      </c>
      <c r="G233" s="1" t="s">
        <v>20</v>
      </c>
      <c r="H233" s="2"/>
      <c r="I233" s="7">
        <v>7</v>
      </c>
      <c r="J233" s="2">
        <v>4</v>
      </c>
      <c r="K233" s="2">
        <v>1</v>
      </c>
      <c r="M233">
        <f>IFERROR(VLOOKUP($D233,Sheet1!$B:$C,2,FALSE)*I233,0)</f>
        <v>7</v>
      </c>
      <c r="N233">
        <f>IFERROR(VLOOKUP($D233,Sheet1!$B:$C,2,FALSE)*J233,0)</f>
        <v>4</v>
      </c>
      <c r="O233">
        <f>IFERROR(VLOOKUP($D233,Sheet1!$B:$C,2,FALSE)*K233,0)</f>
        <v>1</v>
      </c>
    </row>
    <row r="234" spans="1:15" x14ac:dyDescent="0.2">
      <c r="A234" s="2" t="s">
        <v>33</v>
      </c>
      <c r="B234" s="2" t="s">
        <v>40</v>
      </c>
      <c r="C234" s="2" t="s">
        <v>43</v>
      </c>
      <c r="D234" t="str">
        <f t="shared" si="3"/>
        <v>CommerceESLA</v>
      </c>
      <c r="G234" s="1" t="s">
        <v>21</v>
      </c>
      <c r="H234" s="2"/>
      <c r="I234" s="2">
        <v>0</v>
      </c>
      <c r="J234" s="2">
        <v>3</v>
      </c>
      <c r="K234" s="2">
        <v>0</v>
      </c>
      <c r="M234">
        <f>IFERROR(VLOOKUP($D234,Sheet1!$B:$C,2,FALSE)*I234,0)</f>
        <v>0</v>
      </c>
      <c r="N234">
        <f>IFERROR(VLOOKUP($D234,Sheet1!$B:$C,2,FALSE)*J234,0)</f>
        <v>3</v>
      </c>
      <c r="O234">
        <f>IFERROR(VLOOKUP($D234,Sheet1!$B:$C,2,FALSE)*K234,0)</f>
        <v>0</v>
      </c>
    </row>
    <row r="235" spans="1:15" x14ac:dyDescent="0.2">
      <c r="A235" s="2" t="s">
        <v>33</v>
      </c>
      <c r="B235" s="2" t="s">
        <v>40</v>
      </c>
      <c r="C235" s="2" t="s">
        <v>43</v>
      </c>
      <c r="D235" t="str">
        <f t="shared" si="3"/>
        <v>CommerceDownload SMP</v>
      </c>
      <c r="G235" s="1" t="s">
        <v>22</v>
      </c>
      <c r="H235" s="2"/>
      <c r="I235" s="2">
        <v>0</v>
      </c>
      <c r="J235" s="2">
        <v>0</v>
      </c>
      <c r="K235" s="2">
        <v>0</v>
      </c>
      <c r="M235">
        <f>IFERROR(VLOOKUP($D235,Sheet1!$B:$C,2,FALSE)*I235,0)</f>
        <v>0</v>
      </c>
      <c r="N235">
        <f>IFERROR(VLOOKUP($D235,Sheet1!$B:$C,2,FALSE)*J235,0)</f>
        <v>0</v>
      </c>
      <c r="O235">
        <f>IFERROR(VLOOKUP($D235,Sheet1!$B:$C,2,FALSE)*K235,0)</f>
        <v>0</v>
      </c>
    </row>
    <row r="236" spans="1:15" x14ac:dyDescent="0.2">
      <c r="A236" s="2" t="s">
        <v>33</v>
      </c>
      <c r="B236" s="2" t="s">
        <v>40</v>
      </c>
      <c r="C236" s="2" t="s">
        <v>43</v>
      </c>
      <c r="D236" t="str">
        <f t="shared" si="3"/>
        <v>CommercePackaged Solutions</v>
      </c>
      <c r="G236" s="1" t="s">
        <v>23</v>
      </c>
      <c r="H236" s="2"/>
      <c r="I236" s="2">
        <v>0</v>
      </c>
      <c r="J236" s="2">
        <v>0</v>
      </c>
      <c r="K236" s="2">
        <v>0</v>
      </c>
      <c r="M236">
        <f>IFERROR(VLOOKUP($D236,Sheet1!$B:$C,2,FALSE)*I236,0)</f>
        <v>0</v>
      </c>
      <c r="N236">
        <f>IFERROR(VLOOKUP($D236,Sheet1!$B:$C,2,FALSE)*J236,0)</f>
        <v>0</v>
      </c>
      <c r="O236">
        <f>IFERROR(VLOOKUP($D236,Sheet1!$B:$C,2,FALSE)*K236,0)</f>
        <v>0</v>
      </c>
    </row>
    <row r="237" spans="1:15" x14ac:dyDescent="0.2">
      <c r="A237" s="2" t="s">
        <v>33</v>
      </c>
      <c r="B237" s="2" t="s">
        <v>40</v>
      </c>
      <c r="C237" s="2" t="s">
        <v>43</v>
      </c>
      <c r="D237" t="str">
        <f t="shared" si="3"/>
        <v>CommerceNES + SMP</v>
      </c>
      <c r="G237" s="1" t="s">
        <v>24</v>
      </c>
      <c r="H237" s="2"/>
      <c r="I237" s="2">
        <v>0</v>
      </c>
      <c r="J237" s="2">
        <v>0</v>
      </c>
      <c r="K237" s="2">
        <v>0</v>
      </c>
      <c r="M237">
        <f>IFERROR(VLOOKUP($D237,Sheet1!$B:$C,2,FALSE)*I237,0)</f>
        <v>0</v>
      </c>
      <c r="N237">
        <f>IFERROR(VLOOKUP($D237,Sheet1!$B:$C,2,FALSE)*J237,0)</f>
        <v>0</v>
      </c>
      <c r="O237">
        <f>IFERROR(VLOOKUP($D237,Sheet1!$B:$C,2,FALSE)*K237,0)</f>
        <v>0</v>
      </c>
    </row>
    <row r="238" spans="1:15" x14ac:dyDescent="0.2">
      <c r="A238" s="2" t="s">
        <v>33</v>
      </c>
      <c r="B238" s="2" t="s">
        <v>40</v>
      </c>
      <c r="C238" s="2" t="s">
        <v>43</v>
      </c>
      <c r="D238" t="str">
        <f t="shared" si="3"/>
        <v>CommerceLegacy - Premium</v>
      </c>
      <c r="G238" s="1" t="s">
        <v>25</v>
      </c>
      <c r="H238" s="2"/>
      <c r="I238" s="2">
        <v>0</v>
      </c>
      <c r="J238" s="2">
        <v>0</v>
      </c>
      <c r="K238" s="2">
        <v>0</v>
      </c>
      <c r="M238">
        <f>IFERROR(VLOOKUP($D238,Sheet1!$B:$C,2,FALSE)*I238,0)</f>
        <v>0</v>
      </c>
      <c r="N238">
        <f>IFERROR(VLOOKUP($D238,Sheet1!$B:$C,2,FALSE)*J238,0)</f>
        <v>0</v>
      </c>
      <c r="O238">
        <f>IFERROR(VLOOKUP($D238,Sheet1!$B:$C,2,FALSE)*K238,0)</f>
        <v>0</v>
      </c>
    </row>
    <row r="239" spans="1:15" x14ac:dyDescent="0.2">
      <c r="A239" s="2" t="s">
        <v>33</v>
      </c>
      <c r="B239" s="2" t="s">
        <v>40</v>
      </c>
      <c r="C239" s="2" t="s">
        <v>43</v>
      </c>
      <c r="D239" t="str">
        <f t="shared" si="3"/>
        <v>CommerceETAS</v>
      </c>
      <c r="G239" s="1" t="s">
        <v>26</v>
      </c>
      <c r="H239" s="2"/>
      <c r="I239" s="2">
        <v>0</v>
      </c>
      <c r="J239" s="2">
        <v>0</v>
      </c>
      <c r="K239" s="2">
        <v>0</v>
      </c>
      <c r="M239">
        <f>IFERROR(VLOOKUP($D239,Sheet1!$B:$C,2,FALSE)*I239,0)</f>
        <v>0</v>
      </c>
      <c r="N239">
        <f>IFERROR(VLOOKUP($D239,Sheet1!$B:$C,2,FALSE)*J239,0)</f>
        <v>0</v>
      </c>
      <c r="O239">
        <f>IFERROR(VLOOKUP($D239,Sheet1!$B:$C,2,FALSE)*K239,0)</f>
        <v>0</v>
      </c>
    </row>
    <row r="240" spans="1:15" x14ac:dyDescent="0.2">
      <c r="A240" s="2" t="s">
        <v>33</v>
      </c>
      <c r="B240" s="2" t="s">
        <v>40</v>
      </c>
      <c r="C240" s="2" t="s">
        <v>43</v>
      </c>
      <c r="D240" t="str">
        <f t="shared" si="3"/>
        <v>CommerceTAS</v>
      </c>
      <c r="G240" s="1" t="s">
        <v>27</v>
      </c>
      <c r="H240" s="2"/>
      <c r="I240" s="2">
        <v>1</v>
      </c>
      <c r="J240" s="2">
        <v>2</v>
      </c>
      <c r="K240" s="2">
        <v>0</v>
      </c>
      <c r="M240">
        <f>IFERROR(VLOOKUP($D240,Sheet1!$B:$C,2,FALSE)*I240,0)</f>
        <v>1.2</v>
      </c>
      <c r="N240">
        <f>IFERROR(VLOOKUP($D240,Sheet1!$B:$C,2,FALSE)*J240,0)</f>
        <v>2.4</v>
      </c>
      <c r="O240">
        <f>IFERROR(VLOOKUP($D240,Sheet1!$B:$C,2,FALSE)*K240,0)</f>
        <v>0</v>
      </c>
    </row>
    <row r="241" spans="1:15" x14ac:dyDescent="0.2">
      <c r="A241" s="2" t="s">
        <v>33</v>
      </c>
      <c r="B241" s="2" t="s">
        <v>40</v>
      </c>
      <c r="C241" s="2" t="s">
        <v>43</v>
      </c>
      <c r="D241" t="str">
        <f t="shared" si="3"/>
        <v>CommerceKSD SMP</v>
      </c>
      <c r="G241" s="1" t="s">
        <v>28</v>
      </c>
      <c r="H241" s="2"/>
      <c r="I241" s="2">
        <v>0</v>
      </c>
      <c r="J241" s="2">
        <v>0</v>
      </c>
      <c r="K241" s="2">
        <v>0</v>
      </c>
      <c r="M241">
        <f>IFERROR(VLOOKUP($D241,Sheet1!$B:$C,2,FALSE)*I241,0)</f>
        <v>0</v>
      </c>
      <c r="N241">
        <f>IFERROR(VLOOKUP($D241,Sheet1!$B:$C,2,FALSE)*J241,0)</f>
        <v>0</v>
      </c>
      <c r="O241">
        <f>IFERROR(VLOOKUP($D241,Sheet1!$B:$C,2,FALSE)*K241,0)</f>
        <v>0</v>
      </c>
    </row>
    <row r="242" spans="1:15" x14ac:dyDescent="0.2">
      <c r="A242" s="2" t="s">
        <v>33</v>
      </c>
      <c r="B242" s="2" t="s">
        <v>40</v>
      </c>
      <c r="C242" s="2" t="s">
        <v>43</v>
      </c>
      <c r="D242" t="str">
        <f t="shared" si="3"/>
        <v>CommerceDDoS</v>
      </c>
      <c r="G242" s="1" t="s">
        <v>29</v>
      </c>
      <c r="H242" s="2"/>
      <c r="I242" s="2">
        <v>0</v>
      </c>
      <c r="J242" s="2">
        <v>0</v>
      </c>
      <c r="K242" s="2">
        <v>0</v>
      </c>
      <c r="M242">
        <f>IFERROR(VLOOKUP($D242,Sheet1!$B:$C,2,FALSE)*I242,0)</f>
        <v>0</v>
      </c>
      <c r="N242">
        <f>IFERROR(VLOOKUP($D242,Sheet1!$B:$C,2,FALSE)*J242,0)</f>
        <v>0</v>
      </c>
      <c r="O242">
        <f>IFERROR(VLOOKUP($D242,Sheet1!$B:$C,2,FALSE)*K242,0)</f>
        <v>0</v>
      </c>
    </row>
    <row r="243" spans="1:15" x14ac:dyDescent="0.2">
      <c r="A243" s="2" t="s">
        <v>33</v>
      </c>
      <c r="B243" s="2" t="s">
        <v>40</v>
      </c>
      <c r="C243" s="2" t="s">
        <v>43</v>
      </c>
      <c r="D243" t="str">
        <f t="shared" si="3"/>
        <v>CommerceManaged Kona</v>
      </c>
      <c r="G243" s="1" t="s">
        <v>30</v>
      </c>
      <c r="H243" s="2"/>
      <c r="I243" s="2">
        <v>2</v>
      </c>
      <c r="J243" s="2">
        <v>2</v>
      </c>
      <c r="K243" s="2">
        <v>2</v>
      </c>
      <c r="M243">
        <f>IFERROR(VLOOKUP($D243,Sheet1!$B:$C,2,FALSE)*I243,0)</f>
        <v>2.5</v>
      </c>
      <c r="N243">
        <f>IFERROR(VLOOKUP($D243,Sheet1!$B:$C,2,FALSE)*J243,0)</f>
        <v>2.5</v>
      </c>
      <c r="O243">
        <f>IFERROR(VLOOKUP($D243,Sheet1!$B:$C,2,FALSE)*K243,0)</f>
        <v>2.5</v>
      </c>
    </row>
    <row r="244" spans="1:15" x14ac:dyDescent="0.2">
      <c r="A244" s="2" t="s">
        <v>33</v>
      </c>
      <c r="B244" s="2" t="s">
        <v>40</v>
      </c>
      <c r="C244" s="2" t="s">
        <v>43</v>
      </c>
      <c r="D244" t="str">
        <f t="shared" si="3"/>
        <v>CommerceDSA SMP</v>
      </c>
      <c r="G244" s="1" t="s">
        <v>31</v>
      </c>
      <c r="H244" s="2"/>
      <c r="I244" s="2">
        <v>0</v>
      </c>
      <c r="J244" s="2">
        <v>0</v>
      </c>
      <c r="K244" s="2">
        <v>0</v>
      </c>
      <c r="M244">
        <f>IFERROR(VLOOKUP($D244,Sheet1!$B:$C,2,FALSE)*I244,0)</f>
        <v>0</v>
      </c>
      <c r="N244">
        <f>IFERROR(VLOOKUP($D244,Sheet1!$B:$C,2,FALSE)*J244,0)</f>
        <v>0</v>
      </c>
      <c r="O244">
        <f>IFERROR(VLOOKUP($D244,Sheet1!$B:$C,2,FALSE)*K244,0)</f>
        <v>0</v>
      </c>
    </row>
    <row r="245" spans="1:15" x14ac:dyDescent="0.2">
      <c r="A245" s="2" t="s">
        <v>33</v>
      </c>
      <c r="B245" s="2" t="s">
        <v>40</v>
      </c>
      <c r="C245" s="2" t="s">
        <v>43</v>
      </c>
      <c r="D245" t="str">
        <f t="shared" si="3"/>
        <v>CommerceRUS</v>
      </c>
      <c r="G245" s="1" t="s">
        <v>32</v>
      </c>
      <c r="H245" s="2"/>
      <c r="I245" s="2">
        <v>1</v>
      </c>
      <c r="J245" s="2">
        <v>1</v>
      </c>
      <c r="K245" s="2">
        <v>1</v>
      </c>
      <c r="M245">
        <f>IFERROR(VLOOKUP($D245,Sheet1!$B:$C,2,FALSE)*I245,0)</f>
        <v>1.125</v>
      </c>
      <c r="N245">
        <f>IFERROR(VLOOKUP($D245,Sheet1!$B:$C,2,FALSE)*J245,0)</f>
        <v>1.125</v>
      </c>
      <c r="O245">
        <f>IFERROR(VLOOKUP($D245,Sheet1!$B:$C,2,FALSE)*K245,0)</f>
        <v>1.125</v>
      </c>
    </row>
    <row r="246" spans="1:15" x14ac:dyDescent="0.2">
      <c r="A246" s="2" t="s">
        <v>33</v>
      </c>
      <c r="B246" s="2" t="s">
        <v>44</v>
      </c>
      <c r="C246" s="2" t="s">
        <v>45</v>
      </c>
      <c r="D246" t="str">
        <f t="shared" si="3"/>
        <v>Carrier AmericasMedia</v>
      </c>
      <c r="G246" s="1" t="s">
        <v>6</v>
      </c>
      <c r="M246">
        <f>IFERROR(VLOOKUP($D246,Sheet1!$B:$C,2,FALSE)*I246,0)</f>
        <v>0</v>
      </c>
      <c r="N246">
        <f>IFERROR(VLOOKUP($D246,Sheet1!$B:$C,2,FALSE)*J246,0)</f>
        <v>0</v>
      </c>
      <c r="O246">
        <f>IFERROR(VLOOKUP($D246,Sheet1!$B:$C,2,FALSE)*K246,0)</f>
        <v>0</v>
      </c>
    </row>
    <row r="247" spans="1:15" x14ac:dyDescent="0.2">
      <c r="A247" s="2" t="s">
        <v>33</v>
      </c>
      <c r="B247" s="2" t="s">
        <v>44</v>
      </c>
      <c r="C247" s="2" t="s">
        <v>45</v>
      </c>
      <c r="D247" t="str">
        <f t="shared" si="3"/>
        <v>Carrier AmericasWAA SMP</v>
      </c>
      <c r="G247" s="1" t="s">
        <v>7</v>
      </c>
      <c r="M247">
        <f>IFERROR(VLOOKUP($D247,Sheet1!$B:$C,2,FALSE)*I247,0)</f>
        <v>0</v>
      </c>
      <c r="N247">
        <f>IFERROR(VLOOKUP($D247,Sheet1!$B:$C,2,FALSE)*J247,0)</f>
        <v>0</v>
      </c>
      <c r="O247">
        <f>IFERROR(VLOOKUP($D247,Sheet1!$B:$C,2,FALSE)*K247,0)</f>
        <v>0</v>
      </c>
    </row>
    <row r="248" spans="1:15" x14ac:dyDescent="0.2">
      <c r="A248" s="2" t="s">
        <v>33</v>
      </c>
      <c r="B248" s="2" t="s">
        <v>44</v>
      </c>
      <c r="C248" s="2" t="s">
        <v>45</v>
      </c>
      <c r="D248" t="str">
        <f t="shared" si="3"/>
        <v>Carrier AmericasSMP</v>
      </c>
      <c r="G248" s="1" t="s">
        <v>8</v>
      </c>
      <c r="M248">
        <f>IFERROR(VLOOKUP($D248,Sheet1!$B:$C,2,FALSE)*I248,0)</f>
        <v>0</v>
      </c>
      <c r="N248">
        <f>IFERROR(VLOOKUP($D248,Sheet1!$B:$C,2,FALSE)*J248,0)</f>
        <v>0</v>
      </c>
      <c r="O248">
        <f>IFERROR(VLOOKUP($D248,Sheet1!$B:$C,2,FALSE)*K248,0)</f>
        <v>0</v>
      </c>
    </row>
    <row r="249" spans="1:15" x14ac:dyDescent="0.2">
      <c r="A249" s="2" t="s">
        <v>33</v>
      </c>
      <c r="B249" s="2" t="s">
        <v>44</v>
      </c>
      <c r="C249" s="2" t="s">
        <v>45</v>
      </c>
      <c r="D249" t="str">
        <f t="shared" si="3"/>
        <v>Carrier AmericasPriority</v>
      </c>
      <c r="G249" s="1" t="s">
        <v>9</v>
      </c>
      <c r="M249">
        <f>IFERROR(VLOOKUP($D249,Sheet1!$B:$C,2,FALSE)*I249,0)</f>
        <v>0</v>
      </c>
      <c r="N249">
        <f>IFERROR(VLOOKUP($D249,Sheet1!$B:$C,2,FALSE)*J249,0)</f>
        <v>0</v>
      </c>
      <c r="O249">
        <f>IFERROR(VLOOKUP($D249,Sheet1!$B:$C,2,FALSE)*K249,0)</f>
        <v>0</v>
      </c>
    </row>
    <row r="250" spans="1:15" x14ac:dyDescent="0.2">
      <c r="A250" s="2" t="s">
        <v>33</v>
      </c>
      <c r="B250" s="2" t="s">
        <v>44</v>
      </c>
      <c r="C250" s="2" t="s">
        <v>45</v>
      </c>
      <c r="D250" t="str">
        <f t="shared" si="3"/>
        <v>Carrier AmericasPriority + SMP</v>
      </c>
      <c r="G250" s="1" t="s">
        <v>10</v>
      </c>
      <c r="M250">
        <f>IFERROR(VLOOKUP($D250,Sheet1!$B:$C,2,FALSE)*I250,0)</f>
        <v>0</v>
      </c>
      <c r="N250">
        <f>IFERROR(VLOOKUP($D250,Sheet1!$B:$C,2,FALSE)*J250,0)</f>
        <v>0</v>
      </c>
      <c r="O250">
        <f>IFERROR(VLOOKUP($D250,Sheet1!$B:$C,2,FALSE)*K250,0)</f>
        <v>0</v>
      </c>
    </row>
    <row r="251" spans="1:15" x14ac:dyDescent="0.2">
      <c r="A251" s="2" t="s">
        <v>33</v>
      </c>
      <c r="B251" s="2" t="s">
        <v>44</v>
      </c>
      <c r="C251" s="2" t="s">
        <v>45</v>
      </c>
      <c r="D251" t="str">
        <f t="shared" si="3"/>
        <v>Carrier AmericasNES</v>
      </c>
      <c r="G251" s="1" t="s">
        <v>11</v>
      </c>
      <c r="M251">
        <f>IFERROR(VLOOKUP($D251,Sheet1!$B:$C,2,FALSE)*I251,0)</f>
        <v>0</v>
      </c>
      <c r="N251">
        <f>IFERROR(VLOOKUP($D251,Sheet1!$B:$C,2,FALSE)*J251,0)</f>
        <v>0</v>
      </c>
      <c r="O251">
        <f>IFERROR(VLOOKUP($D251,Sheet1!$B:$C,2,FALSE)*K251,0)</f>
        <v>0</v>
      </c>
    </row>
    <row r="252" spans="1:15" x14ac:dyDescent="0.2">
      <c r="A252" s="2" t="s">
        <v>33</v>
      </c>
      <c r="B252" s="2" t="s">
        <v>44</v>
      </c>
      <c r="C252" s="2" t="s">
        <v>45</v>
      </c>
      <c r="D252" t="str">
        <f t="shared" si="3"/>
        <v>Carrier AmericasESMP</v>
      </c>
      <c r="G252" s="1" t="s">
        <v>12</v>
      </c>
      <c r="M252">
        <f>IFERROR(VLOOKUP($D252,Sheet1!$B:$C,2,FALSE)*I252,0)</f>
        <v>0</v>
      </c>
      <c r="N252">
        <f>IFERROR(VLOOKUP($D252,Sheet1!$B:$C,2,FALSE)*J252,0)</f>
        <v>0</v>
      </c>
      <c r="O252">
        <f>IFERROR(VLOOKUP($D252,Sheet1!$B:$C,2,FALSE)*K252,0)</f>
        <v>0</v>
      </c>
    </row>
    <row r="253" spans="1:15" x14ac:dyDescent="0.2">
      <c r="A253" s="2" t="s">
        <v>33</v>
      </c>
      <c r="B253" s="2" t="s">
        <v>44</v>
      </c>
      <c r="C253" s="2" t="s">
        <v>45</v>
      </c>
      <c r="D253" t="str">
        <f t="shared" si="3"/>
        <v>Carrier AmericasPremium</v>
      </c>
      <c r="G253" s="1" t="s">
        <v>13</v>
      </c>
      <c r="J253">
        <v>-0.5</v>
      </c>
      <c r="M253">
        <f>IFERROR(VLOOKUP($D253,Sheet1!$B:$C,2,FALSE)*I253,0)</f>
        <v>0</v>
      </c>
      <c r="N253">
        <f>IFERROR(VLOOKUP($D253,Sheet1!$B:$C,2,FALSE)*J253,0)</f>
        <v>-0.44444444444444442</v>
      </c>
      <c r="O253">
        <f>IFERROR(VLOOKUP($D253,Sheet1!$B:$C,2,FALSE)*K253,0)</f>
        <v>0</v>
      </c>
    </row>
    <row r="254" spans="1:15" x14ac:dyDescent="0.2">
      <c r="A254" s="2" t="s">
        <v>33</v>
      </c>
      <c r="B254" s="2" t="s">
        <v>44</v>
      </c>
      <c r="C254" s="2" t="s">
        <v>45</v>
      </c>
      <c r="D254" t="str">
        <f t="shared" si="3"/>
        <v>Carrier AmericasSite Defender</v>
      </c>
      <c r="G254" s="1" t="s">
        <v>14</v>
      </c>
      <c r="M254">
        <f>IFERROR(VLOOKUP($D254,Sheet1!$B:$C,2,FALSE)*I254,0)</f>
        <v>0</v>
      </c>
      <c r="N254">
        <f>IFERROR(VLOOKUP($D254,Sheet1!$B:$C,2,FALSE)*J254,0)</f>
        <v>0</v>
      </c>
      <c r="O254">
        <f>IFERROR(VLOOKUP($D254,Sheet1!$B:$C,2,FALSE)*K254,0)</f>
        <v>0</v>
      </c>
    </row>
    <row r="255" spans="1:15" x14ac:dyDescent="0.2">
      <c r="A255" s="2" t="s">
        <v>33</v>
      </c>
      <c r="B255" s="2" t="s">
        <v>44</v>
      </c>
      <c r="C255" s="2" t="s">
        <v>45</v>
      </c>
      <c r="D255" t="str">
        <f t="shared" si="3"/>
        <v>Carrier AmericasP&amp;P SMP</v>
      </c>
      <c r="G255" s="1" t="s">
        <v>15</v>
      </c>
      <c r="M255">
        <f>IFERROR(VLOOKUP($D255,Sheet1!$B:$C,2,FALSE)*I255,0)</f>
        <v>0</v>
      </c>
      <c r="N255">
        <f>IFERROR(VLOOKUP($D255,Sheet1!$B:$C,2,FALSE)*J255,0)</f>
        <v>0</v>
      </c>
      <c r="O255">
        <f>IFERROR(VLOOKUP($D255,Sheet1!$B:$C,2,FALSE)*K255,0)</f>
        <v>0</v>
      </c>
    </row>
    <row r="256" spans="1:15" x14ac:dyDescent="0.2">
      <c r="A256" s="2" t="s">
        <v>33</v>
      </c>
      <c r="B256" s="2" t="s">
        <v>44</v>
      </c>
      <c r="C256" s="2" t="s">
        <v>45</v>
      </c>
      <c r="D256" t="str">
        <f t="shared" si="3"/>
        <v>Carrier AmericasSecurity PS</v>
      </c>
      <c r="G256" s="1" t="s">
        <v>16</v>
      </c>
      <c r="M256">
        <f>IFERROR(VLOOKUP($D256,Sheet1!$B:$C,2,FALSE)*I256,0)</f>
        <v>0</v>
      </c>
      <c r="N256">
        <f>IFERROR(VLOOKUP($D256,Sheet1!$B:$C,2,FALSE)*J256,0)</f>
        <v>0</v>
      </c>
      <c r="O256">
        <f>IFERROR(VLOOKUP($D256,Sheet1!$B:$C,2,FALSE)*K256,0)</f>
        <v>0</v>
      </c>
    </row>
    <row r="257" spans="1:15" x14ac:dyDescent="0.2">
      <c r="A257" s="2" t="s">
        <v>33</v>
      </c>
      <c r="B257" s="2" t="s">
        <v>44</v>
      </c>
      <c r="C257" s="2" t="s">
        <v>45</v>
      </c>
      <c r="D257" t="str">
        <f t="shared" si="3"/>
        <v>Carrier AmericasWAF SMP</v>
      </c>
      <c r="G257" s="1" t="s">
        <v>17</v>
      </c>
      <c r="M257">
        <f>IFERROR(VLOOKUP($D257,Sheet1!$B:$C,2,FALSE)*I257,0)</f>
        <v>0</v>
      </c>
      <c r="N257">
        <f>IFERROR(VLOOKUP($D257,Sheet1!$B:$C,2,FALSE)*J257,0)</f>
        <v>0</v>
      </c>
      <c r="O257">
        <f>IFERROR(VLOOKUP($D257,Sheet1!$B:$C,2,FALSE)*K257,0)</f>
        <v>0</v>
      </c>
    </row>
    <row r="258" spans="1:15" x14ac:dyDescent="0.2">
      <c r="A258" s="2" t="s">
        <v>33</v>
      </c>
      <c r="B258" s="2" t="s">
        <v>44</v>
      </c>
      <c r="C258" s="2" t="s">
        <v>45</v>
      </c>
      <c r="D258" t="str">
        <f t="shared" si="3"/>
        <v>Carrier AmericasMobile</v>
      </c>
      <c r="G258" s="1" t="s">
        <v>18</v>
      </c>
      <c r="M258">
        <f>IFERROR(VLOOKUP($D258,Sheet1!$B:$C,2,FALSE)*I258,0)</f>
        <v>0</v>
      </c>
      <c r="N258">
        <f>IFERROR(VLOOKUP($D258,Sheet1!$B:$C,2,FALSE)*J258,0)</f>
        <v>0</v>
      </c>
      <c r="O258">
        <f>IFERROR(VLOOKUP($D258,Sheet1!$B:$C,2,FALSE)*K258,0)</f>
        <v>0</v>
      </c>
    </row>
    <row r="259" spans="1:15" x14ac:dyDescent="0.2">
      <c r="A259" s="2" t="s">
        <v>33</v>
      </c>
      <c r="B259" s="2" t="s">
        <v>44</v>
      </c>
      <c r="C259" s="2" t="s">
        <v>45</v>
      </c>
      <c r="D259" t="str">
        <f t="shared" si="3"/>
        <v>Carrier AmericasPriority + TAS</v>
      </c>
      <c r="G259" s="1" t="s">
        <v>19</v>
      </c>
      <c r="M259">
        <f>IFERROR(VLOOKUP($D259,Sheet1!$B:$C,2,FALSE)*I259,0)</f>
        <v>0</v>
      </c>
      <c r="N259">
        <f>IFERROR(VLOOKUP($D259,Sheet1!$B:$C,2,FALSE)*J259,0)</f>
        <v>0</v>
      </c>
      <c r="O259">
        <f>IFERROR(VLOOKUP($D259,Sheet1!$B:$C,2,FALSE)*K259,0)</f>
        <v>0</v>
      </c>
    </row>
    <row r="260" spans="1:15" x14ac:dyDescent="0.2">
      <c r="A260" s="2" t="s">
        <v>33</v>
      </c>
      <c r="B260" s="2" t="s">
        <v>44</v>
      </c>
      <c r="C260" s="2" t="s">
        <v>45</v>
      </c>
      <c r="D260" t="str">
        <f t="shared" ref="D260:D272" si="4">CONCATENATE(C260,G260)</f>
        <v>Carrier AmericasPS-E</v>
      </c>
      <c r="G260" s="1" t="s">
        <v>20</v>
      </c>
      <c r="M260">
        <f>IFERROR(VLOOKUP($D260,Sheet1!$B:$C,2,FALSE)*I260,0)</f>
        <v>0</v>
      </c>
      <c r="N260">
        <f>IFERROR(VLOOKUP($D260,Sheet1!$B:$C,2,FALSE)*J260,0)</f>
        <v>0</v>
      </c>
      <c r="O260">
        <f>IFERROR(VLOOKUP($D260,Sheet1!$B:$C,2,FALSE)*K260,0)</f>
        <v>0</v>
      </c>
    </row>
    <row r="261" spans="1:15" x14ac:dyDescent="0.2">
      <c r="A261" s="2" t="s">
        <v>33</v>
      </c>
      <c r="B261" s="2" t="s">
        <v>44</v>
      </c>
      <c r="C261" s="2" t="s">
        <v>45</v>
      </c>
      <c r="D261" t="str">
        <f t="shared" si="4"/>
        <v>Carrier AmericasESLA</v>
      </c>
      <c r="G261" s="1" t="s">
        <v>21</v>
      </c>
      <c r="M261">
        <f>IFERROR(VLOOKUP($D261,Sheet1!$B:$C,2,FALSE)*I261,0)</f>
        <v>0</v>
      </c>
      <c r="N261">
        <f>IFERROR(VLOOKUP($D261,Sheet1!$B:$C,2,FALSE)*J261,0)</f>
        <v>0</v>
      </c>
      <c r="O261">
        <f>IFERROR(VLOOKUP($D261,Sheet1!$B:$C,2,FALSE)*K261,0)</f>
        <v>0</v>
      </c>
    </row>
    <row r="262" spans="1:15" x14ac:dyDescent="0.2">
      <c r="A262" s="2" t="s">
        <v>33</v>
      </c>
      <c r="B262" s="2" t="s">
        <v>44</v>
      </c>
      <c r="C262" s="2" t="s">
        <v>45</v>
      </c>
      <c r="D262" t="str">
        <f t="shared" si="4"/>
        <v>Carrier AmericasDownload SMP</v>
      </c>
      <c r="G262" s="1" t="s">
        <v>22</v>
      </c>
      <c r="M262">
        <f>IFERROR(VLOOKUP($D262,Sheet1!$B:$C,2,FALSE)*I262,0)</f>
        <v>0</v>
      </c>
      <c r="N262">
        <f>IFERROR(VLOOKUP($D262,Sheet1!$B:$C,2,FALSE)*J262,0)</f>
        <v>0</v>
      </c>
      <c r="O262">
        <f>IFERROR(VLOOKUP($D262,Sheet1!$B:$C,2,FALSE)*K262,0)</f>
        <v>0</v>
      </c>
    </row>
    <row r="263" spans="1:15" x14ac:dyDescent="0.2">
      <c r="A263" s="2" t="s">
        <v>33</v>
      </c>
      <c r="B263" s="2" t="s">
        <v>44</v>
      </c>
      <c r="C263" s="2" t="s">
        <v>45</v>
      </c>
      <c r="D263" t="str">
        <f t="shared" si="4"/>
        <v>Carrier AmericasPackaged Solutions</v>
      </c>
      <c r="G263" s="1" t="s">
        <v>23</v>
      </c>
      <c r="M263">
        <f>IFERROR(VLOOKUP($D263,Sheet1!$B:$C,2,FALSE)*I263,0)</f>
        <v>0</v>
      </c>
      <c r="N263">
        <f>IFERROR(VLOOKUP($D263,Sheet1!$B:$C,2,FALSE)*J263,0)</f>
        <v>0</v>
      </c>
      <c r="O263">
        <f>IFERROR(VLOOKUP($D263,Sheet1!$B:$C,2,FALSE)*K263,0)</f>
        <v>0</v>
      </c>
    </row>
    <row r="264" spans="1:15" x14ac:dyDescent="0.2">
      <c r="A264" s="2" t="s">
        <v>33</v>
      </c>
      <c r="B264" s="2" t="s">
        <v>44</v>
      </c>
      <c r="C264" s="2" t="s">
        <v>45</v>
      </c>
      <c r="D264" t="str">
        <f t="shared" si="4"/>
        <v>Carrier AmericasNES + SMP</v>
      </c>
      <c r="G264" s="1" t="s">
        <v>24</v>
      </c>
      <c r="K264">
        <v>1</v>
      </c>
      <c r="M264">
        <f>IFERROR(VLOOKUP($D264,Sheet1!$B:$C,2,FALSE)*I264,0)</f>
        <v>0</v>
      </c>
      <c r="N264">
        <f>IFERROR(VLOOKUP($D264,Sheet1!$B:$C,2,FALSE)*J264,0)</f>
        <v>0</v>
      </c>
      <c r="O264">
        <f>IFERROR(VLOOKUP($D264,Sheet1!$B:$C,2,FALSE)*K264,0)</f>
        <v>1.0714285714285714</v>
      </c>
    </row>
    <row r="265" spans="1:15" x14ac:dyDescent="0.2">
      <c r="A265" s="2" t="s">
        <v>33</v>
      </c>
      <c r="B265" s="2" t="s">
        <v>44</v>
      </c>
      <c r="C265" s="2" t="s">
        <v>45</v>
      </c>
      <c r="D265" t="str">
        <f t="shared" si="4"/>
        <v>Carrier AmericasLegacy - Premium</v>
      </c>
      <c r="G265" s="1" t="s">
        <v>25</v>
      </c>
      <c r="M265">
        <f>IFERROR(VLOOKUP($D265,Sheet1!$B:$C,2,FALSE)*I265,0)</f>
        <v>0</v>
      </c>
      <c r="N265">
        <f>IFERROR(VLOOKUP($D265,Sheet1!$B:$C,2,FALSE)*J265,0)</f>
        <v>0</v>
      </c>
      <c r="O265">
        <f>IFERROR(VLOOKUP($D265,Sheet1!$B:$C,2,FALSE)*K265,0)</f>
        <v>0</v>
      </c>
    </row>
    <row r="266" spans="1:15" x14ac:dyDescent="0.2">
      <c r="A266" s="2" t="s">
        <v>33</v>
      </c>
      <c r="B266" s="2" t="s">
        <v>44</v>
      </c>
      <c r="C266" s="2" t="s">
        <v>45</v>
      </c>
      <c r="D266" t="str">
        <f t="shared" si="4"/>
        <v>Carrier AmericasETAS</v>
      </c>
      <c r="G266" s="1" t="s">
        <v>26</v>
      </c>
      <c r="M266">
        <f>IFERROR(VLOOKUP($D266,Sheet1!$B:$C,2,FALSE)*I266,0)</f>
        <v>0</v>
      </c>
      <c r="N266">
        <f>IFERROR(VLOOKUP($D266,Sheet1!$B:$C,2,FALSE)*J266,0)</f>
        <v>0</v>
      </c>
      <c r="O266">
        <f>IFERROR(VLOOKUP($D266,Sheet1!$B:$C,2,FALSE)*K266,0)</f>
        <v>0</v>
      </c>
    </row>
    <row r="267" spans="1:15" x14ac:dyDescent="0.2">
      <c r="A267" s="2" t="s">
        <v>33</v>
      </c>
      <c r="B267" s="2" t="s">
        <v>44</v>
      </c>
      <c r="C267" s="2" t="s">
        <v>45</v>
      </c>
      <c r="D267" t="str">
        <f t="shared" si="4"/>
        <v>Carrier AmericasTAS</v>
      </c>
      <c r="G267" s="1" t="s">
        <v>27</v>
      </c>
      <c r="M267">
        <f>IFERROR(VLOOKUP($D267,Sheet1!$B:$C,2,FALSE)*I267,0)</f>
        <v>0</v>
      </c>
      <c r="N267">
        <f>IFERROR(VLOOKUP($D267,Sheet1!$B:$C,2,FALSE)*J267,0)</f>
        <v>0</v>
      </c>
      <c r="O267">
        <f>IFERROR(VLOOKUP($D267,Sheet1!$B:$C,2,FALSE)*K267,0)</f>
        <v>0</v>
      </c>
    </row>
    <row r="268" spans="1:15" x14ac:dyDescent="0.2">
      <c r="A268" s="2" t="s">
        <v>33</v>
      </c>
      <c r="B268" s="2" t="s">
        <v>44</v>
      </c>
      <c r="C268" s="2" t="s">
        <v>45</v>
      </c>
      <c r="D268" t="str">
        <f t="shared" si="4"/>
        <v>Carrier AmericasKSD SMP</v>
      </c>
      <c r="G268" s="1" t="s">
        <v>28</v>
      </c>
      <c r="M268">
        <f>IFERROR(VLOOKUP($D268,Sheet1!$B:$C,2,FALSE)*I268,0)</f>
        <v>0</v>
      </c>
      <c r="N268">
        <f>IFERROR(VLOOKUP($D268,Sheet1!$B:$C,2,FALSE)*J268,0)</f>
        <v>0</v>
      </c>
      <c r="O268">
        <f>IFERROR(VLOOKUP($D268,Sheet1!$B:$C,2,FALSE)*K268,0)</f>
        <v>0</v>
      </c>
    </row>
    <row r="269" spans="1:15" x14ac:dyDescent="0.2">
      <c r="A269" s="2" t="s">
        <v>33</v>
      </c>
      <c r="B269" s="2" t="s">
        <v>44</v>
      </c>
      <c r="C269" s="2" t="s">
        <v>45</v>
      </c>
      <c r="D269" t="str">
        <f t="shared" si="4"/>
        <v>Carrier AmericasDDoS</v>
      </c>
      <c r="G269" s="1" t="s">
        <v>29</v>
      </c>
      <c r="M269">
        <f>IFERROR(VLOOKUP($D269,Sheet1!$B:$C,2,FALSE)*I269,0)</f>
        <v>0</v>
      </c>
      <c r="N269">
        <f>IFERROR(VLOOKUP($D269,Sheet1!$B:$C,2,FALSE)*J269,0)</f>
        <v>0</v>
      </c>
      <c r="O269">
        <f>IFERROR(VLOOKUP($D269,Sheet1!$B:$C,2,FALSE)*K269,0)</f>
        <v>0</v>
      </c>
    </row>
    <row r="270" spans="1:15" x14ac:dyDescent="0.2">
      <c r="A270" s="2" t="s">
        <v>33</v>
      </c>
      <c r="B270" s="2" t="s">
        <v>44</v>
      </c>
      <c r="C270" s="2" t="s">
        <v>45</v>
      </c>
      <c r="D270" t="str">
        <f t="shared" si="4"/>
        <v>Carrier AmericasManaged Kona</v>
      </c>
      <c r="G270" s="1" t="s">
        <v>30</v>
      </c>
      <c r="M270">
        <f>IFERROR(VLOOKUP($D270,Sheet1!$B:$C,2,FALSE)*I270,0)</f>
        <v>0</v>
      </c>
      <c r="N270">
        <f>IFERROR(VLOOKUP($D270,Sheet1!$B:$C,2,FALSE)*J270,0)</f>
        <v>0</v>
      </c>
      <c r="O270">
        <f>IFERROR(VLOOKUP($D270,Sheet1!$B:$C,2,FALSE)*K270,0)</f>
        <v>0</v>
      </c>
    </row>
    <row r="271" spans="1:15" x14ac:dyDescent="0.2">
      <c r="A271" s="2" t="s">
        <v>33</v>
      </c>
      <c r="B271" s="2" t="s">
        <v>44</v>
      </c>
      <c r="C271" s="2" t="s">
        <v>45</v>
      </c>
      <c r="D271" t="str">
        <f t="shared" si="4"/>
        <v>Carrier AmericasDSA SMP</v>
      </c>
      <c r="G271" s="1" t="s">
        <v>31</v>
      </c>
      <c r="M271">
        <f>IFERROR(VLOOKUP($D271,Sheet1!$B:$C,2,FALSE)*I271,0)</f>
        <v>0</v>
      </c>
      <c r="N271">
        <f>IFERROR(VLOOKUP($D271,Sheet1!$B:$C,2,FALSE)*J271,0)</f>
        <v>0</v>
      </c>
      <c r="O271">
        <f>IFERROR(VLOOKUP($D271,Sheet1!$B:$C,2,FALSE)*K271,0)</f>
        <v>0</v>
      </c>
    </row>
    <row r="272" spans="1:15" x14ac:dyDescent="0.2">
      <c r="A272" s="2" t="s">
        <v>33</v>
      </c>
      <c r="B272" s="2" t="s">
        <v>44</v>
      </c>
      <c r="C272" s="2" t="s">
        <v>45</v>
      </c>
      <c r="D272" t="str">
        <f t="shared" si="4"/>
        <v>Carrier AmericasRUS</v>
      </c>
      <c r="G272" s="1" t="s">
        <v>32</v>
      </c>
      <c r="J272">
        <v>-1</v>
      </c>
      <c r="M272">
        <f>IFERROR(VLOOKUP($D272,Sheet1!$B:$C,2,FALSE)*I272,0)</f>
        <v>0</v>
      </c>
      <c r="N272">
        <f>IFERROR(VLOOKUP($D272,Sheet1!$B:$C,2,FALSE)*J272,0)</f>
        <v>-1.125</v>
      </c>
      <c r="O272">
        <f>IFERROR(VLOOKUP($D272,Sheet1!$B:$C,2,FALSE)*K272,0)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B55" sqref="B55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9" width="11.28515625" bestFit="1" customWidth="1"/>
  </cols>
  <sheetData>
    <row r="1" spans="1:13" x14ac:dyDescent="0.2">
      <c r="F1" s="1">
        <v>2014</v>
      </c>
      <c r="G1" s="1">
        <v>2014</v>
      </c>
      <c r="H1" s="1">
        <v>2014</v>
      </c>
      <c r="I1" s="1">
        <v>2014</v>
      </c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1</v>
      </c>
      <c r="G2" s="1">
        <v>2</v>
      </c>
      <c r="H2" s="1">
        <v>3</v>
      </c>
      <c r="I2" s="1">
        <v>4</v>
      </c>
    </row>
    <row r="3" spans="1:13" x14ac:dyDescent="0.2">
      <c r="A3" t="s">
        <v>33</v>
      </c>
      <c r="B3" t="s">
        <v>34</v>
      </c>
      <c r="C3" t="s">
        <v>35</v>
      </c>
      <c r="F3" s="8"/>
      <c r="G3" s="8">
        <v>156250</v>
      </c>
      <c r="H3" s="8">
        <v>142500</v>
      </c>
      <c r="I3" s="8">
        <v>188750</v>
      </c>
    </row>
    <row r="4" spans="1:13" x14ac:dyDescent="0.2">
      <c r="A4" t="s">
        <v>33</v>
      </c>
      <c r="B4" t="s">
        <v>34</v>
      </c>
      <c r="C4" t="s">
        <v>36</v>
      </c>
      <c r="F4" s="8"/>
      <c r="G4" s="8">
        <v>190000</v>
      </c>
      <c r="H4" s="8">
        <v>137500</v>
      </c>
      <c r="I4" s="8">
        <v>130000</v>
      </c>
    </row>
    <row r="5" spans="1:13" x14ac:dyDescent="0.2">
      <c r="A5" t="s">
        <v>33</v>
      </c>
      <c r="B5" t="s">
        <v>34</v>
      </c>
      <c r="C5" t="s">
        <v>37</v>
      </c>
      <c r="F5" s="8"/>
      <c r="G5" s="8"/>
      <c r="H5" s="8"/>
      <c r="I5" s="8"/>
    </row>
    <row r="6" spans="1:13" x14ac:dyDescent="0.2">
      <c r="A6" t="s">
        <v>33</v>
      </c>
      <c r="B6" t="s">
        <v>34</v>
      </c>
      <c r="C6" t="s">
        <v>38</v>
      </c>
      <c r="F6" s="8"/>
      <c r="G6" s="8">
        <v>470000</v>
      </c>
      <c r="H6" s="8">
        <v>470000</v>
      </c>
      <c r="I6" s="8">
        <v>470000</v>
      </c>
    </row>
    <row r="7" spans="1:13" x14ac:dyDescent="0.2">
      <c r="A7" t="s">
        <v>33</v>
      </c>
      <c r="B7" t="s">
        <v>39</v>
      </c>
      <c r="F7" s="8"/>
      <c r="G7" s="8">
        <v>35000</v>
      </c>
      <c r="H7" s="8">
        <v>35000</v>
      </c>
      <c r="I7" s="8">
        <v>75000</v>
      </c>
    </row>
    <row r="8" spans="1:13" x14ac:dyDescent="0.2">
      <c r="A8" t="s">
        <v>33</v>
      </c>
      <c r="B8" t="s">
        <v>40</v>
      </c>
      <c r="C8" t="s">
        <v>6</v>
      </c>
      <c r="F8" s="8"/>
      <c r="G8" s="8">
        <v>615000</v>
      </c>
      <c r="H8" s="8">
        <v>525000</v>
      </c>
      <c r="I8" s="8">
        <v>550000</v>
      </c>
    </row>
    <row r="9" spans="1:13" x14ac:dyDescent="0.2">
      <c r="A9" s="2" t="s">
        <v>33</v>
      </c>
      <c r="B9" s="2" t="s">
        <v>40</v>
      </c>
      <c r="C9" s="2" t="s">
        <v>41</v>
      </c>
      <c r="F9" s="9"/>
      <c r="G9" s="9"/>
      <c r="H9" s="9"/>
      <c r="I9" s="9"/>
    </row>
    <row r="10" spans="1:13" x14ac:dyDescent="0.2">
      <c r="A10" s="2" t="s">
        <v>33</v>
      </c>
      <c r="B10" s="2" t="s">
        <v>40</v>
      </c>
      <c r="C10" s="2" t="s">
        <v>42</v>
      </c>
      <c r="F10" s="9"/>
      <c r="G10" s="9"/>
      <c r="H10" s="9"/>
      <c r="I10" s="9"/>
    </row>
    <row r="11" spans="1:13" x14ac:dyDescent="0.2">
      <c r="A11" s="2" t="s">
        <v>33</v>
      </c>
      <c r="B11" s="2" t="s">
        <v>40</v>
      </c>
      <c r="C11" s="2" t="s">
        <v>43</v>
      </c>
      <c r="F11" s="9"/>
      <c r="G11" s="9">
        <v>150000</v>
      </c>
      <c r="H11" s="9">
        <v>200000</v>
      </c>
      <c r="I11" s="9">
        <v>350000</v>
      </c>
    </row>
    <row r="12" spans="1:13" x14ac:dyDescent="0.2">
      <c r="A12" s="2" t="s">
        <v>33</v>
      </c>
      <c r="B12" s="2" t="s">
        <v>44</v>
      </c>
      <c r="C12" s="2" t="s">
        <v>45</v>
      </c>
      <c r="F12" s="8"/>
      <c r="G12" s="8">
        <v>10000</v>
      </c>
      <c r="H12" s="8">
        <v>10000</v>
      </c>
      <c r="I12" s="8">
        <v>10000</v>
      </c>
      <c r="M12" s="2"/>
    </row>
    <row r="13" spans="1:13" x14ac:dyDescent="0.2">
      <c r="A13" s="2" t="s">
        <v>33</v>
      </c>
      <c r="B13" s="2" t="s">
        <v>44</v>
      </c>
      <c r="C13" s="2" t="s">
        <v>44</v>
      </c>
      <c r="F13" s="8"/>
      <c r="G13" s="8">
        <v>499155</v>
      </c>
      <c r="H13" s="8">
        <v>279155</v>
      </c>
      <c r="I13" s="8">
        <v>439155</v>
      </c>
    </row>
    <row r="16" spans="1:13" x14ac:dyDescent="0.2">
      <c r="F16" s="8"/>
      <c r="G16" s="8"/>
      <c r="H16" s="8"/>
      <c r="I16" s="8"/>
    </row>
    <row r="17" spans="6:9" x14ac:dyDescent="0.2">
      <c r="F17" s="10"/>
      <c r="G17" s="10"/>
      <c r="H17" s="10"/>
      <c r="I17" s="10"/>
    </row>
    <row r="22" spans="6:9" x14ac:dyDescent="0.2">
      <c r="F22" s="10"/>
      <c r="G22" s="10"/>
      <c r="H22" s="10"/>
      <c r="I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2"/>
  <sheetViews>
    <sheetView zoomScale="90" zoomScaleNormal="90" workbookViewId="0">
      <selection activeCell="H45" sqref="G45:H46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  <col min="12" max="12" width="0" hidden="1" customWidth="1"/>
  </cols>
  <sheetData>
    <row r="1" spans="1:12" x14ac:dyDescent="0.2">
      <c r="G1" s="1">
        <v>2014</v>
      </c>
      <c r="H1" s="1">
        <v>2014</v>
      </c>
      <c r="I1" s="1">
        <v>2014</v>
      </c>
      <c r="J1" s="1">
        <v>2014</v>
      </c>
    </row>
    <row r="2" spans="1:1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2" x14ac:dyDescent="0.2">
      <c r="A3" t="s">
        <v>33</v>
      </c>
      <c r="B3" t="s">
        <v>34</v>
      </c>
      <c r="C3" t="s">
        <v>35</v>
      </c>
      <c r="F3" s="1" t="s">
        <v>6</v>
      </c>
      <c r="H3" s="6">
        <v>0</v>
      </c>
      <c r="I3" s="6">
        <v>0</v>
      </c>
      <c r="J3" s="6">
        <v>0</v>
      </c>
      <c r="K3" s="10">
        <v>0</v>
      </c>
      <c r="L3" s="10">
        <v>0</v>
      </c>
    </row>
    <row r="4" spans="1:12" x14ac:dyDescent="0.2">
      <c r="A4" t="s">
        <v>33</v>
      </c>
      <c r="B4" t="s">
        <v>34</v>
      </c>
      <c r="C4" t="s">
        <v>35</v>
      </c>
      <c r="F4" s="1" t="s">
        <v>7</v>
      </c>
      <c r="H4" s="6">
        <v>0</v>
      </c>
      <c r="I4" s="6">
        <v>0</v>
      </c>
      <c r="J4" s="6">
        <v>0</v>
      </c>
      <c r="K4" s="10">
        <v>0</v>
      </c>
      <c r="L4" s="10">
        <v>0</v>
      </c>
    </row>
    <row r="5" spans="1:12" x14ac:dyDescent="0.2">
      <c r="A5" t="s">
        <v>33</v>
      </c>
      <c r="B5" t="s">
        <v>34</v>
      </c>
      <c r="C5" t="s">
        <v>35</v>
      </c>
      <c r="F5" s="1" t="s">
        <v>8</v>
      </c>
      <c r="H5" s="6">
        <v>18000</v>
      </c>
      <c r="I5" s="6">
        <v>12000</v>
      </c>
      <c r="J5" s="6">
        <v>18000</v>
      </c>
      <c r="K5" s="10">
        <v>48000</v>
      </c>
      <c r="L5" s="10">
        <v>0</v>
      </c>
    </row>
    <row r="6" spans="1:12" x14ac:dyDescent="0.2">
      <c r="A6" t="s">
        <v>33</v>
      </c>
      <c r="B6" t="s">
        <v>34</v>
      </c>
      <c r="C6" t="s">
        <v>35</v>
      </c>
      <c r="F6" s="1" t="s">
        <v>9</v>
      </c>
      <c r="H6" s="6">
        <v>-10000</v>
      </c>
      <c r="I6" s="6">
        <v>-5000</v>
      </c>
      <c r="J6" s="6">
        <v>-10000</v>
      </c>
      <c r="K6" s="10">
        <v>-25000</v>
      </c>
      <c r="L6" s="10">
        <v>0</v>
      </c>
    </row>
    <row r="7" spans="1:12" x14ac:dyDescent="0.2">
      <c r="A7" t="s">
        <v>33</v>
      </c>
      <c r="B7" t="s">
        <v>34</v>
      </c>
      <c r="C7" t="s">
        <v>35</v>
      </c>
      <c r="F7" s="1" t="s">
        <v>10</v>
      </c>
      <c r="H7" s="6">
        <v>0</v>
      </c>
      <c r="I7" s="6">
        <v>0</v>
      </c>
      <c r="J7" s="6">
        <v>0</v>
      </c>
      <c r="K7" s="10">
        <v>0</v>
      </c>
      <c r="L7" s="10">
        <v>0</v>
      </c>
    </row>
    <row r="8" spans="1:12" x14ac:dyDescent="0.2">
      <c r="A8" t="s">
        <v>33</v>
      </c>
      <c r="B8" t="s">
        <v>34</v>
      </c>
      <c r="C8" t="s">
        <v>35</v>
      </c>
      <c r="F8" s="1" t="s">
        <v>11</v>
      </c>
      <c r="H8" s="6">
        <v>15000</v>
      </c>
      <c r="I8" s="6">
        <v>10000</v>
      </c>
      <c r="J8" s="6">
        <v>15000</v>
      </c>
      <c r="K8" s="10">
        <v>40000</v>
      </c>
      <c r="L8" s="10">
        <v>0</v>
      </c>
    </row>
    <row r="9" spans="1:12" x14ac:dyDescent="0.2">
      <c r="A9" t="s">
        <v>33</v>
      </c>
      <c r="B9" t="s">
        <v>34</v>
      </c>
      <c r="C9" t="s">
        <v>35</v>
      </c>
      <c r="F9" s="1" t="s">
        <v>12</v>
      </c>
      <c r="H9" s="6">
        <v>30000</v>
      </c>
      <c r="I9" s="6">
        <v>37500</v>
      </c>
      <c r="J9" s="6">
        <v>30000</v>
      </c>
      <c r="K9" s="10">
        <v>97500</v>
      </c>
      <c r="L9" s="10">
        <v>0</v>
      </c>
    </row>
    <row r="10" spans="1:12" x14ac:dyDescent="0.2">
      <c r="A10" t="s">
        <v>33</v>
      </c>
      <c r="B10" t="s">
        <v>34</v>
      </c>
      <c r="C10" t="s">
        <v>35</v>
      </c>
      <c r="F10" s="1" t="s">
        <v>13</v>
      </c>
      <c r="H10" s="6">
        <v>25000</v>
      </c>
      <c r="I10" s="6">
        <v>50000</v>
      </c>
      <c r="J10" s="6">
        <v>25000</v>
      </c>
      <c r="K10" s="10">
        <v>100000</v>
      </c>
      <c r="L10" s="10">
        <v>0</v>
      </c>
    </row>
    <row r="11" spans="1:12" x14ac:dyDescent="0.2">
      <c r="A11" t="s">
        <v>33</v>
      </c>
      <c r="B11" t="s">
        <v>34</v>
      </c>
      <c r="C11" t="s">
        <v>35</v>
      </c>
      <c r="F11" s="1" t="s">
        <v>14</v>
      </c>
      <c r="H11" s="6">
        <v>0</v>
      </c>
      <c r="I11" s="6">
        <v>0</v>
      </c>
      <c r="J11" s="6">
        <v>0</v>
      </c>
      <c r="K11" s="10">
        <v>0</v>
      </c>
      <c r="L11" s="10">
        <v>0</v>
      </c>
    </row>
    <row r="12" spans="1:12" x14ac:dyDescent="0.2">
      <c r="A12" t="s">
        <v>33</v>
      </c>
      <c r="B12" t="s">
        <v>34</v>
      </c>
      <c r="C12" t="s">
        <v>35</v>
      </c>
      <c r="F12" s="1" t="s">
        <v>15</v>
      </c>
      <c r="H12" s="6">
        <v>17000</v>
      </c>
      <c r="I12" s="6">
        <v>17000</v>
      </c>
      <c r="J12" s="6">
        <v>25500</v>
      </c>
      <c r="K12" s="10">
        <v>59500</v>
      </c>
      <c r="L12" s="10">
        <v>0</v>
      </c>
    </row>
    <row r="13" spans="1:12" x14ac:dyDescent="0.2">
      <c r="A13" t="s">
        <v>33</v>
      </c>
      <c r="B13" t="s">
        <v>34</v>
      </c>
      <c r="C13" t="s">
        <v>35</v>
      </c>
      <c r="F13" s="1" t="s">
        <v>16</v>
      </c>
      <c r="H13" s="6">
        <v>7000</v>
      </c>
      <c r="I13" s="6">
        <v>7000</v>
      </c>
      <c r="J13" s="6">
        <v>7000</v>
      </c>
      <c r="K13" s="10">
        <v>21000</v>
      </c>
      <c r="L13" s="10">
        <v>0</v>
      </c>
    </row>
    <row r="14" spans="1:12" x14ac:dyDescent="0.2">
      <c r="A14" t="s">
        <v>33</v>
      </c>
      <c r="B14" t="s">
        <v>34</v>
      </c>
      <c r="C14" t="s">
        <v>35</v>
      </c>
      <c r="F14" s="1" t="s">
        <v>17</v>
      </c>
      <c r="H14" s="6">
        <v>0</v>
      </c>
      <c r="I14" s="6">
        <v>0</v>
      </c>
      <c r="J14" s="6">
        <v>0</v>
      </c>
      <c r="K14" s="10">
        <v>0</v>
      </c>
      <c r="L14" s="10">
        <v>0</v>
      </c>
    </row>
    <row r="15" spans="1:12" x14ac:dyDescent="0.2">
      <c r="A15" t="s">
        <v>33</v>
      </c>
      <c r="B15" t="s">
        <v>34</v>
      </c>
      <c r="C15" t="s">
        <v>35</v>
      </c>
      <c r="F15" s="1" t="s">
        <v>18</v>
      </c>
      <c r="H15" s="6">
        <v>0</v>
      </c>
      <c r="I15" s="6">
        <v>0</v>
      </c>
      <c r="J15" s="6">
        <v>0</v>
      </c>
      <c r="K15" s="10">
        <v>0</v>
      </c>
      <c r="L15" s="10">
        <v>0</v>
      </c>
    </row>
    <row r="16" spans="1:12" x14ac:dyDescent="0.2">
      <c r="A16" t="s">
        <v>33</v>
      </c>
      <c r="B16" t="s">
        <v>34</v>
      </c>
      <c r="C16" t="s">
        <v>35</v>
      </c>
      <c r="F16" s="1" t="s">
        <v>19</v>
      </c>
      <c r="H16" s="6">
        <v>0</v>
      </c>
      <c r="I16" s="6">
        <v>0</v>
      </c>
      <c r="J16" s="6">
        <v>0</v>
      </c>
      <c r="K16" s="10">
        <v>0</v>
      </c>
      <c r="L16" s="10">
        <v>0</v>
      </c>
    </row>
    <row r="17" spans="1:12" x14ac:dyDescent="0.2">
      <c r="A17" t="s">
        <v>33</v>
      </c>
      <c r="B17" t="s">
        <v>34</v>
      </c>
      <c r="C17" t="s">
        <v>35</v>
      </c>
      <c r="F17" s="1" t="s">
        <v>20</v>
      </c>
      <c r="H17" s="6">
        <v>8500</v>
      </c>
      <c r="I17" s="6">
        <v>8500</v>
      </c>
      <c r="J17" s="6">
        <v>8500</v>
      </c>
      <c r="K17" s="10">
        <v>25500</v>
      </c>
      <c r="L17" s="10">
        <v>0</v>
      </c>
    </row>
    <row r="18" spans="1:12" x14ac:dyDescent="0.2">
      <c r="A18" t="s">
        <v>33</v>
      </c>
      <c r="B18" t="s">
        <v>34</v>
      </c>
      <c r="C18" t="s">
        <v>35</v>
      </c>
      <c r="F18" s="1" t="s">
        <v>21</v>
      </c>
      <c r="H18" s="6">
        <v>8500</v>
      </c>
      <c r="I18" s="6">
        <v>8500</v>
      </c>
      <c r="J18" s="6">
        <v>8500</v>
      </c>
      <c r="K18" s="10">
        <v>25500</v>
      </c>
      <c r="L18" s="10">
        <v>0</v>
      </c>
    </row>
    <row r="19" spans="1:12" x14ac:dyDescent="0.2">
      <c r="A19" t="s">
        <v>33</v>
      </c>
      <c r="B19" t="s">
        <v>34</v>
      </c>
      <c r="C19" t="s">
        <v>35</v>
      </c>
      <c r="F19" s="1" t="s">
        <v>22</v>
      </c>
      <c r="H19" s="6">
        <v>0</v>
      </c>
      <c r="I19" s="6">
        <v>0</v>
      </c>
      <c r="J19" s="6">
        <v>0</v>
      </c>
      <c r="K19" s="10">
        <v>0</v>
      </c>
      <c r="L19" s="10">
        <v>0</v>
      </c>
    </row>
    <row r="20" spans="1:12" x14ac:dyDescent="0.2">
      <c r="A20" t="s">
        <v>33</v>
      </c>
      <c r="B20" t="s">
        <v>34</v>
      </c>
      <c r="C20" t="s">
        <v>35</v>
      </c>
      <c r="F20" s="1" t="s">
        <v>23</v>
      </c>
      <c r="H20" s="6">
        <v>0</v>
      </c>
      <c r="I20" s="6">
        <v>0</v>
      </c>
      <c r="J20" s="6">
        <v>0</v>
      </c>
      <c r="K20" s="10">
        <v>0</v>
      </c>
      <c r="L20" s="10">
        <v>0</v>
      </c>
    </row>
    <row r="21" spans="1:12" x14ac:dyDescent="0.2">
      <c r="A21" t="s">
        <v>33</v>
      </c>
      <c r="B21" t="s">
        <v>34</v>
      </c>
      <c r="C21" t="s">
        <v>35</v>
      </c>
      <c r="F21" s="1" t="s">
        <v>24</v>
      </c>
      <c r="H21" s="6">
        <v>0</v>
      </c>
      <c r="I21" s="6">
        <v>0</v>
      </c>
      <c r="J21" s="6">
        <v>0</v>
      </c>
      <c r="K21" s="10">
        <v>0</v>
      </c>
      <c r="L21" s="10">
        <v>0</v>
      </c>
    </row>
    <row r="22" spans="1:12" x14ac:dyDescent="0.2">
      <c r="A22" t="s">
        <v>33</v>
      </c>
      <c r="B22" t="s">
        <v>34</v>
      </c>
      <c r="C22" t="s">
        <v>35</v>
      </c>
      <c r="F22" s="1" t="s">
        <v>25</v>
      </c>
      <c r="H22" s="6">
        <v>0</v>
      </c>
      <c r="I22" s="6">
        <v>0</v>
      </c>
      <c r="J22" s="6">
        <v>0</v>
      </c>
      <c r="K22" s="10">
        <v>0</v>
      </c>
      <c r="L22" s="10">
        <v>0</v>
      </c>
    </row>
    <row r="23" spans="1:12" x14ac:dyDescent="0.2">
      <c r="A23" t="s">
        <v>33</v>
      </c>
      <c r="B23" t="s">
        <v>34</v>
      </c>
      <c r="C23" t="s">
        <v>35</v>
      </c>
      <c r="F23" s="1" t="s">
        <v>26</v>
      </c>
      <c r="H23" s="6">
        <v>0</v>
      </c>
      <c r="I23" s="6">
        <v>0</v>
      </c>
      <c r="J23" s="6">
        <v>0</v>
      </c>
      <c r="K23" s="10">
        <v>0</v>
      </c>
      <c r="L23" s="10">
        <v>0</v>
      </c>
    </row>
    <row r="24" spans="1:12" x14ac:dyDescent="0.2">
      <c r="A24" t="s">
        <v>33</v>
      </c>
      <c r="B24" t="s">
        <v>34</v>
      </c>
      <c r="C24" t="s">
        <v>35</v>
      </c>
      <c r="F24" s="1" t="s">
        <v>27</v>
      </c>
      <c r="H24" s="6">
        <v>12000</v>
      </c>
      <c r="I24" s="6">
        <v>12000</v>
      </c>
      <c r="J24" s="6">
        <v>12000</v>
      </c>
      <c r="K24" s="10">
        <v>36000</v>
      </c>
      <c r="L24" s="10">
        <v>0</v>
      </c>
    </row>
    <row r="25" spans="1:12" x14ac:dyDescent="0.2">
      <c r="A25" t="s">
        <v>33</v>
      </c>
      <c r="B25" t="s">
        <v>34</v>
      </c>
      <c r="C25" t="s">
        <v>35</v>
      </c>
      <c r="F25" s="1" t="s">
        <v>28</v>
      </c>
      <c r="H25" s="6">
        <v>0</v>
      </c>
      <c r="I25" s="6">
        <v>0</v>
      </c>
      <c r="J25" s="6">
        <v>0</v>
      </c>
      <c r="K25" s="10">
        <v>0</v>
      </c>
      <c r="L25" s="10">
        <v>0</v>
      </c>
    </row>
    <row r="26" spans="1:12" x14ac:dyDescent="0.2">
      <c r="A26" t="s">
        <v>33</v>
      </c>
      <c r="B26" t="s">
        <v>34</v>
      </c>
      <c r="C26" t="s">
        <v>35</v>
      </c>
      <c r="F26" s="1" t="s">
        <v>29</v>
      </c>
      <c r="H26" s="6">
        <v>0</v>
      </c>
      <c r="I26" s="6">
        <v>0</v>
      </c>
      <c r="J26" s="6">
        <v>0</v>
      </c>
      <c r="K26" s="10">
        <v>0</v>
      </c>
      <c r="L26" s="10">
        <v>0</v>
      </c>
    </row>
    <row r="27" spans="1:12" x14ac:dyDescent="0.2">
      <c r="A27" t="s">
        <v>33</v>
      </c>
      <c r="B27" t="s">
        <v>34</v>
      </c>
      <c r="C27" t="s">
        <v>35</v>
      </c>
      <c r="F27" s="1" t="s">
        <v>30</v>
      </c>
      <c r="H27" s="6">
        <v>0</v>
      </c>
      <c r="I27" s="6">
        <v>12500</v>
      </c>
      <c r="J27" s="6">
        <v>0</v>
      </c>
      <c r="K27" s="10">
        <v>12500</v>
      </c>
      <c r="L27" s="10">
        <v>0</v>
      </c>
    </row>
    <row r="28" spans="1:12" x14ac:dyDescent="0.2">
      <c r="A28" t="s">
        <v>33</v>
      </c>
      <c r="B28" t="s">
        <v>34</v>
      </c>
      <c r="C28" t="s">
        <v>35</v>
      </c>
      <c r="F28" s="1" t="s">
        <v>31</v>
      </c>
      <c r="H28" s="6">
        <v>0</v>
      </c>
      <c r="I28" s="6">
        <v>0</v>
      </c>
      <c r="J28" s="6">
        <v>0</v>
      </c>
      <c r="K28" s="10">
        <v>0</v>
      </c>
      <c r="L28" s="10">
        <v>0</v>
      </c>
    </row>
    <row r="29" spans="1:12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 s="6">
        <v>13500</v>
      </c>
      <c r="I29" s="6">
        <v>26500</v>
      </c>
      <c r="J29" s="6">
        <v>22000</v>
      </c>
      <c r="K29" s="10">
        <v>62000</v>
      </c>
      <c r="L29" s="10">
        <v>0</v>
      </c>
    </row>
    <row r="30" spans="1:12" x14ac:dyDescent="0.2">
      <c r="A30" t="s">
        <v>33</v>
      </c>
      <c r="B30" t="s">
        <v>34</v>
      </c>
      <c r="C30" t="s">
        <v>36</v>
      </c>
      <c r="F30" s="1" t="s">
        <v>6</v>
      </c>
      <c r="H30" s="6">
        <v>0</v>
      </c>
      <c r="I30" s="6">
        <v>0</v>
      </c>
      <c r="J30" s="6">
        <v>0</v>
      </c>
      <c r="K30" s="10">
        <v>0</v>
      </c>
      <c r="L30" s="10">
        <v>0</v>
      </c>
    </row>
    <row r="31" spans="1:12" x14ac:dyDescent="0.2">
      <c r="A31" t="s">
        <v>33</v>
      </c>
      <c r="B31" t="s">
        <v>34</v>
      </c>
      <c r="C31" t="s">
        <v>36</v>
      </c>
      <c r="F31" s="1" t="s">
        <v>7</v>
      </c>
      <c r="H31" s="6">
        <v>0</v>
      </c>
      <c r="I31" s="6">
        <v>0</v>
      </c>
      <c r="J31" s="6">
        <v>0</v>
      </c>
      <c r="K31" s="10">
        <v>0</v>
      </c>
      <c r="L31" s="10">
        <v>0</v>
      </c>
    </row>
    <row r="32" spans="1:12" x14ac:dyDescent="0.2">
      <c r="A32" t="s">
        <v>33</v>
      </c>
      <c r="B32" t="s">
        <v>34</v>
      </c>
      <c r="C32" t="s">
        <v>36</v>
      </c>
      <c r="F32" s="1" t="s">
        <v>8</v>
      </c>
      <c r="H32" s="6">
        <v>18000</v>
      </c>
      <c r="I32" s="6">
        <v>21000</v>
      </c>
      <c r="J32" s="6">
        <v>21000</v>
      </c>
      <c r="K32" s="10">
        <v>60000</v>
      </c>
      <c r="L32" s="10">
        <v>0</v>
      </c>
    </row>
    <row r="33" spans="1:12" x14ac:dyDescent="0.2">
      <c r="A33" t="s">
        <v>33</v>
      </c>
      <c r="B33" t="s">
        <v>34</v>
      </c>
      <c r="C33" t="s">
        <v>36</v>
      </c>
      <c r="F33" s="1" t="s">
        <v>9</v>
      </c>
      <c r="H33" s="6">
        <v>-10000</v>
      </c>
      <c r="I33" s="6">
        <v>-10000</v>
      </c>
      <c r="J33" s="6">
        <v>-5000</v>
      </c>
      <c r="K33" s="10">
        <v>-25000</v>
      </c>
      <c r="L33" s="10">
        <v>0</v>
      </c>
    </row>
    <row r="34" spans="1:12" x14ac:dyDescent="0.2">
      <c r="A34" t="s">
        <v>33</v>
      </c>
      <c r="B34" t="s">
        <v>34</v>
      </c>
      <c r="C34" t="s">
        <v>36</v>
      </c>
      <c r="F34" s="1" t="s">
        <v>10</v>
      </c>
      <c r="H34" s="6">
        <v>0</v>
      </c>
      <c r="I34" s="6">
        <v>0</v>
      </c>
      <c r="J34" s="6">
        <v>0</v>
      </c>
      <c r="K34" s="10">
        <v>0</v>
      </c>
      <c r="L34" s="10">
        <v>0</v>
      </c>
    </row>
    <row r="35" spans="1:12" x14ac:dyDescent="0.2">
      <c r="A35" t="s">
        <v>33</v>
      </c>
      <c r="B35" t="s">
        <v>34</v>
      </c>
      <c r="C35" t="s">
        <v>36</v>
      </c>
      <c r="F35" s="1" t="s">
        <v>11</v>
      </c>
      <c r="H35" s="6">
        <v>0</v>
      </c>
      <c r="I35" s="6">
        <v>5000</v>
      </c>
      <c r="J35" s="6">
        <v>0</v>
      </c>
      <c r="K35" s="10">
        <v>5000</v>
      </c>
      <c r="L35" s="10">
        <v>0</v>
      </c>
    </row>
    <row r="36" spans="1:12" x14ac:dyDescent="0.2">
      <c r="A36" t="s">
        <v>33</v>
      </c>
      <c r="B36" t="s">
        <v>34</v>
      </c>
      <c r="C36" t="s">
        <v>36</v>
      </c>
      <c r="F36" s="1" t="s">
        <v>12</v>
      </c>
      <c r="H36" s="6">
        <v>0</v>
      </c>
      <c r="I36" s="6">
        <v>0</v>
      </c>
      <c r="J36" s="6">
        <v>6000</v>
      </c>
      <c r="K36" s="10">
        <v>6000</v>
      </c>
      <c r="L36" s="10">
        <v>0</v>
      </c>
    </row>
    <row r="37" spans="1:12" x14ac:dyDescent="0.2">
      <c r="A37" t="s">
        <v>33</v>
      </c>
      <c r="B37" t="s">
        <v>34</v>
      </c>
      <c r="C37" t="s">
        <v>36</v>
      </c>
      <c r="F37" s="1" t="s">
        <v>13</v>
      </c>
      <c r="H37" s="6">
        <v>0</v>
      </c>
      <c r="I37" s="6">
        <v>50000</v>
      </c>
      <c r="J37" s="6">
        <v>25000</v>
      </c>
      <c r="K37" s="10">
        <v>75000</v>
      </c>
      <c r="L37" s="10">
        <v>0</v>
      </c>
    </row>
    <row r="38" spans="1:12" x14ac:dyDescent="0.2">
      <c r="A38" t="s">
        <v>33</v>
      </c>
      <c r="B38" t="s">
        <v>34</v>
      </c>
      <c r="C38" t="s">
        <v>36</v>
      </c>
      <c r="F38" s="1" t="s">
        <v>14</v>
      </c>
      <c r="H38" s="6">
        <v>0</v>
      </c>
      <c r="I38" s="6">
        <v>0</v>
      </c>
      <c r="J38" s="6">
        <v>0</v>
      </c>
      <c r="K38" s="10">
        <v>0</v>
      </c>
      <c r="L38" s="10">
        <v>0</v>
      </c>
    </row>
    <row r="39" spans="1:12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 s="6">
        <v>0</v>
      </c>
      <c r="I39" s="6">
        <v>0</v>
      </c>
      <c r="J39" s="6">
        <v>7000</v>
      </c>
      <c r="K39" s="10">
        <v>7000</v>
      </c>
      <c r="L39" s="10">
        <v>0</v>
      </c>
    </row>
    <row r="40" spans="1:12" x14ac:dyDescent="0.2">
      <c r="A40" t="s">
        <v>33</v>
      </c>
      <c r="B40" t="s">
        <v>34</v>
      </c>
      <c r="C40" t="s">
        <v>36</v>
      </c>
      <c r="F40" s="1" t="s">
        <v>16</v>
      </c>
      <c r="H40" s="6">
        <v>3500</v>
      </c>
      <c r="I40" s="6">
        <v>0</v>
      </c>
      <c r="J40" s="6">
        <v>3500</v>
      </c>
      <c r="K40" s="10">
        <v>7000</v>
      </c>
      <c r="L40" s="10">
        <v>0</v>
      </c>
    </row>
    <row r="41" spans="1:12" x14ac:dyDescent="0.2">
      <c r="A41" t="s">
        <v>33</v>
      </c>
      <c r="B41" t="s">
        <v>34</v>
      </c>
      <c r="C41" t="s">
        <v>36</v>
      </c>
      <c r="F41" s="1" t="s">
        <v>17</v>
      </c>
      <c r="H41" s="6">
        <v>0</v>
      </c>
      <c r="I41" s="6">
        <v>0</v>
      </c>
      <c r="J41" s="6">
        <v>0</v>
      </c>
      <c r="K41" s="10">
        <v>0</v>
      </c>
      <c r="L41" s="10">
        <v>0</v>
      </c>
    </row>
    <row r="42" spans="1:12" x14ac:dyDescent="0.2">
      <c r="A42" t="s">
        <v>33</v>
      </c>
      <c r="B42" t="s">
        <v>34</v>
      </c>
      <c r="C42" t="s">
        <v>36</v>
      </c>
      <c r="F42" s="1" t="s">
        <v>18</v>
      </c>
      <c r="H42" s="6">
        <v>0</v>
      </c>
      <c r="I42" s="6">
        <v>0</v>
      </c>
      <c r="J42" s="6">
        <v>0</v>
      </c>
      <c r="K42" s="10">
        <v>0</v>
      </c>
      <c r="L42" s="10">
        <v>0</v>
      </c>
    </row>
    <row r="43" spans="1:12" x14ac:dyDescent="0.2">
      <c r="A43" t="s">
        <v>33</v>
      </c>
      <c r="B43" t="s">
        <v>34</v>
      </c>
      <c r="C43" t="s">
        <v>36</v>
      </c>
      <c r="F43" s="1" t="s">
        <v>19</v>
      </c>
      <c r="H43" s="6">
        <v>11000</v>
      </c>
      <c r="I43" s="6">
        <v>0</v>
      </c>
      <c r="J43" s="6">
        <v>0</v>
      </c>
      <c r="K43" s="10">
        <v>11000</v>
      </c>
      <c r="L43" s="10">
        <v>0</v>
      </c>
    </row>
    <row r="44" spans="1:12" x14ac:dyDescent="0.2">
      <c r="A44" t="s">
        <v>33</v>
      </c>
      <c r="B44" t="s">
        <v>34</v>
      </c>
      <c r="C44" t="s">
        <v>36</v>
      </c>
      <c r="F44" s="1" t="s">
        <v>20</v>
      </c>
      <c r="H44" s="6">
        <v>14000</v>
      </c>
      <c r="I44" s="6">
        <v>19000</v>
      </c>
      <c r="J44" s="6">
        <v>17500</v>
      </c>
      <c r="K44" s="10">
        <v>50500</v>
      </c>
      <c r="L44" s="10">
        <v>0</v>
      </c>
    </row>
    <row r="45" spans="1:12" x14ac:dyDescent="0.2">
      <c r="A45" t="s">
        <v>33</v>
      </c>
      <c r="B45" t="s">
        <v>34</v>
      </c>
      <c r="C45" t="s">
        <v>36</v>
      </c>
      <c r="F45" s="1" t="s">
        <v>21</v>
      </c>
      <c r="H45" s="6">
        <v>1700</v>
      </c>
      <c r="I45" s="6">
        <v>1700</v>
      </c>
      <c r="J45" s="6">
        <v>1700</v>
      </c>
      <c r="K45" s="10">
        <v>5100</v>
      </c>
      <c r="L45" s="10">
        <v>0</v>
      </c>
    </row>
    <row r="46" spans="1:12" x14ac:dyDescent="0.2">
      <c r="A46" t="s">
        <v>33</v>
      </c>
      <c r="B46" t="s">
        <v>34</v>
      </c>
      <c r="C46" t="s">
        <v>36</v>
      </c>
      <c r="F46" s="1" t="s">
        <v>22</v>
      </c>
      <c r="H46" s="6">
        <v>0</v>
      </c>
      <c r="I46" s="6">
        <v>0</v>
      </c>
      <c r="J46" s="6">
        <v>0</v>
      </c>
      <c r="K46" s="10">
        <v>0</v>
      </c>
      <c r="L46" s="10">
        <v>0</v>
      </c>
    </row>
    <row r="47" spans="1:12" x14ac:dyDescent="0.2">
      <c r="A47" t="s">
        <v>33</v>
      </c>
      <c r="B47" t="s">
        <v>34</v>
      </c>
      <c r="C47" t="s">
        <v>36</v>
      </c>
      <c r="F47" s="1" t="s">
        <v>23</v>
      </c>
      <c r="H47" s="6">
        <v>0</v>
      </c>
      <c r="I47" s="6">
        <v>0</v>
      </c>
      <c r="J47" s="6">
        <v>0</v>
      </c>
      <c r="K47" s="10">
        <v>0</v>
      </c>
      <c r="L47" s="10">
        <v>0</v>
      </c>
    </row>
    <row r="48" spans="1:12" x14ac:dyDescent="0.2">
      <c r="A48" t="s">
        <v>33</v>
      </c>
      <c r="B48" t="s">
        <v>34</v>
      </c>
      <c r="C48" t="s">
        <v>36</v>
      </c>
      <c r="F48" s="1" t="s">
        <v>24</v>
      </c>
      <c r="H48" s="6">
        <v>7500</v>
      </c>
      <c r="I48" s="6">
        <v>7500</v>
      </c>
      <c r="J48" s="6">
        <v>7500</v>
      </c>
      <c r="K48" s="10">
        <v>22500</v>
      </c>
      <c r="L48" s="10">
        <v>0</v>
      </c>
    </row>
    <row r="49" spans="1:12" x14ac:dyDescent="0.2">
      <c r="A49" t="s">
        <v>33</v>
      </c>
      <c r="B49" t="s">
        <v>34</v>
      </c>
      <c r="C49" t="s">
        <v>36</v>
      </c>
      <c r="F49" s="1" t="s">
        <v>25</v>
      </c>
      <c r="H49" s="6">
        <v>0</v>
      </c>
      <c r="I49" s="6">
        <v>0</v>
      </c>
      <c r="J49" s="6">
        <v>0</v>
      </c>
      <c r="K49" s="10">
        <v>0</v>
      </c>
      <c r="L49" s="10">
        <v>0</v>
      </c>
    </row>
    <row r="50" spans="1:12" x14ac:dyDescent="0.2">
      <c r="A50" t="s">
        <v>33</v>
      </c>
      <c r="B50" t="s">
        <v>34</v>
      </c>
      <c r="C50" t="s">
        <v>36</v>
      </c>
      <c r="F50" s="1" t="s">
        <v>26</v>
      </c>
      <c r="H50" s="6">
        <v>11000</v>
      </c>
      <c r="I50" s="6">
        <v>0</v>
      </c>
      <c r="J50" s="6">
        <v>0</v>
      </c>
      <c r="K50" s="10">
        <v>11000</v>
      </c>
      <c r="L50" s="10">
        <v>0</v>
      </c>
    </row>
    <row r="51" spans="1:12" x14ac:dyDescent="0.2">
      <c r="A51" t="s">
        <v>33</v>
      </c>
      <c r="B51" t="s">
        <v>34</v>
      </c>
      <c r="C51" t="s">
        <v>36</v>
      </c>
      <c r="F51" s="1" t="s">
        <v>27</v>
      </c>
      <c r="H51" s="6">
        <v>6000</v>
      </c>
      <c r="I51" s="6">
        <v>5000</v>
      </c>
      <c r="J51" s="6">
        <v>11000</v>
      </c>
      <c r="K51" s="10">
        <v>22000</v>
      </c>
      <c r="L51" s="10">
        <v>0</v>
      </c>
    </row>
    <row r="52" spans="1:12" x14ac:dyDescent="0.2">
      <c r="A52" t="s">
        <v>33</v>
      </c>
      <c r="B52" t="s">
        <v>34</v>
      </c>
      <c r="C52" t="s">
        <v>36</v>
      </c>
      <c r="F52" s="1" t="s">
        <v>28</v>
      </c>
      <c r="H52" s="6">
        <v>0</v>
      </c>
      <c r="I52" s="6">
        <v>0</v>
      </c>
      <c r="J52" s="6">
        <v>0</v>
      </c>
      <c r="K52" s="10">
        <v>0</v>
      </c>
      <c r="L52" s="10">
        <v>0</v>
      </c>
    </row>
    <row r="53" spans="1:12" x14ac:dyDescent="0.2">
      <c r="A53" t="s">
        <v>33</v>
      </c>
      <c r="B53" t="s">
        <v>34</v>
      </c>
      <c r="C53" t="s">
        <v>36</v>
      </c>
      <c r="F53" s="1" t="s">
        <v>29</v>
      </c>
      <c r="H53" s="6">
        <v>0</v>
      </c>
      <c r="I53" s="6">
        <v>0</v>
      </c>
      <c r="J53" s="6">
        <v>0</v>
      </c>
      <c r="K53" s="10">
        <v>0</v>
      </c>
      <c r="L53" s="10">
        <v>0</v>
      </c>
    </row>
    <row r="54" spans="1:12" x14ac:dyDescent="0.2">
      <c r="A54" t="s">
        <v>33</v>
      </c>
      <c r="B54" t="s">
        <v>34</v>
      </c>
      <c r="C54" t="s">
        <v>36</v>
      </c>
      <c r="F54" s="1" t="s">
        <v>30</v>
      </c>
      <c r="H54" s="6">
        <v>0</v>
      </c>
      <c r="I54" s="6">
        <v>0</v>
      </c>
      <c r="J54" s="6">
        <v>0</v>
      </c>
      <c r="K54" s="10">
        <v>0</v>
      </c>
      <c r="L54" s="10">
        <v>0</v>
      </c>
    </row>
    <row r="55" spans="1:12" x14ac:dyDescent="0.2">
      <c r="A55" t="s">
        <v>33</v>
      </c>
      <c r="B55" t="s">
        <v>34</v>
      </c>
      <c r="C55" t="s">
        <v>36</v>
      </c>
      <c r="F55" s="1" t="s">
        <v>31</v>
      </c>
      <c r="H55" s="6">
        <v>0</v>
      </c>
      <c r="I55" s="6">
        <v>0</v>
      </c>
      <c r="J55" s="6">
        <v>0</v>
      </c>
      <c r="K55" s="10">
        <v>0</v>
      </c>
      <c r="L55" s="10">
        <v>0</v>
      </c>
    </row>
    <row r="56" spans="1:12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 s="6">
        <v>13000</v>
      </c>
      <c r="I56" s="6">
        <v>13000</v>
      </c>
      <c r="J56" s="6">
        <v>17500</v>
      </c>
      <c r="K56" s="10">
        <v>43500</v>
      </c>
      <c r="L56" s="10">
        <v>0</v>
      </c>
    </row>
    <row r="57" spans="1:12" x14ac:dyDescent="0.2">
      <c r="A57" t="s">
        <v>33</v>
      </c>
      <c r="B57" t="s">
        <v>34</v>
      </c>
      <c r="C57" t="s">
        <v>37</v>
      </c>
      <c r="F57" s="1" t="s">
        <v>6</v>
      </c>
      <c r="H57" s="6">
        <v>0</v>
      </c>
      <c r="I57" s="6">
        <v>0</v>
      </c>
      <c r="J57" s="6">
        <v>0</v>
      </c>
      <c r="K57" s="10">
        <v>0</v>
      </c>
      <c r="L57" s="10">
        <v>0</v>
      </c>
    </row>
    <row r="58" spans="1:12" x14ac:dyDescent="0.2">
      <c r="A58" t="s">
        <v>33</v>
      </c>
      <c r="B58" t="s">
        <v>34</v>
      </c>
      <c r="C58" t="s">
        <v>37</v>
      </c>
      <c r="F58" s="1" t="s">
        <v>7</v>
      </c>
      <c r="H58" s="6">
        <v>0</v>
      </c>
      <c r="I58" s="6">
        <v>0</v>
      </c>
      <c r="J58" s="6">
        <v>0</v>
      </c>
      <c r="K58" s="10">
        <v>0</v>
      </c>
      <c r="L58" s="10">
        <v>0</v>
      </c>
    </row>
    <row r="59" spans="1:12" x14ac:dyDescent="0.2">
      <c r="A59" t="s">
        <v>33</v>
      </c>
      <c r="B59" t="s">
        <v>34</v>
      </c>
      <c r="C59" t="s">
        <v>37</v>
      </c>
      <c r="F59" s="1" t="s">
        <v>8</v>
      </c>
      <c r="H59" s="6">
        <v>15000</v>
      </c>
      <c r="I59" s="6">
        <v>9000</v>
      </c>
      <c r="J59" s="6">
        <v>9000</v>
      </c>
      <c r="K59" s="10">
        <v>33000</v>
      </c>
      <c r="L59" s="10">
        <v>0</v>
      </c>
    </row>
    <row r="60" spans="1:12" x14ac:dyDescent="0.2">
      <c r="A60" t="s">
        <v>33</v>
      </c>
      <c r="B60" t="s">
        <v>34</v>
      </c>
      <c r="C60" t="s">
        <v>37</v>
      </c>
      <c r="F60" s="1" t="s">
        <v>9</v>
      </c>
      <c r="H60" s="6">
        <v>0</v>
      </c>
      <c r="I60" s="6">
        <v>0</v>
      </c>
      <c r="J60" s="6">
        <v>0</v>
      </c>
      <c r="K60" s="10">
        <v>0</v>
      </c>
      <c r="L60" s="10">
        <v>0</v>
      </c>
    </row>
    <row r="61" spans="1:12" x14ac:dyDescent="0.2">
      <c r="A61" t="s">
        <v>33</v>
      </c>
      <c r="B61" t="s">
        <v>34</v>
      </c>
      <c r="C61" t="s">
        <v>37</v>
      </c>
      <c r="F61" s="1" t="s">
        <v>10</v>
      </c>
      <c r="H61" s="6">
        <v>0</v>
      </c>
      <c r="I61" s="6">
        <v>0</v>
      </c>
      <c r="J61" s="6">
        <v>0</v>
      </c>
      <c r="K61" s="10">
        <v>0</v>
      </c>
      <c r="L61" s="10">
        <v>0</v>
      </c>
    </row>
    <row r="62" spans="1:12" x14ac:dyDescent="0.2">
      <c r="A62" t="s">
        <v>33</v>
      </c>
      <c r="B62" t="s">
        <v>34</v>
      </c>
      <c r="C62" t="s">
        <v>37</v>
      </c>
      <c r="F62" s="1" t="s">
        <v>11</v>
      </c>
      <c r="H62" s="6">
        <v>5000</v>
      </c>
      <c r="I62" s="6">
        <v>5000</v>
      </c>
      <c r="J62" s="6">
        <v>5000</v>
      </c>
      <c r="K62" s="10">
        <v>15000</v>
      </c>
      <c r="L62" s="10">
        <v>0</v>
      </c>
    </row>
    <row r="63" spans="1:12" x14ac:dyDescent="0.2">
      <c r="A63" t="s">
        <v>33</v>
      </c>
      <c r="B63" t="s">
        <v>34</v>
      </c>
      <c r="C63" t="s">
        <v>37</v>
      </c>
      <c r="F63" s="1" t="s">
        <v>12</v>
      </c>
      <c r="H63" s="6">
        <v>0</v>
      </c>
      <c r="I63" s="6">
        <v>0</v>
      </c>
      <c r="J63" s="6">
        <v>0</v>
      </c>
      <c r="K63" s="10">
        <v>0</v>
      </c>
      <c r="L63" s="10">
        <v>0</v>
      </c>
    </row>
    <row r="64" spans="1:12" x14ac:dyDescent="0.2">
      <c r="A64" t="s">
        <v>33</v>
      </c>
      <c r="B64" t="s">
        <v>34</v>
      </c>
      <c r="C64" t="s">
        <v>37</v>
      </c>
      <c r="F64" s="1" t="s">
        <v>13</v>
      </c>
      <c r="H64" s="6">
        <v>0</v>
      </c>
      <c r="I64" s="6">
        <v>0</v>
      </c>
      <c r="J64" s="6">
        <v>0</v>
      </c>
      <c r="K64" s="10">
        <v>0</v>
      </c>
      <c r="L64" s="10">
        <v>0</v>
      </c>
    </row>
    <row r="65" spans="1:12" x14ac:dyDescent="0.2">
      <c r="A65" t="s">
        <v>33</v>
      </c>
      <c r="B65" t="s">
        <v>34</v>
      </c>
      <c r="C65" t="s">
        <v>37</v>
      </c>
      <c r="F65" s="1" t="s">
        <v>14</v>
      </c>
      <c r="H65" s="6">
        <v>0</v>
      </c>
      <c r="I65" s="6">
        <v>0</v>
      </c>
      <c r="J65" s="6">
        <v>0</v>
      </c>
      <c r="K65" s="10">
        <v>0</v>
      </c>
      <c r="L65" s="10">
        <v>0</v>
      </c>
    </row>
    <row r="66" spans="1:12" x14ac:dyDescent="0.2">
      <c r="A66" t="s">
        <v>33</v>
      </c>
      <c r="B66" t="s">
        <v>34</v>
      </c>
      <c r="C66" t="s">
        <v>37</v>
      </c>
      <c r="F66" s="1" t="s">
        <v>15</v>
      </c>
      <c r="H66" s="6">
        <v>0</v>
      </c>
      <c r="I66" s="6">
        <v>0</v>
      </c>
      <c r="J66" s="6">
        <v>0</v>
      </c>
      <c r="K66" s="10">
        <v>0</v>
      </c>
      <c r="L66" s="10">
        <v>0</v>
      </c>
    </row>
    <row r="67" spans="1:12" x14ac:dyDescent="0.2">
      <c r="A67" t="s">
        <v>33</v>
      </c>
      <c r="B67" t="s">
        <v>34</v>
      </c>
      <c r="C67" t="s">
        <v>37</v>
      </c>
      <c r="F67" s="1" t="s">
        <v>16</v>
      </c>
      <c r="H67" s="6">
        <v>0</v>
      </c>
      <c r="I67" s="6">
        <v>0</v>
      </c>
      <c r="J67" s="6">
        <v>0</v>
      </c>
      <c r="K67" s="10">
        <v>0</v>
      </c>
      <c r="L67" s="10">
        <v>0</v>
      </c>
    </row>
    <row r="68" spans="1:12" x14ac:dyDescent="0.2">
      <c r="A68" t="s">
        <v>33</v>
      </c>
      <c r="B68" t="s">
        <v>34</v>
      </c>
      <c r="C68" t="s">
        <v>37</v>
      </c>
      <c r="F68" s="1" t="s">
        <v>17</v>
      </c>
      <c r="H68" s="6">
        <v>0</v>
      </c>
      <c r="I68" s="6">
        <v>0</v>
      </c>
      <c r="J68" s="6">
        <v>0</v>
      </c>
      <c r="K68" s="10">
        <v>0</v>
      </c>
      <c r="L68" s="10">
        <v>0</v>
      </c>
    </row>
    <row r="69" spans="1:12" x14ac:dyDescent="0.2">
      <c r="A69" t="s">
        <v>33</v>
      </c>
      <c r="B69" t="s">
        <v>34</v>
      </c>
      <c r="C69" t="s">
        <v>37</v>
      </c>
      <c r="F69" s="1" t="s">
        <v>18</v>
      </c>
      <c r="H69" s="6">
        <v>0</v>
      </c>
      <c r="I69" s="6">
        <v>0</v>
      </c>
      <c r="J69" s="6">
        <v>0</v>
      </c>
      <c r="K69" s="10">
        <v>0</v>
      </c>
      <c r="L69" s="10">
        <v>0</v>
      </c>
    </row>
    <row r="70" spans="1:12" x14ac:dyDescent="0.2">
      <c r="A70" t="s">
        <v>33</v>
      </c>
      <c r="B70" t="s">
        <v>34</v>
      </c>
      <c r="C70" t="s">
        <v>37</v>
      </c>
      <c r="F70" s="1" t="s">
        <v>19</v>
      </c>
      <c r="H70" s="6">
        <v>0</v>
      </c>
      <c r="I70" s="6">
        <v>0</v>
      </c>
      <c r="J70" s="6">
        <v>0</v>
      </c>
      <c r="K70" s="10">
        <v>0</v>
      </c>
      <c r="L70" s="10">
        <v>0</v>
      </c>
    </row>
    <row r="71" spans="1:12" x14ac:dyDescent="0.2">
      <c r="A71" t="s">
        <v>33</v>
      </c>
      <c r="B71" t="s">
        <v>34</v>
      </c>
      <c r="C71" t="s">
        <v>37</v>
      </c>
      <c r="F71" s="1" t="s">
        <v>20</v>
      </c>
      <c r="H71" s="6">
        <v>0</v>
      </c>
      <c r="I71" s="6">
        <v>0</v>
      </c>
      <c r="J71" s="6">
        <v>0</v>
      </c>
      <c r="K71" s="10">
        <v>0</v>
      </c>
      <c r="L71" s="10">
        <v>0</v>
      </c>
    </row>
    <row r="72" spans="1:12" x14ac:dyDescent="0.2">
      <c r="A72" t="s">
        <v>33</v>
      </c>
      <c r="B72" t="s">
        <v>34</v>
      </c>
      <c r="C72" t="s">
        <v>37</v>
      </c>
      <c r="F72" s="1" t="s">
        <v>21</v>
      </c>
      <c r="H72" s="6">
        <v>5000</v>
      </c>
      <c r="I72" s="6">
        <v>3000</v>
      </c>
      <c r="J72" s="6">
        <v>5000</v>
      </c>
      <c r="K72" s="10">
        <v>13000</v>
      </c>
      <c r="L72" s="10">
        <v>0</v>
      </c>
    </row>
    <row r="73" spans="1:12" x14ac:dyDescent="0.2">
      <c r="A73" t="s">
        <v>33</v>
      </c>
      <c r="B73" t="s">
        <v>34</v>
      </c>
      <c r="C73" t="s">
        <v>37</v>
      </c>
      <c r="F73" s="1" t="s">
        <v>22</v>
      </c>
      <c r="H73" s="6">
        <v>0</v>
      </c>
      <c r="I73" s="6">
        <v>0</v>
      </c>
      <c r="J73" s="6">
        <v>0</v>
      </c>
      <c r="K73" s="10">
        <v>0</v>
      </c>
      <c r="L73" s="10">
        <v>0</v>
      </c>
    </row>
    <row r="74" spans="1:12" x14ac:dyDescent="0.2">
      <c r="A74" t="s">
        <v>33</v>
      </c>
      <c r="B74" t="s">
        <v>34</v>
      </c>
      <c r="C74" t="s">
        <v>37</v>
      </c>
      <c r="F74" s="1" t="s">
        <v>23</v>
      </c>
      <c r="H74" s="6">
        <v>0</v>
      </c>
      <c r="I74" s="6">
        <v>0</v>
      </c>
      <c r="J74" s="6">
        <v>0</v>
      </c>
      <c r="K74" s="10">
        <v>0</v>
      </c>
      <c r="L74" s="10">
        <v>0</v>
      </c>
    </row>
    <row r="75" spans="1:12" x14ac:dyDescent="0.2">
      <c r="A75" t="s">
        <v>33</v>
      </c>
      <c r="B75" t="s">
        <v>34</v>
      </c>
      <c r="C75" t="s">
        <v>37</v>
      </c>
      <c r="F75" s="1" t="s">
        <v>24</v>
      </c>
      <c r="H75" s="6">
        <v>0</v>
      </c>
      <c r="I75" s="6">
        <v>0</v>
      </c>
      <c r="J75" s="6">
        <v>0</v>
      </c>
      <c r="K75" s="10">
        <v>0</v>
      </c>
      <c r="L75" s="10">
        <v>0</v>
      </c>
    </row>
    <row r="76" spans="1:12" x14ac:dyDescent="0.2">
      <c r="A76" t="s">
        <v>33</v>
      </c>
      <c r="B76" t="s">
        <v>34</v>
      </c>
      <c r="C76" t="s">
        <v>37</v>
      </c>
      <c r="F76" s="1" t="s">
        <v>25</v>
      </c>
      <c r="H76" s="6">
        <v>0</v>
      </c>
      <c r="I76" s="6">
        <v>0</v>
      </c>
      <c r="J76" s="6">
        <v>0</v>
      </c>
      <c r="K76" s="10">
        <v>0</v>
      </c>
      <c r="L76" s="10">
        <v>0</v>
      </c>
    </row>
    <row r="77" spans="1:12" x14ac:dyDescent="0.2">
      <c r="A77" t="s">
        <v>33</v>
      </c>
      <c r="B77" t="s">
        <v>34</v>
      </c>
      <c r="C77" t="s">
        <v>37</v>
      </c>
      <c r="F77" s="1" t="s">
        <v>26</v>
      </c>
      <c r="H77" s="6">
        <v>0</v>
      </c>
      <c r="I77" s="6">
        <v>0</v>
      </c>
      <c r="J77" s="6">
        <v>0</v>
      </c>
      <c r="K77" s="10">
        <v>0</v>
      </c>
      <c r="L77" s="10">
        <v>0</v>
      </c>
    </row>
    <row r="78" spans="1:12" x14ac:dyDescent="0.2">
      <c r="A78" t="s">
        <v>33</v>
      </c>
      <c r="B78" t="s">
        <v>34</v>
      </c>
      <c r="C78" t="s">
        <v>37</v>
      </c>
      <c r="F78" s="1" t="s">
        <v>27</v>
      </c>
      <c r="H78" s="6">
        <v>0</v>
      </c>
      <c r="I78" s="6">
        <v>0</v>
      </c>
      <c r="J78" s="6">
        <v>0</v>
      </c>
      <c r="K78" s="10">
        <v>0</v>
      </c>
      <c r="L78" s="10">
        <v>0</v>
      </c>
    </row>
    <row r="79" spans="1:12" x14ac:dyDescent="0.2">
      <c r="A79" t="s">
        <v>33</v>
      </c>
      <c r="B79" t="s">
        <v>34</v>
      </c>
      <c r="C79" t="s">
        <v>37</v>
      </c>
      <c r="F79" s="1" t="s">
        <v>28</v>
      </c>
      <c r="H79" s="6">
        <v>0</v>
      </c>
      <c r="I79" s="6">
        <v>0</v>
      </c>
      <c r="J79" s="6">
        <v>0</v>
      </c>
      <c r="K79" s="10">
        <v>0</v>
      </c>
      <c r="L79" s="10">
        <v>0</v>
      </c>
    </row>
    <row r="80" spans="1:12" x14ac:dyDescent="0.2">
      <c r="A80" t="s">
        <v>33</v>
      </c>
      <c r="B80" t="s">
        <v>34</v>
      </c>
      <c r="C80" t="s">
        <v>37</v>
      </c>
      <c r="F80" s="1" t="s">
        <v>29</v>
      </c>
      <c r="H80" s="6">
        <v>0</v>
      </c>
      <c r="I80" s="6">
        <v>0</v>
      </c>
      <c r="J80" s="6">
        <v>0</v>
      </c>
      <c r="K80" s="10">
        <v>0</v>
      </c>
      <c r="L80" s="10">
        <v>0</v>
      </c>
    </row>
    <row r="81" spans="1:12" x14ac:dyDescent="0.2">
      <c r="A81" t="s">
        <v>33</v>
      </c>
      <c r="B81" t="s">
        <v>34</v>
      </c>
      <c r="C81" t="s">
        <v>37</v>
      </c>
      <c r="F81" s="1" t="s">
        <v>30</v>
      </c>
      <c r="H81" s="6">
        <v>0</v>
      </c>
      <c r="I81" s="6">
        <v>0</v>
      </c>
      <c r="J81" s="6">
        <v>0</v>
      </c>
      <c r="K81" s="10">
        <v>0</v>
      </c>
      <c r="L81" s="10">
        <v>0</v>
      </c>
    </row>
    <row r="82" spans="1:12" x14ac:dyDescent="0.2">
      <c r="A82" t="s">
        <v>33</v>
      </c>
      <c r="B82" t="s">
        <v>34</v>
      </c>
      <c r="C82" t="s">
        <v>37</v>
      </c>
      <c r="F82" s="1" t="s">
        <v>31</v>
      </c>
      <c r="H82" s="6">
        <v>0</v>
      </c>
      <c r="I82" s="6">
        <v>0</v>
      </c>
      <c r="J82" s="6">
        <v>0</v>
      </c>
      <c r="K82" s="10">
        <v>0</v>
      </c>
      <c r="L82" s="10">
        <v>0</v>
      </c>
    </row>
    <row r="83" spans="1:12" x14ac:dyDescent="0.2">
      <c r="A83" t="s">
        <v>33</v>
      </c>
      <c r="B83" t="s">
        <v>34</v>
      </c>
      <c r="C83" t="s">
        <v>37</v>
      </c>
      <c r="F83" s="1" t="s">
        <v>32</v>
      </c>
      <c r="H83" s="6">
        <v>0</v>
      </c>
      <c r="I83" s="6">
        <v>4500</v>
      </c>
      <c r="J83" s="6">
        <v>0</v>
      </c>
      <c r="K83" s="10">
        <v>4500</v>
      </c>
      <c r="L83" s="10">
        <v>0</v>
      </c>
    </row>
    <row r="84" spans="1:12" x14ac:dyDescent="0.2">
      <c r="A84" t="s">
        <v>33</v>
      </c>
      <c r="B84" t="s">
        <v>34</v>
      </c>
      <c r="C84" t="s">
        <v>38</v>
      </c>
      <c r="F84" s="1" t="s">
        <v>6</v>
      </c>
      <c r="H84" s="6">
        <v>6000</v>
      </c>
      <c r="I84" s="6">
        <v>3000</v>
      </c>
      <c r="J84" s="6">
        <v>0</v>
      </c>
      <c r="K84" s="10">
        <v>9000</v>
      </c>
      <c r="L84" s="10">
        <v>0</v>
      </c>
    </row>
    <row r="85" spans="1:12" x14ac:dyDescent="0.2">
      <c r="A85" t="s">
        <v>33</v>
      </c>
      <c r="B85" t="s">
        <v>34</v>
      </c>
      <c r="C85" t="s">
        <v>38</v>
      </c>
      <c r="F85" s="1" t="s">
        <v>7</v>
      </c>
      <c r="H85" s="6">
        <v>0</v>
      </c>
      <c r="I85" s="6">
        <v>0</v>
      </c>
      <c r="J85" s="6">
        <v>0</v>
      </c>
      <c r="K85" s="10">
        <v>0</v>
      </c>
      <c r="L85" s="10">
        <v>0</v>
      </c>
    </row>
    <row r="86" spans="1:12" x14ac:dyDescent="0.2">
      <c r="A86" t="s">
        <v>33</v>
      </c>
      <c r="B86" t="s">
        <v>34</v>
      </c>
      <c r="C86" t="s">
        <v>38</v>
      </c>
      <c r="F86" s="1" t="s">
        <v>8</v>
      </c>
      <c r="H86" s="6">
        <v>-3000</v>
      </c>
      <c r="I86" s="6">
        <v>0</v>
      </c>
      <c r="J86" s="6">
        <v>0</v>
      </c>
      <c r="K86" s="10">
        <v>-3000</v>
      </c>
      <c r="L86" s="10">
        <v>0</v>
      </c>
    </row>
    <row r="87" spans="1:12" x14ac:dyDescent="0.2">
      <c r="A87" t="s">
        <v>33</v>
      </c>
      <c r="B87" t="s">
        <v>34</v>
      </c>
      <c r="C87" t="s">
        <v>38</v>
      </c>
      <c r="F87" s="1" t="s">
        <v>9</v>
      </c>
      <c r="H87" s="6">
        <v>0</v>
      </c>
      <c r="I87" s="6">
        <v>0</v>
      </c>
      <c r="J87" s="6">
        <v>0</v>
      </c>
      <c r="K87" s="10">
        <v>0</v>
      </c>
      <c r="L87" s="10">
        <v>0</v>
      </c>
    </row>
    <row r="88" spans="1:12" x14ac:dyDescent="0.2">
      <c r="A88" t="s">
        <v>33</v>
      </c>
      <c r="B88" t="s">
        <v>34</v>
      </c>
      <c r="C88" t="s">
        <v>38</v>
      </c>
      <c r="F88" s="1" t="s">
        <v>10</v>
      </c>
      <c r="H88" s="6">
        <v>0</v>
      </c>
      <c r="I88" s="6">
        <v>0</v>
      </c>
      <c r="J88" s="6">
        <v>0</v>
      </c>
      <c r="K88" s="10">
        <v>0</v>
      </c>
      <c r="L88" s="10">
        <v>0</v>
      </c>
    </row>
    <row r="89" spans="1:12" x14ac:dyDescent="0.2">
      <c r="A89" t="s">
        <v>33</v>
      </c>
      <c r="B89" t="s">
        <v>34</v>
      </c>
      <c r="C89" t="s">
        <v>38</v>
      </c>
      <c r="F89" s="1" t="s">
        <v>11</v>
      </c>
      <c r="H89" s="6">
        <v>10000</v>
      </c>
      <c r="I89" s="6">
        <v>0</v>
      </c>
      <c r="J89" s="6">
        <v>0</v>
      </c>
      <c r="K89" s="10">
        <v>10000</v>
      </c>
      <c r="L89" s="10">
        <v>0</v>
      </c>
    </row>
    <row r="90" spans="1:12" x14ac:dyDescent="0.2">
      <c r="A90" t="s">
        <v>33</v>
      </c>
      <c r="B90" t="s">
        <v>34</v>
      </c>
      <c r="C90" t="s">
        <v>38</v>
      </c>
      <c r="F90" s="1" t="s">
        <v>12</v>
      </c>
      <c r="H90" s="6">
        <v>0</v>
      </c>
      <c r="I90" s="6">
        <v>0</v>
      </c>
      <c r="J90" s="6">
        <v>0</v>
      </c>
      <c r="K90" s="10">
        <v>0</v>
      </c>
      <c r="L90" s="10">
        <v>0</v>
      </c>
    </row>
    <row r="91" spans="1:12" x14ac:dyDescent="0.2">
      <c r="A91" t="s">
        <v>33</v>
      </c>
      <c r="B91" t="s">
        <v>34</v>
      </c>
      <c r="C91" t="s">
        <v>38</v>
      </c>
      <c r="F91" s="1" t="s">
        <v>13</v>
      </c>
      <c r="H91" s="6">
        <v>0</v>
      </c>
      <c r="I91" s="6">
        <v>25000</v>
      </c>
      <c r="J91" s="6">
        <v>25000</v>
      </c>
      <c r="K91" s="10">
        <v>50000</v>
      </c>
      <c r="L91" s="10">
        <v>0</v>
      </c>
    </row>
    <row r="92" spans="1:12" x14ac:dyDescent="0.2">
      <c r="A92" t="s">
        <v>33</v>
      </c>
      <c r="B92" t="s">
        <v>34</v>
      </c>
      <c r="C92" t="s">
        <v>38</v>
      </c>
      <c r="F92" s="1" t="s">
        <v>14</v>
      </c>
      <c r="H92" s="6">
        <v>0</v>
      </c>
      <c r="I92" s="6">
        <v>0</v>
      </c>
      <c r="J92" s="6">
        <v>0</v>
      </c>
      <c r="K92" s="10">
        <v>0</v>
      </c>
      <c r="L92" s="10">
        <v>0</v>
      </c>
    </row>
    <row r="93" spans="1:12" x14ac:dyDescent="0.2">
      <c r="A93" t="s">
        <v>33</v>
      </c>
      <c r="B93" t="s">
        <v>34</v>
      </c>
      <c r="C93" t="s">
        <v>38</v>
      </c>
      <c r="F93" s="1" t="s">
        <v>15</v>
      </c>
      <c r="H93" s="6">
        <v>0</v>
      </c>
      <c r="I93" s="6">
        <v>0</v>
      </c>
      <c r="J93" s="6">
        <v>0</v>
      </c>
      <c r="K93" s="10">
        <v>0</v>
      </c>
      <c r="L93" s="10">
        <v>0</v>
      </c>
    </row>
    <row r="94" spans="1:12" x14ac:dyDescent="0.2">
      <c r="A94" t="s">
        <v>33</v>
      </c>
      <c r="B94" t="s">
        <v>34</v>
      </c>
      <c r="C94" t="s">
        <v>38</v>
      </c>
      <c r="F94" s="1" t="s">
        <v>16</v>
      </c>
      <c r="H94" s="6">
        <v>0</v>
      </c>
      <c r="I94" s="6">
        <v>0</v>
      </c>
      <c r="J94" s="6">
        <v>3500</v>
      </c>
      <c r="K94" s="10">
        <v>3500</v>
      </c>
      <c r="L94" s="10">
        <v>0</v>
      </c>
    </row>
    <row r="95" spans="1:12" x14ac:dyDescent="0.2">
      <c r="A95" t="s">
        <v>33</v>
      </c>
      <c r="B95" t="s">
        <v>34</v>
      </c>
      <c r="C95" t="s">
        <v>38</v>
      </c>
      <c r="F95" s="1" t="s">
        <v>17</v>
      </c>
      <c r="H95" s="6">
        <v>0</v>
      </c>
      <c r="I95" s="6">
        <v>0</v>
      </c>
      <c r="J95" s="6">
        <v>0</v>
      </c>
      <c r="K95" s="10">
        <v>0</v>
      </c>
      <c r="L95" s="10">
        <v>0</v>
      </c>
    </row>
    <row r="96" spans="1:12" x14ac:dyDescent="0.2">
      <c r="A96" t="s">
        <v>33</v>
      </c>
      <c r="B96" t="s">
        <v>34</v>
      </c>
      <c r="C96" t="s">
        <v>38</v>
      </c>
      <c r="F96" s="1" t="s">
        <v>18</v>
      </c>
      <c r="H96" s="6">
        <v>0</v>
      </c>
      <c r="I96" s="6">
        <v>0</v>
      </c>
      <c r="J96" s="6">
        <v>0</v>
      </c>
      <c r="K96" s="10">
        <v>0</v>
      </c>
      <c r="L96" s="10">
        <v>0</v>
      </c>
    </row>
    <row r="97" spans="1:12" x14ac:dyDescent="0.2">
      <c r="A97" t="s">
        <v>33</v>
      </c>
      <c r="B97" t="s">
        <v>34</v>
      </c>
      <c r="C97" t="s">
        <v>38</v>
      </c>
      <c r="F97" s="1" t="s">
        <v>19</v>
      </c>
      <c r="H97" s="6">
        <v>0</v>
      </c>
      <c r="I97" s="6">
        <v>0</v>
      </c>
      <c r="J97" s="6">
        <v>0</v>
      </c>
      <c r="K97" s="10">
        <v>0</v>
      </c>
      <c r="L97" s="10">
        <v>0</v>
      </c>
    </row>
    <row r="98" spans="1:12" x14ac:dyDescent="0.2">
      <c r="A98" t="s">
        <v>33</v>
      </c>
      <c r="B98" t="s">
        <v>34</v>
      </c>
      <c r="C98" t="s">
        <v>38</v>
      </c>
      <c r="F98" s="1" t="s">
        <v>20</v>
      </c>
      <c r="H98" s="6">
        <v>45500</v>
      </c>
      <c r="I98" s="6">
        <v>17500</v>
      </c>
      <c r="J98" s="6">
        <v>10500</v>
      </c>
      <c r="K98" s="10">
        <v>73500</v>
      </c>
      <c r="L98" s="10">
        <v>0</v>
      </c>
    </row>
    <row r="99" spans="1:12" x14ac:dyDescent="0.2">
      <c r="A99" t="s">
        <v>33</v>
      </c>
      <c r="B99" t="s">
        <v>34</v>
      </c>
      <c r="C99" t="s">
        <v>38</v>
      </c>
      <c r="F99" s="1" t="s">
        <v>21</v>
      </c>
      <c r="H99" s="6">
        <v>2000</v>
      </c>
      <c r="I99" s="6">
        <v>4000</v>
      </c>
      <c r="J99" s="6">
        <v>2000</v>
      </c>
      <c r="K99" s="10">
        <v>8000</v>
      </c>
      <c r="L99" s="10">
        <v>0</v>
      </c>
    </row>
    <row r="100" spans="1:12" x14ac:dyDescent="0.2">
      <c r="A100" t="s">
        <v>33</v>
      </c>
      <c r="B100" t="s">
        <v>34</v>
      </c>
      <c r="C100" t="s">
        <v>38</v>
      </c>
      <c r="F100" s="1" t="s">
        <v>22</v>
      </c>
      <c r="H100" s="6">
        <v>0</v>
      </c>
      <c r="I100" s="6">
        <v>0</v>
      </c>
      <c r="J100" s="6">
        <v>0</v>
      </c>
      <c r="K100" s="10">
        <v>0</v>
      </c>
      <c r="L100" s="10">
        <v>0</v>
      </c>
    </row>
    <row r="101" spans="1:12" x14ac:dyDescent="0.2">
      <c r="A101" t="s">
        <v>33</v>
      </c>
      <c r="B101" t="s">
        <v>34</v>
      </c>
      <c r="C101" t="s">
        <v>38</v>
      </c>
      <c r="F101" s="1" t="s">
        <v>23</v>
      </c>
      <c r="H101" s="6">
        <v>0</v>
      </c>
      <c r="I101" s="6">
        <v>0</v>
      </c>
      <c r="J101" s="6">
        <v>0</v>
      </c>
      <c r="K101" s="10">
        <v>0</v>
      </c>
      <c r="L101" s="10">
        <v>0</v>
      </c>
    </row>
    <row r="102" spans="1:12" x14ac:dyDescent="0.2">
      <c r="A102" t="s">
        <v>33</v>
      </c>
      <c r="B102" t="s">
        <v>34</v>
      </c>
      <c r="C102" t="s">
        <v>38</v>
      </c>
      <c r="F102" s="1" t="s">
        <v>24</v>
      </c>
      <c r="H102" s="6">
        <v>0</v>
      </c>
      <c r="I102" s="6">
        <v>0</v>
      </c>
      <c r="J102" s="6">
        <v>0</v>
      </c>
      <c r="K102" s="10">
        <v>0</v>
      </c>
      <c r="L102" s="10">
        <v>0</v>
      </c>
    </row>
    <row r="103" spans="1:12" x14ac:dyDescent="0.2">
      <c r="A103" t="s">
        <v>33</v>
      </c>
      <c r="B103" t="s">
        <v>34</v>
      </c>
      <c r="C103" t="s">
        <v>38</v>
      </c>
      <c r="F103" s="1" t="s">
        <v>25</v>
      </c>
      <c r="H103" s="6">
        <v>0</v>
      </c>
      <c r="I103" s="6">
        <v>0</v>
      </c>
      <c r="J103" s="6">
        <v>0</v>
      </c>
      <c r="K103" s="10">
        <v>0</v>
      </c>
      <c r="L103" s="10">
        <v>0</v>
      </c>
    </row>
    <row r="104" spans="1:12" x14ac:dyDescent="0.2">
      <c r="A104" t="s">
        <v>33</v>
      </c>
      <c r="B104" t="s">
        <v>34</v>
      </c>
      <c r="C104" t="s">
        <v>38</v>
      </c>
      <c r="F104" s="1" t="s">
        <v>26</v>
      </c>
      <c r="H104" s="6">
        <v>0</v>
      </c>
      <c r="I104" s="6">
        <v>0</v>
      </c>
      <c r="J104" s="6">
        <v>0</v>
      </c>
      <c r="K104" s="10">
        <v>0</v>
      </c>
      <c r="L104" s="10">
        <v>0</v>
      </c>
    </row>
    <row r="105" spans="1:12" x14ac:dyDescent="0.2">
      <c r="A105" t="s">
        <v>33</v>
      </c>
      <c r="B105" t="s">
        <v>34</v>
      </c>
      <c r="C105" t="s">
        <v>38</v>
      </c>
      <c r="F105" s="1" t="s">
        <v>27</v>
      </c>
      <c r="H105" s="6">
        <v>12000</v>
      </c>
      <c r="I105" s="6">
        <v>6000</v>
      </c>
      <c r="J105" s="6">
        <v>0</v>
      </c>
      <c r="K105" s="10">
        <v>18000</v>
      </c>
      <c r="L105" s="10">
        <v>0</v>
      </c>
    </row>
    <row r="106" spans="1:12" x14ac:dyDescent="0.2">
      <c r="A106" t="s">
        <v>33</v>
      </c>
      <c r="B106" t="s">
        <v>34</v>
      </c>
      <c r="C106" t="s">
        <v>38</v>
      </c>
      <c r="F106" s="1" t="s">
        <v>28</v>
      </c>
      <c r="H106" s="6">
        <v>0</v>
      </c>
      <c r="I106" s="6">
        <v>0</v>
      </c>
      <c r="J106" s="6">
        <v>0</v>
      </c>
      <c r="K106" s="10">
        <v>0</v>
      </c>
      <c r="L106" s="10">
        <v>0</v>
      </c>
    </row>
    <row r="107" spans="1:12" x14ac:dyDescent="0.2">
      <c r="A107" t="s">
        <v>33</v>
      </c>
      <c r="B107" t="s">
        <v>34</v>
      </c>
      <c r="C107" t="s">
        <v>38</v>
      </c>
      <c r="F107" s="1" t="s">
        <v>29</v>
      </c>
      <c r="H107" s="6">
        <v>0</v>
      </c>
      <c r="I107" s="6">
        <v>0</v>
      </c>
      <c r="J107" s="6">
        <v>0</v>
      </c>
      <c r="K107" s="10">
        <v>0</v>
      </c>
      <c r="L107" s="10">
        <v>0</v>
      </c>
    </row>
    <row r="108" spans="1:12" x14ac:dyDescent="0.2">
      <c r="A108" t="s">
        <v>33</v>
      </c>
      <c r="B108" t="s">
        <v>34</v>
      </c>
      <c r="C108" t="s">
        <v>38</v>
      </c>
      <c r="F108" s="1" t="s">
        <v>30</v>
      </c>
      <c r="H108" s="6">
        <v>12500</v>
      </c>
      <c r="I108" s="6">
        <v>25000</v>
      </c>
      <c r="J108" s="6">
        <v>0</v>
      </c>
      <c r="K108" s="10">
        <v>37500</v>
      </c>
      <c r="L108" s="10">
        <v>0</v>
      </c>
    </row>
    <row r="109" spans="1:12" x14ac:dyDescent="0.2">
      <c r="A109" t="s">
        <v>33</v>
      </c>
      <c r="B109" t="s">
        <v>34</v>
      </c>
      <c r="C109" t="s">
        <v>38</v>
      </c>
      <c r="F109" s="1" t="s">
        <v>31</v>
      </c>
      <c r="H109" s="6">
        <v>0</v>
      </c>
      <c r="I109" s="6">
        <v>0</v>
      </c>
      <c r="J109" s="6">
        <v>0</v>
      </c>
      <c r="K109" s="10">
        <v>0</v>
      </c>
      <c r="L109" s="10">
        <v>0</v>
      </c>
    </row>
    <row r="110" spans="1:12" x14ac:dyDescent="0.2">
      <c r="A110" t="s">
        <v>33</v>
      </c>
      <c r="B110" t="s">
        <v>34</v>
      </c>
      <c r="C110" t="s">
        <v>38</v>
      </c>
      <c r="F110" s="1" t="s">
        <v>32</v>
      </c>
      <c r="H110" s="6">
        <v>0</v>
      </c>
      <c r="I110" s="6">
        <v>0</v>
      </c>
      <c r="J110" s="6">
        <v>0</v>
      </c>
      <c r="K110" s="10">
        <v>0</v>
      </c>
      <c r="L110" s="10">
        <v>0</v>
      </c>
    </row>
    <row r="111" spans="1:12" x14ac:dyDescent="0.2">
      <c r="A111" t="s">
        <v>33</v>
      </c>
      <c r="B111" t="s">
        <v>39</v>
      </c>
      <c r="F111" s="1" t="s">
        <v>6</v>
      </c>
      <c r="H111" s="6">
        <v>0</v>
      </c>
      <c r="I111" s="6">
        <v>3000</v>
      </c>
      <c r="J111" s="6">
        <v>3000</v>
      </c>
      <c r="K111" s="10">
        <v>6000</v>
      </c>
      <c r="L111" s="10">
        <v>0</v>
      </c>
    </row>
    <row r="112" spans="1:12" x14ac:dyDescent="0.2">
      <c r="A112" t="s">
        <v>33</v>
      </c>
      <c r="B112" t="s">
        <v>39</v>
      </c>
      <c r="F112" s="1" t="s">
        <v>7</v>
      </c>
      <c r="H112" s="6">
        <v>0</v>
      </c>
      <c r="I112" s="6">
        <v>0</v>
      </c>
      <c r="J112" s="6">
        <v>0</v>
      </c>
      <c r="K112" s="10">
        <v>0</v>
      </c>
      <c r="L112" s="10">
        <v>0</v>
      </c>
    </row>
    <row r="113" spans="1:12" x14ac:dyDescent="0.2">
      <c r="A113" t="s">
        <v>33</v>
      </c>
      <c r="B113" t="s">
        <v>39</v>
      </c>
      <c r="F113" s="1" t="s">
        <v>8</v>
      </c>
      <c r="H113" s="6">
        <v>6000</v>
      </c>
      <c r="I113" s="6">
        <v>9000</v>
      </c>
      <c r="J113" s="6">
        <v>9000</v>
      </c>
      <c r="K113" s="10">
        <v>24000</v>
      </c>
      <c r="L113" s="10">
        <v>0</v>
      </c>
    </row>
    <row r="114" spans="1:12" x14ac:dyDescent="0.2">
      <c r="A114" t="s">
        <v>33</v>
      </c>
      <c r="B114" t="s">
        <v>39</v>
      </c>
      <c r="F114" s="1" t="s">
        <v>9</v>
      </c>
      <c r="H114" s="6">
        <v>-3750</v>
      </c>
      <c r="I114" s="6">
        <v>-3750</v>
      </c>
      <c r="J114" s="6">
        <v>-3750</v>
      </c>
      <c r="K114" s="10">
        <v>-11250</v>
      </c>
      <c r="L114" s="10">
        <v>0</v>
      </c>
    </row>
    <row r="115" spans="1:12" x14ac:dyDescent="0.2">
      <c r="A115" t="s">
        <v>33</v>
      </c>
      <c r="B115" t="s">
        <v>39</v>
      </c>
      <c r="F115" s="1" t="s">
        <v>10</v>
      </c>
      <c r="H115" s="6">
        <v>0</v>
      </c>
      <c r="I115" s="6">
        <v>0</v>
      </c>
      <c r="J115" s="6">
        <v>0</v>
      </c>
      <c r="K115" s="10">
        <v>0</v>
      </c>
      <c r="L115" s="10">
        <v>0</v>
      </c>
    </row>
    <row r="116" spans="1:12" x14ac:dyDescent="0.2">
      <c r="A116" t="s">
        <v>33</v>
      </c>
      <c r="B116" t="s">
        <v>39</v>
      </c>
      <c r="F116" s="1" t="s">
        <v>11</v>
      </c>
      <c r="H116" s="6">
        <v>11250</v>
      </c>
      <c r="I116" s="6">
        <v>11250</v>
      </c>
      <c r="J116" s="6">
        <v>15000</v>
      </c>
      <c r="K116" s="10">
        <v>37500</v>
      </c>
      <c r="L116" s="10">
        <v>0</v>
      </c>
    </row>
    <row r="117" spans="1:12" x14ac:dyDescent="0.2">
      <c r="A117" t="s">
        <v>33</v>
      </c>
      <c r="B117" t="s">
        <v>39</v>
      </c>
      <c r="F117" s="1" t="s">
        <v>12</v>
      </c>
      <c r="H117" s="6">
        <v>0</v>
      </c>
      <c r="I117" s="6">
        <v>7500</v>
      </c>
      <c r="J117" s="6">
        <v>7500</v>
      </c>
      <c r="K117" s="10">
        <v>15000</v>
      </c>
      <c r="L117" s="10">
        <v>0</v>
      </c>
    </row>
    <row r="118" spans="1:12" x14ac:dyDescent="0.2">
      <c r="A118" t="s">
        <v>33</v>
      </c>
      <c r="B118" t="s">
        <v>39</v>
      </c>
      <c r="F118" s="1" t="s">
        <v>13</v>
      </c>
      <c r="H118" s="6">
        <v>0</v>
      </c>
      <c r="I118" s="6">
        <v>0</v>
      </c>
      <c r="J118" s="6">
        <v>0</v>
      </c>
      <c r="K118" s="10">
        <v>0</v>
      </c>
      <c r="L118" s="10">
        <v>0</v>
      </c>
    </row>
    <row r="119" spans="1:12" x14ac:dyDescent="0.2">
      <c r="A119" t="s">
        <v>33</v>
      </c>
      <c r="B119" t="s">
        <v>39</v>
      </c>
      <c r="F119" s="1" t="s">
        <v>14</v>
      </c>
      <c r="H119" s="6">
        <v>0</v>
      </c>
      <c r="I119" s="6">
        <v>0</v>
      </c>
      <c r="J119" s="6">
        <v>0</v>
      </c>
      <c r="K119" s="10">
        <v>0</v>
      </c>
      <c r="L119" s="10">
        <v>0</v>
      </c>
    </row>
    <row r="120" spans="1:12" x14ac:dyDescent="0.2">
      <c r="A120" t="s">
        <v>33</v>
      </c>
      <c r="B120" t="s">
        <v>39</v>
      </c>
      <c r="F120" s="1" t="s">
        <v>15</v>
      </c>
      <c r="H120" s="6">
        <v>0</v>
      </c>
      <c r="I120" s="6">
        <v>0</v>
      </c>
      <c r="J120" s="6">
        <v>0</v>
      </c>
      <c r="K120" s="10">
        <v>0</v>
      </c>
      <c r="L120" s="10">
        <v>0</v>
      </c>
    </row>
    <row r="121" spans="1:12" x14ac:dyDescent="0.2">
      <c r="A121" t="s">
        <v>33</v>
      </c>
      <c r="B121" t="s">
        <v>39</v>
      </c>
      <c r="F121" s="1" t="s">
        <v>16</v>
      </c>
      <c r="H121" s="6">
        <v>3500</v>
      </c>
      <c r="I121" s="6">
        <v>3500</v>
      </c>
      <c r="J121" s="6">
        <v>3500</v>
      </c>
      <c r="K121" s="10">
        <v>10500</v>
      </c>
      <c r="L121" s="10">
        <v>0</v>
      </c>
    </row>
    <row r="122" spans="1:12" x14ac:dyDescent="0.2">
      <c r="A122" t="s">
        <v>33</v>
      </c>
      <c r="B122" t="s">
        <v>39</v>
      </c>
      <c r="F122" s="1" t="s">
        <v>17</v>
      </c>
      <c r="H122" s="6">
        <v>0</v>
      </c>
      <c r="I122" s="6">
        <v>0</v>
      </c>
      <c r="J122" s="6">
        <v>0</v>
      </c>
      <c r="K122" s="10">
        <v>0</v>
      </c>
      <c r="L122" s="10">
        <v>0</v>
      </c>
    </row>
    <row r="123" spans="1:12" x14ac:dyDescent="0.2">
      <c r="A123" t="s">
        <v>33</v>
      </c>
      <c r="B123" t="s">
        <v>39</v>
      </c>
      <c r="F123" s="1" t="s">
        <v>18</v>
      </c>
      <c r="H123" s="6">
        <v>0</v>
      </c>
      <c r="I123" s="6">
        <v>0</v>
      </c>
      <c r="J123" s="6">
        <v>0</v>
      </c>
      <c r="K123" s="10">
        <v>0</v>
      </c>
      <c r="L123" s="10">
        <v>0</v>
      </c>
    </row>
    <row r="124" spans="1:12" x14ac:dyDescent="0.2">
      <c r="A124" t="s">
        <v>33</v>
      </c>
      <c r="B124" t="s">
        <v>39</v>
      </c>
      <c r="F124" s="1" t="s">
        <v>19</v>
      </c>
      <c r="H124" s="6">
        <v>0</v>
      </c>
      <c r="I124" s="6">
        <v>0</v>
      </c>
      <c r="J124" s="6">
        <v>0</v>
      </c>
      <c r="K124" s="10">
        <v>0</v>
      </c>
      <c r="L124" s="10">
        <v>0</v>
      </c>
    </row>
    <row r="125" spans="1:12" x14ac:dyDescent="0.2">
      <c r="A125" t="s">
        <v>33</v>
      </c>
      <c r="B125" t="s">
        <v>39</v>
      </c>
      <c r="F125" s="1" t="s">
        <v>20</v>
      </c>
      <c r="H125" s="6">
        <v>7000</v>
      </c>
      <c r="I125" s="6">
        <v>3500</v>
      </c>
      <c r="J125" s="6">
        <v>3500</v>
      </c>
      <c r="K125" s="10">
        <v>14000</v>
      </c>
      <c r="L125" s="10">
        <v>0</v>
      </c>
    </row>
    <row r="126" spans="1:12" x14ac:dyDescent="0.2">
      <c r="A126" t="s">
        <v>33</v>
      </c>
      <c r="B126" t="s">
        <v>39</v>
      </c>
      <c r="F126" s="1" t="s">
        <v>21</v>
      </c>
      <c r="H126" s="6">
        <v>0</v>
      </c>
      <c r="I126" s="6">
        <v>0</v>
      </c>
      <c r="J126" s="6">
        <v>0</v>
      </c>
      <c r="K126" s="10">
        <v>0</v>
      </c>
      <c r="L126" s="10">
        <v>0</v>
      </c>
    </row>
    <row r="127" spans="1:12" x14ac:dyDescent="0.2">
      <c r="A127" t="s">
        <v>33</v>
      </c>
      <c r="B127" t="s">
        <v>39</v>
      </c>
      <c r="F127" s="1" t="s">
        <v>22</v>
      </c>
      <c r="H127" s="6">
        <v>0</v>
      </c>
      <c r="I127" s="6">
        <v>0</v>
      </c>
      <c r="J127" s="6">
        <v>0</v>
      </c>
      <c r="K127" s="10">
        <v>0</v>
      </c>
      <c r="L127" s="10">
        <v>0</v>
      </c>
    </row>
    <row r="128" spans="1:12" x14ac:dyDescent="0.2">
      <c r="A128" t="s">
        <v>33</v>
      </c>
      <c r="B128" t="s">
        <v>39</v>
      </c>
      <c r="F128" s="1" t="s">
        <v>23</v>
      </c>
      <c r="H128" s="6">
        <v>0</v>
      </c>
      <c r="I128" s="6">
        <v>0</v>
      </c>
      <c r="J128" s="6">
        <v>0</v>
      </c>
      <c r="K128" s="10">
        <v>0</v>
      </c>
      <c r="L128" s="10">
        <v>0</v>
      </c>
    </row>
    <row r="129" spans="1:12" x14ac:dyDescent="0.2">
      <c r="A129" t="s">
        <v>33</v>
      </c>
      <c r="B129" t="s">
        <v>39</v>
      </c>
      <c r="F129" s="1" t="s">
        <v>24</v>
      </c>
      <c r="H129" s="6">
        <v>0</v>
      </c>
      <c r="I129" s="6">
        <v>0</v>
      </c>
      <c r="J129" s="6">
        <v>0</v>
      </c>
      <c r="K129" s="10">
        <v>0</v>
      </c>
      <c r="L129" s="10">
        <v>0</v>
      </c>
    </row>
    <row r="130" spans="1:12" x14ac:dyDescent="0.2">
      <c r="A130" t="s">
        <v>33</v>
      </c>
      <c r="B130" t="s">
        <v>39</v>
      </c>
      <c r="F130" s="1" t="s">
        <v>25</v>
      </c>
      <c r="H130" s="6">
        <v>0</v>
      </c>
      <c r="I130" s="6">
        <v>0</v>
      </c>
      <c r="J130" s="6">
        <v>0</v>
      </c>
      <c r="K130" s="10">
        <v>0</v>
      </c>
      <c r="L130" s="10">
        <v>0</v>
      </c>
    </row>
    <row r="131" spans="1:12" x14ac:dyDescent="0.2">
      <c r="A131" t="s">
        <v>33</v>
      </c>
      <c r="B131" t="s">
        <v>39</v>
      </c>
      <c r="F131" s="1" t="s">
        <v>26</v>
      </c>
      <c r="H131" s="6">
        <v>0</v>
      </c>
      <c r="I131" s="6">
        <v>0</v>
      </c>
      <c r="J131" s="6">
        <v>0</v>
      </c>
      <c r="K131" s="10">
        <v>0</v>
      </c>
      <c r="L131" s="10">
        <v>0</v>
      </c>
    </row>
    <row r="132" spans="1:12" x14ac:dyDescent="0.2">
      <c r="A132" t="s">
        <v>33</v>
      </c>
      <c r="B132" t="s">
        <v>39</v>
      </c>
      <c r="F132" s="1" t="s">
        <v>27</v>
      </c>
      <c r="H132" s="6">
        <v>0</v>
      </c>
      <c r="I132" s="6">
        <v>0</v>
      </c>
      <c r="J132" s="6">
        <v>0</v>
      </c>
      <c r="K132" s="10">
        <v>0</v>
      </c>
      <c r="L132" s="10">
        <v>0</v>
      </c>
    </row>
    <row r="133" spans="1:12" x14ac:dyDescent="0.2">
      <c r="A133" t="s">
        <v>33</v>
      </c>
      <c r="B133" t="s">
        <v>39</v>
      </c>
      <c r="F133" s="1" t="s">
        <v>28</v>
      </c>
      <c r="H133" s="6">
        <v>0</v>
      </c>
      <c r="I133" s="6">
        <v>0</v>
      </c>
      <c r="J133" s="6">
        <v>0</v>
      </c>
      <c r="K133" s="10">
        <v>0</v>
      </c>
      <c r="L133" s="10">
        <v>0</v>
      </c>
    </row>
    <row r="134" spans="1:12" x14ac:dyDescent="0.2">
      <c r="A134" t="s">
        <v>33</v>
      </c>
      <c r="B134" t="s">
        <v>39</v>
      </c>
      <c r="F134" s="1" t="s">
        <v>29</v>
      </c>
      <c r="H134" s="6">
        <v>0</v>
      </c>
      <c r="I134" s="6">
        <v>0</v>
      </c>
      <c r="J134" s="6">
        <v>0</v>
      </c>
      <c r="K134" s="10">
        <v>0</v>
      </c>
      <c r="L134" s="10">
        <v>0</v>
      </c>
    </row>
    <row r="135" spans="1:12" x14ac:dyDescent="0.2">
      <c r="A135" t="s">
        <v>33</v>
      </c>
      <c r="B135" t="s">
        <v>39</v>
      </c>
      <c r="F135" s="1" t="s">
        <v>30</v>
      </c>
      <c r="H135" s="6">
        <v>0</v>
      </c>
      <c r="I135" s="6">
        <v>0</v>
      </c>
      <c r="J135" s="6">
        <v>0</v>
      </c>
      <c r="K135" s="10">
        <v>0</v>
      </c>
      <c r="L135" s="10">
        <v>0</v>
      </c>
    </row>
    <row r="136" spans="1:12" x14ac:dyDescent="0.2">
      <c r="A136" t="s">
        <v>33</v>
      </c>
      <c r="B136" t="s">
        <v>39</v>
      </c>
      <c r="F136" s="1" t="s">
        <v>31</v>
      </c>
      <c r="H136" s="6">
        <v>0</v>
      </c>
      <c r="I136" s="6">
        <v>0</v>
      </c>
      <c r="J136" s="6">
        <v>0</v>
      </c>
      <c r="K136" s="10">
        <v>0</v>
      </c>
      <c r="L136" s="10">
        <v>0</v>
      </c>
    </row>
    <row r="137" spans="1:12" x14ac:dyDescent="0.2">
      <c r="A137" t="s">
        <v>33</v>
      </c>
      <c r="B137" t="s">
        <v>39</v>
      </c>
      <c r="F137" s="1" t="s">
        <v>32</v>
      </c>
      <c r="H137" s="6">
        <v>3250</v>
      </c>
      <c r="I137" s="6">
        <v>6500</v>
      </c>
      <c r="J137" s="6">
        <v>6500</v>
      </c>
      <c r="K137" s="10">
        <v>16250</v>
      </c>
      <c r="L137" s="10">
        <v>0</v>
      </c>
    </row>
    <row r="138" spans="1:12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 s="6">
        <v>0</v>
      </c>
      <c r="I138" s="6">
        <v>0</v>
      </c>
      <c r="J138" s="6">
        <v>0</v>
      </c>
      <c r="K138" s="10">
        <v>0</v>
      </c>
      <c r="L138" s="10">
        <v>0</v>
      </c>
    </row>
    <row r="139" spans="1:12" x14ac:dyDescent="0.2">
      <c r="A139" t="s">
        <v>33</v>
      </c>
      <c r="B139" t="s">
        <v>40</v>
      </c>
      <c r="C139" t="s">
        <v>6</v>
      </c>
      <c r="F139" s="1" t="s">
        <v>7</v>
      </c>
      <c r="H139" s="6">
        <v>0</v>
      </c>
      <c r="I139" s="6">
        <v>0</v>
      </c>
      <c r="J139" s="6">
        <v>0</v>
      </c>
      <c r="K139" s="10">
        <v>0</v>
      </c>
      <c r="L139" s="10">
        <v>0</v>
      </c>
    </row>
    <row r="140" spans="1:12" x14ac:dyDescent="0.2">
      <c r="A140" t="s">
        <v>33</v>
      </c>
      <c r="B140" t="s">
        <v>40</v>
      </c>
      <c r="C140" t="s">
        <v>6</v>
      </c>
      <c r="F140" s="1" t="s">
        <v>8</v>
      </c>
      <c r="H140" s="6">
        <v>0</v>
      </c>
      <c r="I140" s="6">
        <v>0</v>
      </c>
      <c r="J140" s="6">
        <v>0</v>
      </c>
      <c r="K140" s="10">
        <v>0</v>
      </c>
      <c r="L140" s="10">
        <v>0</v>
      </c>
    </row>
    <row r="141" spans="1:12" x14ac:dyDescent="0.2">
      <c r="A141" t="s">
        <v>33</v>
      </c>
      <c r="B141" t="s">
        <v>40</v>
      </c>
      <c r="C141" t="s">
        <v>6</v>
      </c>
      <c r="F141" s="1" t="s">
        <v>9</v>
      </c>
      <c r="H141" s="6">
        <v>0</v>
      </c>
      <c r="I141" s="6">
        <v>0</v>
      </c>
      <c r="J141" s="6">
        <v>0</v>
      </c>
      <c r="K141" s="10">
        <v>0</v>
      </c>
      <c r="L141" s="10">
        <v>0</v>
      </c>
    </row>
    <row r="142" spans="1:12" x14ac:dyDescent="0.2">
      <c r="A142" t="s">
        <v>33</v>
      </c>
      <c r="B142" t="s">
        <v>40</v>
      </c>
      <c r="C142" t="s">
        <v>6</v>
      </c>
      <c r="F142" s="1" t="s">
        <v>10</v>
      </c>
      <c r="H142" s="6">
        <v>0</v>
      </c>
      <c r="I142" s="6">
        <v>0</v>
      </c>
      <c r="J142" s="6">
        <v>0</v>
      </c>
      <c r="K142" s="10">
        <v>0</v>
      </c>
      <c r="L142" s="10">
        <v>0</v>
      </c>
    </row>
    <row r="143" spans="1:12" x14ac:dyDescent="0.2">
      <c r="A143" t="s">
        <v>33</v>
      </c>
      <c r="B143" t="s">
        <v>40</v>
      </c>
      <c r="C143" t="s">
        <v>6</v>
      </c>
      <c r="F143" s="1" t="s">
        <v>11</v>
      </c>
      <c r="H143" s="6">
        <v>5000</v>
      </c>
      <c r="I143" s="6">
        <v>0</v>
      </c>
      <c r="J143" s="6">
        <v>0</v>
      </c>
      <c r="K143" s="10">
        <v>5000</v>
      </c>
      <c r="L143" s="10">
        <v>0</v>
      </c>
    </row>
    <row r="144" spans="1:12" x14ac:dyDescent="0.2">
      <c r="A144" t="s">
        <v>33</v>
      </c>
      <c r="B144" t="s">
        <v>40</v>
      </c>
      <c r="C144" t="s">
        <v>6</v>
      </c>
      <c r="F144" s="1" t="s">
        <v>12</v>
      </c>
      <c r="H144" s="6">
        <v>0</v>
      </c>
      <c r="I144" s="6">
        <v>0</v>
      </c>
      <c r="J144" s="6">
        <v>0</v>
      </c>
      <c r="K144" s="10">
        <v>0</v>
      </c>
      <c r="L144" s="10">
        <v>0</v>
      </c>
    </row>
    <row r="145" spans="1:12" x14ac:dyDescent="0.2">
      <c r="A145" t="s">
        <v>33</v>
      </c>
      <c r="B145" t="s">
        <v>40</v>
      </c>
      <c r="C145" t="s">
        <v>6</v>
      </c>
      <c r="F145" s="1" t="s">
        <v>13</v>
      </c>
      <c r="H145" s="6">
        <v>0</v>
      </c>
      <c r="I145" s="6">
        <v>0</v>
      </c>
      <c r="J145" s="6">
        <v>0</v>
      </c>
      <c r="K145" s="10">
        <v>0</v>
      </c>
      <c r="L145" s="10">
        <v>0</v>
      </c>
    </row>
    <row r="146" spans="1:12" x14ac:dyDescent="0.2">
      <c r="A146" t="s">
        <v>33</v>
      </c>
      <c r="B146" t="s">
        <v>40</v>
      </c>
      <c r="C146" t="s">
        <v>6</v>
      </c>
      <c r="F146" s="1" t="s">
        <v>14</v>
      </c>
      <c r="H146" s="6">
        <v>0</v>
      </c>
      <c r="I146" s="6">
        <v>0</v>
      </c>
      <c r="J146" s="6">
        <v>0</v>
      </c>
      <c r="K146" s="10">
        <v>0</v>
      </c>
      <c r="L146" s="10">
        <v>0</v>
      </c>
    </row>
    <row r="147" spans="1:12" x14ac:dyDescent="0.2">
      <c r="A147" t="s">
        <v>33</v>
      </c>
      <c r="B147" t="s">
        <v>40</v>
      </c>
      <c r="C147" t="s">
        <v>6</v>
      </c>
      <c r="F147" s="1" t="s">
        <v>15</v>
      </c>
      <c r="H147" s="6">
        <v>0</v>
      </c>
      <c r="I147" s="6">
        <v>0</v>
      </c>
      <c r="J147" s="6">
        <v>0</v>
      </c>
      <c r="K147" s="10">
        <v>0</v>
      </c>
      <c r="L147" s="10">
        <v>0</v>
      </c>
    </row>
    <row r="148" spans="1:12" x14ac:dyDescent="0.2">
      <c r="A148" t="s">
        <v>33</v>
      </c>
      <c r="B148" t="s">
        <v>40</v>
      </c>
      <c r="C148" t="s">
        <v>6</v>
      </c>
      <c r="F148" s="1" t="s">
        <v>16</v>
      </c>
      <c r="H148" s="6">
        <v>0</v>
      </c>
      <c r="I148" s="6">
        <v>0</v>
      </c>
      <c r="J148" s="6">
        <v>0</v>
      </c>
      <c r="K148" s="10">
        <v>0</v>
      </c>
      <c r="L148" s="10">
        <v>0</v>
      </c>
    </row>
    <row r="149" spans="1:12" x14ac:dyDescent="0.2">
      <c r="A149" t="s">
        <v>33</v>
      </c>
      <c r="B149" t="s">
        <v>40</v>
      </c>
      <c r="C149" t="s">
        <v>6</v>
      </c>
      <c r="F149" s="1" t="s">
        <v>17</v>
      </c>
      <c r="H149" s="6">
        <v>0</v>
      </c>
      <c r="I149" s="6">
        <v>0</v>
      </c>
      <c r="J149" s="6">
        <v>0</v>
      </c>
      <c r="K149" s="10">
        <v>0</v>
      </c>
      <c r="L149" s="10">
        <v>0</v>
      </c>
    </row>
    <row r="150" spans="1:12" x14ac:dyDescent="0.2">
      <c r="A150" t="s">
        <v>33</v>
      </c>
      <c r="B150" t="s">
        <v>40</v>
      </c>
      <c r="C150" t="s">
        <v>6</v>
      </c>
      <c r="F150" s="1" t="s">
        <v>18</v>
      </c>
      <c r="H150" s="6">
        <v>0</v>
      </c>
      <c r="I150" s="6">
        <v>0</v>
      </c>
      <c r="J150" s="6">
        <v>0</v>
      </c>
      <c r="K150" s="10">
        <v>0</v>
      </c>
      <c r="L150" s="10">
        <v>0</v>
      </c>
    </row>
    <row r="151" spans="1:12" x14ac:dyDescent="0.2">
      <c r="A151" t="s">
        <v>33</v>
      </c>
      <c r="B151" t="s">
        <v>40</v>
      </c>
      <c r="C151" t="s">
        <v>6</v>
      </c>
      <c r="F151" s="1" t="s">
        <v>19</v>
      </c>
      <c r="H151" s="6">
        <v>0</v>
      </c>
      <c r="I151" s="6">
        <v>0</v>
      </c>
      <c r="J151" s="6">
        <v>0</v>
      </c>
      <c r="K151" s="10">
        <v>0</v>
      </c>
      <c r="L151" s="10">
        <v>0</v>
      </c>
    </row>
    <row r="152" spans="1:12" x14ac:dyDescent="0.2">
      <c r="A152" t="s">
        <v>33</v>
      </c>
      <c r="B152" t="s">
        <v>40</v>
      </c>
      <c r="C152" t="s">
        <v>6</v>
      </c>
      <c r="F152" s="1" t="s">
        <v>20</v>
      </c>
      <c r="H152" s="6">
        <v>0</v>
      </c>
      <c r="I152" s="6">
        <v>0</v>
      </c>
      <c r="J152" s="6">
        <v>0</v>
      </c>
      <c r="K152" s="10">
        <v>0</v>
      </c>
      <c r="L152" s="10">
        <v>0</v>
      </c>
    </row>
    <row r="153" spans="1:12" x14ac:dyDescent="0.2">
      <c r="A153" t="s">
        <v>33</v>
      </c>
      <c r="B153" t="s">
        <v>40</v>
      </c>
      <c r="C153" t="s">
        <v>6</v>
      </c>
      <c r="F153" s="1" t="s">
        <v>21</v>
      </c>
      <c r="H153" s="6">
        <v>0</v>
      </c>
      <c r="I153" s="6">
        <v>0</v>
      </c>
      <c r="J153" s="6">
        <v>0</v>
      </c>
      <c r="K153" s="10">
        <v>0</v>
      </c>
      <c r="L153" s="10">
        <v>0</v>
      </c>
    </row>
    <row r="154" spans="1:12" x14ac:dyDescent="0.2">
      <c r="A154" t="s">
        <v>33</v>
      </c>
      <c r="B154" t="s">
        <v>40</v>
      </c>
      <c r="C154" t="s">
        <v>6</v>
      </c>
      <c r="F154" s="1" t="s">
        <v>22</v>
      </c>
      <c r="H154" s="6">
        <v>0</v>
      </c>
      <c r="I154" s="6">
        <v>0</v>
      </c>
      <c r="J154" s="6">
        <v>0</v>
      </c>
      <c r="K154" s="10">
        <v>0</v>
      </c>
      <c r="L154" s="10">
        <v>0</v>
      </c>
    </row>
    <row r="155" spans="1:12" x14ac:dyDescent="0.2">
      <c r="A155" t="s">
        <v>33</v>
      </c>
      <c r="B155" t="s">
        <v>40</v>
      </c>
      <c r="C155" t="s">
        <v>6</v>
      </c>
      <c r="F155" s="1" t="s">
        <v>23</v>
      </c>
      <c r="H155" s="6">
        <v>0</v>
      </c>
      <c r="I155" s="6">
        <v>0</v>
      </c>
      <c r="J155" s="6">
        <v>0</v>
      </c>
      <c r="K155" s="10">
        <v>0</v>
      </c>
      <c r="L155" s="10">
        <v>0</v>
      </c>
    </row>
    <row r="156" spans="1:12" x14ac:dyDescent="0.2">
      <c r="A156" t="s">
        <v>33</v>
      </c>
      <c r="B156" t="s">
        <v>40</v>
      </c>
      <c r="C156" t="s">
        <v>6</v>
      </c>
      <c r="F156" s="1" t="s">
        <v>24</v>
      </c>
      <c r="H156" s="6">
        <v>0</v>
      </c>
      <c r="I156" s="6">
        <v>0</v>
      </c>
      <c r="J156" s="6">
        <v>0</v>
      </c>
      <c r="K156" s="10">
        <v>0</v>
      </c>
      <c r="L156" s="10">
        <v>0</v>
      </c>
    </row>
    <row r="157" spans="1:12" x14ac:dyDescent="0.2">
      <c r="A157" t="s">
        <v>33</v>
      </c>
      <c r="B157" t="s">
        <v>40</v>
      </c>
      <c r="C157" t="s">
        <v>6</v>
      </c>
      <c r="F157" s="1" t="s">
        <v>25</v>
      </c>
      <c r="H157" s="6">
        <v>0</v>
      </c>
      <c r="I157" s="6">
        <v>0</v>
      </c>
      <c r="J157" s="6">
        <v>0</v>
      </c>
      <c r="K157" s="10">
        <v>0</v>
      </c>
      <c r="L157" s="10">
        <v>0</v>
      </c>
    </row>
    <row r="158" spans="1:12" x14ac:dyDescent="0.2">
      <c r="A158" t="s">
        <v>33</v>
      </c>
      <c r="B158" t="s">
        <v>40</v>
      </c>
      <c r="C158" t="s">
        <v>6</v>
      </c>
      <c r="F158" s="1" t="s">
        <v>26</v>
      </c>
      <c r="H158" s="6">
        <v>0</v>
      </c>
      <c r="I158" s="6">
        <v>0</v>
      </c>
      <c r="J158" s="6">
        <v>0</v>
      </c>
      <c r="K158" s="10">
        <v>0</v>
      </c>
      <c r="L158" s="10">
        <v>0</v>
      </c>
    </row>
    <row r="159" spans="1:12" x14ac:dyDescent="0.2">
      <c r="A159" t="s">
        <v>33</v>
      </c>
      <c r="B159" t="s">
        <v>40</v>
      </c>
      <c r="C159" t="s">
        <v>6</v>
      </c>
      <c r="F159" s="1" t="s">
        <v>27</v>
      </c>
      <c r="H159" s="6">
        <v>0</v>
      </c>
      <c r="I159" s="6">
        <v>0</v>
      </c>
      <c r="J159" s="6">
        <v>0</v>
      </c>
      <c r="K159" s="10">
        <v>0</v>
      </c>
      <c r="L159" s="10">
        <v>0</v>
      </c>
    </row>
    <row r="160" spans="1:12" x14ac:dyDescent="0.2">
      <c r="A160" t="s">
        <v>33</v>
      </c>
      <c r="B160" t="s">
        <v>40</v>
      </c>
      <c r="C160" t="s">
        <v>6</v>
      </c>
      <c r="F160" s="1" t="s">
        <v>28</v>
      </c>
      <c r="H160" s="6">
        <v>0</v>
      </c>
      <c r="I160" s="6">
        <v>0</v>
      </c>
      <c r="J160" s="6">
        <v>0</v>
      </c>
      <c r="K160" s="10">
        <v>0</v>
      </c>
      <c r="L160" s="10">
        <v>0</v>
      </c>
    </row>
    <row r="161" spans="1:12" x14ac:dyDescent="0.2">
      <c r="A161" t="s">
        <v>33</v>
      </c>
      <c r="B161" t="s">
        <v>40</v>
      </c>
      <c r="C161" t="s">
        <v>6</v>
      </c>
      <c r="F161" s="1" t="s">
        <v>29</v>
      </c>
      <c r="H161" s="6">
        <v>0</v>
      </c>
      <c r="I161" s="6">
        <v>0</v>
      </c>
      <c r="J161" s="6">
        <v>0</v>
      </c>
      <c r="K161" s="10">
        <v>0</v>
      </c>
      <c r="L161" s="10">
        <v>0</v>
      </c>
    </row>
    <row r="162" spans="1:12" x14ac:dyDescent="0.2">
      <c r="A162" t="s">
        <v>33</v>
      </c>
      <c r="B162" t="s">
        <v>40</v>
      </c>
      <c r="C162" t="s">
        <v>6</v>
      </c>
      <c r="F162" s="1" t="s">
        <v>30</v>
      </c>
      <c r="H162" s="6">
        <v>0</v>
      </c>
      <c r="I162" s="6">
        <v>0</v>
      </c>
      <c r="J162" s="6">
        <v>0</v>
      </c>
      <c r="K162" s="10">
        <v>0</v>
      </c>
      <c r="L162" s="10">
        <v>0</v>
      </c>
    </row>
    <row r="163" spans="1:12" x14ac:dyDescent="0.2">
      <c r="A163" t="s">
        <v>33</v>
      </c>
      <c r="B163" t="s">
        <v>40</v>
      </c>
      <c r="C163" t="s">
        <v>6</v>
      </c>
      <c r="F163" s="1" t="s">
        <v>31</v>
      </c>
      <c r="H163" s="6">
        <v>0</v>
      </c>
      <c r="I163" s="6">
        <v>0</v>
      </c>
      <c r="J163" s="6">
        <v>0</v>
      </c>
      <c r="K163" s="10">
        <v>0</v>
      </c>
      <c r="L163" s="10">
        <v>0</v>
      </c>
    </row>
    <row r="164" spans="1:12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 s="6">
        <v>10000</v>
      </c>
      <c r="I164" s="6">
        <v>0</v>
      </c>
      <c r="J164" s="6">
        <v>0</v>
      </c>
      <c r="K164" s="10">
        <v>10000</v>
      </c>
      <c r="L164" s="10">
        <v>0</v>
      </c>
    </row>
    <row r="165" spans="1:12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 s="6">
        <v>0</v>
      </c>
      <c r="I165" s="6">
        <v>0</v>
      </c>
      <c r="J165" s="6">
        <v>0</v>
      </c>
      <c r="K165" s="10">
        <v>0</v>
      </c>
      <c r="L165" s="10">
        <v>0</v>
      </c>
    </row>
    <row r="166" spans="1:12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s="6">
        <v>0</v>
      </c>
      <c r="I166" s="6">
        <v>0</v>
      </c>
      <c r="J166" s="6">
        <v>0</v>
      </c>
      <c r="K166" s="10">
        <v>0</v>
      </c>
      <c r="L166" s="10">
        <v>0</v>
      </c>
    </row>
    <row r="167" spans="1:12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 s="6">
        <v>-3000</v>
      </c>
      <c r="I167" s="6">
        <v>0</v>
      </c>
      <c r="J167" s="6">
        <v>0</v>
      </c>
      <c r="K167" s="10">
        <v>-3000</v>
      </c>
      <c r="L167" s="10">
        <v>0</v>
      </c>
    </row>
    <row r="168" spans="1:12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 s="6">
        <v>-5000</v>
      </c>
      <c r="I168" s="6">
        <v>-5000</v>
      </c>
      <c r="J168" s="6">
        <v>-5000</v>
      </c>
      <c r="K168" s="10">
        <v>-15000</v>
      </c>
      <c r="L168" s="10">
        <v>0</v>
      </c>
    </row>
    <row r="169" spans="1:12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 s="6">
        <v>0</v>
      </c>
      <c r="I169" s="6">
        <v>0</v>
      </c>
      <c r="J169" s="6">
        <v>0</v>
      </c>
      <c r="K169" s="10">
        <v>0</v>
      </c>
      <c r="L169" s="10">
        <v>0</v>
      </c>
    </row>
    <row r="170" spans="1:12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 s="6">
        <v>10000</v>
      </c>
      <c r="I170" s="6">
        <v>15000</v>
      </c>
      <c r="J170" s="6">
        <v>15000</v>
      </c>
      <c r="K170" s="10">
        <v>40000</v>
      </c>
      <c r="L170" s="10">
        <v>0</v>
      </c>
    </row>
    <row r="171" spans="1:12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 s="6">
        <v>15000</v>
      </c>
      <c r="I171" s="6">
        <v>15000</v>
      </c>
      <c r="J171" s="6">
        <v>15000</v>
      </c>
      <c r="K171" s="10">
        <v>45000</v>
      </c>
      <c r="L171" s="10">
        <v>0</v>
      </c>
    </row>
    <row r="172" spans="1:12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 s="6">
        <v>25000</v>
      </c>
      <c r="I172" s="6">
        <v>50000</v>
      </c>
      <c r="J172" s="6">
        <v>50000</v>
      </c>
      <c r="K172" s="10">
        <v>125000</v>
      </c>
      <c r="L172" s="10">
        <v>0</v>
      </c>
    </row>
    <row r="173" spans="1:12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s="6">
        <v>0</v>
      </c>
      <c r="I173" s="6">
        <v>0</v>
      </c>
      <c r="J173" s="6">
        <v>0</v>
      </c>
      <c r="K173" s="10">
        <v>0</v>
      </c>
      <c r="L173" s="10">
        <v>0</v>
      </c>
    </row>
    <row r="174" spans="1:12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 s="6">
        <v>8500</v>
      </c>
      <c r="I174" s="6">
        <v>8500</v>
      </c>
      <c r="J174" s="6">
        <v>17000</v>
      </c>
      <c r="K174" s="10">
        <v>34000</v>
      </c>
      <c r="L174" s="10">
        <v>0</v>
      </c>
    </row>
    <row r="175" spans="1:12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 s="6">
        <v>0</v>
      </c>
      <c r="I175" s="6">
        <v>0</v>
      </c>
      <c r="J175" s="6">
        <v>0</v>
      </c>
      <c r="K175" s="10">
        <v>0</v>
      </c>
      <c r="L175" s="10">
        <v>0</v>
      </c>
    </row>
    <row r="176" spans="1:12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s="6">
        <v>0</v>
      </c>
      <c r="I176" s="6">
        <v>0</v>
      </c>
      <c r="J176" s="6">
        <v>0</v>
      </c>
      <c r="K176" s="10">
        <v>0</v>
      </c>
      <c r="L176" s="10">
        <v>0</v>
      </c>
    </row>
    <row r="177" spans="1:12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 s="6">
        <v>0</v>
      </c>
      <c r="I177" s="6">
        <v>0</v>
      </c>
      <c r="J177" s="6">
        <v>0</v>
      </c>
      <c r="K177" s="10">
        <v>0</v>
      </c>
      <c r="L177" s="10">
        <v>0</v>
      </c>
    </row>
    <row r="178" spans="1:12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 s="6">
        <v>0</v>
      </c>
      <c r="I178" s="6">
        <v>0</v>
      </c>
      <c r="J178" s="6">
        <v>0</v>
      </c>
      <c r="K178" s="10">
        <v>0</v>
      </c>
      <c r="L178" s="10">
        <v>0</v>
      </c>
    </row>
    <row r="179" spans="1:12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 s="6">
        <v>7000</v>
      </c>
      <c r="I179" s="6">
        <v>7000</v>
      </c>
      <c r="J179" s="6">
        <v>10500</v>
      </c>
      <c r="K179" s="10">
        <v>24500</v>
      </c>
      <c r="L179" s="10">
        <v>0</v>
      </c>
    </row>
    <row r="180" spans="1:12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 s="6">
        <v>1000</v>
      </c>
      <c r="I180" s="6">
        <v>1000</v>
      </c>
      <c r="J180" s="6">
        <v>2000</v>
      </c>
      <c r="K180" s="10">
        <v>4000</v>
      </c>
      <c r="L180" s="10">
        <v>0</v>
      </c>
    </row>
    <row r="181" spans="1:12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s="6">
        <v>0</v>
      </c>
      <c r="I181" s="6">
        <v>0</v>
      </c>
      <c r="J181" s="6">
        <v>0</v>
      </c>
      <c r="K181" s="10">
        <v>0</v>
      </c>
      <c r="L181" s="10">
        <v>0</v>
      </c>
    </row>
    <row r="182" spans="1:12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s="6">
        <v>0</v>
      </c>
      <c r="I182" s="6">
        <v>0</v>
      </c>
      <c r="J182" s="6">
        <v>0</v>
      </c>
      <c r="K182" s="10">
        <v>0</v>
      </c>
      <c r="L182" s="10">
        <v>0</v>
      </c>
    </row>
    <row r="183" spans="1:12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 s="6">
        <v>0</v>
      </c>
      <c r="I183" s="6">
        <v>0</v>
      </c>
      <c r="J183" s="6">
        <v>0</v>
      </c>
      <c r="K183" s="10">
        <v>0</v>
      </c>
      <c r="L183" s="10">
        <v>0</v>
      </c>
    </row>
    <row r="184" spans="1:12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s="6">
        <v>0</v>
      </c>
      <c r="I184" s="6">
        <v>0</v>
      </c>
      <c r="J184" s="6">
        <v>0</v>
      </c>
      <c r="K184" s="10">
        <v>0</v>
      </c>
      <c r="L184" s="10">
        <v>0</v>
      </c>
    </row>
    <row r="185" spans="1:12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 s="6">
        <v>0</v>
      </c>
      <c r="I185" s="6">
        <v>0</v>
      </c>
      <c r="J185" s="6">
        <v>0</v>
      </c>
      <c r="K185" s="10">
        <v>0</v>
      </c>
      <c r="L185" s="10">
        <v>0</v>
      </c>
    </row>
    <row r="186" spans="1:12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 s="6">
        <v>18000</v>
      </c>
      <c r="I186" s="6">
        <v>18000</v>
      </c>
      <c r="J186" s="6">
        <v>18000</v>
      </c>
      <c r="K186" s="10">
        <v>54000</v>
      </c>
      <c r="L186" s="10">
        <v>0</v>
      </c>
    </row>
    <row r="187" spans="1:12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s="6">
        <v>0</v>
      </c>
      <c r="I187" s="6">
        <v>0</v>
      </c>
      <c r="J187" s="6">
        <v>0</v>
      </c>
      <c r="K187" s="10">
        <v>0</v>
      </c>
      <c r="L187" s="10">
        <v>0</v>
      </c>
    </row>
    <row r="188" spans="1:12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s="6">
        <v>0</v>
      </c>
      <c r="I188" s="6">
        <v>0</v>
      </c>
      <c r="J188" s="6">
        <v>0</v>
      </c>
      <c r="K188" s="10">
        <v>0</v>
      </c>
      <c r="L188" s="10">
        <v>0</v>
      </c>
    </row>
    <row r="189" spans="1:12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 s="6">
        <v>12500</v>
      </c>
      <c r="I189" s="6">
        <v>12500</v>
      </c>
      <c r="J189" s="6">
        <v>25000</v>
      </c>
      <c r="K189" s="10">
        <v>50000</v>
      </c>
      <c r="L189" s="10">
        <v>0</v>
      </c>
    </row>
    <row r="190" spans="1:12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s="6">
        <v>0</v>
      </c>
      <c r="I190" s="6">
        <v>0</v>
      </c>
      <c r="J190" s="6">
        <v>0</v>
      </c>
      <c r="K190" s="10">
        <v>0</v>
      </c>
      <c r="L190" s="10">
        <v>0</v>
      </c>
    </row>
    <row r="191" spans="1:12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 s="6">
        <v>13500</v>
      </c>
      <c r="I191" s="6">
        <v>13500</v>
      </c>
      <c r="J191" s="6">
        <v>13500</v>
      </c>
      <c r="K191" s="10">
        <v>40500</v>
      </c>
      <c r="L191" s="10">
        <v>0</v>
      </c>
    </row>
    <row r="192" spans="1:12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 s="6">
        <v>0</v>
      </c>
      <c r="I192" s="6">
        <v>0</v>
      </c>
      <c r="J192" s="6">
        <v>0</v>
      </c>
      <c r="K192" s="10">
        <v>0</v>
      </c>
      <c r="L192" s="10">
        <v>0</v>
      </c>
    </row>
    <row r="193" spans="1:12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s="6">
        <v>0</v>
      </c>
      <c r="I193" s="6">
        <v>0</v>
      </c>
      <c r="J193" s="6">
        <v>0</v>
      </c>
      <c r="K193" s="10">
        <v>0</v>
      </c>
      <c r="L193" s="10">
        <v>0</v>
      </c>
    </row>
    <row r="194" spans="1:12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 s="6">
        <v>-3000</v>
      </c>
      <c r="I194" s="6">
        <v>-3000</v>
      </c>
      <c r="J194" s="6">
        <v>-3000</v>
      </c>
      <c r="K194" s="10">
        <v>-9000</v>
      </c>
      <c r="L194" s="10">
        <v>0</v>
      </c>
    </row>
    <row r="195" spans="1:12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 s="6">
        <v>-5000</v>
      </c>
      <c r="I195" s="6">
        <v>-5000</v>
      </c>
      <c r="J195" s="6">
        <v>-5000</v>
      </c>
      <c r="K195" s="10">
        <v>-15000</v>
      </c>
      <c r="L195" s="10">
        <v>0</v>
      </c>
    </row>
    <row r="196" spans="1:12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 s="6">
        <v>0</v>
      </c>
      <c r="I196" s="6">
        <v>0</v>
      </c>
      <c r="J196" s="6">
        <v>0</v>
      </c>
      <c r="K196" s="10">
        <v>0</v>
      </c>
      <c r="L196" s="10">
        <v>0</v>
      </c>
    </row>
    <row r="197" spans="1:12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 s="6">
        <v>5000</v>
      </c>
      <c r="I197" s="6">
        <v>5000</v>
      </c>
      <c r="J197" s="6">
        <v>5000</v>
      </c>
      <c r="K197" s="10">
        <v>15000</v>
      </c>
      <c r="L197" s="10">
        <v>0</v>
      </c>
    </row>
    <row r="198" spans="1:12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 s="6">
        <v>7500</v>
      </c>
      <c r="I198" s="6">
        <v>15000</v>
      </c>
      <c r="J198" s="6">
        <v>15000</v>
      </c>
      <c r="K198" s="10">
        <v>37500</v>
      </c>
      <c r="L198" s="10">
        <v>0</v>
      </c>
    </row>
    <row r="199" spans="1:12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 s="6">
        <v>25000</v>
      </c>
      <c r="I199" s="6">
        <v>0</v>
      </c>
      <c r="J199" s="6">
        <v>25000</v>
      </c>
      <c r="K199" s="10">
        <v>50000</v>
      </c>
      <c r="L199" s="10">
        <v>0</v>
      </c>
    </row>
    <row r="200" spans="1:12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s="6">
        <v>0</v>
      </c>
      <c r="I200" s="6">
        <v>0</v>
      </c>
      <c r="J200" s="6">
        <v>0</v>
      </c>
      <c r="K200" s="10">
        <v>0</v>
      </c>
      <c r="L200" s="10">
        <v>0</v>
      </c>
    </row>
    <row r="201" spans="1:12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 s="6">
        <v>0</v>
      </c>
      <c r="I201" s="6">
        <v>8500</v>
      </c>
      <c r="J201" s="6">
        <v>8500</v>
      </c>
      <c r="K201" s="10">
        <v>17000</v>
      </c>
      <c r="L201" s="10">
        <v>0</v>
      </c>
    </row>
    <row r="202" spans="1:12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 s="6">
        <v>0</v>
      </c>
      <c r="I202" s="6">
        <v>0</v>
      </c>
      <c r="J202" s="6">
        <v>0</v>
      </c>
      <c r="K202" s="10">
        <v>0</v>
      </c>
      <c r="L202" s="10">
        <v>0</v>
      </c>
    </row>
    <row r="203" spans="1:12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s="6">
        <v>0</v>
      </c>
      <c r="I203" s="6">
        <v>0</v>
      </c>
      <c r="J203" s="6">
        <v>0</v>
      </c>
      <c r="K203" s="10">
        <v>0</v>
      </c>
      <c r="L203" s="10">
        <v>0</v>
      </c>
    </row>
    <row r="204" spans="1:12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 s="6">
        <v>0</v>
      </c>
      <c r="I204" s="6">
        <v>0</v>
      </c>
      <c r="J204" s="6">
        <v>0</v>
      </c>
      <c r="K204" s="10">
        <v>0</v>
      </c>
      <c r="L204" s="10">
        <v>0</v>
      </c>
    </row>
    <row r="205" spans="1:12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 s="6">
        <v>0</v>
      </c>
      <c r="I205" s="6">
        <v>0</v>
      </c>
      <c r="J205" s="6">
        <v>0</v>
      </c>
      <c r="K205" s="10">
        <v>0</v>
      </c>
      <c r="L205" s="10">
        <v>0</v>
      </c>
    </row>
    <row r="206" spans="1:12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 s="6">
        <v>0</v>
      </c>
      <c r="I206" s="6">
        <v>3500</v>
      </c>
      <c r="J206" s="6">
        <v>0</v>
      </c>
      <c r="K206" s="10">
        <v>3500</v>
      </c>
      <c r="L206" s="10">
        <v>0</v>
      </c>
    </row>
    <row r="207" spans="1:12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 s="6">
        <v>0</v>
      </c>
      <c r="I207" s="6">
        <v>0</v>
      </c>
      <c r="J207" s="6">
        <v>0</v>
      </c>
      <c r="K207" s="10">
        <v>0</v>
      </c>
      <c r="L207" s="10">
        <v>0</v>
      </c>
    </row>
    <row r="208" spans="1:12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s="6">
        <v>0</v>
      </c>
      <c r="I208" s="6">
        <v>0</v>
      </c>
      <c r="J208" s="6">
        <v>0</v>
      </c>
      <c r="K208" s="10">
        <v>0</v>
      </c>
      <c r="L208" s="10">
        <v>0</v>
      </c>
    </row>
    <row r="209" spans="1:12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s="6">
        <v>0</v>
      </c>
      <c r="I209" s="6">
        <v>0</v>
      </c>
      <c r="J209" s="6">
        <v>0</v>
      </c>
      <c r="K209" s="10">
        <v>0</v>
      </c>
      <c r="L209" s="10">
        <v>0</v>
      </c>
    </row>
    <row r="210" spans="1:12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 s="6">
        <v>0</v>
      </c>
      <c r="I210" s="6">
        <v>0</v>
      </c>
      <c r="J210" s="6">
        <v>0</v>
      </c>
      <c r="K210" s="10">
        <v>0</v>
      </c>
      <c r="L210" s="10">
        <v>0</v>
      </c>
    </row>
    <row r="211" spans="1:12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s="6">
        <v>0</v>
      </c>
      <c r="I211" s="6">
        <v>0</v>
      </c>
      <c r="J211" s="6">
        <v>0</v>
      </c>
      <c r="K211" s="10">
        <v>0</v>
      </c>
      <c r="L211" s="10">
        <v>0</v>
      </c>
    </row>
    <row r="212" spans="1:12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 s="6">
        <v>0</v>
      </c>
      <c r="I212" s="6">
        <v>0</v>
      </c>
      <c r="J212" s="6">
        <v>0</v>
      </c>
      <c r="K212" s="10">
        <v>0</v>
      </c>
      <c r="L212" s="10">
        <v>0</v>
      </c>
    </row>
    <row r="213" spans="1:12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 s="6">
        <v>6000</v>
      </c>
      <c r="I213" s="6">
        <v>12000</v>
      </c>
      <c r="J213" s="6">
        <v>6000</v>
      </c>
      <c r="K213" s="10">
        <v>24000</v>
      </c>
      <c r="L213" s="10">
        <v>0</v>
      </c>
    </row>
    <row r="214" spans="1:12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s="6">
        <v>0</v>
      </c>
      <c r="I214" s="6">
        <v>0</v>
      </c>
      <c r="J214" s="6">
        <v>0</v>
      </c>
      <c r="K214" s="10">
        <v>0</v>
      </c>
      <c r="L214" s="10">
        <v>0</v>
      </c>
    </row>
    <row r="215" spans="1:12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s="6">
        <v>0</v>
      </c>
      <c r="I215" s="6">
        <v>0</v>
      </c>
      <c r="J215" s="6">
        <v>0</v>
      </c>
      <c r="K215" s="10">
        <v>0</v>
      </c>
      <c r="L215" s="10">
        <v>0</v>
      </c>
    </row>
    <row r="216" spans="1:12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 s="6">
        <v>12500</v>
      </c>
      <c r="I216" s="6">
        <v>0</v>
      </c>
      <c r="J216" s="6">
        <v>0</v>
      </c>
      <c r="K216" s="10">
        <v>12500</v>
      </c>
      <c r="L216" s="10">
        <v>0</v>
      </c>
    </row>
    <row r="217" spans="1:12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s="6">
        <v>0</v>
      </c>
      <c r="I217" s="6">
        <v>0</v>
      </c>
      <c r="J217" s="6">
        <v>0</v>
      </c>
      <c r="K217" s="10">
        <v>0</v>
      </c>
      <c r="L217" s="10">
        <v>0</v>
      </c>
    </row>
    <row r="218" spans="1:12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 s="6">
        <v>9000</v>
      </c>
      <c r="I218" s="6">
        <v>9000</v>
      </c>
      <c r="J218" s="6">
        <v>9000</v>
      </c>
      <c r="K218" s="10">
        <v>27000</v>
      </c>
      <c r="L218" s="10">
        <v>0</v>
      </c>
    </row>
    <row r="219" spans="1:12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 s="6">
        <v>0</v>
      </c>
      <c r="I219" s="6">
        <v>3000</v>
      </c>
      <c r="J219" s="6">
        <v>0</v>
      </c>
      <c r="K219" s="10">
        <v>3000</v>
      </c>
      <c r="L219" s="10">
        <v>0</v>
      </c>
    </row>
    <row r="220" spans="1:12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s="6">
        <v>0</v>
      </c>
      <c r="I220" s="6">
        <v>0</v>
      </c>
      <c r="J220" s="6">
        <v>0</v>
      </c>
      <c r="K220" s="10">
        <v>0</v>
      </c>
      <c r="L220" s="10">
        <v>0</v>
      </c>
    </row>
    <row r="221" spans="1:12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 s="6">
        <v>0</v>
      </c>
      <c r="I221" s="6">
        <v>-9000</v>
      </c>
      <c r="J221" s="6">
        <v>0</v>
      </c>
      <c r="K221" s="10">
        <v>-9000</v>
      </c>
      <c r="L221" s="10">
        <v>0</v>
      </c>
    </row>
    <row r="222" spans="1:12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 s="6">
        <v>-10000</v>
      </c>
      <c r="I222" s="6">
        <v>-15000</v>
      </c>
      <c r="J222" s="6">
        <v>-10000</v>
      </c>
      <c r="K222" s="10">
        <v>-35000</v>
      </c>
      <c r="L222" s="10">
        <v>0</v>
      </c>
    </row>
    <row r="223" spans="1:12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 s="6">
        <v>0</v>
      </c>
      <c r="I223" s="6">
        <v>0</v>
      </c>
      <c r="J223" s="6">
        <v>0</v>
      </c>
      <c r="K223" s="10">
        <v>0</v>
      </c>
      <c r="L223" s="10">
        <v>0</v>
      </c>
    </row>
    <row r="224" spans="1:12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 s="6">
        <v>5000</v>
      </c>
      <c r="I224" s="6">
        <v>5000</v>
      </c>
      <c r="J224" s="6">
        <v>0</v>
      </c>
      <c r="K224" s="10">
        <v>10000</v>
      </c>
      <c r="L224" s="10">
        <v>0</v>
      </c>
    </row>
    <row r="225" spans="1:12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 s="6">
        <v>0</v>
      </c>
      <c r="I225" s="6">
        <v>-15000</v>
      </c>
      <c r="J225" s="6">
        <v>-7500</v>
      </c>
      <c r="K225" s="10">
        <v>-22500</v>
      </c>
      <c r="L225" s="10">
        <v>0</v>
      </c>
    </row>
    <row r="226" spans="1:12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 s="6">
        <v>25000</v>
      </c>
      <c r="I226" s="6">
        <v>50000</v>
      </c>
      <c r="J226" s="6">
        <v>25000</v>
      </c>
      <c r="K226" s="10">
        <v>100000</v>
      </c>
      <c r="L226" s="10">
        <v>0</v>
      </c>
    </row>
    <row r="227" spans="1:12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s="6">
        <v>0</v>
      </c>
      <c r="I227" s="6">
        <v>0</v>
      </c>
      <c r="J227" s="6">
        <v>0</v>
      </c>
      <c r="K227" s="10">
        <v>0</v>
      </c>
      <c r="L227" s="10">
        <v>0</v>
      </c>
    </row>
    <row r="228" spans="1:12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 s="6">
        <v>0</v>
      </c>
      <c r="I228" s="6">
        <v>0</v>
      </c>
      <c r="J228" s="6">
        <v>0</v>
      </c>
      <c r="K228" s="10">
        <v>0</v>
      </c>
      <c r="L228" s="10">
        <v>0</v>
      </c>
    </row>
    <row r="229" spans="1:12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 s="6">
        <v>0</v>
      </c>
      <c r="I229" s="6">
        <v>0</v>
      </c>
      <c r="J229" s="6">
        <v>0</v>
      </c>
      <c r="K229" s="10">
        <v>0</v>
      </c>
      <c r="L229" s="10">
        <v>0</v>
      </c>
    </row>
    <row r="230" spans="1:12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s="6">
        <v>0</v>
      </c>
      <c r="I230" s="6">
        <v>0</v>
      </c>
      <c r="J230" s="6">
        <v>0</v>
      </c>
      <c r="K230" s="10">
        <v>0</v>
      </c>
      <c r="L230" s="10">
        <v>0</v>
      </c>
    </row>
    <row r="231" spans="1:12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 s="6">
        <v>0</v>
      </c>
      <c r="I231" s="6">
        <v>0</v>
      </c>
      <c r="J231" s="6">
        <v>0</v>
      </c>
      <c r="K231" s="10">
        <v>0</v>
      </c>
      <c r="L231" s="10">
        <v>0</v>
      </c>
    </row>
    <row r="232" spans="1:12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 s="6">
        <v>0</v>
      </c>
      <c r="I232" s="6">
        <v>0</v>
      </c>
      <c r="J232" s="6">
        <v>0</v>
      </c>
      <c r="K232" s="10">
        <v>0</v>
      </c>
      <c r="L232" s="10">
        <v>0</v>
      </c>
    </row>
    <row r="233" spans="1:12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 s="6">
        <v>24500</v>
      </c>
      <c r="I233" s="6">
        <v>14000</v>
      </c>
      <c r="J233" s="6">
        <v>3500</v>
      </c>
      <c r="K233" s="10">
        <v>42000</v>
      </c>
      <c r="L233" s="10">
        <v>-7000</v>
      </c>
    </row>
    <row r="234" spans="1:12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 s="6">
        <v>0</v>
      </c>
      <c r="I234" s="6">
        <v>3000</v>
      </c>
      <c r="J234" s="6">
        <v>0</v>
      </c>
      <c r="K234" s="10">
        <v>3000</v>
      </c>
      <c r="L234" s="10">
        <v>0</v>
      </c>
    </row>
    <row r="235" spans="1:12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s="6">
        <v>0</v>
      </c>
      <c r="I235" s="6">
        <v>0</v>
      </c>
      <c r="J235" s="6">
        <v>0</v>
      </c>
      <c r="K235" s="10">
        <v>0</v>
      </c>
      <c r="L235" s="10">
        <v>0</v>
      </c>
    </row>
    <row r="236" spans="1:12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s="6">
        <v>0</v>
      </c>
      <c r="I236" s="6">
        <v>0</v>
      </c>
      <c r="J236" s="6">
        <v>0</v>
      </c>
      <c r="K236" s="10">
        <v>0</v>
      </c>
      <c r="L236" s="10">
        <v>0</v>
      </c>
    </row>
    <row r="237" spans="1:12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 s="6">
        <v>0</v>
      </c>
      <c r="I237" s="6">
        <v>0</v>
      </c>
      <c r="J237" s="6">
        <v>0</v>
      </c>
      <c r="K237" s="10">
        <v>0</v>
      </c>
      <c r="L237" s="10">
        <v>0</v>
      </c>
    </row>
    <row r="238" spans="1:12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s="6">
        <v>0</v>
      </c>
      <c r="I238" s="6">
        <v>0</v>
      </c>
      <c r="J238" s="6">
        <v>0</v>
      </c>
      <c r="K238" s="10">
        <v>0</v>
      </c>
      <c r="L238" s="10">
        <v>0</v>
      </c>
    </row>
    <row r="239" spans="1:12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 s="6">
        <v>0</v>
      </c>
      <c r="I239" s="6">
        <v>0</v>
      </c>
      <c r="J239" s="6">
        <v>0</v>
      </c>
      <c r="K239" s="10">
        <v>0</v>
      </c>
      <c r="L239" s="10">
        <v>0</v>
      </c>
    </row>
    <row r="240" spans="1:12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 s="6">
        <v>6000</v>
      </c>
      <c r="I240" s="6">
        <v>12000</v>
      </c>
      <c r="J240" s="6">
        <v>0</v>
      </c>
      <c r="K240" s="10">
        <v>18000</v>
      </c>
      <c r="L240" s="10">
        <v>0</v>
      </c>
    </row>
    <row r="241" spans="1:12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s="6">
        <v>0</v>
      </c>
      <c r="I241" s="6">
        <v>0</v>
      </c>
      <c r="J241" s="6">
        <v>0</v>
      </c>
      <c r="K241" s="10">
        <v>0</v>
      </c>
      <c r="L241" s="10">
        <v>0</v>
      </c>
    </row>
    <row r="242" spans="1:12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s="6">
        <v>0</v>
      </c>
      <c r="I242" s="6">
        <v>0</v>
      </c>
      <c r="J242" s="6">
        <v>0</v>
      </c>
      <c r="K242" s="10">
        <v>0</v>
      </c>
      <c r="L242" s="10">
        <v>0</v>
      </c>
    </row>
    <row r="243" spans="1:12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 s="6">
        <v>25000</v>
      </c>
      <c r="I243" s="6">
        <v>25000</v>
      </c>
      <c r="J243" s="6">
        <v>25000</v>
      </c>
      <c r="K243" s="10">
        <v>75000</v>
      </c>
      <c r="L243" s="10">
        <v>0</v>
      </c>
    </row>
    <row r="244" spans="1:12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s="6">
        <v>0</v>
      </c>
      <c r="I244" s="6">
        <v>0</v>
      </c>
      <c r="J244" s="6">
        <v>0</v>
      </c>
      <c r="K244" s="10">
        <v>0</v>
      </c>
      <c r="L244" s="10">
        <v>0</v>
      </c>
    </row>
    <row r="245" spans="1:12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 s="6">
        <v>4500</v>
      </c>
      <c r="I245" s="6">
        <v>4500</v>
      </c>
      <c r="J245" s="6">
        <v>4500</v>
      </c>
      <c r="K245" s="10">
        <v>13500</v>
      </c>
      <c r="L245" s="10">
        <v>0</v>
      </c>
    </row>
    <row r="246" spans="1:12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 s="6">
        <v>0</v>
      </c>
      <c r="I246" s="6">
        <v>0</v>
      </c>
      <c r="J246" s="6">
        <v>0</v>
      </c>
      <c r="K246" s="10">
        <v>0</v>
      </c>
      <c r="L246" s="10">
        <v>0</v>
      </c>
    </row>
    <row r="247" spans="1:12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s="6">
        <v>0</v>
      </c>
      <c r="I247" s="6">
        <v>0</v>
      </c>
      <c r="J247" s="6">
        <v>0</v>
      </c>
      <c r="K247" s="10">
        <v>0</v>
      </c>
      <c r="L247" s="10">
        <v>0</v>
      </c>
    </row>
    <row r="248" spans="1:12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 s="6">
        <v>0</v>
      </c>
      <c r="I248" s="6">
        <v>0</v>
      </c>
      <c r="J248" s="6">
        <v>0</v>
      </c>
      <c r="K248" s="10">
        <v>0</v>
      </c>
      <c r="L248" s="10">
        <v>0</v>
      </c>
    </row>
    <row r="249" spans="1:12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 s="6">
        <v>0</v>
      </c>
      <c r="I249" s="6">
        <v>0</v>
      </c>
      <c r="J249" s="6">
        <v>0</v>
      </c>
      <c r="K249" s="10">
        <v>0</v>
      </c>
      <c r="L249" s="10">
        <v>0</v>
      </c>
    </row>
    <row r="250" spans="1:12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 s="6">
        <v>0</v>
      </c>
      <c r="I250" s="6">
        <v>0</v>
      </c>
      <c r="J250" s="6">
        <v>0</v>
      </c>
      <c r="K250" s="10">
        <v>0</v>
      </c>
      <c r="L250" s="10">
        <v>0</v>
      </c>
    </row>
    <row r="251" spans="1:12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 s="6">
        <v>0</v>
      </c>
      <c r="I251" s="6">
        <v>0</v>
      </c>
      <c r="J251" s="6">
        <v>0</v>
      </c>
      <c r="K251" s="10">
        <v>0</v>
      </c>
      <c r="L251" s="10">
        <v>0</v>
      </c>
    </row>
    <row r="252" spans="1:12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 s="6">
        <v>0</v>
      </c>
      <c r="I252" s="6">
        <v>0</v>
      </c>
      <c r="J252" s="6">
        <v>0</v>
      </c>
      <c r="K252" s="10">
        <v>0</v>
      </c>
      <c r="L252" s="10">
        <v>0</v>
      </c>
    </row>
    <row r="253" spans="1:12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 s="6">
        <v>0</v>
      </c>
      <c r="I253" s="6">
        <v>-10000</v>
      </c>
      <c r="J253" s="6">
        <v>0</v>
      </c>
      <c r="K253" s="10">
        <v>-10000</v>
      </c>
      <c r="L253" s="10">
        <v>0</v>
      </c>
    </row>
    <row r="254" spans="1:12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s="6">
        <v>0</v>
      </c>
      <c r="I254" s="6">
        <v>0</v>
      </c>
      <c r="J254" s="6">
        <v>0</v>
      </c>
      <c r="K254" s="10">
        <v>0</v>
      </c>
      <c r="L254" s="10">
        <v>0</v>
      </c>
    </row>
    <row r="255" spans="1:12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 s="6">
        <v>0</v>
      </c>
      <c r="I255" s="6">
        <v>0</v>
      </c>
      <c r="J255" s="6">
        <v>0</v>
      </c>
      <c r="K255" s="10">
        <v>0</v>
      </c>
      <c r="L255" s="10">
        <v>0</v>
      </c>
    </row>
    <row r="256" spans="1:12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 s="6">
        <v>0</v>
      </c>
      <c r="I256" s="6">
        <v>0</v>
      </c>
      <c r="J256" s="6">
        <v>0</v>
      </c>
      <c r="K256" s="10">
        <v>0</v>
      </c>
      <c r="L256" s="10">
        <v>0</v>
      </c>
    </row>
    <row r="257" spans="1:12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s="6">
        <v>0</v>
      </c>
      <c r="I257" s="6">
        <v>0</v>
      </c>
      <c r="J257" s="6">
        <v>0</v>
      </c>
      <c r="K257" s="10">
        <v>0</v>
      </c>
      <c r="L257" s="10">
        <v>0</v>
      </c>
    </row>
    <row r="258" spans="1:12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 s="6">
        <v>0</v>
      </c>
      <c r="I258" s="6">
        <v>0</v>
      </c>
      <c r="J258" s="6">
        <v>0</v>
      </c>
      <c r="K258" s="10">
        <v>0</v>
      </c>
      <c r="L258" s="10">
        <v>0</v>
      </c>
    </row>
    <row r="259" spans="1:12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 s="6">
        <v>0</v>
      </c>
      <c r="I259" s="6">
        <v>0</v>
      </c>
      <c r="J259" s="6">
        <v>0</v>
      </c>
      <c r="K259" s="10">
        <v>0</v>
      </c>
      <c r="L259" s="10">
        <v>0</v>
      </c>
    </row>
    <row r="260" spans="1:12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 s="6">
        <v>0</v>
      </c>
      <c r="I260" s="6">
        <v>0</v>
      </c>
      <c r="J260" s="6">
        <v>0</v>
      </c>
      <c r="K260" s="10">
        <v>0</v>
      </c>
      <c r="L260" s="10">
        <v>0</v>
      </c>
    </row>
    <row r="261" spans="1:12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 s="6">
        <v>0</v>
      </c>
      <c r="I261" s="6">
        <v>0</v>
      </c>
      <c r="J261" s="6">
        <v>0</v>
      </c>
      <c r="K261" s="10">
        <v>0</v>
      </c>
      <c r="L261" s="10">
        <v>0</v>
      </c>
    </row>
    <row r="262" spans="1:12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s="6">
        <v>0</v>
      </c>
      <c r="I262" s="6">
        <v>0</v>
      </c>
      <c r="J262" s="6">
        <v>0</v>
      </c>
      <c r="K262" s="10">
        <v>0</v>
      </c>
      <c r="L262" s="10">
        <v>0</v>
      </c>
    </row>
    <row r="263" spans="1:12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s="6">
        <v>0</v>
      </c>
      <c r="I263" s="6">
        <v>0</v>
      </c>
      <c r="J263" s="6">
        <v>0</v>
      </c>
      <c r="K263" s="10">
        <v>0</v>
      </c>
      <c r="L263" s="10">
        <v>0</v>
      </c>
    </row>
    <row r="264" spans="1:12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 s="6">
        <v>0</v>
      </c>
      <c r="I264" s="6">
        <v>0</v>
      </c>
      <c r="J264" s="6">
        <v>7500</v>
      </c>
      <c r="K264" s="10">
        <v>7500</v>
      </c>
      <c r="L264" s="10">
        <v>0</v>
      </c>
    </row>
    <row r="265" spans="1:12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s="6">
        <v>0</v>
      </c>
      <c r="I265" s="6">
        <v>0</v>
      </c>
      <c r="J265" s="6">
        <v>0</v>
      </c>
      <c r="K265" s="10">
        <v>0</v>
      </c>
      <c r="L265" s="10">
        <v>0</v>
      </c>
    </row>
    <row r="266" spans="1:12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 s="6">
        <v>0</v>
      </c>
      <c r="I266" s="6">
        <v>0</v>
      </c>
      <c r="J266" s="6">
        <v>0</v>
      </c>
      <c r="K266" s="10">
        <v>0</v>
      </c>
      <c r="L266" s="10">
        <v>0</v>
      </c>
    </row>
    <row r="267" spans="1:12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 s="6">
        <v>0</v>
      </c>
      <c r="I267" s="6">
        <v>0</v>
      </c>
      <c r="J267" s="6">
        <v>0</v>
      </c>
      <c r="K267" s="10">
        <v>0</v>
      </c>
      <c r="L267" s="10">
        <v>0</v>
      </c>
    </row>
    <row r="268" spans="1:12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s="6">
        <v>0</v>
      </c>
      <c r="I268" s="6">
        <v>0</v>
      </c>
      <c r="J268" s="6">
        <v>0</v>
      </c>
      <c r="K268" s="10">
        <v>0</v>
      </c>
      <c r="L268" s="10">
        <v>0</v>
      </c>
    </row>
    <row r="269" spans="1:12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s="6">
        <v>0</v>
      </c>
      <c r="I269" s="6">
        <v>0</v>
      </c>
      <c r="J269" s="6">
        <v>0</v>
      </c>
      <c r="K269" s="10">
        <v>0</v>
      </c>
      <c r="L269" s="10">
        <v>0</v>
      </c>
    </row>
    <row r="270" spans="1:12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 s="6">
        <v>0</v>
      </c>
      <c r="I270" s="6">
        <v>0</v>
      </c>
      <c r="J270" s="6">
        <v>0</v>
      </c>
      <c r="K270" s="10">
        <v>0</v>
      </c>
      <c r="L270" s="10">
        <v>0</v>
      </c>
    </row>
    <row r="271" spans="1:12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s="6">
        <v>0</v>
      </c>
      <c r="I271" s="6">
        <v>0</v>
      </c>
      <c r="J271" s="6">
        <v>0</v>
      </c>
      <c r="K271" s="10">
        <v>0</v>
      </c>
      <c r="L271" s="10">
        <v>0</v>
      </c>
    </row>
    <row r="272" spans="1:12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 s="6">
        <v>0</v>
      </c>
      <c r="I272" s="6">
        <v>-4500</v>
      </c>
      <c r="J272" s="6">
        <v>0</v>
      </c>
      <c r="K272" s="10">
        <v>-4500</v>
      </c>
      <c r="L272" s="10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zoomScale="80" zoomScaleNormal="80" workbookViewId="0">
      <selection activeCell="D2" sqref="D2:N23"/>
    </sheetView>
  </sheetViews>
  <sheetFormatPr defaultRowHeight="12.75" x14ac:dyDescent="0.2"/>
  <cols>
    <col min="2" max="2" width="17.42578125" customWidth="1"/>
    <col min="3" max="3" width="6.5703125" bestFit="1" customWidth="1"/>
    <col min="4" max="4" width="15.140625" bestFit="1" customWidth="1"/>
    <col min="5" max="5" width="15.7109375" bestFit="1" customWidth="1"/>
    <col min="6" max="6" width="14.42578125" bestFit="1" customWidth="1"/>
    <col min="7" max="7" width="12.42578125" bestFit="1" customWidth="1"/>
    <col min="8" max="8" width="13.7109375" bestFit="1" customWidth="1"/>
    <col min="9" max="9" width="17.140625" bestFit="1" customWidth="1"/>
    <col min="10" max="10" width="9.85546875" bestFit="1" customWidth="1"/>
    <col min="11" max="11" width="10.28515625" bestFit="1" customWidth="1"/>
    <col min="12" max="12" width="16" bestFit="1" customWidth="1"/>
  </cols>
  <sheetData>
    <row r="1" spans="2:14" x14ac:dyDescent="0.2">
      <c r="B1" t="s">
        <v>46</v>
      </c>
      <c r="C1" t="s">
        <v>47</v>
      </c>
      <c r="D1" t="s">
        <v>35</v>
      </c>
      <c r="E1" t="s">
        <v>48</v>
      </c>
      <c r="F1" t="s">
        <v>36</v>
      </c>
      <c r="G1" t="s">
        <v>38</v>
      </c>
      <c r="H1" t="s">
        <v>6</v>
      </c>
      <c r="I1" t="s">
        <v>41</v>
      </c>
      <c r="J1" t="s">
        <v>42</v>
      </c>
      <c r="K1" t="s">
        <v>43</v>
      </c>
      <c r="L1" t="s">
        <v>45</v>
      </c>
      <c r="M1" t="s">
        <v>37</v>
      </c>
      <c r="N1" t="s">
        <v>39</v>
      </c>
    </row>
    <row r="2" spans="2:14" ht="12.75" customHeight="1" x14ac:dyDescent="0.2">
      <c r="B2" t="s">
        <v>13</v>
      </c>
      <c r="C2">
        <v>25000</v>
      </c>
      <c r="D2">
        <v>25000</v>
      </c>
      <c r="E2">
        <v>25000</v>
      </c>
      <c r="F2">
        <v>25000</v>
      </c>
      <c r="G2">
        <v>25000</v>
      </c>
      <c r="H2">
        <v>20000</v>
      </c>
      <c r="I2">
        <v>25000</v>
      </c>
      <c r="J2">
        <v>25000</v>
      </c>
      <c r="K2">
        <v>25000</v>
      </c>
      <c r="L2">
        <v>20000</v>
      </c>
      <c r="M2">
        <v>25000</v>
      </c>
      <c r="N2">
        <v>25000</v>
      </c>
    </row>
    <row r="3" spans="2:14" ht="12.75" customHeight="1" x14ac:dyDescent="0.2">
      <c r="B3" t="s">
        <v>49</v>
      </c>
      <c r="C3">
        <v>11000</v>
      </c>
      <c r="D3">
        <v>11000</v>
      </c>
      <c r="E3">
        <v>11000</v>
      </c>
      <c r="F3">
        <v>11000</v>
      </c>
      <c r="G3">
        <v>11000</v>
      </c>
      <c r="H3">
        <v>11000</v>
      </c>
      <c r="I3">
        <v>11000</v>
      </c>
      <c r="J3">
        <v>11000</v>
      </c>
      <c r="K3">
        <v>11000</v>
      </c>
      <c r="L3">
        <v>11000</v>
      </c>
      <c r="M3">
        <v>11000</v>
      </c>
      <c r="N3">
        <v>11000</v>
      </c>
    </row>
    <row r="4" spans="2:14" x14ac:dyDescent="0.2">
      <c r="B4" t="s">
        <v>19</v>
      </c>
      <c r="C4">
        <v>11000</v>
      </c>
      <c r="D4">
        <v>11000</v>
      </c>
      <c r="E4">
        <v>11000</v>
      </c>
      <c r="F4">
        <v>11000</v>
      </c>
      <c r="G4">
        <v>11000</v>
      </c>
      <c r="H4">
        <v>11000</v>
      </c>
      <c r="I4">
        <v>11000</v>
      </c>
      <c r="J4">
        <v>11000</v>
      </c>
      <c r="K4">
        <v>11000</v>
      </c>
      <c r="L4">
        <v>11000</v>
      </c>
      <c r="M4">
        <v>11000</v>
      </c>
      <c r="N4">
        <v>11000</v>
      </c>
    </row>
    <row r="5" spans="2:14" x14ac:dyDescent="0.2">
      <c r="B5" t="s">
        <v>24</v>
      </c>
      <c r="C5">
        <v>7500</v>
      </c>
      <c r="D5">
        <v>7500</v>
      </c>
      <c r="E5">
        <v>7500</v>
      </c>
      <c r="F5">
        <v>7500</v>
      </c>
      <c r="G5">
        <v>7500</v>
      </c>
      <c r="H5">
        <v>7500</v>
      </c>
      <c r="I5">
        <v>7500</v>
      </c>
      <c r="J5">
        <v>7500</v>
      </c>
      <c r="K5">
        <v>7500</v>
      </c>
      <c r="L5">
        <v>7500</v>
      </c>
      <c r="M5">
        <v>7500</v>
      </c>
      <c r="N5">
        <v>7500</v>
      </c>
    </row>
    <row r="6" spans="2:14" x14ac:dyDescent="0.2">
      <c r="B6" t="s">
        <v>10</v>
      </c>
      <c r="C6">
        <v>7500</v>
      </c>
      <c r="D6">
        <v>7500</v>
      </c>
      <c r="E6">
        <v>7500</v>
      </c>
      <c r="F6">
        <v>7500</v>
      </c>
      <c r="G6">
        <v>7500</v>
      </c>
      <c r="H6">
        <v>7500</v>
      </c>
      <c r="I6">
        <v>7500</v>
      </c>
      <c r="J6">
        <v>7500</v>
      </c>
      <c r="K6">
        <v>7500</v>
      </c>
      <c r="L6">
        <v>7500</v>
      </c>
      <c r="M6">
        <v>7500</v>
      </c>
      <c r="N6">
        <v>7500</v>
      </c>
    </row>
    <row r="7" spans="2:14" x14ac:dyDescent="0.2">
      <c r="B7" t="s">
        <v>11</v>
      </c>
      <c r="C7">
        <v>5000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5000</v>
      </c>
      <c r="M7">
        <v>5000</v>
      </c>
      <c r="N7">
        <v>3750</v>
      </c>
    </row>
    <row r="8" spans="2:14" x14ac:dyDescent="0.2">
      <c r="B8" t="s">
        <v>9</v>
      </c>
      <c r="C8">
        <v>5000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  <c r="J8">
        <v>5000</v>
      </c>
      <c r="K8">
        <v>5000</v>
      </c>
      <c r="L8">
        <v>5000</v>
      </c>
      <c r="M8">
        <v>5000</v>
      </c>
      <c r="N8">
        <v>3750</v>
      </c>
    </row>
    <row r="9" spans="2:14" x14ac:dyDescent="0.2">
      <c r="B9" t="s">
        <v>21</v>
      </c>
      <c r="C9">
        <v>1000</v>
      </c>
      <c r="D9" s="5">
        <v>1000</v>
      </c>
      <c r="E9" s="5">
        <v>500</v>
      </c>
      <c r="F9">
        <v>300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</row>
    <row r="10" spans="2:14" x14ac:dyDescent="0.2">
      <c r="B10" t="s">
        <v>50</v>
      </c>
    </row>
    <row r="11" spans="2:14" x14ac:dyDescent="0.2">
      <c r="B11" t="s">
        <v>27</v>
      </c>
      <c r="C11">
        <v>6000</v>
      </c>
      <c r="D11">
        <v>6000</v>
      </c>
      <c r="E11">
        <v>6000</v>
      </c>
      <c r="F11">
        <v>5000</v>
      </c>
      <c r="G11">
        <v>6000</v>
      </c>
      <c r="H11">
        <v>6000</v>
      </c>
      <c r="I11">
        <v>6000</v>
      </c>
      <c r="J11">
        <v>6000</v>
      </c>
      <c r="K11">
        <v>6000</v>
      </c>
      <c r="L11">
        <v>5000</v>
      </c>
      <c r="M11">
        <v>6000</v>
      </c>
      <c r="N11">
        <v>6000</v>
      </c>
    </row>
    <row r="12" spans="2:14" x14ac:dyDescent="0.2">
      <c r="B12" t="s">
        <v>26</v>
      </c>
      <c r="C12">
        <v>11000</v>
      </c>
      <c r="D12">
        <v>11000</v>
      </c>
      <c r="E12">
        <v>11000</v>
      </c>
      <c r="F12">
        <v>11000</v>
      </c>
      <c r="G12">
        <v>11000</v>
      </c>
      <c r="H12">
        <v>11000</v>
      </c>
      <c r="I12">
        <v>11000</v>
      </c>
      <c r="J12">
        <v>11000</v>
      </c>
      <c r="K12">
        <v>11000</v>
      </c>
      <c r="L12">
        <v>11000</v>
      </c>
      <c r="M12">
        <v>11000</v>
      </c>
      <c r="N12">
        <v>11000</v>
      </c>
    </row>
    <row r="13" spans="2:14" x14ac:dyDescent="0.2">
      <c r="B13" t="s">
        <v>8</v>
      </c>
      <c r="C13">
        <v>3000</v>
      </c>
      <c r="D13">
        <v>3000</v>
      </c>
      <c r="E13">
        <v>3000</v>
      </c>
      <c r="F13">
        <v>3000</v>
      </c>
      <c r="G13">
        <v>3000</v>
      </c>
      <c r="H13">
        <v>3000</v>
      </c>
      <c r="I13">
        <v>3000</v>
      </c>
      <c r="J13">
        <v>3000</v>
      </c>
      <c r="K13">
        <v>3000</v>
      </c>
      <c r="L13">
        <v>3000</v>
      </c>
      <c r="M13">
        <v>3000</v>
      </c>
      <c r="N13">
        <v>3000</v>
      </c>
    </row>
    <row r="14" spans="2:14" x14ac:dyDescent="0.2">
      <c r="B14" t="s">
        <v>12</v>
      </c>
      <c r="C14">
        <v>7500</v>
      </c>
      <c r="D14">
        <v>7500</v>
      </c>
      <c r="E14">
        <v>7500</v>
      </c>
      <c r="F14">
        <v>6000</v>
      </c>
      <c r="G14">
        <v>7500</v>
      </c>
      <c r="H14">
        <v>7500</v>
      </c>
      <c r="I14">
        <v>7500</v>
      </c>
      <c r="J14">
        <v>7500</v>
      </c>
      <c r="K14">
        <v>7500</v>
      </c>
      <c r="L14">
        <v>7500</v>
      </c>
      <c r="M14">
        <v>7500</v>
      </c>
      <c r="N14">
        <v>7500</v>
      </c>
    </row>
    <row r="15" spans="2:14" x14ac:dyDescent="0.2">
      <c r="B15" t="s">
        <v>6</v>
      </c>
      <c r="C15">
        <v>3000</v>
      </c>
      <c r="D15">
        <v>3000</v>
      </c>
      <c r="E15">
        <v>3000</v>
      </c>
      <c r="F15">
        <v>3000</v>
      </c>
      <c r="G15">
        <v>3000</v>
      </c>
      <c r="H15">
        <v>3000</v>
      </c>
      <c r="I15">
        <v>3000</v>
      </c>
      <c r="J15">
        <v>3000</v>
      </c>
      <c r="K15">
        <v>3000</v>
      </c>
      <c r="L15">
        <v>3000</v>
      </c>
      <c r="M15">
        <v>3000</v>
      </c>
      <c r="N15">
        <v>3000</v>
      </c>
    </row>
    <row r="16" spans="2:14" x14ac:dyDescent="0.2">
      <c r="B16" t="s">
        <v>16</v>
      </c>
      <c r="C16">
        <v>3500</v>
      </c>
      <c r="D16">
        <v>3500</v>
      </c>
      <c r="E16">
        <v>3500</v>
      </c>
      <c r="F16">
        <v>3500</v>
      </c>
      <c r="G16">
        <v>3500</v>
      </c>
      <c r="H16">
        <v>3500</v>
      </c>
      <c r="I16">
        <v>3500</v>
      </c>
      <c r="J16">
        <v>3500</v>
      </c>
      <c r="K16">
        <v>3500</v>
      </c>
      <c r="L16">
        <v>3500</v>
      </c>
      <c r="M16">
        <v>3500</v>
      </c>
      <c r="N16">
        <v>3500</v>
      </c>
    </row>
    <row r="17" spans="2:14" x14ac:dyDescent="0.2">
      <c r="B17" t="s">
        <v>32</v>
      </c>
      <c r="C17">
        <v>4500</v>
      </c>
      <c r="D17">
        <v>4500</v>
      </c>
      <c r="E17">
        <v>4000</v>
      </c>
      <c r="F17">
        <v>4500</v>
      </c>
      <c r="G17">
        <v>4500</v>
      </c>
      <c r="H17">
        <v>5000</v>
      </c>
      <c r="I17">
        <v>4500</v>
      </c>
      <c r="J17">
        <v>4500</v>
      </c>
      <c r="K17">
        <v>4500</v>
      </c>
      <c r="L17">
        <v>4500</v>
      </c>
      <c r="M17">
        <v>4500</v>
      </c>
      <c r="N17">
        <v>3250</v>
      </c>
    </row>
    <row r="18" spans="2:14" x14ac:dyDescent="0.2">
      <c r="B18" t="s">
        <v>15</v>
      </c>
      <c r="C18">
        <v>8500</v>
      </c>
      <c r="D18">
        <v>8500</v>
      </c>
      <c r="E18">
        <v>8500</v>
      </c>
      <c r="F18">
        <v>7000</v>
      </c>
      <c r="G18">
        <v>8500</v>
      </c>
      <c r="H18">
        <v>8500</v>
      </c>
      <c r="I18">
        <v>8500</v>
      </c>
      <c r="J18">
        <v>8500</v>
      </c>
      <c r="K18">
        <v>8500</v>
      </c>
      <c r="L18">
        <v>8500</v>
      </c>
      <c r="M18">
        <v>8500</v>
      </c>
      <c r="N18">
        <v>8500</v>
      </c>
    </row>
    <row r="19" spans="2:14" x14ac:dyDescent="0.2">
      <c r="B19" t="s">
        <v>30</v>
      </c>
      <c r="C19">
        <v>12500</v>
      </c>
      <c r="D19">
        <v>12500</v>
      </c>
      <c r="E19">
        <v>12500</v>
      </c>
      <c r="F19">
        <v>12500</v>
      </c>
      <c r="G19">
        <v>12500</v>
      </c>
      <c r="H19">
        <v>12500</v>
      </c>
      <c r="I19">
        <v>12500</v>
      </c>
      <c r="J19">
        <v>12500</v>
      </c>
      <c r="K19">
        <v>12500</v>
      </c>
      <c r="L19">
        <v>12500</v>
      </c>
      <c r="M19">
        <v>12500</v>
      </c>
      <c r="N19">
        <v>12500</v>
      </c>
    </row>
    <row r="20" spans="2:14" x14ac:dyDescent="0.2">
      <c r="B20" t="s">
        <v>51</v>
      </c>
    </row>
    <row r="21" spans="2:14" x14ac:dyDescent="0.2">
      <c r="B21" t="s">
        <v>20</v>
      </c>
      <c r="C21">
        <v>3500</v>
      </c>
      <c r="D21" s="5">
        <v>3500</v>
      </c>
      <c r="E21" s="5">
        <v>5000</v>
      </c>
      <c r="F21">
        <v>3500</v>
      </c>
      <c r="G21">
        <v>3500</v>
      </c>
      <c r="H21">
        <v>3500</v>
      </c>
      <c r="I21">
        <v>3500</v>
      </c>
      <c r="J21">
        <v>3500</v>
      </c>
      <c r="K21">
        <v>3500</v>
      </c>
      <c r="L21">
        <v>3500</v>
      </c>
      <c r="M21">
        <v>3500</v>
      </c>
      <c r="N21">
        <v>3500</v>
      </c>
    </row>
    <row r="22" spans="2:14" x14ac:dyDescent="0.2">
      <c r="B22" t="s">
        <v>52</v>
      </c>
    </row>
    <row r="23" spans="2:14" x14ac:dyDescent="0.2">
      <c r="B23" t="s">
        <v>18</v>
      </c>
    </row>
    <row r="34" spans="4:4" x14ac:dyDescent="0.2">
      <c r="D34" s="5"/>
    </row>
    <row r="46" spans="4:4" x14ac:dyDescent="0.2">
      <c r="D4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28" sqref="C28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0" zoomScaleNormal="80" workbookViewId="0">
      <selection activeCell="O58" sqref="O58"/>
    </sheetView>
  </sheetViews>
  <sheetFormatPr defaultRowHeight="12.75" x14ac:dyDescent="0.2"/>
  <cols>
    <col min="1" max="1" width="22.28515625" bestFit="1" customWidth="1"/>
    <col min="2" max="2" width="12.28515625" bestFit="1" customWidth="1"/>
    <col min="6" max="6" width="22.28515625" bestFit="1" customWidth="1"/>
  </cols>
  <sheetData>
    <row r="1" spans="1:17" x14ac:dyDescent="0.2">
      <c r="A1" s="13" t="s">
        <v>63</v>
      </c>
      <c r="B1" s="13"/>
      <c r="C1" s="13"/>
      <c r="D1" s="13"/>
      <c r="F1" s="13" t="s">
        <v>64</v>
      </c>
      <c r="G1" s="13"/>
      <c r="H1" s="13"/>
      <c r="I1" s="13"/>
      <c r="K1" s="13" t="s">
        <v>65</v>
      </c>
      <c r="L1" s="13"/>
      <c r="M1" s="13"/>
      <c r="O1" s="13"/>
      <c r="P1" s="13"/>
      <c r="Q1" s="13"/>
    </row>
    <row r="2" spans="1:17" x14ac:dyDescent="0.2">
      <c r="B2" t="s">
        <v>60</v>
      </c>
      <c r="C2" t="s">
        <v>59</v>
      </c>
      <c r="D2" t="s">
        <v>61</v>
      </c>
      <c r="G2" t="s">
        <v>60</v>
      </c>
      <c r="H2" t="s">
        <v>59</v>
      </c>
      <c r="I2" t="s">
        <v>61</v>
      </c>
      <c r="K2" t="s">
        <v>60</v>
      </c>
      <c r="L2" t="s">
        <v>59</v>
      </c>
      <c r="M2" t="s">
        <v>61</v>
      </c>
    </row>
    <row r="3" spans="1:17" x14ac:dyDescent="0.2">
      <c r="A3" t="s">
        <v>44</v>
      </c>
      <c r="F3" t="s">
        <v>44</v>
      </c>
      <c r="K3">
        <f>B3-G3</f>
        <v>0</v>
      </c>
      <c r="L3">
        <f>C3-H3</f>
        <v>0</v>
      </c>
      <c r="M3">
        <f>D3-I3</f>
        <v>0</v>
      </c>
    </row>
    <row r="4" spans="1:17" x14ac:dyDescent="0.2">
      <c r="A4" t="s">
        <v>45</v>
      </c>
      <c r="B4">
        <v>0</v>
      </c>
      <c r="C4">
        <v>-14500</v>
      </c>
      <c r="D4">
        <v>7500</v>
      </c>
      <c r="F4" t="s">
        <v>45</v>
      </c>
      <c r="G4">
        <v>0</v>
      </c>
      <c r="H4">
        <v>-14500</v>
      </c>
      <c r="I4">
        <v>7500</v>
      </c>
      <c r="K4">
        <f t="shared" ref="K4:K13" si="0">B4-G4</f>
        <v>0</v>
      </c>
      <c r="L4">
        <f t="shared" ref="L4:L13" si="1">C4-H4</f>
        <v>0</v>
      </c>
      <c r="M4">
        <f t="shared" ref="M4:M13" si="2">D4-I4</f>
        <v>0</v>
      </c>
    </row>
    <row r="5" spans="1:17" x14ac:dyDescent="0.2">
      <c r="A5" t="s">
        <v>41</v>
      </c>
      <c r="B5">
        <v>102500</v>
      </c>
      <c r="C5">
        <v>135500</v>
      </c>
      <c r="D5">
        <v>161000</v>
      </c>
      <c r="F5" t="s">
        <v>41</v>
      </c>
      <c r="G5">
        <v>102500</v>
      </c>
      <c r="H5">
        <v>135500</v>
      </c>
      <c r="I5">
        <v>161000</v>
      </c>
      <c r="K5">
        <f t="shared" si="0"/>
        <v>0</v>
      </c>
      <c r="L5">
        <f t="shared" si="1"/>
        <v>0</v>
      </c>
      <c r="M5">
        <f t="shared" si="2"/>
        <v>0</v>
      </c>
    </row>
    <row r="6" spans="1:17" x14ac:dyDescent="0.2">
      <c r="A6" t="s">
        <v>53</v>
      </c>
      <c r="B6">
        <v>80000</v>
      </c>
      <c r="C6">
        <v>77500</v>
      </c>
      <c r="D6">
        <v>40500</v>
      </c>
      <c r="F6" t="s">
        <v>53</v>
      </c>
      <c r="G6">
        <v>87000</v>
      </c>
      <c r="H6">
        <v>77500</v>
      </c>
      <c r="I6">
        <v>40500</v>
      </c>
      <c r="K6">
        <f t="shared" si="0"/>
        <v>-7000</v>
      </c>
      <c r="L6">
        <f t="shared" si="1"/>
        <v>0</v>
      </c>
      <c r="M6">
        <f t="shared" si="2"/>
        <v>0</v>
      </c>
    </row>
    <row r="7" spans="1:17" x14ac:dyDescent="0.2">
      <c r="A7" t="s">
        <v>54</v>
      </c>
      <c r="B7">
        <v>57000</v>
      </c>
      <c r="C7">
        <v>45000</v>
      </c>
      <c r="D7">
        <v>60500</v>
      </c>
      <c r="F7" t="s">
        <v>54</v>
      </c>
      <c r="G7">
        <v>57000</v>
      </c>
      <c r="H7">
        <v>45000</v>
      </c>
      <c r="I7">
        <v>60500</v>
      </c>
      <c r="K7">
        <f t="shared" si="0"/>
        <v>0</v>
      </c>
      <c r="L7">
        <f t="shared" si="1"/>
        <v>0</v>
      </c>
      <c r="M7">
        <f t="shared" si="2"/>
        <v>0</v>
      </c>
    </row>
    <row r="8" spans="1:17" x14ac:dyDescent="0.2">
      <c r="A8" t="s">
        <v>55</v>
      </c>
      <c r="B8">
        <v>15000</v>
      </c>
      <c r="C8">
        <v>0</v>
      </c>
      <c r="D8">
        <v>0</v>
      </c>
      <c r="F8" t="s">
        <v>55</v>
      </c>
      <c r="G8">
        <v>15000</v>
      </c>
      <c r="H8">
        <v>0</v>
      </c>
      <c r="I8">
        <v>0</v>
      </c>
      <c r="K8">
        <f t="shared" si="0"/>
        <v>0</v>
      </c>
      <c r="L8">
        <f t="shared" si="1"/>
        <v>0</v>
      </c>
      <c r="M8">
        <f t="shared" si="2"/>
        <v>0</v>
      </c>
    </row>
    <row r="9" spans="1:17" x14ac:dyDescent="0.2">
      <c r="A9" t="s">
        <v>36</v>
      </c>
      <c r="B9">
        <f>SUM(MRR!H30:H56)</f>
        <v>75700</v>
      </c>
      <c r="C9">
        <f>SUM(MRR!I30:I56)</f>
        <v>112200</v>
      </c>
      <c r="D9">
        <f>SUM(MRR!J30:J56)</f>
        <v>112700</v>
      </c>
      <c r="F9" t="s">
        <v>36</v>
      </c>
      <c r="G9">
        <v>75700</v>
      </c>
      <c r="H9">
        <v>112200</v>
      </c>
      <c r="I9">
        <v>112700</v>
      </c>
      <c r="K9">
        <f t="shared" si="0"/>
        <v>0</v>
      </c>
      <c r="L9">
        <f t="shared" si="1"/>
        <v>0</v>
      </c>
      <c r="M9">
        <f t="shared" si="2"/>
        <v>0</v>
      </c>
    </row>
    <row r="10" spans="1:17" x14ac:dyDescent="0.2">
      <c r="A10" t="s">
        <v>35</v>
      </c>
      <c r="B10">
        <v>144500</v>
      </c>
      <c r="C10">
        <v>196500</v>
      </c>
      <c r="D10">
        <v>161500</v>
      </c>
      <c r="F10" t="s">
        <v>35</v>
      </c>
      <c r="G10">
        <v>144500</v>
      </c>
      <c r="H10">
        <v>196500</v>
      </c>
      <c r="I10">
        <v>161500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7" x14ac:dyDescent="0.2">
      <c r="A11" t="s">
        <v>38</v>
      </c>
      <c r="B11">
        <v>85000</v>
      </c>
      <c r="C11">
        <v>80500</v>
      </c>
      <c r="D11">
        <v>41000</v>
      </c>
      <c r="F11" t="s">
        <v>38</v>
      </c>
      <c r="G11">
        <v>85000</v>
      </c>
      <c r="H11">
        <v>80500</v>
      </c>
      <c r="I11">
        <v>41000</v>
      </c>
      <c r="K11">
        <f t="shared" si="0"/>
        <v>0</v>
      </c>
      <c r="L11">
        <f t="shared" si="1"/>
        <v>0</v>
      </c>
      <c r="M11">
        <f t="shared" si="2"/>
        <v>0</v>
      </c>
    </row>
    <row r="12" spans="1:17" x14ac:dyDescent="0.2">
      <c r="A12" t="s">
        <v>37</v>
      </c>
      <c r="B12">
        <v>25000</v>
      </c>
      <c r="C12">
        <v>21500</v>
      </c>
      <c r="D12">
        <v>19000</v>
      </c>
      <c r="F12" t="s">
        <v>37</v>
      </c>
      <c r="G12">
        <v>25000</v>
      </c>
      <c r="H12">
        <v>21500</v>
      </c>
      <c r="I12">
        <v>19000</v>
      </c>
      <c r="K12">
        <f t="shared" si="0"/>
        <v>0</v>
      </c>
      <c r="L12">
        <f t="shared" si="1"/>
        <v>0</v>
      </c>
      <c r="M12">
        <f t="shared" si="2"/>
        <v>0</v>
      </c>
    </row>
    <row r="13" spans="1:17" x14ac:dyDescent="0.2">
      <c r="A13" t="s">
        <v>39</v>
      </c>
      <c r="B13">
        <f>SUM(MRR!H110:H137)</f>
        <v>27250</v>
      </c>
      <c r="C13">
        <f>SUM(MRR!I110:I137)</f>
        <v>40500</v>
      </c>
      <c r="D13">
        <f>SUM(MRR!J110:J137)</f>
        <v>44250</v>
      </c>
      <c r="F13" t="s">
        <v>39</v>
      </c>
      <c r="G13">
        <v>27250</v>
      </c>
      <c r="H13">
        <v>40500</v>
      </c>
      <c r="I13">
        <v>44250</v>
      </c>
      <c r="K13">
        <f t="shared" si="0"/>
        <v>0</v>
      </c>
      <c r="L13">
        <f t="shared" si="1"/>
        <v>0</v>
      </c>
      <c r="M13">
        <f t="shared" si="2"/>
        <v>0</v>
      </c>
    </row>
    <row r="14" spans="1:17" x14ac:dyDescent="0.2">
      <c r="A14" t="s">
        <v>56</v>
      </c>
      <c r="B14">
        <v>614700</v>
      </c>
      <c r="C14">
        <v>698866.66666666674</v>
      </c>
      <c r="D14">
        <v>644931.37254901964</v>
      </c>
      <c r="F14" t="s">
        <v>56</v>
      </c>
      <c r="G14">
        <v>618950</v>
      </c>
      <c r="H14">
        <v>694700</v>
      </c>
      <c r="I14">
        <v>647950</v>
      </c>
      <c r="K14">
        <f>SUM(K3:K13)</f>
        <v>-7000</v>
      </c>
      <c r="L14">
        <f>SUM(L3:L13)</f>
        <v>0</v>
      </c>
      <c r="M14">
        <f>SUM(M3:M13)</f>
        <v>0</v>
      </c>
    </row>
    <row r="17" spans="1:12" x14ac:dyDescent="0.2">
      <c r="A17" t="s">
        <v>66</v>
      </c>
    </row>
    <row r="18" spans="1:12" x14ac:dyDescent="0.2">
      <c r="A18" t="s">
        <v>43</v>
      </c>
      <c r="B18" t="s">
        <v>67</v>
      </c>
    </row>
    <row r="21" spans="1:12" x14ac:dyDescent="0.2">
      <c r="B21" s="13" t="s">
        <v>69</v>
      </c>
      <c r="C21" s="13"/>
      <c r="D21" s="13"/>
      <c r="E21" s="13"/>
      <c r="G21" s="12"/>
      <c r="H21" s="13" t="s">
        <v>57</v>
      </c>
      <c r="I21" s="13"/>
      <c r="J21" s="13"/>
      <c r="K21" s="13"/>
      <c r="L21" s="13"/>
    </row>
    <row r="22" spans="1:12" x14ac:dyDescent="0.2">
      <c r="A22" t="s">
        <v>68</v>
      </c>
      <c r="B22" t="s">
        <v>58</v>
      </c>
      <c r="C22" t="s">
        <v>60</v>
      </c>
      <c r="D22" t="s">
        <v>59</v>
      </c>
      <c r="E22" t="s">
        <v>61</v>
      </c>
      <c r="F22" t="s">
        <v>62</v>
      </c>
      <c r="H22" t="s">
        <v>58</v>
      </c>
      <c r="I22" t="s">
        <v>60</v>
      </c>
      <c r="J22" t="s">
        <v>59</v>
      </c>
      <c r="K22" t="s">
        <v>61</v>
      </c>
      <c r="L22" t="s">
        <v>62</v>
      </c>
    </row>
    <row r="23" spans="1:12" x14ac:dyDescent="0.2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I23" s="11" t="str">
        <f t="shared" ref="I23:I34" si="3">IFERROR(B3/C23,"")</f>
        <v/>
      </c>
      <c r="J23" s="11" t="str">
        <f t="shared" ref="J23:J34" si="4">IFERROR(C3/D23,"")</f>
        <v/>
      </c>
      <c r="K23" s="11" t="str">
        <f t="shared" ref="K23:K34" si="5">IFERROR(D3/E23,"")</f>
        <v/>
      </c>
      <c r="L23" s="11" t="str">
        <f t="shared" ref="L23:L34" si="6">IFERROR(SUM(B3:D3,B39)/F23,"")</f>
        <v/>
      </c>
    </row>
    <row r="24" spans="1:12" x14ac:dyDescent="0.2">
      <c r="A24" t="s">
        <v>45</v>
      </c>
      <c r="B24">
        <v>6660.6789280193743</v>
      </c>
      <c r="C24">
        <v>6500</v>
      </c>
      <c r="D24">
        <v>5300</v>
      </c>
      <c r="E24">
        <v>6200.24</v>
      </c>
      <c r="F24">
        <v>24660.918928019375</v>
      </c>
      <c r="H24" s="11">
        <v>0.66021798190888703</v>
      </c>
      <c r="I24" s="11">
        <f t="shared" si="3"/>
        <v>0</v>
      </c>
      <c r="J24" s="11">
        <f t="shared" si="4"/>
        <v>-2.7358490566037736</v>
      </c>
      <c r="K24" s="11">
        <f t="shared" si="5"/>
        <v>1.2096305949447119</v>
      </c>
      <c r="L24" s="11">
        <f t="shared" si="6"/>
        <v>-0.10553134729473027</v>
      </c>
    </row>
    <row r="25" spans="1:12" x14ac:dyDescent="0.2">
      <c r="A25" t="s">
        <v>41</v>
      </c>
      <c r="B25">
        <v>93674.797098542796</v>
      </c>
      <c r="C25">
        <v>97552.805124691469</v>
      </c>
      <c r="D25">
        <v>92555.93607305942</v>
      </c>
      <c r="E25">
        <v>201927.58591812284</v>
      </c>
      <c r="F25">
        <v>485711.12421441654</v>
      </c>
      <c r="H25" s="11">
        <v>1.0121491298364915</v>
      </c>
      <c r="I25" s="11">
        <f t="shared" si="3"/>
        <v>1.0507129945569997</v>
      </c>
      <c r="J25" s="11">
        <f t="shared" si="4"/>
        <v>1.4639795754757696</v>
      </c>
      <c r="K25" s="11">
        <f t="shared" si="5"/>
        <v>0.79731552906932646</v>
      </c>
      <c r="L25" s="11">
        <f t="shared" si="6"/>
        <v>1.0166801618340264</v>
      </c>
    </row>
    <row r="26" spans="1:12" x14ac:dyDescent="0.2">
      <c r="A26" t="s">
        <v>53</v>
      </c>
      <c r="B26">
        <v>50391.641173583594</v>
      </c>
      <c r="C26">
        <v>38398.444570357278</v>
      </c>
      <c r="D26">
        <v>36398.401826484042</v>
      </c>
      <c r="E26">
        <v>22264.031879449285</v>
      </c>
      <c r="F26">
        <v>147452.51944987421</v>
      </c>
      <c r="H26" s="11">
        <v>2.5388278575667171</v>
      </c>
      <c r="I26" s="11">
        <f t="shared" si="3"/>
        <v>2.0834177242105834</v>
      </c>
      <c r="J26" s="11">
        <f t="shared" si="4"/>
        <v>2.1292143641210588</v>
      </c>
      <c r="K26" s="11">
        <f t="shared" si="5"/>
        <v>1.8190775246501216</v>
      </c>
      <c r="L26" s="11">
        <f t="shared" si="6"/>
        <v>2.2104451223758188</v>
      </c>
    </row>
    <row r="27" spans="1:12" x14ac:dyDescent="0.2">
      <c r="A27" t="s">
        <v>54</v>
      </c>
      <c r="B27">
        <v>11335.741090113417</v>
      </c>
      <c r="C27">
        <v>51889.789959942267</v>
      </c>
      <c r="D27">
        <v>48877.85388127857</v>
      </c>
      <c r="E27">
        <v>55400.577181954097</v>
      </c>
      <c r="F27">
        <v>167503.96211328835</v>
      </c>
      <c r="H27" s="11">
        <v>1.208606467904334</v>
      </c>
      <c r="I27" s="11">
        <f t="shared" si="3"/>
        <v>1.0984819950900302</v>
      </c>
      <c r="J27" s="11">
        <f t="shared" si="4"/>
        <v>0.92066235373800065</v>
      </c>
      <c r="K27" s="11">
        <f t="shared" si="5"/>
        <v>1.0920463843056669</v>
      </c>
      <c r="L27" s="11">
        <f t="shared" si="6"/>
        <v>1.0519181025749704</v>
      </c>
    </row>
    <row r="28" spans="1:12" x14ac:dyDescent="0.2">
      <c r="A28" t="s">
        <v>55</v>
      </c>
      <c r="B28">
        <v>26627.498934928681</v>
      </c>
      <c r="C28">
        <v>4358.7423566351508</v>
      </c>
      <c r="D28">
        <v>4367.808219178085</v>
      </c>
      <c r="E28">
        <v>11908.535282102283</v>
      </c>
      <c r="F28">
        <v>47262.584792844194</v>
      </c>
      <c r="H28" s="11">
        <v>0.23753639106161664</v>
      </c>
      <c r="I28" s="11">
        <f t="shared" si="3"/>
        <v>3.4413596337406958</v>
      </c>
      <c r="J28" s="11">
        <f t="shared" si="4"/>
        <v>0</v>
      </c>
      <c r="K28" s="11">
        <f t="shared" si="5"/>
        <v>0</v>
      </c>
      <c r="L28" s="11">
        <f t="shared" si="6"/>
        <v>0.45120257585295498</v>
      </c>
    </row>
    <row r="29" spans="1:12" x14ac:dyDescent="0.2">
      <c r="A29" t="s">
        <v>36</v>
      </c>
      <c r="B29">
        <v>74730.901981127376</v>
      </c>
      <c r="C29">
        <v>105976.89215858821</v>
      </c>
      <c r="D29">
        <v>104495.62253755692</v>
      </c>
      <c r="E29">
        <v>149000.24</v>
      </c>
      <c r="F29">
        <v>434203.65667727252</v>
      </c>
      <c r="H29" s="11">
        <v>1.0517603416569155</v>
      </c>
      <c r="I29" s="11">
        <f t="shared" si="3"/>
        <v>0.71430666117967856</v>
      </c>
      <c r="J29" s="11">
        <f t="shared" si="4"/>
        <v>1.0737291886047575</v>
      </c>
      <c r="K29" s="11">
        <f t="shared" si="5"/>
        <v>0.756374620604638</v>
      </c>
      <c r="L29" s="11">
        <f t="shared" si="6"/>
        <v>0.87332060236849773</v>
      </c>
    </row>
    <row r="30" spans="1:12" x14ac:dyDescent="0.2">
      <c r="A30" t="s">
        <v>35</v>
      </c>
      <c r="B30">
        <v>159769.82856822826</v>
      </c>
      <c r="C30">
        <v>121976.89215858821</v>
      </c>
      <c r="D30">
        <v>119495.62253755692</v>
      </c>
      <c r="E30">
        <v>110000.23999999999</v>
      </c>
      <c r="F30">
        <v>511242.58326437336</v>
      </c>
      <c r="H30" s="11">
        <v>0.31029311715258706</v>
      </c>
      <c r="I30" s="11">
        <f t="shared" si="3"/>
        <v>1.1846506124465639</v>
      </c>
      <c r="J30" s="11">
        <f t="shared" si="4"/>
        <v>1.6444117016775319</v>
      </c>
      <c r="K30" s="11">
        <f t="shared" si="5"/>
        <v>1.4681786148830223</v>
      </c>
      <c r="L30" s="11">
        <f t="shared" si="6"/>
        <v>1.0798699016976863</v>
      </c>
    </row>
    <row r="31" spans="1:12" x14ac:dyDescent="0.2">
      <c r="A31" t="s">
        <v>38</v>
      </c>
      <c r="B31">
        <v>43548.446253866408</v>
      </c>
      <c r="C31">
        <v>85000</v>
      </c>
      <c r="D31">
        <v>80000</v>
      </c>
      <c r="E31">
        <v>41000</v>
      </c>
      <c r="F31">
        <v>249548.44625386642</v>
      </c>
      <c r="H31" s="11">
        <v>1.7904209497044341</v>
      </c>
      <c r="I31" s="11">
        <f t="shared" si="3"/>
        <v>1</v>
      </c>
      <c r="J31" s="11">
        <f t="shared" si="4"/>
        <v>1.0062500000000001</v>
      </c>
      <c r="K31" s="11">
        <f t="shared" si="5"/>
        <v>1</v>
      </c>
      <c r="L31" s="11">
        <f t="shared" si="6"/>
        <v>1.1399391772233587</v>
      </c>
    </row>
    <row r="32" spans="1:12" x14ac:dyDescent="0.2">
      <c r="A32" t="s">
        <v>37</v>
      </c>
      <c r="B32">
        <v>38139.073091726365</v>
      </c>
      <c r="C32">
        <v>10976.8921585882</v>
      </c>
      <c r="D32">
        <v>13341.011172495619</v>
      </c>
      <c r="E32">
        <v>35000</v>
      </c>
      <c r="F32">
        <v>97456.976422810185</v>
      </c>
      <c r="H32" s="11">
        <v>0.14223645180503394</v>
      </c>
      <c r="I32" s="11">
        <f t="shared" si="3"/>
        <v>2.2775116707728857</v>
      </c>
      <c r="J32" s="11">
        <f t="shared" si="4"/>
        <v>1.6115719957063892</v>
      </c>
      <c r="K32" s="11">
        <f t="shared" si="5"/>
        <v>0.54285714285714282</v>
      </c>
      <c r="L32" s="11">
        <f t="shared" si="6"/>
        <v>0.72775463630225845</v>
      </c>
    </row>
    <row r="33" spans="1:12" x14ac:dyDescent="0.2">
      <c r="A33" t="s">
        <v>39</v>
      </c>
      <c r="B33">
        <v>31350.131671560939</v>
      </c>
      <c r="C33">
        <v>48981.960965612379</v>
      </c>
      <c r="D33">
        <v>46407.460965612379</v>
      </c>
      <c r="E33">
        <v>12982.860965612379</v>
      </c>
      <c r="F33">
        <v>139722.41456839809</v>
      </c>
      <c r="H33" s="11">
        <v>0.7642442648824469</v>
      </c>
      <c r="I33" s="11">
        <f t="shared" si="3"/>
        <v>0.55632725727601573</v>
      </c>
      <c r="J33" s="11">
        <f t="shared" si="4"/>
        <v>0.87270449960643681</v>
      </c>
      <c r="K33" s="11">
        <f t="shared" si="5"/>
        <v>3.4083396654408218</v>
      </c>
      <c r="L33" s="11">
        <f t="shared" si="6"/>
        <v>0.97306619523629923</v>
      </c>
    </row>
    <row r="34" spans="1:12" x14ac:dyDescent="0.2">
      <c r="A34" t="s">
        <v>56</v>
      </c>
      <c r="B34">
        <v>536228.73879169719</v>
      </c>
      <c r="C34">
        <v>571612.41945300321</v>
      </c>
      <c r="D34">
        <v>551239.71721322194</v>
      </c>
      <c r="E34">
        <v>645684.31122724083</v>
      </c>
      <c r="F34">
        <v>2304765.1866851635</v>
      </c>
      <c r="H34" s="11">
        <v>0.90369078364058253</v>
      </c>
      <c r="I34" s="11">
        <f t="shared" si="3"/>
        <v>1.0753790139623434</v>
      </c>
      <c r="J34" s="11">
        <f t="shared" si="4"/>
        <v>1.2678089855349484</v>
      </c>
      <c r="K34" s="11">
        <f t="shared" si="5"/>
        <v>0.9988338903932944</v>
      </c>
      <c r="L34" s="11">
        <f t="shared" si="6"/>
        <v>1.0600138454445889</v>
      </c>
    </row>
    <row r="39" spans="1:12" hidden="1" x14ac:dyDescent="0.2">
      <c r="A39" t="s">
        <v>44</v>
      </c>
      <c r="B39" s="6">
        <v>1885</v>
      </c>
    </row>
    <row r="40" spans="1:12" hidden="1" x14ac:dyDescent="0.2">
      <c r="A40" t="s">
        <v>45</v>
      </c>
      <c r="B40" s="6">
        <v>4397.5</v>
      </c>
    </row>
    <row r="41" spans="1:12" hidden="1" x14ac:dyDescent="0.2">
      <c r="A41" t="s">
        <v>41</v>
      </c>
      <c r="B41" s="6">
        <v>94812.864370900003</v>
      </c>
    </row>
    <row r="42" spans="1:12" hidden="1" x14ac:dyDescent="0.2">
      <c r="A42" t="s">
        <v>53</v>
      </c>
      <c r="B42" s="6">
        <v>127935.70240000001</v>
      </c>
    </row>
    <row r="43" spans="1:12" hidden="1" x14ac:dyDescent="0.2">
      <c r="A43" t="s">
        <v>54</v>
      </c>
      <c r="B43" s="6">
        <v>13700.45</v>
      </c>
    </row>
    <row r="44" spans="1:12" hidden="1" x14ac:dyDescent="0.2">
      <c r="A44" t="s">
        <v>55</v>
      </c>
      <c r="B44" s="6">
        <v>6325</v>
      </c>
    </row>
    <row r="45" spans="1:12" hidden="1" x14ac:dyDescent="0.2">
      <c r="A45" t="s">
        <v>36</v>
      </c>
      <c r="B45" s="6">
        <v>78598.998999999996</v>
      </c>
    </row>
    <row r="46" spans="1:12" hidden="1" x14ac:dyDescent="0.2">
      <c r="A46" t="s">
        <v>35</v>
      </c>
      <c r="B46" s="6">
        <v>49575.478133370001</v>
      </c>
    </row>
    <row r="47" spans="1:12" hidden="1" x14ac:dyDescent="0.2">
      <c r="A47" t="s">
        <v>38</v>
      </c>
      <c r="B47" s="6">
        <v>77970.050499999998</v>
      </c>
    </row>
    <row r="48" spans="1:12" hidden="1" x14ac:dyDescent="0.2">
      <c r="A48" t="s">
        <v>37</v>
      </c>
      <c r="B48" s="6">
        <v>5424.7664317000035</v>
      </c>
    </row>
    <row r="49" spans="1:2" hidden="1" x14ac:dyDescent="0.2">
      <c r="A49" t="s">
        <v>39</v>
      </c>
      <c r="B49" s="6">
        <v>23959.158333300002</v>
      </c>
    </row>
    <row r="50" spans="1:2" hidden="1" x14ac:dyDescent="0.2">
      <c r="A50" t="s">
        <v>56</v>
      </c>
      <c r="B50" s="6">
        <f>SUM(B39:B49)</f>
        <v>484584.96916927001</v>
      </c>
    </row>
  </sheetData>
  <mergeCells count="6">
    <mergeCell ref="A1:D1"/>
    <mergeCell ref="F1:I1"/>
    <mergeCell ref="K1:M1"/>
    <mergeCell ref="O1:Q1"/>
    <mergeCell ref="B21:E21"/>
    <mergeCell ref="H21:L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B33" sqref="B33"/>
    </sheetView>
  </sheetViews>
  <sheetFormatPr defaultRowHeight="12.75" x14ac:dyDescent="0.2"/>
  <cols>
    <col min="1" max="1" width="16.7109375" bestFit="1" customWidth="1"/>
    <col min="2" max="2" width="37.7109375" bestFit="1" customWidth="1"/>
    <col min="3" max="3" width="5.7109375" bestFit="1" customWidth="1"/>
  </cols>
  <sheetData>
    <row r="1" spans="1:3" x14ac:dyDescent="0.2">
      <c r="A1" t="s">
        <v>13</v>
      </c>
      <c r="B1" t="s">
        <v>70</v>
      </c>
      <c r="C1" s="11">
        <v>1.1111111111111112</v>
      </c>
    </row>
    <row r="2" spans="1:3" x14ac:dyDescent="0.2">
      <c r="A2" t="s">
        <v>49</v>
      </c>
      <c r="B2" t="s">
        <v>71</v>
      </c>
      <c r="C2" s="11">
        <v>1.2941176470588236</v>
      </c>
    </row>
    <row r="3" spans="1:3" x14ac:dyDescent="0.2">
      <c r="A3" t="s">
        <v>19</v>
      </c>
      <c r="B3" t="s">
        <v>72</v>
      </c>
      <c r="C3" s="11">
        <v>1.2941176470588236</v>
      </c>
    </row>
    <row r="4" spans="1:3" x14ac:dyDescent="0.2">
      <c r="A4" t="s">
        <v>24</v>
      </c>
      <c r="B4" t="s">
        <v>73</v>
      </c>
      <c r="C4" s="11">
        <v>1.0714285714285714</v>
      </c>
    </row>
    <row r="5" spans="1:3" x14ac:dyDescent="0.2">
      <c r="A5" t="s">
        <v>10</v>
      </c>
      <c r="B5" t="s">
        <v>74</v>
      </c>
      <c r="C5" s="11">
        <v>1.0714285714285714</v>
      </c>
    </row>
    <row r="6" spans="1:3" x14ac:dyDescent="0.2">
      <c r="A6" t="s">
        <v>11</v>
      </c>
      <c r="B6" t="s">
        <v>75</v>
      </c>
      <c r="C6" s="11">
        <v>1.25</v>
      </c>
    </row>
    <row r="7" spans="1:3" x14ac:dyDescent="0.2">
      <c r="A7" t="s">
        <v>9</v>
      </c>
      <c r="B7" t="s">
        <v>76</v>
      </c>
      <c r="C7" s="11">
        <v>1.25</v>
      </c>
    </row>
    <row r="8" spans="1:3" x14ac:dyDescent="0.2">
      <c r="A8" t="s">
        <v>21</v>
      </c>
      <c r="B8" t="s">
        <v>77</v>
      </c>
      <c r="C8" s="11">
        <v>1</v>
      </c>
    </row>
    <row r="9" spans="1:3" x14ac:dyDescent="0.2">
      <c r="A9" t="s">
        <v>50</v>
      </c>
      <c r="B9" t="s">
        <v>78</v>
      </c>
      <c r="C9" s="11">
        <v>0</v>
      </c>
    </row>
    <row r="10" spans="1:3" x14ac:dyDescent="0.2">
      <c r="A10" t="s">
        <v>27</v>
      </c>
      <c r="B10" t="s">
        <v>79</v>
      </c>
      <c r="C10" s="11">
        <v>1.2</v>
      </c>
    </row>
    <row r="11" spans="1:3" x14ac:dyDescent="0.2">
      <c r="A11" t="s">
        <v>26</v>
      </c>
      <c r="B11" t="s">
        <v>80</v>
      </c>
      <c r="C11" s="11">
        <v>1.1000000000000001</v>
      </c>
    </row>
    <row r="12" spans="1:3" x14ac:dyDescent="0.2">
      <c r="A12" t="s">
        <v>8</v>
      </c>
      <c r="B12" t="s">
        <v>81</v>
      </c>
      <c r="C12" s="11">
        <v>1</v>
      </c>
    </row>
    <row r="13" spans="1:3" x14ac:dyDescent="0.2">
      <c r="A13" t="s">
        <v>12</v>
      </c>
      <c r="B13" t="s">
        <v>82</v>
      </c>
      <c r="C13" s="11">
        <v>1</v>
      </c>
    </row>
    <row r="14" spans="1:3" x14ac:dyDescent="0.2">
      <c r="A14" t="s">
        <v>6</v>
      </c>
      <c r="B14" t="s">
        <v>83</v>
      </c>
      <c r="C14" s="11">
        <v>1.2</v>
      </c>
    </row>
    <row r="15" spans="1:3" x14ac:dyDescent="0.2">
      <c r="A15" t="s">
        <v>16</v>
      </c>
      <c r="B15" t="s">
        <v>84</v>
      </c>
      <c r="C15" s="11">
        <v>1</v>
      </c>
    </row>
    <row r="16" spans="1:3" x14ac:dyDescent="0.2">
      <c r="A16" t="s">
        <v>32</v>
      </c>
      <c r="B16" t="s">
        <v>85</v>
      </c>
      <c r="C16" s="11">
        <v>1.125</v>
      </c>
    </row>
    <row r="17" spans="1:3" x14ac:dyDescent="0.2">
      <c r="A17" t="s">
        <v>15</v>
      </c>
      <c r="B17" t="s">
        <v>86</v>
      </c>
      <c r="C17" s="11">
        <v>1.1333333333333333</v>
      </c>
    </row>
    <row r="18" spans="1:3" x14ac:dyDescent="0.2">
      <c r="A18" t="s">
        <v>30</v>
      </c>
      <c r="B18" t="s">
        <v>87</v>
      </c>
      <c r="C18" s="11">
        <v>1.25</v>
      </c>
    </row>
    <row r="19" spans="1:3" x14ac:dyDescent="0.2">
      <c r="A19" t="s">
        <v>51</v>
      </c>
      <c r="B19" t="s">
        <v>88</v>
      </c>
      <c r="C19" s="11">
        <v>0</v>
      </c>
    </row>
    <row r="20" spans="1:3" x14ac:dyDescent="0.2">
      <c r="A20" t="s">
        <v>20</v>
      </c>
      <c r="B20" t="s">
        <v>89</v>
      </c>
      <c r="C20" s="11">
        <v>1</v>
      </c>
    </row>
    <row r="21" spans="1:3" x14ac:dyDescent="0.2">
      <c r="A21" t="s">
        <v>52</v>
      </c>
      <c r="B21" t="s">
        <v>90</v>
      </c>
      <c r="C21" s="11">
        <v>0</v>
      </c>
    </row>
    <row r="22" spans="1:3" x14ac:dyDescent="0.2">
      <c r="A22" t="s">
        <v>18</v>
      </c>
      <c r="B22" t="s">
        <v>91</v>
      </c>
      <c r="C22" s="11">
        <v>0</v>
      </c>
    </row>
    <row r="24" spans="1:3" x14ac:dyDescent="0.2">
      <c r="A24" t="s">
        <v>13</v>
      </c>
      <c r="B24" t="s">
        <v>92</v>
      </c>
      <c r="C24" s="11">
        <v>1.1111111111111112</v>
      </c>
    </row>
    <row r="25" spans="1:3" x14ac:dyDescent="0.2">
      <c r="A25" t="s">
        <v>49</v>
      </c>
      <c r="B25" t="s">
        <v>93</v>
      </c>
      <c r="C25" s="11">
        <v>1.2941176470588236</v>
      </c>
    </row>
    <row r="26" spans="1:3" x14ac:dyDescent="0.2">
      <c r="A26" t="s">
        <v>19</v>
      </c>
      <c r="B26" t="s">
        <v>94</v>
      </c>
      <c r="C26" s="11">
        <v>1.2941176470588236</v>
      </c>
    </row>
    <row r="27" spans="1:3" x14ac:dyDescent="0.2">
      <c r="A27" t="s">
        <v>24</v>
      </c>
      <c r="B27" t="s">
        <v>95</v>
      </c>
      <c r="C27" s="11">
        <v>1.0714285714285714</v>
      </c>
    </row>
    <row r="28" spans="1:3" x14ac:dyDescent="0.2">
      <c r="A28" t="s">
        <v>10</v>
      </c>
      <c r="B28" t="s">
        <v>96</v>
      </c>
      <c r="C28" s="11">
        <v>1.0714285714285714</v>
      </c>
    </row>
    <row r="29" spans="1:3" x14ac:dyDescent="0.2">
      <c r="A29" t="s">
        <v>11</v>
      </c>
      <c r="B29" t="s">
        <v>97</v>
      </c>
      <c r="C29" s="11">
        <v>1.25</v>
      </c>
    </row>
    <row r="30" spans="1:3" x14ac:dyDescent="0.2">
      <c r="A30" t="s">
        <v>9</v>
      </c>
      <c r="B30" t="s">
        <v>98</v>
      </c>
      <c r="C30" s="11">
        <v>1.25</v>
      </c>
    </row>
    <row r="31" spans="1:3" x14ac:dyDescent="0.2">
      <c r="A31" t="s">
        <v>21</v>
      </c>
      <c r="B31" t="s">
        <v>99</v>
      </c>
      <c r="C31" s="11">
        <v>0.5</v>
      </c>
    </row>
    <row r="32" spans="1:3" x14ac:dyDescent="0.2">
      <c r="A32" t="s">
        <v>50</v>
      </c>
      <c r="B32" t="s">
        <v>100</v>
      </c>
      <c r="C32" s="11">
        <v>0</v>
      </c>
    </row>
    <row r="33" spans="1:3" x14ac:dyDescent="0.2">
      <c r="A33" t="s">
        <v>27</v>
      </c>
      <c r="B33" t="s">
        <v>101</v>
      </c>
      <c r="C33" s="11">
        <v>1.2</v>
      </c>
    </row>
    <row r="34" spans="1:3" x14ac:dyDescent="0.2">
      <c r="A34" t="s">
        <v>26</v>
      </c>
      <c r="B34" t="s">
        <v>102</v>
      </c>
      <c r="C34" s="11">
        <v>1.1000000000000001</v>
      </c>
    </row>
    <row r="35" spans="1:3" x14ac:dyDescent="0.2">
      <c r="A35" t="s">
        <v>8</v>
      </c>
      <c r="B35" t="s">
        <v>103</v>
      </c>
      <c r="C35" s="11">
        <v>1</v>
      </c>
    </row>
    <row r="36" spans="1:3" x14ac:dyDescent="0.2">
      <c r="A36" t="s">
        <v>12</v>
      </c>
      <c r="B36" t="s">
        <v>104</v>
      </c>
      <c r="C36" s="11">
        <v>1</v>
      </c>
    </row>
    <row r="37" spans="1:3" x14ac:dyDescent="0.2">
      <c r="A37" t="s">
        <v>6</v>
      </c>
      <c r="B37" t="s">
        <v>105</v>
      </c>
      <c r="C37" s="11">
        <v>1.2</v>
      </c>
    </row>
    <row r="38" spans="1:3" x14ac:dyDescent="0.2">
      <c r="A38" t="s">
        <v>16</v>
      </c>
      <c r="B38" t="s">
        <v>106</v>
      </c>
      <c r="C38" s="11">
        <v>1</v>
      </c>
    </row>
    <row r="39" spans="1:3" x14ac:dyDescent="0.2">
      <c r="A39" t="s">
        <v>32</v>
      </c>
      <c r="B39" t="s">
        <v>107</v>
      </c>
      <c r="C39" s="11">
        <v>1</v>
      </c>
    </row>
    <row r="40" spans="1:3" x14ac:dyDescent="0.2">
      <c r="A40" t="s">
        <v>15</v>
      </c>
      <c r="B40" t="s">
        <v>108</v>
      </c>
      <c r="C40" s="11">
        <v>1.1333333333333333</v>
      </c>
    </row>
    <row r="41" spans="1:3" x14ac:dyDescent="0.2">
      <c r="A41" t="s">
        <v>30</v>
      </c>
      <c r="B41" t="s">
        <v>109</v>
      </c>
      <c r="C41" s="11">
        <v>1.25</v>
      </c>
    </row>
    <row r="42" spans="1:3" x14ac:dyDescent="0.2">
      <c r="A42" t="s">
        <v>51</v>
      </c>
      <c r="B42" t="s">
        <v>110</v>
      </c>
      <c r="C42" s="11">
        <v>0</v>
      </c>
    </row>
    <row r="43" spans="1:3" x14ac:dyDescent="0.2">
      <c r="A43" t="s">
        <v>20</v>
      </c>
      <c r="B43" t="s">
        <v>111</v>
      </c>
      <c r="C43" s="11">
        <v>1.4285714285714286</v>
      </c>
    </row>
    <row r="44" spans="1:3" x14ac:dyDescent="0.2">
      <c r="A44" t="s">
        <v>52</v>
      </c>
      <c r="B44" t="s">
        <v>112</v>
      </c>
      <c r="C44" s="11">
        <v>0</v>
      </c>
    </row>
    <row r="45" spans="1:3" x14ac:dyDescent="0.2">
      <c r="A45" t="s">
        <v>18</v>
      </c>
      <c r="B45" t="s">
        <v>113</v>
      </c>
      <c r="C45" s="11">
        <v>0</v>
      </c>
    </row>
    <row r="47" spans="1:3" x14ac:dyDescent="0.2">
      <c r="A47" t="s">
        <v>13</v>
      </c>
      <c r="B47" t="s">
        <v>114</v>
      </c>
      <c r="C47" s="11">
        <v>1.1111111111111112</v>
      </c>
    </row>
    <row r="48" spans="1:3" x14ac:dyDescent="0.2">
      <c r="A48" t="s">
        <v>49</v>
      </c>
      <c r="B48" t="s">
        <v>115</v>
      </c>
      <c r="C48" s="11">
        <v>1.2941176470588236</v>
      </c>
    </row>
    <row r="49" spans="1:3" x14ac:dyDescent="0.2">
      <c r="A49" t="s">
        <v>19</v>
      </c>
      <c r="B49" t="s">
        <v>116</v>
      </c>
      <c r="C49" s="11">
        <v>1.2941176470588236</v>
      </c>
    </row>
    <row r="50" spans="1:3" x14ac:dyDescent="0.2">
      <c r="A50" t="s">
        <v>24</v>
      </c>
      <c r="B50" t="s">
        <v>117</v>
      </c>
      <c r="C50" s="11">
        <v>1.0714285714285714</v>
      </c>
    </row>
    <row r="51" spans="1:3" x14ac:dyDescent="0.2">
      <c r="A51" t="s">
        <v>10</v>
      </c>
      <c r="B51" t="s">
        <v>118</v>
      </c>
      <c r="C51" s="11">
        <v>1.0714285714285714</v>
      </c>
    </row>
    <row r="52" spans="1:3" x14ac:dyDescent="0.2">
      <c r="A52" t="s">
        <v>11</v>
      </c>
      <c r="B52" t="s">
        <v>119</v>
      </c>
      <c r="C52" s="11">
        <v>1.25</v>
      </c>
    </row>
    <row r="53" spans="1:3" x14ac:dyDescent="0.2">
      <c r="A53" t="s">
        <v>9</v>
      </c>
      <c r="B53" t="s">
        <v>120</v>
      </c>
      <c r="C53" s="11">
        <v>1.25</v>
      </c>
    </row>
    <row r="54" spans="1:3" x14ac:dyDescent="0.2">
      <c r="A54" t="s">
        <v>21</v>
      </c>
      <c r="B54" t="s">
        <v>121</v>
      </c>
      <c r="C54" s="11">
        <v>0.3</v>
      </c>
    </row>
    <row r="55" spans="1:3" x14ac:dyDescent="0.2">
      <c r="A55" t="s">
        <v>50</v>
      </c>
      <c r="B55" t="s">
        <v>122</v>
      </c>
      <c r="C55" s="11">
        <v>0</v>
      </c>
    </row>
    <row r="56" spans="1:3" x14ac:dyDescent="0.2">
      <c r="A56" t="s">
        <v>27</v>
      </c>
      <c r="B56" t="s">
        <v>123</v>
      </c>
      <c r="C56" s="11">
        <v>1</v>
      </c>
    </row>
    <row r="57" spans="1:3" x14ac:dyDescent="0.2">
      <c r="A57" t="s">
        <v>26</v>
      </c>
      <c r="B57" t="s">
        <v>124</v>
      </c>
      <c r="C57" s="11">
        <v>1.1000000000000001</v>
      </c>
    </row>
    <row r="58" spans="1:3" x14ac:dyDescent="0.2">
      <c r="A58" t="s">
        <v>8</v>
      </c>
      <c r="B58" t="s">
        <v>125</v>
      </c>
      <c r="C58" s="11">
        <v>1</v>
      </c>
    </row>
    <row r="59" spans="1:3" x14ac:dyDescent="0.2">
      <c r="A59" t="s">
        <v>12</v>
      </c>
      <c r="B59" t="s">
        <v>126</v>
      </c>
      <c r="C59" s="11">
        <v>0.8</v>
      </c>
    </row>
    <row r="60" spans="1:3" x14ac:dyDescent="0.2">
      <c r="A60" t="s">
        <v>6</v>
      </c>
      <c r="B60" t="s">
        <v>127</v>
      </c>
      <c r="C60" s="11">
        <v>1.2</v>
      </c>
    </row>
    <row r="61" spans="1:3" x14ac:dyDescent="0.2">
      <c r="A61" t="s">
        <v>16</v>
      </c>
      <c r="B61" t="s">
        <v>128</v>
      </c>
      <c r="C61" s="11">
        <v>1</v>
      </c>
    </row>
    <row r="62" spans="1:3" x14ac:dyDescent="0.2">
      <c r="A62" t="s">
        <v>32</v>
      </c>
      <c r="B62" t="s">
        <v>129</v>
      </c>
      <c r="C62" s="11">
        <v>1.125</v>
      </c>
    </row>
    <row r="63" spans="1:3" x14ac:dyDescent="0.2">
      <c r="A63" t="s">
        <v>15</v>
      </c>
      <c r="B63" t="s">
        <v>130</v>
      </c>
      <c r="C63" s="11">
        <v>0.93333333333333335</v>
      </c>
    </row>
    <row r="64" spans="1:3" x14ac:dyDescent="0.2">
      <c r="A64" t="s">
        <v>30</v>
      </c>
      <c r="B64" t="s">
        <v>131</v>
      </c>
      <c r="C64" s="11">
        <v>1.25</v>
      </c>
    </row>
    <row r="65" spans="1:3" x14ac:dyDescent="0.2">
      <c r="A65" t="s">
        <v>51</v>
      </c>
      <c r="B65" t="s">
        <v>132</v>
      </c>
      <c r="C65" s="11">
        <v>0</v>
      </c>
    </row>
    <row r="66" spans="1:3" x14ac:dyDescent="0.2">
      <c r="A66" t="s">
        <v>20</v>
      </c>
      <c r="B66" t="s">
        <v>133</v>
      </c>
      <c r="C66" s="11">
        <v>1</v>
      </c>
    </row>
    <row r="67" spans="1:3" x14ac:dyDescent="0.2">
      <c r="A67" t="s">
        <v>52</v>
      </c>
      <c r="B67" t="s">
        <v>134</v>
      </c>
      <c r="C67" s="11">
        <v>0</v>
      </c>
    </row>
    <row r="68" spans="1:3" x14ac:dyDescent="0.2">
      <c r="A68" t="s">
        <v>18</v>
      </c>
      <c r="B68" t="s">
        <v>135</v>
      </c>
      <c r="C68" s="11">
        <v>0</v>
      </c>
    </row>
    <row r="70" spans="1:3" x14ac:dyDescent="0.2">
      <c r="A70" t="s">
        <v>13</v>
      </c>
      <c r="B70" t="s">
        <v>136</v>
      </c>
      <c r="C70" s="11">
        <v>1.1111111111111112</v>
      </c>
    </row>
    <row r="71" spans="1:3" x14ac:dyDescent="0.2">
      <c r="A71" t="s">
        <v>49</v>
      </c>
      <c r="B71" t="s">
        <v>137</v>
      </c>
      <c r="C71" s="11">
        <v>1.2941176470588236</v>
      </c>
    </row>
    <row r="72" spans="1:3" x14ac:dyDescent="0.2">
      <c r="A72" t="s">
        <v>19</v>
      </c>
      <c r="B72" t="s">
        <v>138</v>
      </c>
      <c r="C72" s="11">
        <v>1.2941176470588236</v>
      </c>
    </row>
    <row r="73" spans="1:3" x14ac:dyDescent="0.2">
      <c r="A73" t="s">
        <v>24</v>
      </c>
      <c r="B73" t="s">
        <v>139</v>
      </c>
      <c r="C73" s="11">
        <v>1.0714285714285714</v>
      </c>
    </row>
    <row r="74" spans="1:3" x14ac:dyDescent="0.2">
      <c r="A74" t="s">
        <v>10</v>
      </c>
      <c r="B74" t="s">
        <v>140</v>
      </c>
      <c r="C74" s="11">
        <v>1.0714285714285714</v>
      </c>
    </row>
    <row r="75" spans="1:3" x14ac:dyDescent="0.2">
      <c r="A75" t="s">
        <v>11</v>
      </c>
      <c r="B75" t="s">
        <v>141</v>
      </c>
      <c r="C75" s="11">
        <v>1.25</v>
      </c>
    </row>
    <row r="76" spans="1:3" x14ac:dyDescent="0.2">
      <c r="A76" t="s">
        <v>9</v>
      </c>
      <c r="B76" t="s">
        <v>142</v>
      </c>
      <c r="C76" s="11">
        <v>1.25</v>
      </c>
    </row>
    <row r="77" spans="1:3" x14ac:dyDescent="0.2">
      <c r="A77" t="s">
        <v>21</v>
      </c>
      <c r="B77" t="s">
        <v>143</v>
      </c>
      <c r="C77" s="11">
        <v>1</v>
      </c>
    </row>
    <row r="78" spans="1:3" x14ac:dyDescent="0.2">
      <c r="A78" t="s">
        <v>50</v>
      </c>
      <c r="B78" t="s">
        <v>144</v>
      </c>
      <c r="C78" s="11">
        <v>0</v>
      </c>
    </row>
    <row r="79" spans="1:3" x14ac:dyDescent="0.2">
      <c r="A79" t="s">
        <v>27</v>
      </c>
      <c r="B79" t="s">
        <v>145</v>
      </c>
      <c r="C79" s="11">
        <v>1.2</v>
      </c>
    </row>
    <row r="80" spans="1:3" x14ac:dyDescent="0.2">
      <c r="A80" t="s">
        <v>26</v>
      </c>
      <c r="B80" t="s">
        <v>146</v>
      </c>
      <c r="C80" s="11">
        <v>1.1000000000000001</v>
      </c>
    </row>
    <row r="81" spans="1:3" x14ac:dyDescent="0.2">
      <c r="A81" t="s">
        <v>8</v>
      </c>
      <c r="B81" t="s">
        <v>147</v>
      </c>
      <c r="C81" s="11">
        <v>1</v>
      </c>
    </row>
    <row r="82" spans="1:3" x14ac:dyDescent="0.2">
      <c r="A82" t="s">
        <v>12</v>
      </c>
      <c r="B82" t="s">
        <v>148</v>
      </c>
      <c r="C82" s="11">
        <v>1</v>
      </c>
    </row>
    <row r="83" spans="1:3" x14ac:dyDescent="0.2">
      <c r="A83" t="s">
        <v>6</v>
      </c>
      <c r="B83" t="s">
        <v>149</v>
      </c>
      <c r="C83" s="11">
        <v>1.2</v>
      </c>
    </row>
    <row r="84" spans="1:3" x14ac:dyDescent="0.2">
      <c r="A84" t="s">
        <v>16</v>
      </c>
      <c r="B84" t="s">
        <v>150</v>
      </c>
      <c r="C84" s="11">
        <v>1</v>
      </c>
    </row>
    <row r="85" spans="1:3" x14ac:dyDescent="0.2">
      <c r="A85" t="s">
        <v>32</v>
      </c>
      <c r="B85" t="s">
        <v>151</v>
      </c>
      <c r="C85" s="11">
        <v>1.125</v>
      </c>
    </row>
    <row r="86" spans="1:3" x14ac:dyDescent="0.2">
      <c r="A86" t="s">
        <v>15</v>
      </c>
      <c r="B86" t="s">
        <v>152</v>
      </c>
      <c r="C86" s="11">
        <v>1.1333333333333333</v>
      </c>
    </row>
    <row r="87" spans="1:3" x14ac:dyDescent="0.2">
      <c r="A87" t="s">
        <v>30</v>
      </c>
      <c r="B87" t="s">
        <v>153</v>
      </c>
      <c r="C87" s="11">
        <v>1.25</v>
      </c>
    </row>
    <row r="88" spans="1:3" x14ac:dyDescent="0.2">
      <c r="A88" t="s">
        <v>51</v>
      </c>
      <c r="B88" t="s">
        <v>154</v>
      </c>
      <c r="C88" s="11">
        <v>0</v>
      </c>
    </row>
    <row r="89" spans="1:3" x14ac:dyDescent="0.2">
      <c r="A89" t="s">
        <v>20</v>
      </c>
      <c r="B89" t="s">
        <v>155</v>
      </c>
      <c r="C89" s="11">
        <v>1</v>
      </c>
    </row>
    <row r="90" spans="1:3" x14ac:dyDescent="0.2">
      <c r="A90" t="s">
        <v>52</v>
      </c>
      <c r="B90" t="s">
        <v>156</v>
      </c>
      <c r="C90" s="11">
        <v>0</v>
      </c>
    </row>
    <row r="91" spans="1:3" x14ac:dyDescent="0.2">
      <c r="A91" t="s">
        <v>18</v>
      </c>
      <c r="B91" t="s">
        <v>157</v>
      </c>
      <c r="C91" s="11">
        <v>0</v>
      </c>
    </row>
    <row r="93" spans="1:3" x14ac:dyDescent="0.2">
      <c r="A93" t="s">
        <v>13</v>
      </c>
      <c r="B93" t="s">
        <v>158</v>
      </c>
      <c r="C93" s="11">
        <v>0.88888888888888884</v>
      </c>
    </row>
    <row r="94" spans="1:3" x14ac:dyDescent="0.2">
      <c r="A94" t="s">
        <v>49</v>
      </c>
      <c r="B94" t="s">
        <v>159</v>
      </c>
      <c r="C94" s="11">
        <v>1.2941176470588236</v>
      </c>
    </row>
    <row r="95" spans="1:3" x14ac:dyDescent="0.2">
      <c r="A95" t="s">
        <v>19</v>
      </c>
      <c r="B95" t="s">
        <v>160</v>
      </c>
      <c r="C95" s="11">
        <v>1.2941176470588236</v>
      </c>
    </row>
    <row r="96" spans="1:3" x14ac:dyDescent="0.2">
      <c r="A96" t="s">
        <v>24</v>
      </c>
      <c r="B96" t="s">
        <v>161</v>
      </c>
      <c r="C96" s="11">
        <v>1.0714285714285714</v>
      </c>
    </row>
    <row r="97" spans="1:3" x14ac:dyDescent="0.2">
      <c r="A97" t="s">
        <v>10</v>
      </c>
      <c r="B97" t="s">
        <v>162</v>
      </c>
      <c r="C97" s="11">
        <v>1.0714285714285714</v>
      </c>
    </row>
    <row r="98" spans="1:3" x14ac:dyDescent="0.2">
      <c r="A98" t="s">
        <v>11</v>
      </c>
      <c r="B98" t="s">
        <v>163</v>
      </c>
      <c r="C98" s="11">
        <v>1.25</v>
      </c>
    </row>
    <row r="99" spans="1:3" x14ac:dyDescent="0.2">
      <c r="A99" t="s">
        <v>9</v>
      </c>
      <c r="B99" t="s">
        <v>164</v>
      </c>
      <c r="C99" s="11">
        <v>1.25</v>
      </c>
    </row>
    <row r="100" spans="1:3" x14ac:dyDescent="0.2">
      <c r="A100" t="s">
        <v>21</v>
      </c>
      <c r="B100" t="s">
        <v>165</v>
      </c>
      <c r="C100" s="11">
        <v>1</v>
      </c>
    </row>
    <row r="101" spans="1:3" x14ac:dyDescent="0.2">
      <c r="A101" t="s">
        <v>50</v>
      </c>
      <c r="B101" t="s">
        <v>166</v>
      </c>
      <c r="C101" s="11">
        <v>0</v>
      </c>
    </row>
    <row r="102" spans="1:3" x14ac:dyDescent="0.2">
      <c r="A102" t="s">
        <v>27</v>
      </c>
      <c r="B102" t="s">
        <v>167</v>
      </c>
      <c r="C102" s="11">
        <v>1.2</v>
      </c>
    </row>
    <row r="103" spans="1:3" x14ac:dyDescent="0.2">
      <c r="A103" t="s">
        <v>26</v>
      </c>
      <c r="B103" t="s">
        <v>168</v>
      </c>
      <c r="C103" s="11">
        <v>1.1000000000000001</v>
      </c>
    </row>
    <row r="104" spans="1:3" x14ac:dyDescent="0.2">
      <c r="A104" t="s">
        <v>8</v>
      </c>
      <c r="B104" t="s">
        <v>169</v>
      </c>
      <c r="C104" s="11">
        <v>1</v>
      </c>
    </row>
    <row r="105" spans="1:3" x14ac:dyDescent="0.2">
      <c r="A105" t="s">
        <v>12</v>
      </c>
      <c r="B105" t="s">
        <v>170</v>
      </c>
      <c r="C105" s="11">
        <v>1</v>
      </c>
    </row>
    <row r="106" spans="1:3" x14ac:dyDescent="0.2">
      <c r="A106" t="s">
        <v>6</v>
      </c>
      <c r="B106" t="s">
        <v>171</v>
      </c>
      <c r="C106" s="11">
        <v>1.2</v>
      </c>
    </row>
    <row r="107" spans="1:3" x14ac:dyDescent="0.2">
      <c r="A107" t="s">
        <v>16</v>
      </c>
      <c r="B107" t="s">
        <v>172</v>
      </c>
      <c r="C107" s="11">
        <v>1</v>
      </c>
    </row>
    <row r="108" spans="1:3" x14ac:dyDescent="0.2">
      <c r="A108" t="s">
        <v>32</v>
      </c>
      <c r="B108" t="s">
        <v>173</v>
      </c>
      <c r="C108" s="11">
        <v>1.25</v>
      </c>
    </row>
    <row r="109" spans="1:3" x14ac:dyDescent="0.2">
      <c r="A109" t="s">
        <v>15</v>
      </c>
      <c r="B109" t="s">
        <v>174</v>
      </c>
      <c r="C109" s="11">
        <v>1.1333333333333333</v>
      </c>
    </row>
    <row r="110" spans="1:3" x14ac:dyDescent="0.2">
      <c r="A110" t="s">
        <v>30</v>
      </c>
      <c r="B110" t="s">
        <v>175</v>
      </c>
      <c r="C110" s="11">
        <v>1.25</v>
      </c>
    </row>
    <row r="111" spans="1:3" x14ac:dyDescent="0.2">
      <c r="A111" t="s">
        <v>51</v>
      </c>
      <c r="B111" t="s">
        <v>176</v>
      </c>
      <c r="C111" s="11">
        <v>0</v>
      </c>
    </row>
    <row r="112" spans="1:3" x14ac:dyDescent="0.2">
      <c r="A112" t="s">
        <v>20</v>
      </c>
      <c r="B112" t="s">
        <v>177</v>
      </c>
      <c r="C112" s="11">
        <v>1</v>
      </c>
    </row>
    <row r="113" spans="1:3" x14ac:dyDescent="0.2">
      <c r="A113" t="s">
        <v>52</v>
      </c>
      <c r="B113" t="s">
        <v>178</v>
      </c>
      <c r="C113" s="11">
        <v>0</v>
      </c>
    </row>
    <row r="114" spans="1:3" x14ac:dyDescent="0.2">
      <c r="A114" t="s">
        <v>18</v>
      </c>
      <c r="B114" t="s">
        <v>179</v>
      </c>
      <c r="C114" s="11">
        <v>0</v>
      </c>
    </row>
    <row r="116" spans="1:3" x14ac:dyDescent="0.2">
      <c r="A116" t="s">
        <v>13</v>
      </c>
      <c r="B116" t="s">
        <v>180</v>
      </c>
      <c r="C116" s="11">
        <v>1.1111111111111112</v>
      </c>
    </row>
    <row r="117" spans="1:3" x14ac:dyDescent="0.2">
      <c r="A117" t="s">
        <v>49</v>
      </c>
      <c r="B117" t="s">
        <v>181</v>
      </c>
      <c r="C117" s="11">
        <v>1.2941176470588236</v>
      </c>
    </row>
    <row r="118" spans="1:3" x14ac:dyDescent="0.2">
      <c r="A118" t="s">
        <v>19</v>
      </c>
      <c r="B118" t="s">
        <v>182</v>
      </c>
      <c r="C118" s="11">
        <v>1.2941176470588236</v>
      </c>
    </row>
    <row r="119" spans="1:3" x14ac:dyDescent="0.2">
      <c r="A119" t="s">
        <v>24</v>
      </c>
      <c r="B119" t="s">
        <v>183</v>
      </c>
      <c r="C119" s="11">
        <v>1.0714285714285714</v>
      </c>
    </row>
    <row r="120" spans="1:3" x14ac:dyDescent="0.2">
      <c r="A120" t="s">
        <v>10</v>
      </c>
      <c r="B120" t="s">
        <v>184</v>
      </c>
      <c r="C120" s="11">
        <v>1.0714285714285714</v>
      </c>
    </row>
    <row r="121" spans="1:3" x14ac:dyDescent="0.2">
      <c r="A121" t="s">
        <v>11</v>
      </c>
      <c r="B121" t="s">
        <v>185</v>
      </c>
      <c r="C121" s="11">
        <v>1.25</v>
      </c>
    </row>
    <row r="122" spans="1:3" x14ac:dyDescent="0.2">
      <c r="A122" t="s">
        <v>9</v>
      </c>
      <c r="B122" t="s">
        <v>186</v>
      </c>
      <c r="C122" s="11">
        <v>1.25</v>
      </c>
    </row>
    <row r="123" spans="1:3" x14ac:dyDescent="0.2">
      <c r="A123" t="s">
        <v>21</v>
      </c>
      <c r="B123" t="s">
        <v>187</v>
      </c>
      <c r="C123" s="11">
        <v>1</v>
      </c>
    </row>
    <row r="124" spans="1:3" x14ac:dyDescent="0.2">
      <c r="A124" t="s">
        <v>50</v>
      </c>
      <c r="B124" t="s">
        <v>188</v>
      </c>
      <c r="C124" s="11">
        <v>0</v>
      </c>
    </row>
    <row r="125" spans="1:3" x14ac:dyDescent="0.2">
      <c r="A125" t="s">
        <v>27</v>
      </c>
      <c r="B125" t="s">
        <v>189</v>
      </c>
      <c r="C125" s="11">
        <v>1.2</v>
      </c>
    </row>
    <row r="126" spans="1:3" x14ac:dyDescent="0.2">
      <c r="A126" t="s">
        <v>26</v>
      </c>
      <c r="B126" t="s">
        <v>190</v>
      </c>
      <c r="C126" s="11">
        <v>1.1000000000000001</v>
      </c>
    </row>
    <row r="127" spans="1:3" x14ac:dyDescent="0.2">
      <c r="A127" t="s">
        <v>8</v>
      </c>
      <c r="B127" t="s">
        <v>191</v>
      </c>
      <c r="C127" s="11">
        <v>1</v>
      </c>
    </row>
    <row r="128" spans="1:3" x14ac:dyDescent="0.2">
      <c r="A128" t="s">
        <v>12</v>
      </c>
      <c r="B128" t="s">
        <v>192</v>
      </c>
      <c r="C128" s="11">
        <v>1</v>
      </c>
    </row>
    <row r="129" spans="1:3" x14ac:dyDescent="0.2">
      <c r="A129" t="s">
        <v>6</v>
      </c>
      <c r="B129" t="s">
        <v>193</v>
      </c>
      <c r="C129" s="11">
        <v>1.2</v>
      </c>
    </row>
    <row r="130" spans="1:3" x14ac:dyDescent="0.2">
      <c r="A130" t="s">
        <v>16</v>
      </c>
      <c r="B130" t="s">
        <v>194</v>
      </c>
      <c r="C130" s="11">
        <v>1</v>
      </c>
    </row>
    <row r="131" spans="1:3" x14ac:dyDescent="0.2">
      <c r="A131" t="s">
        <v>32</v>
      </c>
      <c r="B131" t="s">
        <v>195</v>
      </c>
      <c r="C131" s="11">
        <v>1.125</v>
      </c>
    </row>
    <row r="132" spans="1:3" x14ac:dyDescent="0.2">
      <c r="A132" t="s">
        <v>15</v>
      </c>
      <c r="B132" t="s">
        <v>196</v>
      </c>
      <c r="C132" s="11">
        <v>1.1333333333333333</v>
      </c>
    </row>
    <row r="133" spans="1:3" x14ac:dyDescent="0.2">
      <c r="A133" t="s">
        <v>30</v>
      </c>
      <c r="B133" t="s">
        <v>197</v>
      </c>
      <c r="C133" s="11">
        <v>1.25</v>
      </c>
    </row>
    <row r="134" spans="1:3" x14ac:dyDescent="0.2">
      <c r="A134" t="s">
        <v>51</v>
      </c>
      <c r="B134" t="s">
        <v>198</v>
      </c>
      <c r="C134" s="11">
        <v>0</v>
      </c>
    </row>
    <row r="135" spans="1:3" x14ac:dyDescent="0.2">
      <c r="A135" t="s">
        <v>20</v>
      </c>
      <c r="B135" t="s">
        <v>199</v>
      </c>
      <c r="C135" s="11">
        <v>1</v>
      </c>
    </row>
    <row r="136" spans="1:3" x14ac:dyDescent="0.2">
      <c r="A136" t="s">
        <v>52</v>
      </c>
      <c r="B136" t="s">
        <v>200</v>
      </c>
      <c r="C136" s="11">
        <v>0</v>
      </c>
    </row>
    <row r="137" spans="1:3" x14ac:dyDescent="0.2">
      <c r="A137" t="s">
        <v>18</v>
      </c>
      <c r="B137" t="s">
        <v>201</v>
      </c>
      <c r="C137" s="11">
        <v>0</v>
      </c>
    </row>
    <row r="139" spans="1:3" x14ac:dyDescent="0.2">
      <c r="A139" t="s">
        <v>13</v>
      </c>
      <c r="B139" t="s">
        <v>202</v>
      </c>
      <c r="C139" s="11">
        <v>1.1111111111111112</v>
      </c>
    </row>
    <row r="140" spans="1:3" x14ac:dyDescent="0.2">
      <c r="A140" t="s">
        <v>49</v>
      </c>
      <c r="B140" t="s">
        <v>203</v>
      </c>
      <c r="C140" s="11">
        <v>1.2941176470588236</v>
      </c>
    </row>
    <row r="141" spans="1:3" x14ac:dyDescent="0.2">
      <c r="A141" t="s">
        <v>19</v>
      </c>
      <c r="B141" t="s">
        <v>204</v>
      </c>
      <c r="C141" s="11">
        <v>1.2941176470588236</v>
      </c>
    </row>
    <row r="142" spans="1:3" x14ac:dyDescent="0.2">
      <c r="A142" t="s">
        <v>24</v>
      </c>
      <c r="B142" t="s">
        <v>205</v>
      </c>
      <c r="C142" s="11">
        <v>1.0714285714285714</v>
      </c>
    </row>
    <row r="143" spans="1:3" x14ac:dyDescent="0.2">
      <c r="A143" t="s">
        <v>10</v>
      </c>
      <c r="B143" t="s">
        <v>206</v>
      </c>
      <c r="C143" s="11">
        <v>1.0714285714285714</v>
      </c>
    </row>
    <row r="144" spans="1:3" x14ac:dyDescent="0.2">
      <c r="A144" t="s">
        <v>11</v>
      </c>
      <c r="B144" t="s">
        <v>207</v>
      </c>
      <c r="C144" s="11">
        <v>1.25</v>
      </c>
    </row>
    <row r="145" spans="1:3" x14ac:dyDescent="0.2">
      <c r="A145" t="s">
        <v>9</v>
      </c>
      <c r="B145" t="s">
        <v>208</v>
      </c>
      <c r="C145" s="11">
        <v>1.25</v>
      </c>
    </row>
    <row r="146" spans="1:3" x14ac:dyDescent="0.2">
      <c r="A146" t="s">
        <v>21</v>
      </c>
      <c r="B146" t="s">
        <v>209</v>
      </c>
      <c r="C146" s="11">
        <v>1</v>
      </c>
    </row>
    <row r="147" spans="1:3" x14ac:dyDescent="0.2">
      <c r="A147" t="s">
        <v>50</v>
      </c>
      <c r="B147" t="s">
        <v>210</v>
      </c>
      <c r="C147" s="11">
        <v>0</v>
      </c>
    </row>
    <row r="148" spans="1:3" x14ac:dyDescent="0.2">
      <c r="A148" t="s">
        <v>27</v>
      </c>
      <c r="B148" t="s">
        <v>211</v>
      </c>
      <c r="C148" s="11">
        <v>1.2</v>
      </c>
    </row>
    <row r="149" spans="1:3" x14ac:dyDescent="0.2">
      <c r="A149" t="s">
        <v>26</v>
      </c>
      <c r="B149" t="s">
        <v>212</v>
      </c>
      <c r="C149" s="11">
        <v>1.1000000000000001</v>
      </c>
    </row>
    <row r="150" spans="1:3" x14ac:dyDescent="0.2">
      <c r="A150" t="s">
        <v>8</v>
      </c>
      <c r="B150" t="s">
        <v>213</v>
      </c>
      <c r="C150" s="11">
        <v>1</v>
      </c>
    </row>
    <row r="151" spans="1:3" x14ac:dyDescent="0.2">
      <c r="A151" t="s">
        <v>12</v>
      </c>
      <c r="B151" t="s">
        <v>214</v>
      </c>
      <c r="C151" s="11">
        <v>1</v>
      </c>
    </row>
    <row r="152" spans="1:3" x14ac:dyDescent="0.2">
      <c r="A152" t="s">
        <v>6</v>
      </c>
      <c r="B152" t="s">
        <v>215</v>
      </c>
      <c r="C152" s="11">
        <v>1.2</v>
      </c>
    </row>
    <row r="153" spans="1:3" x14ac:dyDescent="0.2">
      <c r="A153" t="s">
        <v>16</v>
      </c>
      <c r="B153" t="s">
        <v>216</v>
      </c>
      <c r="C153" s="11">
        <v>1</v>
      </c>
    </row>
    <row r="154" spans="1:3" x14ac:dyDescent="0.2">
      <c r="A154" t="s">
        <v>32</v>
      </c>
      <c r="B154" t="s">
        <v>217</v>
      </c>
      <c r="C154" s="11">
        <v>1.125</v>
      </c>
    </row>
    <row r="155" spans="1:3" x14ac:dyDescent="0.2">
      <c r="A155" t="s">
        <v>15</v>
      </c>
      <c r="B155" t="s">
        <v>218</v>
      </c>
      <c r="C155" s="11">
        <v>1.1333333333333333</v>
      </c>
    </row>
    <row r="156" spans="1:3" x14ac:dyDescent="0.2">
      <c r="A156" t="s">
        <v>30</v>
      </c>
      <c r="B156" t="s">
        <v>219</v>
      </c>
      <c r="C156" s="11">
        <v>1.25</v>
      </c>
    </row>
    <row r="157" spans="1:3" x14ac:dyDescent="0.2">
      <c r="A157" t="s">
        <v>51</v>
      </c>
      <c r="B157" t="s">
        <v>220</v>
      </c>
      <c r="C157" s="11">
        <v>0</v>
      </c>
    </row>
    <row r="158" spans="1:3" x14ac:dyDescent="0.2">
      <c r="A158" t="s">
        <v>20</v>
      </c>
      <c r="B158" t="s">
        <v>221</v>
      </c>
      <c r="C158" s="11">
        <v>1</v>
      </c>
    </row>
    <row r="159" spans="1:3" x14ac:dyDescent="0.2">
      <c r="A159" t="s">
        <v>52</v>
      </c>
      <c r="B159" t="s">
        <v>222</v>
      </c>
      <c r="C159" s="11">
        <v>0</v>
      </c>
    </row>
    <row r="160" spans="1:3" x14ac:dyDescent="0.2">
      <c r="A160" t="s">
        <v>18</v>
      </c>
      <c r="B160" t="s">
        <v>223</v>
      </c>
      <c r="C160" s="11">
        <v>0</v>
      </c>
    </row>
    <row r="162" spans="1:3" x14ac:dyDescent="0.2">
      <c r="A162" t="s">
        <v>13</v>
      </c>
      <c r="B162" t="s">
        <v>224</v>
      </c>
      <c r="C162" s="11">
        <v>1.1111111111111112</v>
      </c>
    </row>
    <row r="163" spans="1:3" x14ac:dyDescent="0.2">
      <c r="A163" t="s">
        <v>49</v>
      </c>
      <c r="B163" t="s">
        <v>225</v>
      </c>
      <c r="C163" s="11">
        <v>1.2941176470588236</v>
      </c>
    </row>
    <row r="164" spans="1:3" x14ac:dyDescent="0.2">
      <c r="A164" t="s">
        <v>19</v>
      </c>
      <c r="B164" t="s">
        <v>226</v>
      </c>
      <c r="C164" s="11">
        <v>1.2941176470588236</v>
      </c>
    </row>
    <row r="165" spans="1:3" x14ac:dyDescent="0.2">
      <c r="A165" t="s">
        <v>24</v>
      </c>
      <c r="B165" t="s">
        <v>227</v>
      </c>
      <c r="C165" s="11">
        <v>1.0714285714285714</v>
      </c>
    </row>
    <row r="166" spans="1:3" x14ac:dyDescent="0.2">
      <c r="A166" t="s">
        <v>10</v>
      </c>
      <c r="B166" t="s">
        <v>228</v>
      </c>
      <c r="C166" s="11">
        <v>1.0714285714285714</v>
      </c>
    </row>
    <row r="167" spans="1:3" x14ac:dyDescent="0.2">
      <c r="A167" t="s">
        <v>11</v>
      </c>
      <c r="B167" t="s">
        <v>229</v>
      </c>
      <c r="C167" s="11">
        <v>1.25</v>
      </c>
    </row>
    <row r="168" spans="1:3" x14ac:dyDescent="0.2">
      <c r="A168" t="s">
        <v>9</v>
      </c>
      <c r="B168" t="s">
        <v>230</v>
      </c>
      <c r="C168" s="11">
        <v>1.25</v>
      </c>
    </row>
    <row r="169" spans="1:3" x14ac:dyDescent="0.2">
      <c r="A169" t="s">
        <v>21</v>
      </c>
      <c r="B169" t="s">
        <v>231</v>
      </c>
      <c r="C169" s="11">
        <v>1</v>
      </c>
    </row>
    <row r="170" spans="1:3" x14ac:dyDescent="0.2">
      <c r="A170" t="s">
        <v>50</v>
      </c>
      <c r="B170" t="s">
        <v>232</v>
      </c>
      <c r="C170" s="11">
        <v>0</v>
      </c>
    </row>
    <row r="171" spans="1:3" x14ac:dyDescent="0.2">
      <c r="A171" t="s">
        <v>27</v>
      </c>
      <c r="B171" t="s">
        <v>233</v>
      </c>
      <c r="C171" s="11">
        <v>1.2</v>
      </c>
    </row>
    <row r="172" spans="1:3" x14ac:dyDescent="0.2">
      <c r="A172" t="s">
        <v>26</v>
      </c>
      <c r="B172" t="s">
        <v>234</v>
      </c>
      <c r="C172" s="11">
        <v>1.1000000000000001</v>
      </c>
    </row>
    <row r="173" spans="1:3" x14ac:dyDescent="0.2">
      <c r="A173" t="s">
        <v>8</v>
      </c>
      <c r="B173" t="s">
        <v>235</v>
      </c>
      <c r="C173" s="11">
        <v>1</v>
      </c>
    </row>
    <row r="174" spans="1:3" x14ac:dyDescent="0.2">
      <c r="A174" t="s">
        <v>12</v>
      </c>
      <c r="B174" t="s">
        <v>236</v>
      </c>
      <c r="C174" s="11">
        <v>1</v>
      </c>
    </row>
    <row r="175" spans="1:3" x14ac:dyDescent="0.2">
      <c r="A175" t="s">
        <v>6</v>
      </c>
      <c r="B175" t="s">
        <v>237</v>
      </c>
      <c r="C175" s="11">
        <v>1.2</v>
      </c>
    </row>
    <row r="176" spans="1:3" x14ac:dyDescent="0.2">
      <c r="A176" t="s">
        <v>16</v>
      </c>
      <c r="B176" t="s">
        <v>238</v>
      </c>
      <c r="C176" s="11">
        <v>1</v>
      </c>
    </row>
    <row r="177" spans="1:3" x14ac:dyDescent="0.2">
      <c r="A177" t="s">
        <v>32</v>
      </c>
      <c r="B177" t="s">
        <v>239</v>
      </c>
      <c r="C177" s="11">
        <v>1.125</v>
      </c>
    </row>
    <row r="178" spans="1:3" x14ac:dyDescent="0.2">
      <c r="A178" t="s">
        <v>15</v>
      </c>
      <c r="B178" t="s">
        <v>240</v>
      </c>
      <c r="C178" s="11">
        <v>1.1333333333333333</v>
      </c>
    </row>
    <row r="179" spans="1:3" x14ac:dyDescent="0.2">
      <c r="A179" t="s">
        <v>30</v>
      </c>
      <c r="B179" t="s">
        <v>241</v>
      </c>
      <c r="C179" s="11">
        <v>1.25</v>
      </c>
    </row>
    <row r="180" spans="1:3" x14ac:dyDescent="0.2">
      <c r="A180" t="s">
        <v>51</v>
      </c>
      <c r="B180" t="s">
        <v>242</v>
      </c>
      <c r="C180" s="11">
        <v>0</v>
      </c>
    </row>
    <row r="181" spans="1:3" x14ac:dyDescent="0.2">
      <c r="A181" t="s">
        <v>20</v>
      </c>
      <c r="B181" t="s">
        <v>243</v>
      </c>
      <c r="C181" s="11">
        <v>1</v>
      </c>
    </row>
    <row r="182" spans="1:3" x14ac:dyDescent="0.2">
      <c r="A182" t="s">
        <v>52</v>
      </c>
      <c r="B182" t="s">
        <v>244</v>
      </c>
      <c r="C182" s="11">
        <v>0</v>
      </c>
    </row>
    <row r="183" spans="1:3" x14ac:dyDescent="0.2">
      <c r="A183" t="s">
        <v>18</v>
      </c>
      <c r="B183" t="s">
        <v>245</v>
      </c>
      <c r="C183" s="11">
        <v>0</v>
      </c>
    </row>
    <row r="185" spans="1:3" x14ac:dyDescent="0.2">
      <c r="A185" t="s">
        <v>13</v>
      </c>
      <c r="B185" t="s">
        <v>246</v>
      </c>
      <c r="C185" s="11">
        <v>0.88888888888888884</v>
      </c>
    </row>
    <row r="186" spans="1:3" x14ac:dyDescent="0.2">
      <c r="A186" t="s">
        <v>49</v>
      </c>
      <c r="B186" t="s">
        <v>247</v>
      </c>
      <c r="C186" s="11">
        <v>1.2941176470588236</v>
      </c>
    </row>
    <row r="187" spans="1:3" x14ac:dyDescent="0.2">
      <c r="A187" t="s">
        <v>19</v>
      </c>
      <c r="B187" t="s">
        <v>248</v>
      </c>
      <c r="C187" s="11">
        <v>1.2941176470588236</v>
      </c>
    </row>
    <row r="188" spans="1:3" x14ac:dyDescent="0.2">
      <c r="A188" t="s">
        <v>24</v>
      </c>
      <c r="B188" t="s">
        <v>249</v>
      </c>
      <c r="C188" s="11">
        <v>1.0714285714285714</v>
      </c>
    </row>
    <row r="189" spans="1:3" x14ac:dyDescent="0.2">
      <c r="A189" t="s">
        <v>10</v>
      </c>
      <c r="B189" t="s">
        <v>250</v>
      </c>
      <c r="C189" s="11">
        <v>1.0714285714285714</v>
      </c>
    </row>
    <row r="190" spans="1:3" x14ac:dyDescent="0.2">
      <c r="A190" t="s">
        <v>11</v>
      </c>
      <c r="B190" t="s">
        <v>251</v>
      </c>
      <c r="C190" s="11">
        <v>1.25</v>
      </c>
    </row>
    <row r="191" spans="1:3" x14ac:dyDescent="0.2">
      <c r="A191" t="s">
        <v>9</v>
      </c>
      <c r="B191" t="s">
        <v>252</v>
      </c>
      <c r="C191" s="11">
        <v>1.25</v>
      </c>
    </row>
    <row r="192" spans="1:3" x14ac:dyDescent="0.2">
      <c r="A192" t="s">
        <v>21</v>
      </c>
      <c r="B192" t="s">
        <v>253</v>
      </c>
      <c r="C192" s="11">
        <v>1</v>
      </c>
    </row>
    <row r="193" spans="1:3" x14ac:dyDescent="0.2">
      <c r="A193" t="s">
        <v>50</v>
      </c>
      <c r="B193" t="s">
        <v>254</v>
      </c>
      <c r="C193" s="11">
        <v>0</v>
      </c>
    </row>
    <row r="194" spans="1:3" x14ac:dyDescent="0.2">
      <c r="A194" t="s">
        <v>27</v>
      </c>
      <c r="B194" t="s">
        <v>255</v>
      </c>
      <c r="C194" s="11">
        <v>1</v>
      </c>
    </row>
    <row r="195" spans="1:3" x14ac:dyDescent="0.2">
      <c r="A195" t="s">
        <v>26</v>
      </c>
      <c r="B195" t="s">
        <v>256</v>
      </c>
      <c r="C195" s="11">
        <v>1.1000000000000001</v>
      </c>
    </row>
    <row r="196" spans="1:3" x14ac:dyDescent="0.2">
      <c r="A196" t="s">
        <v>8</v>
      </c>
      <c r="B196" t="s">
        <v>257</v>
      </c>
      <c r="C196" s="11">
        <v>1</v>
      </c>
    </row>
    <row r="197" spans="1:3" x14ac:dyDescent="0.2">
      <c r="A197" t="s">
        <v>12</v>
      </c>
      <c r="B197" t="s">
        <v>258</v>
      </c>
      <c r="C197" s="11">
        <v>1</v>
      </c>
    </row>
    <row r="198" spans="1:3" x14ac:dyDescent="0.2">
      <c r="A198" t="s">
        <v>6</v>
      </c>
      <c r="B198" t="s">
        <v>259</v>
      </c>
      <c r="C198" s="11">
        <v>1.2</v>
      </c>
    </row>
    <row r="199" spans="1:3" x14ac:dyDescent="0.2">
      <c r="A199" t="s">
        <v>16</v>
      </c>
      <c r="B199" t="s">
        <v>260</v>
      </c>
      <c r="C199" s="11">
        <v>1</v>
      </c>
    </row>
    <row r="200" spans="1:3" x14ac:dyDescent="0.2">
      <c r="A200" t="s">
        <v>32</v>
      </c>
      <c r="B200" t="s">
        <v>261</v>
      </c>
      <c r="C200" s="11">
        <v>1.125</v>
      </c>
    </row>
    <row r="201" spans="1:3" x14ac:dyDescent="0.2">
      <c r="A201" t="s">
        <v>15</v>
      </c>
      <c r="B201" t="s">
        <v>262</v>
      </c>
      <c r="C201" s="11">
        <v>1.1333333333333333</v>
      </c>
    </row>
    <row r="202" spans="1:3" x14ac:dyDescent="0.2">
      <c r="A202" t="s">
        <v>30</v>
      </c>
      <c r="B202" t="s">
        <v>263</v>
      </c>
      <c r="C202" s="11">
        <v>1.25</v>
      </c>
    </row>
    <row r="203" spans="1:3" x14ac:dyDescent="0.2">
      <c r="A203" t="s">
        <v>51</v>
      </c>
      <c r="B203" t="s">
        <v>264</v>
      </c>
      <c r="C203" s="11">
        <v>0</v>
      </c>
    </row>
    <row r="204" spans="1:3" x14ac:dyDescent="0.2">
      <c r="A204" t="s">
        <v>20</v>
      </c>
      <c r="B204" t="s">
        <v>265</v>
      </c>
      <c r="C204" s="11">
        <v>1</v>
      </c>
    </row>
    <row r="205" spans="1:3" x14ac:dyDescent="0.2">
      <c r="A205" t="s">
        <v>52</v>
      </c>
      <c r="B205" t="s">
        <v>266</v>
      </c>
      <c r="C205" s="11">
        <v>0</v>
      </c>
    </row>
    <row r="206" spans="1:3" x14ac:dyDescent="0.2">
      <c r="A206" t="s">
        <v>18</v>
      </c>
      <c r="B206" t="s">
        <v>267</v>
      </c>
      <c r="C206" s="11">
        <v>0</v>
      </c>
    </row>
    <row r="208" spans="1:3" x14ac:dyDescent="0.2">
      <c r="A208" t="s">
        <v>13</v>
      </c>
      <c r="B208" t="s">
        <v>268</v>
      </c>
      <c r="C208" s="11">
        <v>1.1111111111111112</v>
      </c>
    </row>
    <row r="209" spans="1:3" x14ac:dyDescent="0.2">
      <c r="A209" t="s">
        <v>49</v>
      </c>
      <c r="B209" t="s">
        <v>269</v>
      </c>
      <c r="C209" s="11">
        <v>1.2941176470588236</v>
      </c>
    </row>
    <row r="210" spans="1:3" x14ac:dyDescent="0.2">
      <c r="A210" t="s">
        <v>19</v>
      </c>
      <c r="B210" t="s">
        <v>270</v>
      </c>
      <c r="C210" s="11">
        <v>1.2941176470588236</v>
      </c>
    </row>
    <row r="211" spans="1:3" x14ac:dyDescent="0.2">
      <c r="A211" t="s">
        <v>24</v>
      </c>
      <c r="B211" t="s">
        <v>271</v>
      </c>
      <c r="C211" s="11">
        <v>1.0714285714285714</v>
      </c>
    </row>
    <row r="212" spans="1:3" x14ac:dyDescent="0.2">
      <c r="A212" t="s">
        <v>10</v>
      </c>
      <c r="B212" t="s">
        <v>272</v>
      </c>
      <c r="C212" s="11">
        <v>1.0714285714285714</v>
      </c>
    </row>
    <row r="213" spans="1:3" x14ac:dyDescent="0.2">
      <c r="A213" t="s">
        <v>11</v>
      </c>
      <c r="B213" t="s">
        <v>273</v>
      </c>
      <c r="C213" s="11">
        <v>1.25</v>
      </c>
    </row>
    <row r="214" spans="1:3" x14ac:dyDescent="0.2">
      <c r="A214" t="s">
        <v>9</v>
      </c>
      <c r="B214" t="s">
        <v>274</v>
      </c>
      <c r="C214" s="11">
        <v>1.25</v>
      </c>
    </row>
    <row r="215" spans="1:3" x14ac:dyDescent="0.2">
      <c r="A215" t="s">
        <v>21</v>
      </c>
      <c r="B215" t="s">
        <v>275</v>
      </c>
      <c r="C215" s="11">
        <v>1</v>
      </c>
    </row>
    <row r="216" spans="1:3" x14ac:dyDescent="0.2">
      <c r="A216" t="s">
        <v>50</v>
      </c>
      <c r="B216" t="s">
        <v>276</v>
      </c>
      <c r="C216" s="11">
        <v>0</v>
      </c>
    </row>
    <row r="217" spans="1:3" x14ac:dyDescent="0.2">
      <c r="A217" t="s">
        <v>27</v>
      </c>
      <c r="B217" t="s">
        <v>277</v>
      </c>
      <c r="C217" s="11">
        <v>1.2</v>
      </c>
    </row>
    <row r="218" spans="1:3" x14ac:dyDescent="0.2">
      <c r="A218" t="s">
        <v>26</v>
      </c>
      <c r="B218" t="s">
        <v>278</v>
      </c>
      <c r="C218" s="11">
        <v>1.1000000000000001</v>
      </c>
    </row>
    <row r="219" spans="1:3" x14ac:dyDescent="0.2">
      <c r="A219" t="s">
        <v>8</v>
      </c>
      <c r="B219" t="s">
        <v>279</v>
      </c>
      <c r="C219" s="11">
        <v>1</v>
      </c>
    </row>
    <row r="220" spans="1:3" x14ac:dyDescent="0.2">
      <c r="A220" t="s">
        <v>12</v>
      </c>
      <c r="B220" t="s">
        <v>280</v>
      </c>
      <c r="C220" s="11">
        <v>1</v>
      </c>
    </row>
    <row r="221" spans="1:3" x14ac:dyDescent="0.2">
      <c r="A221" t="s">
        <v>6</v>
      </c>
      <c r="B221" t="s">
        <v>281</v>
      </c>
      <c r="C221" s="11">
        <v>1.2</v>
      </c>
    </row>
    <row r="222" spans="1:3" x14ac:dyDescent="0.2">
      <c r="A222" t="s">
        <v>16</v>
      </c>
      <c r="B222" t="s">
        <v>282</v>
      </c>
      <c r="C222" s="11">
        <v>1</v>
      </c>
    </row>
    <row r="223" spans="1:3" x14ac:dyDescent="0.2">
      <c r="A223" t="s">
        <v>32</v>
      </c>
      <c r="B223" t="s">
        <v>283</v>
      </c>
      <c r="C223" s="11">
        <v>1.125</v>
      </c>
    </row>
    <row r="224" spans="1:3" x14ac:dyDescent="0.2">
      <c r="A224" t="s">
        <v>15</v>
      </c>
      <c r="B224" t="s">
        <v>284</v>
      </c>
      <c r="C224" s="11">
        <v>1.1333333333333333</v>
      </c>
    </row>
    <row r="225" spans="1:3" x14ac:dyDescent="0.2">
      <c r="A225" t="s">
        <v>30</v>
      </c>
      <c r="B225" t="s">
        <v>285</v>
      </c>
      <c r="C225" s="11">
        <v>1.25</v>
      </c>
    </row>
    <row r="226" spans="1:3" x14ac:dyDescent="0.2">
      <c r="A226" t="s">
        <v>51</v>
      </c>
      <c r="B226" t="s">
        <v>286</v>
      </c>
      <c r="C226" s="11">
        <v>0</v>
      </c>
    </row>
    <row r="227" spans="1:3" x14ac:dyDescent="0.2">
      <c r="A227" t="s">
        <v>20</v>
      </c>
      <c r="B227" t="s">
        <v>287</v>
      </c>
      <c r="C227" s="11">
        <v>1</v>
      </c>
    </row>
    <row r="228" spans="1:3" x14ac:dyDescent="0.2">
      <c r="A228" t="s">
        <v>52</v>
      </c>
      <c r="B228" t="s">
        <v>288</v>
      </c>
      <c r="C228" s="11">
        <v>0</v>
      </c>
    </row>
    <row r="229" spans="1:3" x14ac:dyDescent="0.2">
      <c r="A229" t="s">
        <v>18</v>
      </c>
      <c r="B229" t="s">
        <v>289</v>
      </c>
      <c r="C229" s="11">
        <v>0</v>
      </c>
    </row>
    <row r="231" spans="1:3" x14ac:dyDescent="0.2">
      <c r="A231" t="s">
        <v>13</v>
      </c>
      <c r="B231" t="s">
        <v>290</v>
      </c>
      <c r="C231" s="11">
        <v>1.1111111111111112</v>
      </c>
    </row>
    <row r="232" spans="1:3" x14ac:dyDescent="0.2">
      <c r="A232" t="s">
        <v>49</v>
      </c>
      <c r="B232" t="s">
        <v>291</v>
      </c>
      <c r="C232" s="11">
        <v>1.2941176470588236</v>
      </c>
    </row>
    <row r="233" spans="1:3" x14ac:dyDescent="0.2">
      <c r="A233" t="s">
        <v>19</v>
      </c>
      <c r="B233" t="s">
        <v>292</v>
      </c>
      <c r="C233" s="11">
        <v>1.2941176470588236</v>
      </c>
    </row>
    <row r="234" spans="1:3" x14ac:dyDescent="0.2">
      <c r="A234" t="s">
        <v>24</v>
      </c>
      <c r="B234" t="s">
        <v>293</v>
      </c>
      <c r="C234" s="11">
        <v>1.0714285714285714</v>
      </c>
    </row>
    <row r="235" spans="1:3" x14ac:dyDescent="0.2">
      <c r="A235" t="s">
        <v>10</v>
      </c>
      <c r="B235" t="s">
        <v>294</v>
      </c>
      <c r="C235" s="11">
        <v>1.0714285714285714</v>
      </c>
    </row>
    <row r="236" spans="1:3" x14ac:dyDescent="0.2">
      <c r="A236" t="s">
        <v>11</v>
      </c>
      <c r="B236" t="s">
        <v>295</v>
      </c>
      <c r="C236" s="11">
        <v>0.9375</v>
      </c>
    </row>
    <row r="237" spans="1:3" x14ac:dyDescent="0.2">
      <c r="A237" t="s">
        <v>9</v>
      </c>
      <c r="B237" t="s">
        <v>296</v>
      </c>
      <c r="C237" s="11">
        <v>0.9375</v>
      </c>
    </row>
    <row r="238" spans="1:3" x14ac:dyDescent="0.2">
      <c r="A238" t="s">
        <v>21</v>
      </c>
      <c r="B238" t="s">
        <v>297</v>
      </c>
      <c r="C238" s="11">
        <v>1</v>
      </c>
    </row>
    <row r="239" spans="1:3" x14ac:dyDescent="0.2">
      <c r="A239" t="s">
        <v>50</v>
      </c>
      <c r="B239" t="s">
        <v>298</v>
      </c>
      <c r="C239" s="11">
        <v>0</v>
      </c>
    </row>
    <row r="240" spans="1:3" x14ac:dyDescent="0.2">
      <c r="A240" t="s">
        <v>27</v>
      </c>
      <c r="B240" t="s">
        <v>299</v>
      </c>
      <c r="C240" s="11">
        <v>1.2</v>
      </c>
    </row>
    <row r="241" spans="1:3" x14ac:dyDescent="0.2">
      <c r="A241" t="s">
        <v>26</v>
      </c>
      <c r="B241" t="s">
        <v>300</v>
      </c>
      <c r="C241" s="11">
        <v>1.1000000000000001</v>
      </c>
    </row>
    <row r="242" spans="1:3" x14ac:dyDescent="0.2">
      <c r="A242" t="s">
        <v>8</v>
      </c>
      <c r="B242" t="s">
        <v>301</v>
      </c>
      <c r="C242" s="11">
        <v>1</v>
      </c>
    </row>
    <row r="243" spans="1:3" x14ac:dyDescent="0.2">
      <c r="A243" t="s">
        <v>12</v>
      </c>
      <c r="B243" t="s">
        <v>302</v>
      </c>
      <c r="C243" s="11">
        <v>1</v>
      </c>
    </row>
    <row r="244" spans="1:3" x14ac:dyDescent="0.2">
      <c r="A244" t="s">
        <v>6</v>
      </c>
      <c r="B244" t="s">
        <v>303</v>
      </c>
      <c r="C244" s="11">
        <v>1.2</v>
      </c>
    </row>
    <row r="245" spans="1:3" x14ac:dyDescent="0.2">
      <c r="A245" t="s">
        <v>16</v>
      </c>
      <c r="B245" t="s">
        <v>304</v>
      </c>
      <c r="C245" s="11">
        <v>1</v>
      </c>
    </row>
    <row r="246" spans="1:3" x14ac:dyDescent="0.2">
      <c r="A246" t="s">
        <v>32</v>
      </c>
      <c r="B246" t="s">
        <v>305</v>
      </c>
      <c r="C246" s="11">
        <v>0.8125</v>
      </c>
    </row>
    <row r="247" spans="1:3" x14ac:dyDescent="0.2">
      <c r="A247" t="s">
        <v>15</v>
      </c>
      <c r="B247" t="s">
        <v>306</v>
      </c>
      <c r="C247" s="11">
        <v>1.1333333333333333</v>
      </c>
    </row>
    <row r="248" spans="1:3" x14ac:dyDescent="0.2">
      <c r="A248" t="s">
        <v>30</v>
      </c>
      <c r="B248" t="s">
        <v>307</v>
      </c>
      <c r="C248" s="11">
        <v>1.25</v>
      </c>
    </row>
    <row r="249" spans="1:3" x14ac:dyDescent="0.2">
      <c r="A249" t="s">
        <v>51</v>
      </c>
      <c r="B249" t="s">
        <v>308</v>
      </c>
      <c r="C249" s="11">
        <v>0</v>
      </c>
    </row>
    <row r="250" spans="1:3" x14ac:dyDescent="0.2">
      <c r="A250" t="s">
        <v>20</v>
      </c>
      <c r="B250" t="s">
        <v>309</v>
      </c>
      <c r="C250" s="11">
        <v>1</v>
      </c>
    </row>
    <row r="251" spans="1:3" x14ac:dyDescent="0.2">
      <c r="A251" t="s">
        <v>52</v>
      </c>
      <c r="B251" t="s">
        <v>310</v>
      </c>
      <c r="C251" s="11">
        <v>0</v>
      </c>
    </row>
    <row r="252" spans="1:3" x14ac:dyDescent="0.2">
      <c r="A252" t="s">
        <v>18</v>
      </c>
      <c r="B252" t="s">
        <v>311</v>
      </c>
      <c r="C252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 (2)</vt:lpstr>
      <vt:lpstr>Units</vt:lpstr>
      <vt:lpstr>NRR</vt:lpstr>
      <vt:lpstr>MRR</vt:lpstr>
      <vt:lpstr>ARPUs</vt:lpstr>
      <vt:lpstr>Commerce Attainment</vt:lpstr>
      <vt:lpstr>Change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Rakusin, Steve</dc:creator>
  <cp:lastModifiedBy>Windows User</cp:lastModifiedBy>
  <dcterms:created xsi:type="dcterms:W3CDTF">2014-02-21T14:58:28Z</dcterms:created>
  <dcterms:modified xsi:type="dcterms:W3CDTF">2014-05-07T18:04:33Z</dcterms:modified>
</cp:coreProperties>
</file>