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<sst xmlns="http://schemas.openxmlformats.org/spreadsheetml/2006/main" count="13" uniqueCount="10">
  <si>
    <t>Cost if outside</t>
  </si>
  <si>
    <t>Direct Material</t>
  </si>
  <si>
    <t>Direct Labor</t>
  </si>
  <si>
    <t>Man Overhead</t>
  </si>
  <si>
    <t>Tot var cost</t>
  </si>
  <si>
    <t>Savings</t>
  </si>
  <si>
    <t>Hours</t>
  </si>
  <si>
    <t>Savings per hour</t>
  </si>
  <si>
    <t>Material Handling</t>
  </si>
  <si>
    <t>Total Man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</si>
</sst>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>
        <v>62.0</v>
      </c>
      <c r="C1" s="1">
        <v>130.0</v>
      </c>
    </row>
    <row r="2">
      <c r="A2" s="1" t="s">
        <v>1</v>
      </c>
      <c r="B2" s="1">
        <v>15.0</v>
      </c>
      <c r="C2" s="1">
        <v>15.0</v>
      </c>
    </row>
    <row r="3">
      <c r="A3" s="1" t="s">
        <v>2</v>
      </c>
      <c r="B3" s="1">
        <v>8.0</v>
      </c>
      <c r="C3" s="1">
        <v>36.0</v>
      </c>
    </row>
    <row r="4">
      <c r="A4" s="1" t="s">
        <v>3</v>
      </c>
      <c r="B4" s="1">
        <f>40-(20*B7)</f>
        <v>20</v>
      </c>
      <c r="C4" s="1">
        <f>80-(20*C7)</f>
        <v>40</v>
      </c>
    </row>
    <row r="5">
      <c r="A5" s="1" t="s">
        <v>4</v>
      </c>
      <c r="B5" s="2">
        <f t="shared" ref="B5:C5" si="1">SUM(B2:B4)</f>
        <v>43</v>
      </c>
      <c r="C5" s="2">
        <f t="shared" si="1"/>
        <v>91</v>
      </c>
    </row>
    <row r="6">
      <c r="A6" s="1" t="s">
        <v>5</v>
      </c>
      <c r="B6" s="2">
        <f t="shared" ref="B6:C6" si="2">B1-B5</f>
        <v>19</v>
      </c>
      <c r="C6" s="2">
        <f t="shared" si="2"/>
        <v>39</v>
      </c>
    </row>
    <row r="7">
      <c r="A7" s="1" t="s">
        <v>6</v>
      </c>
      <c r="B7" s="1">
        <v>1.0</v>
      </c>
      <c r="C7" s="1">
        <v>2.0</v>
      </c>
    </row>
    <row r="8">
      <c r="A8" s="1" t="s">
        <v>7</v>
      </c>
      <c r="B8" s="2">
        <f t="shared" ref="B8:C8" si="3">B6/B7</f>
        <v>19</v>
      </c>
      <c r="C8" s="2">
        <f t="shared" si="3"/>
        <v>19.5</v>
      </c>
    </row>
    <row r="13">
      <c r="A13" s="1" t="s">
        <v>1</v>
      </c>
      <c r="B13" s="1">
        <v>2000.0</v>
      </c>
      <c r="C13" s="1">
        <v>53000.0</v>
      </c>
    </row>
    <row r="14">
      <c r="A14" s="1" t="s">
        <v>8</v>
      </c>
      <c r="B14" s="2">
        <f t="shared" ref="B14:C14" si="4">0.2*B13</f>
        <v>400</v>
      </c>
      <c r="C14" s="2">
        <f t="shared" si="4"/>
        <v>10600</v>
      </c>
    </row>
    <row r="15">
      <c r="A15" s="1" t="s">
        <v>2</v>
      </c>
      <c r="B15" s="1">
        <v>32000.0</v>
      </c>
    </row>
    <row r="16">
      <c r="A16" s="1" t="s">
        <v>3</v>
      </c>
      <c r="B16" s="2">
        <f>1.5*B15*1/3</f>
        <v>16000</v>
      </c>
    </row>
    <row r="17">
      <c r="A17" s="1" t="s">
        <v>9</v>
      </c>
      <c r="B17" s="2">
        <f t="shared" ref="B17:C17" si="5">SUM(B13:B16)</f>
        <v>50400</v>
      </c>
      <c r="C17" s="2">
        <f t="shared" si="5"/>
        <v>63600</v>
      </c>
      <c r="D17" s="2">
        <f>C17-B17</f>
        <v>13200</v>
      </c>
      <c r="E17" s="2">
        <f>D17*11</f>
        <v>145200</v>
      </c>
    </row>
    <row r="18">
      <c r="E18" s="2">
        <f>E17-83000</f>
        <v>62200</v>
      </c>
    </row>
    <row r="19">
      <c r="D19" s="2">
        <f>167000-E17</f>
        <v>21800</v>
      </c>
    </row>
  </sheetData>
  <drawing r:id="rId1"/>
</worksheet>
</file>