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ms.uconn.edu/bbcswebdav/courses/M1218-OPIM-BADM-3104-003/Quizzes &amp; Exam/Quiz Files for HuskyCT/Transportation &amp; Location Quiz/Excel Files/Individual Excel Templates/"/>
    </mc:Choice>
  </mc:AlternateContent>
  <bookViews>
    <workbookView xWindow="0" yWindow="0" windowWidth="28800" windowHeight="13040" activeTab="1"/>
  </bookViews>
  <sheets>
    <sheet name="Matrix Option 1" sheetId="6" r:id="rId1"/>
    <sheet name="Matrix Option 2" sheetId="8" r:id="rId2"/>
    <sheet name="Matrix Option 3" sheetId="7" r:id="rId3"/>
  </sheets>
  <externalReferences>
    <externalReference r:id="rId4"/>
    <externalReference r:id="rId5"/>
  </externalReferences>
  <definedNames>
    <definedName name="HTML_CodePage">1252</definedName>
    <definedName name="HTML_Control" localSheetId="1" hidden="1">{"'Builds'!$B$72:$D$199"}</definedName>
    <definedName name="HTML_Control" localSheetId="2" hidden="1">{"'Builds'!$B$72:$D$199"}</definedName>
    <definedName name="HTML_Control" hidden="1">{"'Builds'!$B$72:$D$199"}</definedName>
    <definedName name="HTML_Description">""</definedName>
    <definedName name="HTML_Email">"hweiss@sbm.temple.edu"</definedName>
    <definedName name="HTML_Header">"Builds"</definedName>
    <definedName name="HTML_LastUpdate">"3/14/2000"</definedName>
    <definedName name="HTML_LineAfter">FALSE</definedName>
    <definedName name="HTML_LineBefore">FALSE</definedName>
    <definedName name="HTML_Name">"Howard Weiss"</definedName>
    <definedName name="HTML_OBDlg2">TRUE</definedName>
    <definedName name="HTML_OBDlg4">TRUE</definedName>
    <definedName name="HTML_OS">0</definedName>
    <definedName name="HTML_PathFile">"n:\upgrades.ph.html"</definedName>
    <definedName name="HTML_Title">"Version2"</definedName>
    <definedName name="solver_adj" localSheetId="0">'Matrix Option 1'!$B$18:$E$20</definedName>
    <definedName name="solver_adj" localSheetId="1">'Matrix Option 2'!$B$18:$D$20</definedName>
    <definedName name="solver_adj" localSheetId="2">'Matrix Option 3'!$B$19:$D$22</definedName>
    <definedName name="solver_cvg" localSheetId="0">0.001</definedName>
    <definedName name="solver_cvg" localSheetId="1">0.001</definedName>
    <definedName name="solver_cvg" localSheetId="2">0.001</definedName>
    <definedName name="solver_drv" localSheetId="0">1</definedName>
    <definedName name="solver_drv" localSheetId="1">1</definedName>
    <definedName name="solver_drv" localSheetId="2">1</definedName>
    <definedName name="solver_est" localSheetId="0">1</definedName>
    <definedName name="solver_est" localSheetId="1">1</definedName>
    <definedName name="solver_est" localSheetId="2">1</definedName>
    <definedName name="solver_itr" localSheetId="0">200</definedName>
    <definedName name="solver_itr" localSheetId="1">200</definedName>
    <definedName name="solver_itr" localSheetId="2">200</definedName>
    <definedName name="solver_lhs1" localSheetId="0">'Matrix Option 1'!$F$18:$F$20</definedName>
    <definedName name="solver_lhs1" localSheetId="1">'Matrix Option 2'!$E$18:$E$20</definedName>
    <definedName name="solver_lhs1" localSheetId="2">'Matrix Option 3'!$E$19:$E$22</definedName>
    <definedName name="solver_lhs2" localSheetId="0">'Matrix Option 1'!$B$21:$E$21</definedName>
    <definedName name="solver_lhs2" localSheetId="1">'Matrix Option 2'!$B$21:$D$21</definedName>
    <definedName name="solver_lhs2" localSheetId="2">'Matrix Option 3'!$B$23:$D$23</definedName>
    <definedName name="solver_lhs3" localSheetId="0">'Matrix Option 1'!$B$18:$E$20</definedName>
    <definedName name="solver_lhs3" localSheetId="1">'Matrix Option 2'!$B$18:$D$20</definedName>
    <definedName name="solver_lhs3" localSheetId="2">'Matrix Option 3'!$B$19:$D$22</definedName>
    <definedName name="solver_lhs4" localSheetId="0">'Matrix Option 1'!$B$18:$E$20</definedName>
    <definedName name="solver_lhs4" localSheetId="1">'Matrix Option 2'!$B$18:$D$20</definedName>
    <definedName name="solver_lhs4" localSheetId="2">'Matrix Option 3'!$B$19:$D$22</definedName>
    <definedName name="solver_lin" localSheetId="0">1</definedName>
    <definedName name="solver_lin" localSheetId="1">1</definedName>
    <definedName name="solver_lin" localSheetId="2">1</definedName>
    <definedName name="solver_neg" localSheetId="0">1</definedName>
    <definedName name="solver_neg" localSheetId="1">1</definedName>
    <definedName name="solver_neg" localSheetId="2">1</definedName>
    <definedName name="solver_num" localSheetId="0">2</definedName>
    <definedName name="solver_num" localSheetId="1">2</definedName>
    <definedName name="solver_num" localSheetId="2">2</definedName>
    <definedName name="solver_nwt" localSheetId="0">1</definedName>
    <definedName name="solver_nwt" localSheetId="1">1</definedName>
    <definedName name="solver_nwt" localSheetId="2">1</definedName>
    <definedName name="solver_opt" localSheetId="0">'Matrix Option 1'!$B$23</definedName>
    <definedName name="solver_opt" localSheetId="1">'Matrix Option 2'!$B$23</definedName>
    <definedName name="solver_opt" localSheetId="2">'Matrix Option 3'!$B$25</definedName>
    <definedName name="solver_pre" localSheetId="0">0.000001</definedName>
    <definedName name="solver_pre" localSheetId="1">0.000001</definedName>
    <definedName name="solver_pre" localSheetId="2">0.000001</definedName>
    <definedName name="solver_rel1" localSheetId="0">1</definedName>
    <definedName name="solver_rel1" localSheetId="1">1</definedName>
    <definedName name="solver_rel1" localSheetId="2">1</definedName>
    <definedName name="solver_rel2" localSheetId="0">3</definedName>
    <definedName name="solver_rel2" localSheetId="1">3</definedName>
    <definedName name="solver_rel2" localSheetId="2">3</definedName>
    <definedName name="solver_rel3" localSheetId="0">4</definedName>
    <definedName name="solver_rel3" localSheetId="1">4</definedName>
    <definedName name="solver_rel3" localSheetId="2">4</definedName>
    <definedName name="solver_rel4" localSheetId="0">4</definedName>
    <definedName name="solver_rel4" localSheetId="1">4</definedName>
    <definedName name="solver_rel4" localSheetId="2">4</definedName>
    <definedName name="solver_rhs1" localSheetId="0">'Matrix Option 1'!$F$11:$F$13</definedName>
    <definedName name="solver_rhs1" localSheetId="1">'Matrix Option 2'!$E$11:$E$13</definedName>
    <definedName name="solver_rhs1" localSheetId="2">'Matrix Option 3'!$E$11:$E$14</definedName>
    <definedName name="solver_rhs2" localSheetId="0">'Matrix Option 1'!$B$14:$E$14</definedName>
    <definedName name="solver_rhs2" localSheetId="1">'Matrix Option 2'!$B$14:$D$14</definedName>
    <definedName name="solver_rhs2" localSheetId="2">'Matrix Option 3'!$B$15:$D$15</definedName>
    <definedName name="solver_rhs3" localSheetId="0">[1]!Integer</definedName>
    <definedName name="solver_rhs3" localSheetId="1">[1]!Integer</definedName>
    <definedName name="solver_rhs3" localSheetId="2">[1]!Integer</definedName>
    <definedName name="solver_rhs4" localSheetId="0">[1]!Integer</definedName>
    <definedName name="solver_rhs4" localSheetId="1">[1]!Integer</definedName>
    <definedName name="solver_rhs4" localSheetId="2">[1]!Integer</definedName>
    <definedName name="solver_scl" localSheetId="0">2</definedName>
    <definedName name="solver_scl" localSheetId="1">2</definedName>
    <definedName name="solver_scl" localSheetId="2">2</definedName>
    <definedName name="solver_sho" localSheetId="0">2</definedName>
    <definedName name="solver_sho" localSheetId="1">2</definedName>
    <definedName name="solver_sho" localSheetId="2">2</definedName>
    <definedName name="solver_tim" localSheetId="0">100</definedName>
    <definedName name="solver_tim" localSheetId="1">100</definedName>
    <definedName name="solver_tim" localSheetId="2">100</definedName>
    <definedName name="solver_tmp" localSheetId="0">0</definedName>
    <definedName name="solver_tmp" localSheetId="1">0</definedName>
    <definedName name="solver_tmp" localSheetId="2">0</definedName>
    <definedName name="solver_tol" localSheetId="0">0.05</definedName>
    <definedName name="solver_tol" localSheetId="1">0.05</definedName>
    <definedName name="solver_tol" localSheetId="2">0.05</definedName>
    <definedName name="solver_typ" localSheetId="0">2</definedName>
    <definedName name="solver_typ" localSheetId="1">2</definedName>
    <definedName name="solver_typ" localSheetId="2">2</definedName>
    <definedName name="solver_val" localSheetId="0">0</definedName>
    <definedName name="solver_val" localSheetId="1">0</definedName>
    <definedName name="solver_val" localSheetId="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8" l="1"/>
  <c r="E21" i="8"/>
  <c r="D17" i="8"/>
  <c r="C17" i="8"/>
  <c r="B17" i="8"/>
  <c r="A20" i="8"/>
  <c r="A19" i="8"/>
  <c r="A18" i="8"/>
  <c r="E20" i="8"/>
  <c r="E19" i="8"/>
  <c r="D21" i="8"/>
  <c r="C21" i="8"/>
  <c r="E14" i="8"/>
  <c r="B23" i="8"/>
  <c r="B21" i="8"/>
  <c r="E18" i="8"/>
  <c r="B9" i="8"/>
  <c r="A2" i="7"/>
  <c r="E23" i="7"/>
  <c r="D18" i="7"/>
  <c r="C18" i="7"/>
  <c r="B18" i="7"/>
  <c r="A22" i="7"/>
  <c r="A21" i="7"/>
  <c r="A20" i="7"/>
  <c r="A19" i="7"/>
  <c r="E22" i="7"/>
  <c r="E21" i="7"/>
  <c r="E20" i="7"/>
  <c r="D23" i="7"/>
  <c r="C23" i="7"/>
  <c r="E15" i="7"/>
  <c r="B25" i="7"/>
  <c r="B23" i="7"/>
  <c r="E19" i="7"/>
  <c r="B9" i="7"/>
  <c r="A2" i="6"/>
  <c r="F21" i="6"/>
  <c r="E17" i="6"/>
  <c r="D17" i="6"/>
  <c r="C17" i="6"/>
  <c r="B17" i="6"/>
  <c r="A20" i="6"/>
  <c r="A19" i="6"/>
  <c r="A18" i="6"/>
  <c r="F20" i="6"/>
  <c r="F19" i="6"/>
  <c r="E21" i="6"/>
  <c r="D21" i="6"/>
  <c r="C21" i="6"/>
  <c r="F14" i="6"/>
  <c r="B23" i="6"/>
  <c r="B21" i="6"/>
  <c r="F18" i="6"/>
  <c r="B9" i="6"/>
</calcChain>
</file>

<file path=xl/comments1.xml><?xml version="1.0" encoding="utf-8"?>
<comments xmlns="http://schemas.openxmlformats.org/spreadsheetml/2006/main">
  <authors>
    <author>Craig Calvert</author>
  </authors>
  <commentList>
    <comment ref="A1" authorId="0" shapeId="0">
      <text>
        <r>
          <rPr>
            <sz val="9"/>
            <color indexed="81"/>
            <rFont val="Tahoma"/>
            <family val="2"/>
          </rPr>
          <t>Created by Excel OM/QM version 5.3.141</t>
        </r>
      </text>
    </comment>
    <comment ref="A9" authorId="0" shapeId="0">
      <text>
        <r>
          <rPr>
            <sz val="9"/>
            <color indexed="81"/>
            <rFont val="Tahoma"/>
            <family val="2"/>
          </rPr>
          <t>Transportation: Submodel =  0; Problem size @  3 by 4</t>
        </r>
      </text>
    </comment>
  </commentList>
</comments>
</file>

<file path=xl/comments2.xml><?xml version="1.0" encoding="utf-8"?>
<comments xmlns="http://schemas.openxmlformats.org/spreadsheetml/2006/main">
  <authors>
    <author>Craig Calvert</author>
  </authors>
  <commentList>
    <comment ref="A1" authorId="0" shapeId="0">
      <text>
        <r>
          <rPr>
            <sz val="9"/>
            <color indexed="81"/>
            <rFont val="Tahoma"/>
            <family val="2"/>
          </rPr>
          <t>Created by Excel OM/QM version 5.3.141</t>
        </r>
      </text>
    </comment>
    <comment ref="A9" authorId="0" shapeId="0">
      <text>
        <r>
          <rPr>
            <sz val="9"/>
            <color indexed="81"/>
            <rFont val="Tahoma"/>
            <family val="2"/>
          </rPr>
          <t>Transportation: Submodel =  0; Problem size @  3 by 3</t>
        </r>
      </text>
    </comment>
  </commentList>
</comments>
</file>

<file path=xl/comments3.xml><?xml version="1.0" encoding="utf-8"?>
<comments xmlns="http://schemas.openxmlformats.org/spreadsheetml/2006/main">
  <authors>
    <author>Craig Calvert</author>
  </authors>
  <commentList>
    <comment ref="A1" authorId="0" shapeId="0">
      <text>
        <r>
          <rPr>
            <sz val="9"/>
            <color indexed="81"/>
            <rFont val="Tahoma"/>
            <family val="2"/>
          </rPr>
          <t>Created by Excel OM/QM version 5.3.141</t>
        </r>
      </text>
    </comment>
    <comment ref="A9" authorId="0" shapeId="0">
      <text>
        <r>
          <rPr>
            <sz val="9"/>
            <color indexed="81"/>
            <rFont val="Tahoma"/>
            <family val="2"/>
          </rPr>
          <t>Transportation: Submodel =  0; Problem size @  4 by 3</t>
        </r>
      </text>
    </comment>
  </commentList>
</comments>
</file>

<file path=xl/sharedStrings.xml><?xml version="1.0" encoding="utf-8"?>
<sst xmlns="http://schemas.openxmlformats.org/spreadsheetml/2006/main" count="56" uniqueCount="18">
  <si>
    <t>COSTS</t>
  </si>
  <si>
    <t>Supply</t>
  </si>
  <si>
    <t>Demand</t>
  </si>
  <si>
    <t xml:space="preserve"> </t>
  </si>
  <si>
    <t>Shipments</t>
  </si>
  <si>
    <t>Column Total</t>
  </si>
  <si>
    <t>Total Cost</t>
  </si>
  <si>
    <t>Transportation</t>
  </si>
  <si>
    <t>Data</t>
  </si>
  <si>
    <t>Row Total</t>
  </si>
  <si>
    <t>Dest 1</t>
  </si>
  <si>
    <t>Dest 2</t>
  </si>
  <si>
    <t>Origin 1</t>
  </si>
  <si>
    <t>Origin 2</t>
  </si>
  <si>
    <t>Origin 3</t>
  </si>
  <si>
    <t>Dest 3</t>
  </si>
  <si>
    <t>Dest 4</t>
  </si>
  <si>
    <t>Origin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</si>
</sst>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General_)"/>
    <numFmt numFmtId="165" formatCode="m/d/yy"/>
  </numFmts>
  <fonts count="12" x14ac:knownFonts="1">
    <font>
      <sz val="11"/>
      <color theme="1"/>
      <name val="Calibri"/>
      <family val="2"/>
      <scheme val="minor"/>
    </font>
    <font>
      <sz val="10"/>
      <color indexed="8"/>
      <name val="Arial"/>
      <family val="2"/>
    </font>
    <font>
      <b/>
      <sz val="12"/>
      <color indexed="10"/>
      <name val="Calibri"/>
      <family val="2"/>
    </font>
    <font>
      <sz val="12"/>
      <color indexed="8"/>
      <name val="Calibri"/>
      <family val="2"/>
    </font>
    <font>
      <b/>
      <sz val="12"/>
      <color indexed="20"/>
      <name val="Calibri"/>
      <family val="2"/>
    </font>
    <font>
      <b/>
      <sz val="16"/>
      <color rgb="FF1F497D"/>
      <name val="Calibri"/>
      <family val="2"/>
    </font>
    <font>
      <sz val="14"/>
      <color rgb="FF1F497D"/>
      <name val="Calibri"/>
      <family val="2"/>
    </font>
    <font>
      <sz val="12"/>
      <color rgb="FF0000FF"/>
      <name val="Calibri"/>
      <family val="2"/>
    </font>
    <font>
      <sz val="9"/>
      <color indexed="81"/>
      <name val="Tahoma"/>
      <family val="2"/>
    </font>
    <font>
      <b/>
      <sz val="12"/>
      <color rgb="FFFF6600"/>
      <name val="Calibri"/>
      <family val="2"/>
    </font>
    <font>
      <b/>
      <sz val="12"/>
      <color rgb="FF3F3F3F"/>
      <name val="Calibri"/>
      <family val="2"/>
    </font>
    <font>
      <sz val="12"/>
      <color rgb="FF000000"/>
      <name val="Calibri"/>
      <family val="2"/>
    </font>
  </fonts>
  <fills count="5">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2F2F2"/>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medium">
        <color rgb="FF000000"/>
      </right>
      <top style="thin">
        <color indexed="64"/>
      </top>
      <bottom style="thin">
        <color indexed="64"/>
      </bottom>
      <diagonal/>
    </border>
    <border>
      <left style="medium">
        <color rgb="FF000000"/>
      </left>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hair">
        <color indexed="64"/>
      </left>
      <right style="hair">
        <color indexed="64"/>
      </right>
      <top/>
      <bottom style="hair">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1"/>
  </cellStyleXfs>
  <cellXfs count="38">
    <xf numFmtId="0" fontId="0" fillId="0" borderId="0" xfId="0"/>
    <xf numFmtId="164" fontId="2" fillId="0" borderId="1" xfId="1" applyFont="1"/>
    <xf numFmtId="164" fontId="3" fillId="0" borderId="1" xfId="1" applyFont="1"/>
    <xf numFmtId="164" fontId="3" fillId="0" borderId="0" xfId="1" applyFont="1" applyBorder="1"/>
    <xf numFmtId="164" fontId="4" fillId="0" borderId="0" xfId="1" applyFont="1" applyBorder="1"/>
    <xf numFmtId="164" fontId="5" fillId="0" borderId="1" xfId="1" applyFont="1"/>
    <xf numFmtId="164" fontId="6" fillId="0" borderId="1" xfId="1" applyFont="1"/>
    <xf numFmtId="164" fontId="7" fillId="0" borderId="1" xfId="1" applyFont="1"/>
    <xf numFmtId="164" fontId="9" fillId="0" borderId="1" xfId="1" applyFont="1"/>
    <xf numFmtId="164" fontId="3" fillId="2" borderId="2" xfId="1" applyFont="1" applyFill="1" applyBorder="1"/>
    <xf numFmtId="164" fontId="3" fillId="0" borderId="3" xfId="1" applyFont="1" applyBorder="1"/>
    <xf numFmtId="164" fontId="3" fillId="0" borderId="4" xfId="1" applyFont="1" applyBorder="1"/>
    <xf numFmtId="164" fontId="3" fillId="0" borderId="5" xfId="1" applyFont="1" applyBorder="1"/>
    <xf numFmtId="164" fontId="3" fillId="0" borderId="6" xfId="1" applyFont="1" applyBorder="1"/>
    <xf numFmtId="164" fontId="3" fillId="2" borderId="7" xfId="1" applyFont="1" applyFill="1" applyBorder="1"/>
    <xf numFmtId="164" fontId="3" fillId="0" borderId="8" xfId="1" applyFont="1" applyBorder="1"/>
    <xf numFmtId="164" fontId="3" fillId="2" borderId="9" xfId="1" applyFont="1" applyFill="1" applyBorder="1"/>
    <xf numFmtId="164" fontId="3" fillId="3" borderId="10" xfId="1" applyFont="1" applyFill="1" applyBorder="1"/>
    <xf numFmtId="164" fontId="3" fillId="0" borderId="11" xfId="1" applyFont="1" applyBorder="1"/>
    <xf numFmtId="164" fontId="3" fillId="0" borderId="12" xfId="1" applyFont="1" applyBorder="1"/>
    <xf numFmtId="1" fontId="10" fillId="4" borderId="2" xfId="1" applyNumberFormat="1" applyFont="1" applyFill="1" applyBorder="1"/>
    <xf numFmtId="1" fontId="10" fillId="4" borderId="13" xfId="1" applyNumberFormat="1" applyFont="1" applyFill="1" applyBorder="1"/>
    <xf numFmtId="1" fontId="10" fillId="4" borderId="14" xfId="1" applyNumberFormat="1" applyFont="1" applyFill="1" applyBorder="1"/>
    <xf numFmtId="1" fontId="10" fillId="4" borderId="15" xfId="1" applyNumberFormat="1" applyFont="1" applyFill="1" applyBorder="1"/>
    <xf numFmtId="1" fontId="10" fillId="4" borderId="17" xfId="1" applyNumberFormat="1" applyFont="1" applyFill="1" applyBorder="1"/>
    <xf numFmtId="1" fontId="10" fillId="4" borderId="18" xfId="1" applyNumberFormat="1" applyFont="1" applyFill="1" applyBorder="1"/>
    <xf numFmtId="1" fontId="10" fillId="4" borderId="19" xfId="1" applyNumberFormat="1" applyFont="1" applyFill="1" applyBorder="1"/>
    <xf numFmtId="1" fontId="10" fillId="4" borderId="20" xfId="1" applyNumberFormat="1" applyFont="1" applyFill="1" applyBorder="1"/>
    <xf numFmtId="1" fontId="10" fillId="4" borderId="21" xfId="1" applyNumberFormat="1" applyFont="1" applyFill="1" applyBorder="1"/>
    <xf numFmtId="1" fontId="10" fillId="4" borderId="22" xfId="1" applyNumberFormat="1" applyFont="1" applyFill="1" applyBorder="1"/>
    <xf numFmtId="1" fontId="10" fillId="4" borderId="23" xfId="1" applyNumberFormat="1" applyFont="1" applyFill="1" applyBorder="1"/>
    <xf numFmtId="1" fontId="10" fillId="4" borderId="24" xfId="1" applyNumberFormat="1" applyFont="1" applyFill="1" applyBorder="1"/>
    <xf numFmtId="1" fontId="10" fillId="4" borderId="25" xfId="1" applyNumberFormat="1" applyFont="1" applyFill="1" applyBorder="1"/>
    <xf numFmtId="164" fontId="3" fillId="0" borderId="26" xfId="1" applyFont="1" applyBorder="1"/>
    <xf numFmtId="164" fontId="10" fillId="4" borderId="16" xfId="1" applyFont="1" applyFill="1" applyBorder="1"/>
    <xf numFmtId="164" fontId="10" fillId="4" borderId="27" xfId="1" applyFont="1" applyFill="1" applyBorder="1"/>
    <xf numFmtId="165" fontId="11" fillId="0" borderId="1" xfId="1" applyNumberFormat="1" applyFont="1"/>
    <xf numFmtId="164" fontId="11" fillId="0" borderId="1" xfId="1" applyFont="1"/>
  </cellXfs>
  <cellStyles count="2">
    <cellStyle name="Normal" xfId="0" builtinId="0"/>
    <cellStyle name="Normal_Trans_min" xfId="1"/>
  </cellStyles>
  <dxfs count="3">
    <dxf>
      <font>
        <color rgb="FFF2F2F2"/>
      </font>
    </dxf>
    <dxf>
      <font>
        <color rgb="FFF2F2F2"/>
      </font>
    </dxf>
    <dxf>
      <font>
        <color rgb="FFF2F2F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4</xdr:col>
      <xdr:colOff>69850</xdr:colOff>
      <xdr:row>4</xdr:row>
      <xdr:rowOff>0</xdr:rowOff>
    </xdr:from>
    <xdr:to>
      <xdr:col>10</xdr:col>
      <xdr:colOff>222250</xdr:colOff>
      <xdr:row>7</xdr:row>
      <xdr:rowOff>107950</xdr:rowOff>
    </xdr:to>
    <xdr:sp macro="" textlink="">
      <xdr:nvSpPr>
        <xdr:cNvPr id="2" name="messageTextbox"/>
        <xdr:cNvSpPr txBox="1"/>
      </xdr:nvSpPr>
      <xdr:spPr>
        <a:xfrm>
          <a:off x="3238500" y="857250"/>
          <a:ext cx="3810000" cy="69850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US" sz="900" b="0" i="0" u="none" strike="noStrike" baseline="0">
              <a:solidFill>
                <a:srgbClr val="9C6500"/>
              </a:solidFill>
              <a:latin typeface="Arial" panose="020B0604020202020204" pitchFamily="34" charset="0"/>
            </a:rPr>
            <a:t>Enter the values in the shaded area then use the Run Excel's Solver button. Alternatively,open Solver by going to the Data Tab (Excel 2007, 2010, 2013, 2016) or the Tools menu (Excel 2003, 2011). Use the buttons on the left to find a starting solution.</a:t>
          </a:r>
        </a:p>
      </xdr:txBody>
    </xdr:sp>
    <xdr:clientData fPrintsWithSheet="0"/>
  </xdr:twoCellAnchor>
  <mc:AlternateContent xmlns:mc="http://schemas.openxmlformats.org/markup-compatibility/2006">
    <mc:Choice xmlns:a14="http://schemas.microsoft.com/office/drawing/2010/main" Requires="a14">
      <xdr:twoCellAnchor>
        <xdr:from>
          <xdr:col>0</xdr:col>
          <xdr:colOff>0</xdr:colOff>
          <xdr:row>1</xdr:row>
          <xdr:rowOff>57150</xdr:rowOff>
        </xdr:from>
        <xdr:to>
          <xdr:col>0</xdr:col>
          <xdr:colOff>1270000</xdr:colOff>
          <xdr:row>2</xdr:row>
          <xdr:rowOff>50800</xdr:rowOff>
        </xdr:to>
        <xdr:sp macro="" textlink="">
          <xdr:nvSpPr>
            <xdr:cNvPr id="5123" name="Button 3" hidden="1">
              <a:extLst>
                <a:ext uri="{63B3BB69-23CF-44E3-9099-C40C66FF867C}">
                  <a14:compatExt spid="_x0000_s5123"/>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Northwest Corner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2</xdr:row>
          <xdr:rowOff>50800</xdr:rowOff>
        </xdr:from>
        <xdr:to>
          <xdr:col>0</xdr:col>
          <xdr:colOff>1270000</xdr:colOff>
          <xdr:row>3</xdr:row>
          <xdr:rowOff>44450</xdr:rowOff>
        </xdr:to>
        <xdr:sp macro="" textlink="">
          <xdr:nvSpPr>
            <xdr:cNvPr id="5124" name="Button 4" hidden="1">
              <a:extLst>
                <a:ext uri="{63B3BB69-23CF-44E3-9099-C40C66FF867C}">
                  <a14:compatExt spid="_x0000_s5124"/>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Vogel's Method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44450</xdr:rowOff>
        </xdr:from>
        <xdr:to>
          <xdr:col>0</xdr:col>
          <xdr:colOff>1270000</xdr:colOff>
          <xdr:row>3</xdr:row>
          <xdr:rowOff>234950</xdr:rowOff>
        </xdr:to>
        <xdr:sp macro="" textlink="">
          <xdr:nvSpPr>
            <xdr:cNvPr id="5125" name="Button 5" hidden="1">
              <a:extLst>
                <a:ext uri="{63B3BB69-23CF-44E3-9099-C40C66FF867C}">
                  <a14:compatExt spid="_x0000_s5125"/>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Minimum Cost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4</xdr:col>
          <xdr:colOff>177800</xdr:colOff>
          <xdr:row>1</xdr:row>
          <xdr:rowOff>31750</xdr:rowOff>
        </xdr:to>
        <xdr:sp macro="" textlink="">
          <xdr:nvSpPr>
            <xdr:cNvPr id="5126" name="solverButton" hidden="1">
              <a:extLst>
                <a:ext uri="{63B3BB69-23CF-44E3-9099-C40C66FF867C}">
                  <a14:compatExt spid="_x0000_s5126"/>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Run Excel's Solver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1</xdr:row>
          <xdr:rowOff>0</xdr:rowOff>
        </xdr:from>
        <xdr:to>
          <xdr:col>4</xdr:col>
          <xdr:colOff>177800</xdr:colOff>
          <xdr:row>2</xdr:row>
          <xdr:rowOff>31750</xdr:rowOff>
        </xdr:to>
        <xdr:sp macro="" textlink="">
          <xdr:nvSpPr>
            <xdr:cNvPr id="5127" name="solverHelpButton" hidden="1">
              <a:extLst>
                <a:ext uri="{63B3BB69-23CF-44E3-9099-C40C66FF867C}">
                  <a14:compatExt spid="_x0000_s5127"/>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Solver Help</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69850</xdr:colOff>
      <xdr:row>4</xdr:row>
      <xdr:rowOff>0</xdr:rowOff>
    </xdr:from>
    <xdr:to>
      <xdr:col>10</xdr:col>
      <xdr:colOff>222250</xdr:colOff>
      <xdr:row>7</xdr:row>
      <xdr:rowOff>107950</xdr:rowOff>
    </xdr:to>
    <xdr:sp macro="" textlink="">
      <xdr:nvSpPr>
        <xdr:cNvPr id="2" name="messageTextbox"/>
        <xdr:cNvSpPr txBox="1"/>
      </xdr:nvSpPr>
      <xdr:spPr>
        <a:xfrm>
          <a:off x="3238500" y="857250"/>
          <a:ext cx="3810000" cy="69850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US" sz="900" b="0" i="0" u="none" strike="noStrike" baseline="0">
              <a:solidFill>
                <a:srgbClr val="9C6500"/>
              </a:solidFill>
              <a:latin typeface="Arial" panose="020B0604020202020204" pitchFamily="34" charset="0"/>
            </a:rPr>
            <a:t>Enter the values in the shaded area then use the Run Excel's Solver button. Alternatively,open Solver by going to the Data Tab (Excel 2007, 2010, 2013, 2016) or the Tools menu (Excel 2003, 2011). Use the buttons on the left to find a starting solution.</a:t>
          </a:r>
        </a:p>
      </xdr:txBody>
    </xdr:sp>
    <xdr:clientData fPrintsWithSheet="0"/>
  </xdr:twoCellAnchor>
  <mc:AlternateContent xmlns:mc="http://schemas.openxmlformats.org/markup-compatibility/2006">
    <mc:Choice xmlns:a14="http://schemas.microsoft.com/office/drawing/2010/main" Requires="a14">
      <xdr:twoCellAnchor>
        <xdr:from>
          <xdr:col>0</xdr:col>
          <xdr:colOff>0</xdr:colOff>
          <xdr:row>1</xdr:row>
          <xdr:rowOff>57150</xdr:rowOff>
        </xdr:from>
        <xdr:to>
          <xdr:col>0</xdr:col>
          <xdr:colOff>1270000</xdr:colOff>
          <xdr:row>2</xdr:row>
          <xdr:rowOff>50800</xdr:rowOff>
        </xdr:to>
        <xdr:sp macro="" textlink="">
          <xdr:nvSpPr>
            <xdr:cNvPr id="7171" name="Button 3" hidden="1">
              <a:extLst>
                <a:ext uri="{63B3BB69-23CF-44E3-9099-C40C66FF867C}">
                  <a14:compatExt spid="_x0000_s7171"/>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Northwest Corner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2</xdr:row>
          <xdr:rowOff>50800</xdr:rowOff>
        </xdr:from>
        <xdr:to>
          <xdr:col>0</xdr:col>
          <xdr:colOff>1270000</xdr:colOff>
          <xdr:row>3</xdr:row>
          <xdr:rowOff>44450</xdr:rowOff>
        </xdr:to>
        <xdr:sp macro="" textlink="">
          <xdr:nvSpPr>
            <xdr:cNvPr id="7172" name="Button 4" hidden="1">
              <a:extLst>
                <a:ext uri="{63B3BB69-23CF-44E3-9099-C40C66FF867C}">
                  <a14:compatExt spid="_x0000_s7172"/>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Vogel's Method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44450</xdr:rowOff>
        </xdr:from>
        <xdr:to>
          <xdr:col>0</xdr:col>
          <xdr:colOff>1270000</xdr:colOff>
          <xdr:row>3</xdr:row>
          <xdr:rowOff>234950</xdr:rowOff>
        </xdr:to>
        <xdr:sp macro="" textlink="">
          <xdr:nvSpPr>
            <xdr:cNvPr id="7173" name="Button 5" hidden="1">
              <a:extLst>
                <a:ext uri="{63B3BB69-23CF-44E3-9099-C40C66FF867C}">
                  <a14:compatExt spid="_x0000_s7173"/>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Minimum Cost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4</xdr:col>
          <xdr:colOff>177800</xdr:colOff>
          <xdr:row>1</xdr:row>
          <xdr:rowOff>31750</xdr:rowOff>
        </xdr:to>
        <xdr:sp macro="" textlink="">
          <xdr:nvSpPr>
            <xdr:cNvPr id="7174" name="solverButton" hidden="1">
              <a:extLst>
                <a:ext uri="{63B3BB69-23CF-44E3-9099-C40C66FF867C}">
                  <a14:compatExt spid="_x0000_s7174"/>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Run Excel's Solver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1</xdr:row>
          <xdr:rowOff>0</xdr:rowOff>
        </xdr:from>
        <xdr:to>
          <xdr:col>4</xdr:col>
          <xdr:colOff>177800</xdr:colOff>
          <xdr:row>2</xdr:row>
          <xdr:rowOff>31750</xdr:rowOff>
        </xdr:to>
        <xdr:sp macro="" textlink="">
          <xdr:nvSpPr>
            <xdr:cNvPr id="7175" name="solverHelpButton" hidden="1">
              <a:extLst>
                <a:ext uri="{63B3BB69-23CF-44E3-9099-C40C66FF867C}">
                  <a14:compatExt spid="_x0000_s7175"/>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Solver Help</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69850</xdr:colOff>
      <xdr:row>4</xdr:row>
      <xdr:rowOff>0</xdr:rowOff>
    </xdr:from>
    <xdr:to>
      <xdr:col>10</xdr:col>
      <xdr:colOff>222250</xdr:colOff>
      <xdr:row>7</xdr:row>
      <xdr:rowOff>107950</xdr:rowOff>
    </xdr:to>
    <xdr:sp macro="" textlink="">
      <xdr:nvSpPr>
        <xdr:cNvPr id="2" name="messageTextbox"/>
        <xdr:cNvSpPr txBox="1"/>
      </xdr:nvSpPr>
      <xdr:spPr>
        <a:xfrm>
          <a:off x="3238500" y="857250"/>
          <a:ext cx="3810000" cy="698500"/>
        </a:xfrm>
        <a:prstGeom prst="rect">
          <a:avLst/>
        </a:prstGeom>
        <a:solidFill>
          <a:srgbClr val="FFFFE6"/>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US" sz="900" b="0" i="0" u="none" strike="noStrike" baseline="0">
              <a:solidFill>
                <a:srgbClr val="9C6500"/>
              </a:solidFill>
              <a:latin typeface="Arial" panose="020B0604020202020204" pitchFamily="34" charset="0"/>
            </a:rPr>
            <a:t>Enter the values in the shaded area then use the Run Excel's Solver button. Alternatively,open Solver by going to the Data Tab (Excel 2007, 2010, 2013, 2016) or the Tools menu (Excel 2003, 2011). Use the buttons on the left to find a starting solution.</a:t>
          </a:r>
        </a:p>
      </xdr:txBody>
    </xdr:sp>
    <xdr:clientData fPrintsWithSheet="0"/>
  </xdr:twoCellAnchor>
  <mc:AlternateContent xmlns:mc="http://schemas.openxmlformats.org/markup-compatibility/2006">
    <mc:Choice xmlns:a14="http://schemas.microsoft.com/office/drawing/2010/main" Requires="a14">
      <xdr:twoCellAnchor>
        <xdr:from>
          <xdr:col>0</xdr:col>
          <xdr:colOff>0</xdr:colOff>
          <xdr:row>1</xdr:row>
          <xdr:rowOff>57150</xdr:rowOff>
        </xdr:from>
        <xdr:to>
          <xdr:col>0</xdr:col>
          <xdr:colOff>1270000</xdr:colOff>
          <xdr:row>2</xdr:row>
          <xdr:rowOff>50800</xdr:rowOff>
        </xdr:to>
        <xdr:sp macro="" textlink="">
          <xdr:nvSpPr>
            <xdr:cNvPr id="6147" name="Button 3" hidden="1">
              <a:extLst>
                <a:ext uri="{63B3BB69-23CF-44E3-9099-C40C66FF867C}">
                  <a14:compatExt spid="_x0000_s6147"/>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Northwest Corner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2</xdr:row>
          <xdr:rowOff>50800</xdr:rowOff>
        </xdr:from>
        <xdr:to>
          <xdr:col>0</xdr:col>
          <xdr:colOff>1270000</xdr:colOff>
          <xdr:row>3</xdr:row>
          <xdr:rowOff>44450</xdr:rowOff>
        </xdr:to>
        <xdr:sp macro="" textlink="">
          <xdr:nvSpPr>
            <xdr:cNvPr id="6148" name="Button 4" hidden="1">
              <a:extLst>
                <a:ext uri="{63B3BB69-23CF-44E3-9099-C40C66FF867C}">
                  <a14:compatExt spid="_x0000_s6148"/>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Vogel's Method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44450</xdr:rowOff>
        </xdr:from>
        <xdr:to>
          <xdr:col>0</xdr:col>
          <xdr:colOff>1270000</xdr:colOff>
          <xdr:row>3</xdr:row>
          <xdr:rowOff>234950</xdr:rowOff>
        </xdr:to>
        <xdr:sp macro="" textlink="">
          <xdr:nvSpPr>
            <xdr:cNvPr id="6149" name="Button 5" hidden="1">
              <a:extLst>
                <a:ext uri="{63B3BB69-23CF-44E3-9099-C40C66FF867C}">
                  <a14:compatExt spid="_x0000_s6149"/>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Minimum Cost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4</xdr:col>
          <xdr:colOff>177800</xdr:colOff>
          <xdr:row>1</xdr:row>
          <xdr:rowOff>31750</xdr:rowOff>
        </xdr:to>
        <xdr:sp macro="" textlink="">
          <xdr:nvSpPr>
            <xdr:cNvPr id="6150" name="solverButton" hidden="1">
              <a:extLst>
                <a:ext uri="{63B3BB69-23CF-44E3-9099-C40C66FF867C}">
                  <a14:compatExt spid="_x0000_s615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Run Excel's Solver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0</xdr:colOff>
          <xdr:row>1</xdr:row>
          <xdr:rowOff>0</xdr:rowOff>
        </xdr:from>
        <xdr:to>
          <xdr:col>4</xdr:col>
          <xdr:colOff>177800</xdr:colOff>
          <xdr:row>2</xdr:row>
          <xdr:rowOff>31750</xdr:rowOff>
        </xdr:to>
        <xdr:sp macro="" textlink="">
          <xdr:nvSpPr>
            <xdr:cNvPr id="6151" name="solverHelpButton" hidden="1">
              <a:extLst>
                <a:ext uri="{63B3BB69-23CF-44E3-9099-C40C66FF867C}">
                  <a14:compatExt spid="_x0000_s6151"/>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Solver Help</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oward%20Weiss\Documents\My%20Dropbox\ExcelOMQMv5Mac\file:\N:\Version4.desig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20(x86)\Excel%20OM%20v5.3\excelOMQMV5.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Comparison"/>
      <sheetName val="regnow"/>
      <sheetName val="pair.com"/>
      <sheetName val="KRM Differences, Manual &amp; Help"/>
      <sheetName val="V4 Builds"/>
      <sheetName val="V3 Builds"/>
      <sheetName val="Todo"/>
      <sheetName val="Final testing"/>
      <sheetName val="Final Steps"/>
      <sheetName val="Installation"/>
      <sheetName val="Save as Excel"/>
      <sheetName val="Startup"/>
      <sheetName val="Entwistle"/>
      <sheetName val="Alana notes"/>
      <sheetName val="Tutorials"/>
      <sheetName val="Programming notes to self"/>
      <sheetName val="HR 7 - new problems solved"/>
      <sheetName val="Phone numbers"/>
      <sheetName val="Menu"/>
      <sheetName val="Colorselection sheet"/>
      <sheetName val="48 Colors"/>
      <sheetName val="V3 improvements"/>
      <sheetName val="V3 Changes"/>
      <sheetName val="Installation programs"/>
      <sheetName val="Version4.design"/>
    </sheetNames>
    <definedNames>
      <definedName name="Integer"/>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ShortPath"/>
      <sheetName val="HWMaxFlow"/>
      <sheetName val="V3-V4-V5 History"/>
      <sheetName val="ProjCrash"/>
      <sheetName val="Installation-wise, MSI,zip"/>
      <sheetName val="v5.2"/>
      <sheetName val="Mac"/>
      <sheetName val="Paste"/>
      <sheetName val="OnLive"/>
      <sheetName val="MenuSheetv5"/>
      <sheetName val="MenuHR9"/>
      <sheetName val="MenuListBox"/>
      <sheetName val="MenuFoster5"/>
      <sheetName val="MenuRSH10"/>
      <sheetName val="MenuRSH11"/>
      <sheetName val="MenuRSH12"/>
      <sheetName val="MenuTaylor10"/>
      <sheetName val="EOQ"/>
      <sheetName val="POQ"/>
      <sheetName val="multiBE"/>
      <sheetName val="ProbDist"/>
      <sheetName val="InvSSNorm"/>
      <sheetName val="WorkMeas"/>
      <sheetName val="Simulation"/>
      <sheetName val="Raw data"/>
      <sheetName val="Frequencies"/>
      <sheetName val="Prob dist"/>
      <sheetName val="Normal"/>
      <sheetName val="Reliability"/>
      <sheetName val="MRPData"/>
      <sheetName val="HJW"/>
      <sheetName val="sqc-1"/>
      <sheetName val="SQC"/>
      <sheetName val="LimitedPop"/>
      <sheetName val="Markov"/>
      <sheetName val="Trans_agg"/>
      <sheetName val="LP_max"/>
      <sheetName val="LP_min"/>
      <sheetName val="IP_max"/>
      <sheetName val="IP_min"/>
      <sheetName val="HWPert"/>
      <sheetName val="Trans_max"/>
      <sheetName val="Trans_min"/>
      <sheetName val="Assign_min"/>
      <sheetName val="Assign_max"/>
      <sheetName val="Game Theory"/>
    </sheetNames>
    <definedNames>
      <definedName name="CallSolver"/>
      <definedName name="Mincost"/>
      <definedName name="NWcorner"/>
      <definedName name="SolverHelp"/>
      <definedName name="Vogel"/>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ctrlProp" Target="../ctrlProps/ctrlProp6.xml"/><Relationship Id="rId7"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ctrlProp" Target="../ctrlProps/ctrlProp11.xml"/><Relationship Id="rId7" Type="http://schemas.openxmlformats.org/officeDocument/2006/relationships/ctrlProp" Target="../ctrlProps/ctrlProp15.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14.xml"/><Relationship Id="rId5" Type="http://schemas.openxmlformats.org/officeDocument/2006/relationships/ctrlProp" Target="../ctrlProps/ctrlProp13.xml"/><Relationship Id="rId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J24"/>
  <sheetViews>
    <sheetView zoomScale="90" zoomScaleNormal="90" workbookViewId="0">
      <selection activeCell="D14" sqref="D14"/>
    </sheetView>
  </sheetViews>
  <sheetFormatPr defaultColWidth="8.7265625" defaultRowHeight="15.5" x14ac:dyDescent="0.35"/>
  <cols>
    <col min="1" max="1" width="19.1796875" style="2" bestFit="1" customWidth="1"/>
    <col min="2" max="16384" width="8.7265625" style="2"/>
  </cols>
  <sheetData>
    <row r="1" spans="1:10" x14ac:dyDescent="0.35">
      <c r="A1" s="37"/>
    </row>
    <row r="2" spans="1:10" x14ac:dyDescent="0.35">
      <c r="A2" s="36">
        <f ca="1">NOW()</f>
        <v>44433.696789004629</v>
      </c>
    </row>
    <row r="4" spans="1:10" ht="21" x14ac:dyDescent="0.5">
      <c r="A4" s="5" t="s">
        <v>7</v>
      </c>
      <c r="B4" s="6"/>
      <c r="C4" s="6"/>
      <c r="D4" s="6"/>
      <c r="E4" s="6"/>
      <c r="F4" s="6"/>
      <c r="G4" s="6"/>
      <c r="H4" s="6"/>
      <c r="I4" s="6"/>
      <c r="J4" s="6"/>
    </row>
    <row r="5" spans="1:10" x14ac:dyDescent="0.35">
      <c r="A5" s="7"/>
      <c r="B5" s="7"/>
      <c r="C5" s="7"/>
      <c r="D5" s="7"/>
    </row>
    <row r="9" spans="1:10" ht="16" thickBot="1" x14ac:dyDescent="0.4">
      <c r="A9" s="8" t="s">
        <v>8</v>
      </c>
      <c r="B9" s="1" t="str">
        <f>IF(SUM(B14:E14)&gt;SUM(F11:F13),"Demand is greater than supply! Recreate this model with an extra (dummy) row that has a supply equal to the difference between total supply and total demand.","")</f>
        <v/>
      </c>
      <c r="C9" s="1"/>
      <c r="D9" s="1"/>
    </row>
    <row r="10" spans="1:10" x14ac:dyDescent="0.35">
      <c r="A10" s="10" t="s">
        <v>0</v>
      </c>
      <c r="B10" s="11" t="s">
        <v>10</v>
      </c>
      <c r="C10" s="11" t="s">
        <v>11</v>
      </c>
      <c r="D10" s="11" t="s">
        <v>15</v>
      </c>
      <c r="E10" s="11" t="s">
        <v>16</v>
      </c>
      <c r="F10" s="12" t="s">
        <v>1</v>
      </c>
    </row>
    <row r="11" spans="1:10" x14ac:dyDescent="0.35">
      <c r="A11" s="13" t="s">
        <v>12</v>
      </c>
      <c r="B11" s="9"/>
      <c r="C11" s="9"/>
      <c r="D11" s="9"/>
      <c r="E11" s="9"/>
      <c r="F11" s="14"/>
    </row>
    <row r="12" spans="1:10" x14ac:dyDescent="0.35">
      <c r="A12" s="13" t="s">
        <v>13</v>
      </c>
      <c r="B12" s="9"/>
      <c r="C12" s="9"/>
      <c r="D12" s="9"/>
      <c r="E12" s="9"/>
      <c r="F12" s="14"/>
    </row>
    <row r="13" spans="1:10" x14ac:dyDescent="0.35">
      <c r="A13" s="13" t="s">
        <v>14</v>
      </c>
      <c r="B13" s="9"/>
      <c r="C13" s="9"/>
      <c r="D13" s="9"/>
      <c r="E13" s="9"/>
      <c r="F13" s="14"/>
    </row>
    <row r="14" spans="1:10" ht="16" thickBot="1" x14ac:dyDescent="0.4">
      <c r="A14" s="15" t="s">
        <v>2</v>
      </c>
      <c r="B14" s="16" t="s">
        <v>3</v>
      </c>
      <c r="C14" s="16"/>
      <c r="D14" s="16"/>
      <c r="E14" s="16"/>
      <c r="F14" s="17" t="str">
        <f>CONCATENATE(SUM(B14:E14)," \ ",SUM(F11:F13))</f>
        <v>0 \ 0</v>
      </c>
    </row>
    <row r="16" spans="1:10" ht="16" thickBot="1" x14ac:dyDescent="0.4">
      <c r="A16" s="19"/>
      <c r="B16" s="19"/>
      <c r="C16" s="19"/>
      <c r="D16" s="19"/>
      <c r="E16" s="19"/>
      <c r="F16" s="19"/>
    </row>
    <row r="17" spans="1:7" ht="16" thickBot="1" x14ac:dyDescent="0.4">
      <c r="A17" s="22" t="s">
        <v>4</v>
      </c>
      <c r="B17" s="31" t="str">
        <f>B10</f>
        <v>Dest 1</v>
      </c>
      <c r="C17" s="31" t="str">
        <f>C10</f>
        <v>Dest 2</v>
      </c>
      <c r="D17" s="31" t="str">
        <f>D10</f>
        <v>Dest 3</v>
      </c>
      <c r="E17" s="31" t="str">
        <f>E10</f>
        <v>Dest 4</v>
      </c>
      <c r="F17" s="26" t="s">
        <v>9</v>
      </c>
      <c r="G17" s="18" t="s">
        <v>3</v>
      </c>
    </row>
    <row r="18" spans="1:7" x14ac:dyDescent="0.35">
      <c r="A18" s="29" t="str">
        <f>A11</f>
        <v>Origin 1</v>
      </c>
      <c r="B18" s="22"/>
      <c r="C18" s="23"/>
      <c r="D18" s="23"/>
      <c r="E18" s="26"/>
      <c r="F18" s="30">
        <f>SUM(B18:E18)</f>
        <v>0</v>
      </c>
      <c r="G18" s="18"/>
    </row>
    <row r="19" spans="1:7" x14ac:dyDescent="0.35">
      <c r="A19" s="29" t="str">
        <f>A12</f>
        <v>Origin 2</v>
      </c>
      <c r="B19" s="21"/>
      <c r="C19" s="20"/>
      <c r="D19" s="20"/>
      <c r="E19" s="27"/>
      <c r="F19" s="30">
        <f t="shared" ref="F19:F21" si="0">SUM(B19:E19)</f>
        <v>0</v>
      </c>
      <c r="G19" s="18"/>
    </row>
    <row r="20" spans="1:7" ht="16" thickBot="1" x14ac:dyDescent="0.4">
      <c r="A20" s="29" t="str">
        <f>A13</f>
        <v>Origin 3</v>
      </c>
      <c r="B20" s="24"/>
      <c r="C20" s="25"/>
      <c r="D20" s="25"/>
      <c r="E20" s="28"/>
      <c r="F20" s="30">
        <f t="shared" si="0"/>
        <v>0</v>
      </c>
      <c r="G20" s="18"/>
    </row>
    <row r="21" spans="1:7" ht="16" thickBot="1" x14ac:dyDescent="0.4">
      <c r="A21" s="24" t="s">
        <v>5</v>
      </c>
      <c r="B21" s="32">
        <f>SUM(B18:B20)</f>
        <v>0</v>
      </c>
      <c r="C21" s="32">
        <f t="shared" ref="C21:E21" si="1">SUM(C18:C20)</f>
        <v>0</v>
      </c>
      <c r="D21" s="32">
        <f t="shared" si="1"/>
        <v>0</v>
      </c>
      <c r="E21" s="32">
        <f t="shared" si="1"/>
        <v>0</v>
      </c>
      <c r="F21" s="28" t="str">
        <f>CONCATENATE(INT(SUM(B21:E21)+0.5)," \ ",INT(SUM(F18:F20)+0.5))</f>
        <v>0 \ 0</v>
      </c>
      <c r="G21" s="18"/>
    </row>
    <row r="22" spans="1:7" ht="16" thickBot="1" x14ac:dyDescent="0.4">
      <c r="A22" s="3" t="s">
        <v>3</v>
      </c>
      <c r="B22" s="3"/>
      <c r="C22" s="3"/>
      <c r="D22" s="3"/>
      <c r="E22" s="3"/>
      <c r="F22" s="3"/>
    </row>
    <row r="23" spans="1:7" ht="16" thickBot="1" x14ac:dyDescent="0.4">
      <c r="A23" s="34" t="s">
        <v>6</v>
      </c>
      <c r="B23" s="35">
        <f>SUMPRODUCT(B11:E13,B18:E20)</f>
        <v>0</v>
      </c>
      <c r="C23" s="4"/>
      <c r="D23" s="4"/>
      <c r="E23" s="3"/>
      <c r="F23" s="3"/>
    </row>
    <row r="24" spans="1:7" x14ac:dyDescent="0.35">
      <c r="A24" s="33"/>
      <c r="B24" s="33"/>
    </row>
  </sheetData>
  <conditionalFormatting sqref="B18:E20">
    <cfRule type="cellIs" dxfId="2"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5123" r:id="rId3" name="Button 3">
              <controlPr defaultSize="0" print="0" autoFill="0" autoPict="0" macro="[2]!NWcorner">
                <anchor moveWithCells="1" sizeWithCells="1">
                  <from>
                    <xdr:col>0</xdr:col>
                    <xdr:colOff>0</xdr:colOff>
                    <xdr:row>1</xdr:row>
                    <xdr:rowOff>57150</xdr:rowOff>
                  </from>
                  <to>
                    <xdr:col>0</xdr:col>
                    <xdr:colOff>1270000</xdr:colOff>
                    <xdr:row>2</xdr:row>
                    <xdr:rowOff>50800</xdr:rowOff>
                  </to>
                </anchor>
              </controlPr>
            </control>
          </mc:Choice>
        </mc:AlternateContent>
        <mc:AlternateContent xmlns:mc="http://schemas.openxmlformats.org/markup-compatibility/2006">
          <mc:Choice Requires="x14">
            <control shapeId="5124" r:id="rId4" name="Button 4">
              <controlPr defaultSize="0" print="0" autoFill="0" autoPict="0" macro="[2]!Vogel">
                <anchor moveWithCells="1" sizeWithCells="1">
                  <from>
                    <xdr:col>0</xdr:col>
                    <xdr:colOff>0</xdr:colOff>
                    <xdr:row>2</xdr:row>
                    <xdr:rowOff>50800</xdr:rowOff>
                  </from>
                  <to>
                    <xdr:col>0</xdr:col>
                    <xdr:colOff>1270000</xdr:colOff>
                    <xdr:row>3</xdr:row>
                    <xdr:rowOff>44450</xdr:rowOff>
                  </to>
                </anchor>
              </controlPr>
            </control>
          </mc:Choice>
        </mc:AlternateContent>
        <mc:AlternateContent xmlns:mc="http://schemas.openxmlformats.org/markup-compatibility/2006">
          <mc:Choice Requires="x14">
            <control shapeId="5125" r:id="rId5" name="Button 5">
              <controlPr defaultSize="0" print="0" autoFill="0" autoPict="0" macro="[2]!Mincost">
                <anchor moveWithCells="1" sizeWithCells="1">
                  <from>
                    <xdr:col>0</xdr:col>
                    <xdr:colOff>0</xdr:colOff>
                    <xdr:row>3</xdr:row>
                    <xdr:rowOff>44450</xdr:rowOff>
                  </from>
                  <to>
                    <xdr:col>0</xdr:col>
                    <xdr:colOff>1270000</xdr:colOff>
                    <xdr:row>3</xdr:row>
                    <xdr:rowOff>234950</xdr:rowOff>
                  </to>
                </anchor>
              </controlPr>
            </control>
          </mc:Choice>
        </mc:AlternateContent>
        <mc:AlternateContent xmlns:mc="http://schemas.openxmlformats.org/markup-compatibility/2006">
          <mc:Choice Requires="x14">
            <control shapeId="5126" r:id="rId6" name="solverButton">
              <controlPr defaultSize="0" print="0" autoFill="0" autoPict="0" macro="[2]!CallSolver">
                <anchor moveWithCells="1" sizeWithCells="1">
                  <from>
                    <xdr:col>2</xdr:col>
                    <xdr:colOff>0</xdr:colOff>
                    <xdr:row>0</xdr:row>
                    <xdr:rowOff>0</xdr:rowOff>
                  </from>
                  <to>
                    <xdr:col>4</xdr:col>
                    <xdr:colOff>177800</xdr:colOff>
                    <xdr:row>1</xdr:row>
                    <xdr:rowOff>31750</xdr:rowOff>
                  </to>
                </anchor>
              </controlPr>
            </control>
          </mc:Choice>
        </mc:AlternateContent>
        <mc:AlternateContent xmlns:mc="http://schemas.openxmlformats.org/markup-compatibility/2006">
          <mc:Choice Requires="x14">
            <control shapeId="5127" r:id="rId7" name="solverHelpButton">
              <controlPr defaultSize="0" print="0" autoFill="0" autoPict="0" macro="[2]!SolverHelp">
                <anchor moveWithCells="1" sizeWithCells="1">
                  <from>
                    <xdr:col>2</xdr:col>
                    <xdr:colOff>0</xdr:colOff>
                    <xdr:row>1</xdr:row>
                    <xdr:rowOff>0</xdr:rowOff>
                  </from>
                  <to>
                    <xdr:col>4</xdr:col>
                    <xdr:colOff>177800</xdr:colOff>
                    <xdr:row>2</xdr:row>
                    <xdr:rowOff>31750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I24"/>
  <sheetViews>
    <sheetView tabSelected="1" zoomScale="90" zoomScaleNormal="90" workbookViewId="0">
      <selection activeCell="N11" sqref="N11"/>
    </sheetView>
  </sheetViews>
  <sheetFormatPr defaultColWidth="8.7265625" defaultRowHeight="15.5" x14ac:dyDescent="0.35"/>
  <cols>
    <col min="1" max="1" width="19.1796875" style="2" bestFit="1" customWidth="1"/>
    <col min="2" max="16384" width="8.7265625" style="2"/>
  </cols>
  <sheetData>
    <row r="1" spans="1:9" x14ac:dyDescent="0.35">
      <c r="A1" s="37"/>
    </row>
    <row r="2" spans="1:9" x14ac:dyDescent="0.35">
      <c r="A2" s="36">
        <f ca="1">NOW()</f>
        <v>44433.696789004629</v>
      </c>
    </row>
    <row r="4" spans="1:9" ht="21" x14ac:dyDescent="0.5">
      <c r="A4" s="5" t="s">
        <v>7</v>
      </c>
      <c r="B4" s="6"/>
      <c r="C4" s="6"/>
      <c r="D4" s="6"/>
      <c r="E4" s="6"/>
      <c r="F4" s="6"/>
      <c r="G4" s="6"/>
      <c r="H4" s="6"/>
      <c r="I4" s="6"/>
    </row>
    <row r="5" spans="1:9" x14ac:dyDescent="0.35">
      <c r="A5" s="7"/>
      <c r="B5" s="7"/>
      <c r="C5" s="7"/>
    </row>
    <row r="9" spans="1:9" ht="16" thickBot="1" x14ac:dyDescent="0.4">
      <c r="A9" s="8" t="s">
        <v>8</v>
      </c>
      <c r="B9" s="1" t="str">
        <f>IF(SUM(B14:D14)&gt;SUM(E11:E13),"Demand is greater than supply! Recreate this model with an extra (dummy) row that has a supply equal to the difference between total supply and total demand.","")</f>
        <v/>
      </c>
      <c r="C9" s="1"/>
    </row>
    <row r="10" spans="1:9" x14ac:dyDescent="0.35">
      <c r="A10" s="10" t="s">
        <v>0</v>
      </c>
      <c r="B10" s="11" t="s">
        <v>10</v>
      </c>
      <c r="C10" s="11" t="s">
        <v>11</v>
      </c>
      <c r="D10" s="11" t="s">
        <v>15</v>
      </c>
      <c r="E10" s="12" t="s">
        <v>1</v>
      </c>
    </row>
    <row r="11" spans="1:9" x14ac:dyDescent="0.35">
      <c r="A11" s="13" t="s">
        <v>12</v>
      </c>
      <c r="B11" s="9"/>
      <c r="C11" s="9"/>
      <c r="D11" s="9"/>
      <c r="E11" s="14"/>
    </row>
    <row r="12" spans="1:9" x14ac:dyDescent="0.35">
      <c r="A12" s="13" t="s">
        <v>13</v>
      </c>
      <c r="B12" s="9"/>
      <c r="C12" s="9"/>
      <c r="D12" s="9"/>
      <c r="E12" s="14"/>
    </row>
    <row r="13" spans="1:9" x14ac:dyDescent="0.35">
      <c r="A13" s="13" t="s">
        <v>14</v>
      </c>
      <c r="B13" s="9"/>
      <c r="C13" s="9"/>
      <c r="D13" s="9"/>
      <c r="E13" s="14"/>
    </row>
    <row r="14" spans="1:9" ht="16" thickBot="1" x14ac:dyDescent="0.4">
      <c r="A14" s="15" t="s">
        <v>2</v>
      </c>
      <c r="B14" s="16" t="s">
        <v>3</v>
      </c>
      <c r="C14" s="16"/>
      <c r="D14" s="16"/>
      <c r="E14" s="17" t="str">
        <f>CONCATENATE(SUM(B14:D14)," \ ",SUM(E11:E13))</f>
        <v>0 \ 0</v>
      </c>
    </row>
    <row r="16" spans="1:9" ht="16" thickBot="1" x14ac:dyDescent="0.4">
      <c r="A16" s="19"/>
      <c r="B16" s="19"/>
      <c r="C16" s="19"/>
      <c r="D16" s="19"/>
      <c r="E16" s="19"/>
    </row>
    <row r="17" spans="1:6" ht="16" thickBot="1" x14ac:dyDescent="0.4">
      <c r="A17" s="22" t="s">
        <v>4</v>
      </c>
      <c r="B17" s="31" t="str">
        <f>B10</f>
        <v>Dest 1</v>
      </c>
      <c r="C17" s="31" t="str">
        <f>C10</f>
        <v>Dest 2</v>
      </c>
      <c r="D17" s="31" t="str">
        <f>D10</f>
        <v>Dest 3</v>
      </c>
      <c r="E17" s="26" t="s">
        <v>9</v>
      </c>
      <c r="F17" s="18" t="s">
        <v>3</v>
      </c>
    </row>
    <row r="18" spans="1:6" x14ac:dyDescent="0.35">
      <c r="A18" s="29" t="str">
        <f>A11</f>
        <v>Origin 1</v>
      </c>
      <c r="B18" s="22"/>
      <c r="C18" s="23"/>
      <c r="D18" s="26"/>
      <c r="E18" s="30">
        <f>SUM(B18:D18)</f>
        <v>0</v>
      </c>
      <c r="F18" s="18"/>
    </row>
    <row r="19" spans="1:6" x14ac:dyDescent="0.35">
      <c r="A19" s="29" t="str">
        <f>A12</f>
        <v>Origin 2</v>
      </c>
      <c r="B19" s="21"/>
      <c r="C19" s="20"/>
      <c r="D19" s="27"/>
      <c r="E19" s="30">
        <f t="shared" ref="E19:E21" si="0">SUM(B19:D19)</f>
        <v>0</v>
      </c>
      <c r="F19" s="18"/>
    </row>
    <row r="20" spans="1:6" ht="16" thickBot="1" x14ac:dyDescent="0.4">
      <c r="A20" s="29" t="str">
        <f>A13</f>
        <v>Origin 3</v>
      </c>
      <c r="B20" s="24"/>
      <c r="C20" s="25"/>
      <c r="D20" s="28"/>
      <c r="E20" s="30">
        <f t="shared" si="0"/>
        <v>0</v>
      </c>
      <c r="F20" s="18"/>
    </row>
    <row r="21" spans="1:6" ht="16" thickBot="1" x14ac:dyDescent="0.4">
      <c r="A21" s="24" t="s">
        <v>5</v>
      </c>
      <c r="B21" s="32">
        <f>SUM(B18:B20)</f>
        <v>0</v>
      </c>
      <c r="C21" s="32">
        <f t="shared" ref="C21:D21" si="1">SUM(C18:C20)</f>
        <v>0</v>
      </c>
      <c r="D21" s="32">
        <f t="shared" si="1"/>
        <v>0</v>
      </c>
      <c r="E21" s="28" t="str">
        <f>CONCATENATE(INT(SUM(B21:D21)+0.5)," \ ",INT(SUM(E18:E20)+0.5))</f>
        <v>0 \ 0</v>
      </c>
      <c r="F21" s="18"/>
    </row>
    <row r="22" spans="1:6" ht="16" thickBot="1" x14ac:dyDescent="0.4">
      <c r="A22" s="3" t="s">
        <v>3</v>
      </c>
      <c r="B22" s="3"/>
      <c r="C22" s="3"/>
      <c r="D22" s="3"/>
      <c r="E22" s="3"/>
    </row>
    <row r="23" spans="1:6" ht="16" thickBot="1" x14ac:dyDescent="0.4">
      <c r="A23" s="34" t="s">
        <v>6</v>
      </c>
      <c r="B23" s="35">
        <f>SUMPRODUCT(B11:D13,B18:D20)</f>
        <v>0</v>
      </c>
      <c r="C23" s="4"/>
      <c r="D23" s="3"/>
      <c r="E23" s="3"/>
    </row>
    <row r="24" spans="1:6" x14ac:dyDescent="0.35">
      <c r="A24" s="33"/>
      <c r="B24" s="33"/>
    </row>
  </sheetData>
  <conditionalFormatting sqref="B18:D20">
    <cfRule type="cellIs" dxfId="1"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7171" r:id="rId3" name="Button 3">
              <controlPr defaultSize="0" print="0" autoFill="0" autoPict="0" macro="[2]!NWcorner">
                <anchor moveWithCells="1" sizeWithCells="1">
                  <from>
                    <xdr:col>0</xdr:col>
                    <xdr:colOff>0</xdr:colOff>
                    <xdr:row>1</xdr:row>
                    <xdr:rowOff>57150</xdr:rowOff>
                  </from>
                  <to>
                    <xdr:col>0</xdr:col>
                    <xdr:colOff>1270000</xdr:colOff>
                    <xdr:row>2</xdr:row>
                    <xdr:rowOff>50800</xdr:rowOff>
                  </to>
                </anchor>
              </controlPr>
            </control>
          </mc:Choice>
        </mc:AlternateContent>
        <mc:AlternateContent xmlns:mc="http://schemas.openxmlformats.org/markup-compatibility/2006">
          <mc:Choice Requires="x14">
            <control shapeId="7172" r:id="rId4" name="Button 4">
              <controlPr defaultSize="0" print="0" autoFill="0" autoPict="0" macro="[2]!Vogel">
                <anchor moveWithCells="1" sizeWithCells="1">
                  <from>
                    <xdr:col>0</xdr:col>
                    <xdr:colOff>0</xdr:colOff>
                    <xdr:row>2</xdr:row>
                    <xdr:rowOff>50800</xdr:rowOff>
                  </from>
                  <to>
                    <xdr:col>0</xdr:col>
                    <xdr:colOff>1270000</xdr:colOff>
                    <xdr:row>3</xdr:row>
                    <xdr:rowOff>44450</xdr:rowOff>
                  </to>
                </anchor>
              </controlPr>
            </control>
          </mc:Choice>
        </mc:AlternateContent>
        <mc:AlternateContent xmlns:mc="http://schemas.openxmlformats.org/markup-compatibility/2006">
          <mc:Choice Requires="x14">
            <control shapeId="7173" r:id="rId5" name="Button 5">
              <controlPr defaultSize="0" print="0" autoFill="0" autoPict="0" macro="[2]!Mincost">
                <anchor moveWithCells="1" sizeWithCells="1">
                  <from>
                    <xdr:col>0</xdr:col>
                    <xdr:colOff>0</xdr:colOff>
                    <xdr:row>3</xdr:row>
                    <xdr:rowOff>44450</xdr:rowOff>
                  </from>
                  <to>
                    <xdr:col>0</xdr:col>
                    <xdr:colOff>1270000</xdr:colOff>
                    <xdr:row>3</xdr:row>
                    <xdr:rowOff>234950</xdr:rowOff>
                  </to>
                </anchor>
              </controlPr>
            </control>
          </mc:Choice>
        </mc:AlternateContent>
        <mc:AlternateContent xmlns:mc="http://schemas.openxmlformats.org/markup-compatibility/2006">
          <mc:Choice Requires="x14">
            <control shapeId="7174" r:id="rId6" name="solverButton">
              <controlPr defaultSize="0" print="0" autoFill="0" autoPict="0" macro="[2]!CallSolver">
                <anchor moveWithCells="1" sizeWithCells="1">
                  <from>
                    <xdr:col>2</xdr:col>
                    <xdr:colOff>0</xdr:colOff>
                    <xdr:row>0</xdr:row>
                    <xdr:rowOff>0</xdr:rowOff>
                  </from>
                  <to>
                    <xdr:col>4</xdr:col>
                    <xdr:colOff>177800</xdr:colOff>
                    <xdr:row>1</xdr:row>
                    <xdr:rowOff>31750</xdr:rowOff>
                  </to>
                </anchor>
              </controlPr>
            </control>
          </mc:Choice>
        </mc:AlternateContent>
        <mc:AlternateContent xmlns:mc="http://schemas.openxmlformats.org/markup-compatibility/2006">
          <mc:Choice Requires="x14">
            <control shapeId="7175" r:id="rId7" name="solverHelpButton">
              <controlPr defaultSize="0" print="0" autoFill="0" autoPict="0" macro="[2]!SolverHelp">
                <anchor moveWithCells="1" sizeWithCells="1">
                  <from>
                    <xdr:col>2</xdr:col>
                    <xdr:colOff>0</xdr:colOff>
                    <xdr:row>1</xdr:row>
                    <xdr:rowOff>0</xdr:rowOff>
                  </from>
                  <to>
                    <xdr:col>4</xdr:col>
                    <xdr:colOff>177800</xdr:colOff>
                    <xdr:row>2</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I26"/>
  <sheetViews>
    <sheetView zoomScale="90" zoomScaleNormal="90" workbookViewId="0">
      <selection activeCell="G19" sqref="G19"/>
    </sheetView>
  </sheetViews>
  <sheetFormatPr defaultColWidth="8.7265625" defaultRowHeight="15.5" x14ac:dyDescent="0.35"/>
  <cols>
    <col min="1" max="1" width="19.1796875" style="2" bestFit="1" customWidth="1"/>
    <col min="2" max="16384" width="8.7265625" style="2"/>
  </cols>
  <sheetData>
    <row r="1" spans="1:9" x14ac:dyDescent="0.35">
      <c r="A1" s="37"/>
    </row>
    <row r="2" spans="1:9" x14ac:dyDescent="0.35">
      <c r="A2" s="36">
        <f ca="1">NOW()</f>
        <v>44433.696789004629</v>
      </c>
    </row>
    <row r="4" spans="1:9" ht="21" x14ac:dyDescent="0.5">
      <c r="A4" s="5" t="s">
        <v>7</v>
      </c>
      <c r="B4" s="6"/>
      <c r="C4" s="6"/>
      <c r="D4" s="6"/>
      <c r="E4" s="6"/>
      <c r="F4" s="6"/>
      <c r="G4" s="6"/>
      <c r="H4" s="6"/>
      <c r="I4" s="6"/>
    </row>
    <row r="5" spans="1:9" x14ac:dyDescent="0.35">
      <c r="A5" s="7"/>
      <c r="B5" s="7"/>
      <c r="C5" s="7"/>
    </row>
    <row r="9" spans="1:9" ht="16" thickBot="1" x14ac:dyDescent="0.4">
      <c r="A9" s="8" t="s">
        <v>8</v>
      </c>
      <c r="B9" s="1" t="str">
        <f>IF(SUM(B15:D15)&gt;SUM(E11:E14),"Demand is greater than supply! Recreate this model with an extra (dummy) row that has a supply equal to the difference between total supply and total demand.","")</f>
        <v/>
      </c>
      <c r="C9" s="1"/>
    </row>
    <row r="10" spans="1:9" x14ac:dyDescent="0.35">
      <c r="A10" s="10" t="s">
        <v>0</v>
      </c>
      <c r="B10" s="11" t="s">
        <v>10</v>
      </c>
      <c r="C10" s="11" t="s">
        <v>11</v>
      </c>
      <c r="D10" s="11" t="s">
        <v>15</v>
      </c>
      <c r="E10" s="12" t="s">
        <v>1</v>
      </c>
    </row>
    <row r="11" spans="1:9" x14ac:dyDescent="0.35">
      <c r="A11" s="13" t="s">
        <v>12</v>
      </c>
      <c r="B11" s="9"/>
      <c r="C11" s="9"/>
      <c r="D11" s="9"/>
      <c r="E11" s="14"/>
    </row>
    <row r="12" spans="1:9" x14ac:dyDescent="0.35">
      <c r="A12" s="13" t="s">
        <v>13</v>
      </c>
      <c r="B12" s="9"/>
      <c r="C12" s="9"/>
      <c r="D12" s="9"/>
      <c r="E12" s="14"/>
    </row>
    <row r="13" spans="1:9" x14ac:dyDescent="0.35">
      <c r="A13" s="13" t="s">
        <v>14</v>
      </c>
      <c r="B13" s="9"/>
      <c r="C13" s="9"/>
      <c r="D13" s="9"/>
      <c r="E13" s="14"/>
    </row>
    <row r="14" spans="1:9" x14ac:dyDescent="0.35">
      <c r="A14" s="13" t="s">
        <v>17</v>
      </c>
      <c r="B14" s="9"/>
      <c r="C14" s="9"/>
      <c r="D14" s="9"/>
      <c r="E14" s="14"/>
    </row>
    <row r="15" spans="1:9" ht="16" thickBot="1" x14ac:dyDescent="0.4">
      <c r="A15" s="15" t="s">
        <v>2</v>
      </c>
      <c r="B15" s="16" t="s">
        <v>3</v>
      </c>
      <c r="C15" s="16"/>
      <c r="D15" s="16"/>
      <c r="E15" s="17" t="str">
        <f>CONCATENATE(SUM(B15:D15)," \ ",SUM(E11:E14))</f>
        <v>0 \ 0</v>
      </c>
    </row>
    <row r="17" spans="1:6" ht="16" thickBot="1" x14ac:dyDescent="0.4">
      <c r="A17" s="19"/>
      <c r="B17" s="19"/>
      <c r="C17" s="19"/>
      <c r="D17" s="19"/>
      <c r="E17" s="19"/>
    </row>
    <row r="18" spans="1:6" ht="16" thickBot="1" x14ac:dyDescent="0.4">
      <c r="A18" s="22" t="s">
        <v>4</v>
      </c>
      <c r="B18" s="31" t="str">
        <f>B10</f>
        <v>Dest 1</v>
      </c>
      <c r="C18" s="31" t="str">
        <f>C10</f>
        <v>Dest 2</v>
      </c>
      <c r="D18" s="31" t="str">
        <f>D10</f>
        <v>Dest 3</v>
      </c>
      <c r="E18" s="26" t="s">
        <v>9</v>
      </c>
      <c r="F18" s="18" t="s">
        <v>3</v>
      </c>
    </row>
    <row r="19" spans="1:6" x14ac:dyDescent="0.35">
      <c r="A19" s="29" t="str">
        <f>A11</f>
        <v>Origin 1</v>
      </c>
      <c r="B19" s="22"/>
      <c r="C19" s="23"/>
      <c r="D19" s="26"/>
      <c r="E19" s="30">
        <f>SUM(B19:D19)</f>
        <v>0</v>
      </c>
      <c r="F19" s="18"/>
    </row>
    <row r="20" spans="1:6" x14ac:dyDescent="0.35">
      <c r="A20" s="29" t="str">
        <f>A12</f>
        <v>Origin 2</v>
      </c>
      <c r="B20" s="21"/>
      <c r="C20" s="20"/>
      <c r="D20" s="27"/>
      <c r="E20" s="30">
        <f t="shared" ref="E20:E23" si="0">SUM(B20:D20)</f>
        <v>0</v>
      </c>
      <c r="F20" s="18"/>
    </row>
    <row r="21" spans="1:6" x14ac:dyDescent="0.35">
      <c r="A21" s="29" t="str">
        <f>A13</f>
        <v>Origin 3</v>
      </c>
      <c r="B21" s="21"/>
      <c r="C21" s="20"/>
      <c r="D21" s="27"/>
      <c r="E21" s="30">
        <f t="shared" si="0"/>
        <v>0</v>
      </c>
      <c r="F21" s="18"/>
    </row>
    <row r="22" spans="1:6" ht="16" thickBot="1" x14ac:dyDescent="0.4">
      <c r="A22" s="29" t="str">
        <f>A14</f>
        <v>Origin 4</v>
      </c>
      <c r="B22" s="24"/>
      <c r="C22" s="25"/>
      <c r="D22" s="28"/>
      <c r="E22" s="30">
        <f t="shared" si="0"/>
        <v>0</v>
      </c>
      <c r="F22" s="18"/>
    </row>
    <row r="23" spans="1:6" ht="16" thickBot="1" x14ac:dyDescent="0.4">
      <c r="A23" s="24" t="s">
        <v>5</v>
      </c>
      <c r="B23" s="32">
        <f>SUM(B19:B22)</f>
        <v>0</v>
      </c>
      <c r="C23" s="32">
        <f t="shared" ref="C23:D23" si="1">SUM(C19:C22)</f>
        <v>0</v>
      </c>
      <c r="D23" s="32">
        <f t="shared" si="1"/>
        <v>0</v>
      </c>
      <c r="E23" s="28" t="str">
        <f>CONCATENATE(INT(SUM(B23:D23)+0.5)," \ ",INT(SUM(E19:E22)+0.5))</f>
        <v>0 \ 0</v>
      </c>
      <c r="F23" s="18"/>
    </row>
    <row r="24" spans="1:6" ht="16" thickBot="1" x14ac:dyDescent="0.4">
      <c r="A24" s="3" t="s">
        <v>3</v>
      </c>
      <c r="B24" s="3"/>
      <c r="C24" s="3"/>
      <c r="D24" s="3"/>
      <c r="E24" s="3"/>
    </row>
    <row r="25" spans="1:6" ht="16" thickBot="1" x14ac:dyDescent="0.4">
      <c r="A25" s="34" t="s">
        <v>6</v>
      </c>
      <c r="B25" s="35">
        <f>SUMPRODUCT(B11:D14,B19:D22)</f>
        <v>0</v>
      </c>
      <c r="C25" s="4"/>
      <c r="D25" s="3"/>
      <c r="E25" s="3"/>
    </row>
    <row r="26" spans="1:6" x14ac:dyDescent="0.35">
      <c r="A26" s="33"/>
      <c r="B26" s="33"/>
    </row>
  </sheetData>
  <conditionalFormatting sqref="B19:D22">
    <cfRule type="cellIs" dxfId="0"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6147" r:id="rId3" name="Button 3">
              <controlPr defaultSize="0" print="0" autoFill="0" autoPict="0" macro="[2]!NWcorner">
                <anchor moveWithCells="1" sizeWithCells="1">
                  <from>
                    <xdr:col>0</xdr:col>
                    <xdr:colOff>0</xdr:colOff>
                    <xdr:row>1</xdr:row>
                    <xdr:rowOff>57150</xdr:rowOff>
                  </from>
                  <to>
                    <xdr:col>0</xdr:col>
                    <xdr:colOff>1270000</xdr:colOff>
                    <xdr:row>2</xdr:row>
                    <xdr:rowOff>50800</xdr:rowOff>
                  </to>
                </anchor>
              </controlPr>
            </control>
          </mc:Choice>
        </mc:AlternateContent>
        <mc:AlternateContent xmlns:mc="http://schemas.openxmlformats.org/markup-compatibility/2006">
          <mc:Choice Requires="x14">
            <control shapeId="6148" r:id="rId4" name="Button 4">
              <controlPr defaultSize="0" print="0" autoFill="0" autoPict="0" macro="[2]!Vogel">
                <anchor moveWithCells="1" sizeWithCells="1">
                  <from>
                    <xdr:col>0</xdr:col>
                    <xdr:colOff>0</xdr:colOff>
                    <xdr:row>2</xdr:row>
                    <xdr:rowOff>50800</xdr:rowOff>
                  </from>
                  <to>
                    <xdr:col>0</xdr:col>
                    <xdr:colOff>1270000</xdr:colOff>
                    <xdr:row>3</xdr:row>
                    <xdr:rowOff>44450</xdr:rowOff>
                  </to>
                </anchor>
              </controlPr>
            </control>
          </mc:Choice>
        </mc:AlternateContent>
        <mc:AlternateContent xmlns:mc="http://schemas.openxmlformats.org/markup-compatibility/2006">
          <mc:Choice Requires="x14">
            <control shapeId="6149" r:id="rId5" name="Button 5">
              <controlPr defaultSize="0" print="0" autoFill="0" autoPict="0" macro="[2]!Mincost">
                <anchor moveWithCells="1" sizeWithCells="1">
                  <from>
                    <xdr:col>0</xdr:col>
                    <xdr:colOff>0</xdr:colOff>
                    <xdr:row>3</xdr:row>
                    <xdr:rowOff>44450</xdr:rowOff>
                  </from>
                  <to>
                    <xdr:col>0</xdr:col>
                    <xdr:colOff>1270000</xdr:colOff>
                    <xdr:row>3</xdr:row>
                    <xdr:rowOff>234950</xdr:rowOff>
                  </to>
                </anchor>
              </controlPr>
            </control>
          </mc:Choice>
        </mc:AlternateContent>
        <mc:AlternateContent xmlns:mc="http://schemas.openxmlformats.org/markup-compatibility/2006">
          <mc:Choice Requires="x14">
            <control shapeId="6150" r:id="rId6" name="solverButton">
              <controlPr defaultSize="0" print="0" autoFill="0" autoPict="0" macro="[2]!CallSolver">
                <anchor moveWithCells="1" sizeWithCells="1">
                  <from>
                    <xdr:col>2</xdr:col>
                    <xdr:colOff>0</xdr:colOff>
                    <xdr:row>0</xdr:row>
                    <xdr:rowOff>0</xdr:rowOff>
                  </from>
                  <to>
                    <xdr:col>4</xdr:col>
                    <xdr:colOff>177800</xdr:colOff>
                    <xdr:row>1</xdr:row>
                    <xdr:rowOff>31750</xdr:rowOff>
                  </to>
                </anchor>
              </controlPr>
            </control>
          </mc:Choice>
        </mc:AlternateContent>
        <mc:AlternateContent xmlns:mc="http://schemas.openxmlformats.org/markup-compatibility/2006">
          <mc:Choice Requires="x14">
            <control shapeId="6151" r:id="rId7" name="solverHelpButton">
              <controlPr defaultSize="0" print="0" autoFill="0" autoPict="0" macro="[2]!SolverHelp">
                <anchor moveWithCells="1" sizeWithCells="1">
                  <from>
                    <xdr:col>2</xdr:col>
                    <xdr:colOff>0</xdr:colOff>
                    <xdr:row>1</xdr:row>
                    <xdr:rowOff>0</xdr:rowOff>
                  </from>
                  <to>
                    <xdr:col>4</xdr:col>
                    <xdr:colOff>177800</xdr:colOff>
                    <xdr:row>2</xdr:row>
                    <xdr:rowOff>31750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Matrix Option 1</vt:lpstr>
      <vt:lpstr>Matrix Option 2</vt:lpstr>
      <vt:lpstr>Matrix Option 3</vt:lpstr>
      <vt:lpstr>'Matrix Option 1'!solver_adj</vt:lpstr>
      <vt:lpstr>'Matrix Option 2'!solver_adj</vt:lpstr>
      <vt:lpstr>'Matrix Option 3'!solver_adj</vt:lpstr>
      <vt:lpstr>'Matrix Option 1'!solver_lhs1</vt:lpstr>
      <vt:lpstr>'Matrix Option 2'!solver_lhs1</vt:lpstr>
      <vt:lpstr>'Matrix Option 3'!solver_lhs1</vt:lpstr>
      <vt:lpstr>'Matrix Option 1'!solver_lhs2</vt:lpstr>
      <vt:lpstr>'Matrix Option 2'!solver_lhs2</vt:lpstr>
      <vt:lpstr>'Matrix Option 3'!solver_lhs2</vt:lpstr>
      <vt:lpstr>'Matrix Option 1'!solver_lhs3</vt:lpstr>
      <vt:lpstr>'Matrix Option 2'!solver_lhs3</vt:lpstr>
      <vt:lpstr>'Matrix Option 3'!solver_lhs3</vt:lpstr>
      <vt:lpstr>'Matrix Option 1'!solver_lhs4</vt:lpstr>
      <vt:lpstr>'Matrix Option 2'!solver_lhs4</vt:lpstr>
      <vt:lpstr>'Matrix Option 3'!solver_lhs4</vt:lpstr>
      <vt:lpstr>'Matrix Option 1'!solver_opt</vt:lpstr>
      <vt:lpstr>'Matrix Option 2'!solver_opt</vt:lpstr>
      <vt:lpstr>'Matrix Option 3'!solver_opt</vt:lpstr>
      <vt:lpstr>'Matrix Option 1'!solver_rhs1</vt:lpstr>
      <vt:lpstr>'Matrix Option 2'!solver_rhs1</vt:lpstr>
      <vt:lpstr>'Matrix Option 3'!solver_rhs1</vt:lpstr>
      <vt:lpstr>'Matrix Option 1'!solver_rhs2</vt:lpstr>
      <vt:lpstr>'Matrix Option 2'!solver_rhs2</vt:lpstr>
      <vt:lpstr>'Matrix Option 3'!solver_rhs2</vt:lpstr>
    </vt:vector>
  </TitlesOfParts>
  <Company>University of Connecticut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Calvert</dc:creator>
  <cp:lastModifiedBy>Craig Calvert</cp:lastModifiedBy>
  <dcterms:created xsi:type="dcterms:W3CDTF">2018-10-12T21:06:17Z</dcterms:created>
  <dcterms:modified xsi:type="dcterms:W3CDTF">2021-08-25T20:43:39Z</dcterms:modified>
</cp:coreProperties>
</file>