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lass\EECS570\"/>
    </mc:Choice>
  </mc:AlternateContent>
  <xr:revisionPtr revIDLastSave="0" documentId="13_ncr:1_{F583951A-C486-4E87-A9A4-127F19F818F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S36" i="1"/>
  <c r="S38" i="1"/>
  <c r="R48" i="1"/>
  <c r="R52" i="1"/>
  <c r="M3" i="1"/>
  <c r="S3" i="1" s="1"/>
  <c r="N3" i="1"/>
  <c r="T3" i="1" s="1"/>
  <c r="O3" i="1"/>
  <c r="U3" i="1" s="1"/>
  <c r="P3" i="1"/>
  <c r="V3" i="1" s="1"/>
  <c r="M4" i="1"/>
  <c r="S4" i="1" s="1"/>
  <c r="N4" i="1"/>
  <c r="T4" i="1" s="1"/>
  <c r="O4" i="1"/>
  <c r="U4" i="1" s="1"/>
  <c r="P4" i="1"/>
  <c r="V4" i="1" s="1"/>
  <c r="M5" i="1"/>
  <c r="S5" i="1" s="1"/>
  <c r="N5" i="1"/>
  <c r="T5" i="1" s="1"/>
  <c r="O5" i="1"/>
  <c r="U5" i="1" s="1"/>
  <c r="P5" i="1"/>
  <c r="V5" i="1" s="1"/>
  <c r="M6" i="1"/>
  <c r="N6" i="1"/>
  <c r="T6" i="1" s="1"/>
  <c r="O6" i="1"/>
  <c r="U6" i="1" s="1"/>
  <c r="P6" i="1"/>
  <c r="V6" i="1" s="1"/>
  <c r="M7" i="1"/>
  <c r="S7" i="1" s="1"/>
  <c r="N7" i="1"/>
  <c r="T7" i="1" s="1"/>
  <c r="O7" i="1"/>
  <c r="U7" i="1" s="1"/>
  <c r="P7" i="1"/>
  <c r="V7" i="1" s="1"/>
  <c r="M8" i="1"/>
  <c r="S8" i="1" s="1"/>
  <c r="N8" i="1"/>
  <c r="T8" i="1" s="1"/>
  <c r="O8" i="1"/>
  <c r="U8" i="1" s="1"/>
  <c r="P8" i="1"/>
  <c r="V8" i="1" s="1"/>
  <c r="M9" i="1"/>
  <c r="S9" i="1" s="1"/>
  <c r="N9" i="1"/>
  <c r="T9" i="1" s="1"/>
  <c r="O9" i="1"/>
  <c r="U9" i="1" s="1"/>
  <c r="P9" i="1"/>
  <c r="V9" i="1" s="1"/>
  <c r="M10" i="1"/>
  <c r="S10" i="1" s="1"/>
  <c r="N10" i="1"/>
  <c r="T10" i="1" s="1"/>
  <c r="O10" i="1"/>
  <c r="U10" i="1" s="1"/>
  <c r="P10" i="1"/>
  <c r="V10" i="1" s="1"/>
  <c r="M11" i="1"/>
  <c r="S11" i="1" s="1"/>
  <c r="N11" i="1"/>
  <c r="T11" i="1" s="1"/>
  <c r="O11" i="1"/>
  <c r="U11" i="1" s="1"/>
  <c r="P11" i="1"/>
  <c r="V11" i="1" s="1"/>
  <c r="M12" i="1"/>
  <c r="S12" i="1" s="1"/>
  <c r="N12" i="1"/>
  <c r="T12" i="1" s="1"/>
  <c r="O12" i="1"/>
  <c r="U12" i="1" s="1"/>
  <c r="P12" i="1"/>
  <c r="V12" i="1" s="1"/>
  <c r="M13" i="1"/>
  <c r="S13" i="1" s="1"/>
  <c r="N13" i="1"/>
  <c r="T13" i="1" s="1"/>
  <c r="O13" i="1"/>
  <c r="U13" i="1" s="1"/>
  <c r="P13" i="1"/>
  <c r="V13" i="1" s="1"/>
  <c r="M14" i="1"/>
  <c r="S14" i="1" s="1"/>
  <c r="N14" i="1"/>
  <c r="T14" i="1" s="1"/>
  <c r="O14" i="1"/>
  <c r="U14" i="1" s="1"/>
  <c r="P14" i="1"/>
  <c r="V14" i="1" s="1"/>
  <c r="M15" i="1"/>
  <c r="S15" i="1" s="1"/>
  <c r="N15" i="1"/>
  <c r="T15" i="1" s="1"/>
  <c r="O15" i="1"/>
  <c r="U15" i="1" s="1"/>
  <c r="P15" i="1"/>
  <c r="V15" i="1" s="1"/>
  <c r="M16" i="1"/>
  <c r="S16" i="1" s="1"/>
  <c r="N16" i="1"/>
  <c r="T16" i="1" s="1"/>
  <c r="O16" i="1"/>
  <c r="U16" i="1" s="1"/>
  <c r="P16" i="1"/>
  <c r="V16" i="1" s="1"/>
  <c r="M17" i="1"/>
  <c r="S17" i="1" s="1"/>
  <c r="N17" i="1"/>
  <c r="T17" i="1" s="1"/>
  <c r="O17" i="1"/>
  <c r="U17" i="1" s="1"/>
  <c r="P17" i="1"/>
  <c r="V17" i="1" s="1"/>
  <c r="M18" i="1"/>
  <c r="S18" i="1" s="1"/>
  <c r="N18" i="1"/>
  <c r="T18" i="1" s="1"/>
  <c r="O18" i="1"/>
  <c r="U18" i="1" s="1"/>
  <c r="P18" i="1"/>
  <c r="V18" i="1" s="1"/>
  <c r="M19" i="1"/>
  <c r="S19" i="1" s="1"/>
  <c r="N19" i="1"/>
  <c r="T19" i="1" s="1"/>
  <c r="O19" i="1"/>
  <c r="U19" i="1" s="1"/>
  <c r="P19" i="1"/>
  <c r="V19" i="1" s="1"/>
  <c r="M20" i="1"/>
  <c r="S20" i="1" s="1"/>
  <c r="N20" i="1"/>
  <c r="T20" i="1" s="1"/>
  <c r="O20" i="1"/>
  <c r="U20" i="1" s="1"/>
  <c r="P20" i="1"/>
  <c r="V20" i="1" s="1"/>
  <c r="M21" i="1"/>
  <c r="S21" i="1" s="1"/>
  <c r="N21" i="1"/>
  <c r="T21" i="1" s="1"/>
  <c r="O21" i="1"/>
  <c r="U21" i="1" s="1"/>
  <c r="P21" i="1"/>
  <c r="V21" i="1" s="1"/>
  <c r="M22" i="1"/>
  <c r="S22" i="1" s="1"/>
  <c r="N22" i="1"/>
  <c r="T22" i="1" s="1"/>
  <c r="O22" i="1"/>
  <c r="U22" i="1" s="1"/>
  <c r="P22" i="1"/>
  <c r="V22" i="1" s="1"/>
  <c r="M23" i="1"/>
  <c r="S23" i="1" s="1"/>
  <c r="N23" i="1"/>
  <c r="T23" i="1" s="1"/>
  <c r="O23" i="1"/>
  <c r="U23" i="1" s="1"/>
  <c r="P23" i="1"/>
  <c r="V23" i="1" s="1"/>
  <c r="M24" i="1"/>
  <c r="S24" i="1" s="1"/>
  <c r="N24" i="1"/>
  <c r="T24" i="1" s="1"/>
  <c r="O24" i="1"/>
  <c r="U24" i="1" s="1"/>
  <c r="P24" i="1"/>
  <c r="V24" i="1" s="1"/>
  <c r="M25" i="1"/>
  <c r="S25" i="1" s="1"/>
  <c r="N25" i="1"/>
  <c r="T25" i="1" s="1"/>
  <c r="O25" i="1"/>
  <c r="U25" i="1" s="1"/>
  <c r="P25" i="1"/>
  <c r="V25" i="1" s="1"/>
  <c r="M26" i="1"/>
  <c r="S26" i="1" s="1"/>
  <c r="N26" i="1"/>
  <c r="T26" i="1" s="1"/>
  <c r="O26" i="1"/>
  <c r="U26" i="1" s="1"/>
  <c r="P26" i="1"/>
  <c r="V26" i="1" s="1"/>
  <c r="M27" i="1"/>
  <c r="S27" i="1" s="1"/>
  <c r="N27" i="1"/>
  <c r="T27" i="1" s="1"/>
  <c r="O27" i="1"/>
  <c r="U27" i="1" s="1"/>
  <c r="P27" i="1"/>
  <c r="V27" i="1" s="1"/>
  <c r="M28" i="1"/>
  <c r="S28" i="1" s="1"/>
  <c r="N28" i="1"/>
  <c r="T28" i="1" s="1"/>
  <c r="O28" i="1"/>
  <c r="U28" i="1" s="1"/>
  <c r="P28" i="1"/>
  <c r="V28" i="1" s="1"/>
  <c r="M29" i="1"/>
  <c r="S29" i="1" s="1"/>
  <c r="N29" i="1"/>
  <c r="T29" i="1" s="1"/>
  <c r="O29" i="1"/>
  <c r="U29" i="1" s="1"/>
  <c r="P29" i="1"/>
  <c r="V29" i="1" s="1"/>
  <c r="M30" i="1"/>
  <c r="S30" i="1" s="1"/>
  <c r="N30" i="1"/>
  <c r="T30" i="1" s="1"/>
  <c r="O30" i="1"/>
  <c r="U30" i="1" s="1"/>
  <c r="P30" i="1"/>
  <c r="V30" i="1" s="1"/>
  <c r="M31" i="1"/>
  <c r="S31" i="1" s="1"/>
  <c r="N31" i="1"/>
  <c r="T31" i="1" s="1"/>
  <c r="O31" i="1"/>
  <c r="U31" i="1" s="1"/>
  <c r="P31" i="1"/>
  <c r="V31" i="1" s="1"/>
  <c r="M32" i="1"/>
  <c r="S32" i="1" s="1"/>
  <c r="N32" i="1"/>
  <c r="T32" i="1" s="1"/>
  <c r="O32" i="1"/>
  <c r="U32" i="1" s="1"/>
  <c r="P32" i="1"/>
  <c r="V32" i="1" s="1"/>
  <c r="M33" i="1"/>
  <c r="S33" i="1" s="1"/>
  <c r="N33" i="1"/>
  <c r="T33" i="1" s="1"/>
  <c r="O33" i="1"/>
  <c r="U33" i="1" s="1"/>
  <c r="P33" i="1"/>
  <c r="V33" i="1" s="1"/>
  <c r="M34" i="1"/>
  <c r="S34" i="1" s="1"/>
  <c r="N34" i="1"/>
  <c r="T34" i="1" s="1"/>
  <c r="O34" i="1"/>
  <c r="U34" i="1" s="1"/>
  <c r="P34" i="1"/>
  <c r="V34" i="1" s="1"/>
  <c r="M35" i="1"/>
  <c r="S35" i="1" s="1"/>
  <c r="N35" i="1"/>
  <c r="T35" i="1" s="1"/>
  <c r="O35" i="1"/>
  <c r="U35" i="1" s="1"/>
  <c r="P35" i="1"/>
  <c r="V35" i="1" s="1"/>
  <c r="M36" i="1"/>
  <c r="N36" i="1"/>
  <c r="T36" i="1" s="1"/>
  <c r="O36" i="1"/>
  <c r="U36" i="1" s="1"/>
  <c r="P36" i="1"/>
  <c r="V36" i="1" s="1"/>
  <c r="M37" i="1"/>
  <c r="S37" i="1" s="1"/>
  <c r="N37" i="1"/>
  <c r="T37" i="1" s="1"/>
  <c r="O37" i="1"/>
  <c r="U37" i="1" s="1"/>
  <c r="P37" i="1"/>
  <c r="V37" i="1" s="1"/>
  <c r="M38" i="1"/>
  <c r="N38" i="1"/>
  <c r="T38" i="1" s="1"/>
  <c r="O38" i="1"/>
  <c r="U38" i="1" s="1"/>
  <c r="P38" i="1"/>
  <c r="V38" i="1" s="1"/>
  <c r="M39" i="1"/>
  <c r="S39" i="1" s="1"/>
  <c r="N39" i="1"/>
  <c r="T39" i="1" s="1"/>
  <c r="O39" i="1"/>
  <c r="U39" i="1" s="1"/>
  <c r="P39" i="1"/>
  <c r="V39" i="1" s="1"/>
  <c r="M40" i="1"/>
  <c r="S40" i="1" s="1"/>
  <c r="N40" i="1"/>
  <c r="T40" i="1" s="1"/>
  <c r="O40" i="1"/>
  <c r="U40" i="1" s="1"/>
  <c r="P40" i="1"/>
  <c r="V40" i="1" s="1"/>
  <c r="M41" i="1"/>
  <c r="S41" i="1" s="1"/>
  <c r="N41" i="1"/>
  <c r="T41" i="1" s="1"/>
  <c r="O41" i="1"/>
  <c r="U41" i="1" s="1"/>
  <c r="P41" i="1"/>
  <c r="V41" i="1" s="1"/>
  <c r="M42" i="1"/>
  <c r="S42" i="1" s="1"/>
  <c r="N42" i="1"/>
  <c r="T42" i="1" s="1"/>
  <c r="O42" i="1"/>
  <c r="U42" i="1" s="1"/>
  <c r="P42" i="1"/>
  <c r="V42" i="1" s="1"/>
  <c r="M43" i="1"/>
  <c r="S43" i="1" s="1"/>
  <c r="N43" i="1"/>
  <c r="T43" i="1" s="1"/>
  <c r="O43" i="1"/>
  <c r="U43" i="1" s="1"/>
  <c r="P43" i="1"/>
  <c r="V43" i="1" s="1"/>
  <c r="M44" i="1"/>
  <c r="S44" i="1" s="1"/>
  <c r="N44" i="1"/>
  <c r="T44" i="1" s="1"/>
  <c r="O44" i="1"/>
  <c r="U44" i="1" s="1"/>
  <c r="P44" i="1"/>
  <c r="V44" i="1" s="1"/>
  <c r="M45" i="1"/>
  <c r="S45" i="1" s="1"/>
  <c r="N45" i="1"/>
  <c r="T45" i="1" s="1"/>
  <c r="O45" i="1"/>
  <c r="U45" i="1" s="1"/>
  <c r="P45" i="1"/>
  <c r="V45" i="1" s="1"/>
  <c r="M46" i="1"/>
  <c r="S46" i="1" s="1"/>
  <c r="N46" i="1"/>
  <c r="T46" i="1" s="1"/>
  <c r="O46" i="1"/>
  <c r="U46" i="1" s="1"/>
  <c r="P46" i="1"/>
  <c r="V46" i="1" s="1"/>
  <c r="M47" i="1"/>
  <c r="S47" i="1" s="1"/>
  <c r="N47" i="1"/>
  <c r="T47" i="1" s="1"/>
  <c r="O47" i="1"/>
  <c r="P47" i="1"/>
  <c r="V47" i="1" s="1"/>
  <c r="M48" i="1"/>
  <c r="S48" i="1" s="1"/>
  <c r="N48" i="1"/>
  <c r="T48" i="1" s="1"/>
  <c r="O48" i="1"/>
  <c r="U48" i="1" s="1"/>
  <c r="P48" i="1"/>
  <c r="V48" i="1" s="1"/>
  <c r="M49" i="1"/>
  <c r="S49" i="1" s="1"/>
  <c r="N49" i="1"/>
  <c r="T49" i="1" s="1"/>
  <c r="O49" i="1"/>
  <c r="U49" i="1" s="1"/>
  <c r="P49" i="1"/>
  <c r="V49" i="1" s="1"/>
  <c r="M50" i="1"/>
  <c r="S50" i="1" s="1"/>
  <c r="N50" i="1"/>
  <c r="T50" i="1" s="1"/>
  <c r="O50" i="1"/>
  <c r="U50" i="1" s="1"/>
  <c r="P50" i="1"/>
  <c r="V50" i="1" s="1"/>
  <c r="M51" i="1"/>
  <c r="S51" i="1" s="1"/>
  <c r="N51" i="1"/>
  <c r="T51" i="1" s="1"/>
  <c r="O51" i="1"/>
  <c r="U51" i="1" s="1"/>
  <c r="P51" i="1"/>
  <c r="V51" i="1" s="1"/>
  <c r="M52" i="1"/>
  <c r="S52" i="1" s="1"/>
  <c r="N52" i="1"/>
  <c r="T52" i="1" s="1"/>
  <c r="O52" i="1"/>
  <c r="U52" i="1" s="1"/>
  <c r="P52" i="1"/>
  <c r="V52" i="1" s="1"/>
  <c r="L4" i="1"/>
  <c r="L5" i="1"/>
  <c r="L6" i="1"/>
  <c r="L7" i="1"/>
  <c r="L8" i="1"/>
  <c r="L9" i="1"/>
  <c r="L10" i="1"/>
  <c r="W10" i="1" s="1"/>
  <c r="L11" i="1"/>
  <c r="Z11" i="1" s="1"/>
  <c r="L12" i="1"/>
  <c r="L13" i="1"/>
  <c r="X13" i="1" s="1"/>
  <c r="L14" i="1"/>
  <c r="L15" i="1"/>
  <c r="L16" i="1"/>
  <c r="L17" i="1"/>
  <c r="L18" i="1"/>
  <c r="W18" i="1" s="1"/>
  <c r="L19" i="1"/>
  <c r="R19" i="1" s="1"/>
  <c r="L20" i="1"/>
  <c r="L21" i="1"/>
  <c r="L22" i="1"/>
  <c r="L23" i="1"/>
  <c r="L24" i="1"/>
  <c r="L25" i="1"/>
  <c r="L26" i="1"/>
  <c r="W26" i="1" s="1"/>
  <c r="L27" i="1"/>
  <c r="R27" i="1" s="1"/>
  <c r="L28" i="1"/>
  <c r="L29" i="1"/>
  <c r="L30" i="1"/>
  <c r="L31" i="1"/>
  <c r="R31" i="1" s="1"/>
  <c r="L32" i="1"/>
  <c r="Y32" i="1" s="1"/>
  <c r="L33" i="1"/>
  <c r="R33" i="1" s="1"/>
  <c r="L34" i="1"/>
  <c r="R34" i="1" s="1"/>
  <c r="L35" i="1"/>
  <c r="Z35" i="1" s="1"/>
  <c r="L36" i="1"/>
  <c r="L37" i="1"/>
  <c r="L38" i="1"/>
  <c r="R38" i="1" s="1"/>
  <c r="L39" i="1"/>
  <c r="R39" i="1" s="1"/>
  <c r="L40" i="1"/>
  <c r="L41" i="1"/>
  <c r="L42" i="1"/>
  <c r="L43" i="1"/>
  <c r="R43" i="1" s="1"/>
  <c r="L44" i="1"/>
  <c r="L45" i="1"/>
  <c r="L46" i="1"/>
  <c r="R46" i="1" s="1"/>
  <c r="L47" i="1"/>
  <c r="R47" i="1" s="1"/>
  <c r="L48" i="1"/>
  <c r="L49" i="1"/>
  <c r="AA49" i="1" s="1"/>
  <c r="L50" i="1"/>
  <c r="R50" i="1" s="1"/>
  <c r="L51" i="1"/>
  <c r="R51" i="1" s="1"/>
  <c r="L52" i="1"/>
  <c r="L3" i="1"/>
  <c r="Y24" i="1" l="1"/>
  <c r="R35" i="1"/>
  <c r="AA51" i="1"/>
  <c r="Y43" i="1"/>
  <c r="Z47" i="1"/>
  <c r="S54" i="1"/>
  <c r="S56" i="1"/>
  <c r="S55" i="1"/>
  <c r="T54" i="1"/>
  <c r="T56" i="1"/>
  <c r="T55" i="1"/>
  <c r="Y42" i="1"/>
  <c r="Z42" i="1"/>
  <c r="AA42" i="1"/>
  <c r="W42" i="1"/>
  <c r="X30" i="1"/>
  <c r="Y30" i="1"/>
  <c r="W30" i="1"/>
  <c r="Z30" i="1"/>
  <c r="X22" i="1"/>
  <c r="Y22" i="1"/>
  <c r="W22" i="1"/>
  <c r="Z22" i="1"/>
  <c r="R22" i="1"/>
  <c r="X14" i="1"/>
  <c r="Y14" i="1"/>
  <c r="R14" i="1"/>
  <c r="W14" i="1"/>
  <c r="Z14" i="1"/>
  <c r="X6" i="1"/>
  <c r="Y6" i="1"/>
  <c r="R6" i="1"/>
  <c r="W6" i="1"/>
  <c r="Z6" i="1"/>
  <c r="AA6" i="1"/>
  <c r="Z45" i="1"/>
  <c r="AA45" i="1"/>
  <c r="W45" i="1"/>
  <c r="X45" i="1"/>
  <c r="Z41" i="1"/>
  <c r="Y41" i="1"/>
  <c r="AA41" i="1"/>
  <c r="W41" i="1"/>
  <c r="Y37" i="1"/>
  <c r="Z37" i="1"/>
  <c r="AA37" i="1"/>
  <c r="W37" i="1"/>
  <c r="Y33" i="1"/>
  <c r="Z33" i="1"/>
  <c r="W33" i="1"/>
  <c r="X33" i="1"/>
  <c r="AA33" i="1"/>
  <c r="Y29" i="1"/>
  <c r="Z29" i="1"/>
  <c r="AA29" i="1"/>
  <c r="R29" i="1"/>
  <c r="W29" i="1"/>
  <c r="Y25" i="1"/>
  <c r="Z25" i="1"/>
  <c r="W25" i="1"/>
  <c r="X25" i="1"/>
  <c r="R25" i="1"/>
  <c r="AA25" i="1"/>
  <c r="Y21" i="1"/>
  <c r="Z21" i="1"/>
  <c r="AA21" i="1"/>
  <c r="R21" i="1"/>
  <c r="W21" i="1"/>
  <c r="Y17" i="1"/>
  <c r="Z17" i="1"/>
  <c r="W17" i="1"/>
  <c r="R17" i="1"/>
  <c r="X17" i="1"/>
  <c r="AA17" i="1"/>
  <c r="Y13" i="1"/>
  <c r="Z13" i="1"/>
  <c r="AA13" i="1"/>
  <c r="R13" i="1"/>
  <c r="W13" i="1"/>
  <c r="Y9" i="1"/>
  <c r="Z9" i="1"/>
  <c r="W9" i="1"/>
  <c r="X9" i="1"/>
  <c r="AA9" i="1"/>
  <c r="R9" i="1"/>
  <c r="Y5" i="1"/>
  <c r="Z5" i="1"/>
  <c r="AA5" i="1"/>
  <c r="W5" i="1"/>
  <c r="R37" i="1"/>
  <c r="R5" i="1"/>
  <c r="AA50" i="1"/>
  <c r="Z46" i="1"/>
  <c r="X42" i="1"/>
  <c r="X37" i="1"/>
  <c r="AA30" i="1"/>
  <c r="X5" i="1"/>
  <c r="X38" i="1"/>
  <c r="Y38" i="1"/>
  <c r="W38" i="1"/>
  <c r="Z38" i="1"/>
  <c r="X18" i="1"/>
  <c r="Y18" i="1"/>
  <c r="R18" i="1"/>
  <c r="Z18" i="1"/>
  <c r="AA18" i="1"/>
  <c r="Z19" i="1"/>
  <c r="AA3" i="1"/>
  <c r="Y3" i="1"/>
  <c r="Z3" i="1"/>
  <c r="W3" i="1"/>
  <c r="W44" i="1"/>
  <c r="AA44" i="1"/>
  <c r="Z44" i="1"/>
  <c r="R44" i="1"/>
  <c r="X44" i="1"/>
  <c r="Z36" i="1"/>
  <c r="W36" i="1"/>
  <c r="AA36" i="1"/>
  <c r="X36" i="1"/>
  <c r="R36" i="1"/>
  <c r="Y36" i="1"/>
  <c r="Z24" i="1"/>
  <c r="W24" i="1"/>
  <c r="AA24" i="1"/>
  <c r="R24" i="1"/>
  <c r="X24" i="1"/>
  <c r="Z16" i="1"/>
  <c r="W16" i="1"/>
  <c r="AA16" i="1"/>
  <c r="R16" i="1"/>
  <c r="X16" i="1"/>
  <c r="Z4" i="1"/>
  <c r="W4" i="1"/>
  <c r="AA4" i="1"/>
  <c r="X4" i="1"/>
  <c r="Y4" i="1"/>
  <c r="U47" i="1"/>
  <c r="U56" i="1" s="1"/>
  <c r="R42" i="1"/>
  <c r="R41" i="1"/>
  <c r="R4" i="1"/>
  <c r="Y45" i="1"/>
  <c r="X41" i="1"/>
  <c r="X29" i="1"/>
  <c r="AA22" i="1"/>
  <c r="Y16" i="1"/>
  <c r="Y50" i="1"/>
  <c r="W50" i="1"/>
  <c r="X50" i="1"/>
  <c r="Z50" i="1"/>
  <c r="Y46" i="1"/>
  <c r="AA46" i="1"/>
  <c r="W46" i="1"/>
  <c r="X46" i="1"/>
  <c r="X34" i="1"/>
  <c r="Y34" i="1"/>
  <c r="Z34" i="1"/>
  <c r="AA34" i="1"/>
  <c r="X26" i="1"/>
  <c r="Y26" i="1"/>
  <c r="Z26" i="1"/>
  <c r="AA26" i="1"/>
  <c r="R26" i="1"/>
  <c r="X10" i="1"/>
  <c r="Y10" i="1"/>
  <c r="R10" i="1"/>
  <c r="Z10" i="1"/>
  <c r="AA10" i="1"/>
  <c r="V54" i="1"/>
  <c r="V55" i="1"/>
  <c r="V56" i="1"/>
  <c r="R30" i="1"/>
  <c r="AA38" i="1"/>
  <c r="Z49" i="1"/>
  <c r="W49" i="1"/>
  <c r="X49" i="1"/>
  <c r="Y49" i="1"/>
  <c r="W52" i="1"/>
  <c r="AA52" i="1"/>
  <c r="X52" i="1"/>
  <c r="Y52" i="1"/>
  <c r="Z52" i="1"/>
  <c r="W48" i="1"/>
  <c r="AA48" i="1"/>
  <c r="X48" i="1"/>
  <c r="Y48" i="1"/>
  <c r="W40" i="1"/>
  <c r="AA40" i="1"/>
  <c r="Y40" i="1"/>
  <c r="R40" i="1"/>
  <c r="Z40" i="1"/>
  <c r="Z32" i="1"/>
  <c r="W32" i="1"/>
  <c r="AA32" i="1"/>
  <c r="R32" i="1"/>
  <c r="X32" i="1"/>
  <c r="Z28" i="1"/>
  <c r="W28" i="1"/>
  <c r="AA28" i="1"/>
  <c r="X28" i="1"/>
  <c r="R28" i="1"/>
  <c r="Y28" i="1"/>
  <c r="Z20" i="1"/>
  <c r="W20" i="1"/>
  <c r="AA20" i="1"/>
  <c r="X20" i="1"/>
  <c r="R20" i="1"/>
  <c r="Y20" i="1"/>
  <c r="Z12" i="1"/>
  <c r="W12" i="1"/>
  <c r="AA12" i="1"/>
  <c r="X12" i="1"/>
  <c r="Y12" i="1"/>
  <c r="R12" i="1"/>
  <c r="Z8" i="1"/>
  <c r="W8" i="1"/>
  <c r="AA8" i="1"/>
  <c r="X8" i="1"/>
  <c r="R8" i="1"/>
  <c r="X51" i="1"/>
  <c r="W51" i="1"/>
  <c r="Y51" i="1"/>
  <c r="Z51" i="1"/>
  <c r="X47" i="1"/>
  <c r="AA47" i="1"/>
  <c r="W47" i="1"/>
  <c r="Y47" i="1"/>
  <c r="X43" i="1"/>
  <c r="Z43" i="1"/>
  <c r="AA43" i="1"/>
  <c r="W43" i="1"/>
  <c r="W39" i="1"/>
  <c r="X39" i="1"/>
  <c r="Y39" i="1"/>
  <c r="Z39" i="1"/>
  <c r="AA39" i="1"/>
  <c r="W35" i="1"/>
  <c r="AA35" i="1"/>
  <c r="X35" i="1"/>
  <c r="Y35" i="1"/>
  <c r="W31" i="1"/>
  <c r="AA31" i="1"/>
  <c r="X31" i="1"/>
  <c r="Y31" i="1"/>
  <c r="Z31" i="1"/>
  <c r="W27" i="1"/>
  <c r="AA27" i="1"/>
  <c r="X27" i="1"/>
  <c r="Y27" i="1"/>
  <c r="W23" i="1"/>
  <c r="AA23" i="1"/>
  <c r="X23" i="1"/>
  <c r="Y23" i="1"/>
  <c r="Z23" i="1"/>
  <c r="W19" i="1"/>
  <c r="AA19" i="1"/>
  <c r="X19" i="1"/>
  <c r="Y19" i="1"/>
  <c r="W15" i="1"/>
  <c r="AA15" i="1"/>
  <c r="X15" i="1"/>
  <c r="Y15" i="1"/>
  <c r="R15" i="1"/>
  <c r="Z15" i="1"/>
  <c r="W11" i="1"/>
  <c r="AA11" i="1"/>
  <c r="X11" i="1"/>
  <c r="R11" i="1"/>
  <c r="Y11" i="1"/>
  <c r="W7" i="1"/>
  <c r="AA7" i="1"/>
  <c r="X7" i="1"/>
  <c r="Y7" i="1"/>
  <c r="Z7" i="1"/>
  <c r="R7" i="1"/>
  <c r="R3" i="1"/>
  <c r="R49" i="1"/>
  <c r="R45" i="1"/>
  <c r="R23" i="1"/>
  <c r="X3" i="1"/>
  <c r="Z48" i="1"/>
  <c r="Y44" i="1"/>
  <c r="X40" i="1"/>
  <c r="W34" i="1"/>
  <c r="Z27" i="1"/>
  <c r="X21" i="1"/>
  <c r="AA14" i="1"/>
  <c r="Y8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U55" i="1" l="1"/>
  <c r="U54" i="1"/>
  <c r="R54" i="1"/>
  <c r="R56" i="1"/>
  <c r="R55" i="1"/>
  <c r="K56" i="1"/>
  <c r="J57" i="1"/>
  <c r="H56" i="1"/>
  <c r="K59" i="1"/>
  <c r="J59" i="1"/>
  <c r="J55" i="1"/>
  <c r="K57" i="1"/>
  <c r="H59" i="1"/>
  <c r="I59" i="1"/>
  <c r="J56" i="1"/>
  <c r="J58" i="1"/>
  <c r="J63" i="1" s="1"/>
  <c r="I55" i="1"/>
  <c r="I58" i="1"/>
  <c r="I54" i="1"/>
  <c r="I61" i="1" s="1"/>
  <c r="H54" i="1"/>
  <c r="H61" i="1" s="1"/>
  <c r="J54" i="1"/>
  <c r="J61" i="1" s="1"/>
  <c r="K55" i="1"/>
  <c r="H57" i="1"/>
  <c r="H58" i="1"/>
  <c r="K58" i="1"/>
  <c r="H55" i="1"/>
  <c r="K54" i="1"/>
  <c r="K61" i="1" s="1"/>
  <c r="I56" i="1"/>
  <c r="I57" i="1"/>
  <c r="I62" i="1" s="1"/>
  <c r="J65" i="1" l="1"/>
  <c r="H64" i="1"/>
  <c r="H62" i="1"/>
  <c r="H65" i="1"/>
  <c r="K65" i="1"/>
  <c r="I63" i="1"/>
  <c r="K63" i="1"/>
  <c r="I65" i="1"/>
  <c r="J64" i="1"/>
  <c r="K62" i="1"/>
  <c r="H63" i="1"/>
  <c r="I64" i="1"/>
  <c r="J62" i="1"/>
  <c r="K64" i="1"/>
</calcChain>
</file>

<file path=xl/sharedStrings.xml><?xml version="1.0" encoding="utf-8"?>
<sst xmlns="http://schemas.openxmlformats.org/spreadsheetml/2006/main" count="73" uniqueCount="72">
  <si>
    <t>ENG #</t>
    <phoneticPr fontId="1" type="noConversion"/>
  </si>
  <si>
    <t>vars-100-10</t>
  </si>
  <si>
    <t>vars-100-1</t>
  </si>
  <si>
    <t>vars-100-2</t>
  </si>
  <si>
    <t>vars-100-3</t>
  </si>
  <si>
    <t>vars-100-4</t>
  </si>
  <si>
    <t>vars-100-5</t>
  </si>
  <si>
    <t>vars-100-6</t>
  </si>
  <si>
    <t>vars-100-7</t>
  </si>
  <si>
    <t>vars-100-8</t>
  </si>
  <si>
    <t>vars-100-9</t>
  </si>
  <si>
    <t>vars-150-10</t>
  </si>
  <si>
    <t>vars-150-1</t>
  </si>
  <si>
    <t>vars-150-2</t>
  </si>
  <si>
    <t>vars-150-3</t>
  </si>
  <si>
    <t>vars-150-4</t>
  </si>
  <si>
    <t>vars-150-5</t>
  </si>
  <si>
    <t>vars-150-6</t>
  </si>
  <si>
    <t>vars-150-7</t>
  </si>
  <si>
    <t>vars-150-8</t>
  </si>
  <si>
    <t>vars-150-9</t>
  </si>
  <si>
    <t>vars-200-10</t>
  </si>
  <si>
    <t>vars-200-1</t>
  </si>
  <si>
    <t>vars-200-2</t>
  </si>
  <si>
    <t>vars-200-3</t>
  </si>
  <si>
    <t>vars-200-4</t>
  </si>
  <si>
    <t>vars-200-5</t>
  </si>
  <si>
    <t>vars-200-6</t>
  </si>
  <si>
    <t>vars-200-7</t>
  </si>
  <si>
    <t>vars-200-8</t>
  </si>
  <si>
    <t>vars-200-9</t>
  </si>
  <si>
    <t>vars-250-10</t>
  </si>
  <si>
    <t>vars-250-1</t>
  </si>
  <si>
    <t>vars-250-2</t>
  </si>
  <si>
    <t>vars-250-3</t>
  </si>
  <si>
    <t>vars-250-4</t>
  </si>
  <si>
    <t>vars-250-5</t>
  </si>
  <si>
    <t>vars-250-6</t>
  </si>
  <si>
    <t>vars-250-7</t>
  </si>
  <si>
    <t>vars-250-8</t>
  </si>
  <si>
    <t>vars-250-9</t>
  </si>
  <si>
    <t>vars-300-10</t>
  </si>
  <si>
    <t>vars-300-1</t>
  </si>
  <si>
    <t>vars-300-2</t>
  </si>
  <si>
    <t>vars-300-3</t>
  </si>
  <si>
    <t>vars-300-4</t>
  </si>
  <si>
    <t>vars-300-5</t>
  </si>
  <si>
    <t>vars-300-6</t>
  </si>
  <si>
    <t>vars-300-7</t>
  </si>
  <si>
    <t>vars-300-8</t>
  </si>
  <si>
    <t>vars-300-9</t>
  </si>
  <si>
    <t>min</t>
    <phoneticPr fontId="1" type="noConversion"/>
  </si>
  <si>
    <t>max</t>
    <phoneticPr fontId="1" type="noConversion"/>
  </si>
  <si>
    <t>avg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</si>
  <si>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</si>
  <si>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</si>
  <si>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</si>
  <si>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Number of Engine</t>
    <phoneticPr fontId="1" type="noConversion"/>
  </si>
  <si>
    <t>Diff</t>
    <phoneticPr fontId="1" type="noConversion"/>
  </si>
  <si>
    <t>q1-min</t>
    <phoneticPr fontId="1" type="noConversion"/>
  </si>
  <si>
    <t>q2-q1</t>
    <phoneticPr fontId="1" type="noConversion"/>
  </si>
  <si>
    <t>q3-q2</t>
    <phoneticPr fontId="1" type="noConversion"/>
  </si>
  <si>
    <t>max-q3</t>
    <phoneticPr fontId="1" type="noConversion"/>
  </si>
  <si>
    <t>Software Time (us)</t>
    <phoneticPr fontId="1" type="noConversion"/>
  </si>
  <si>
    <t>Estimated Execution Time (us)</t>
    <phoneticPr fontId="1" type="noConversion"/>
  </si>
  <si>
    <t>Speed Up Ratio</t>
    <phoneticPr fontId="1" type="noConversion"/>
  </si>
  <si>
    <t>Normalized Execution time</t>
    <phoneticPr fontId="1" type="noConversion"/>
  </si>
  <si>
    <t>Clock Cycle (us)</t>
    <phoneticPr fontId="1" type="noConversion"/>
  </si>
  <si>
    <t>Normalized Speedup Ratio</t>
    <phoneticPr fontId="1" type="noConversion"/>
  </si>
  <si>
    <t>min</t>
    <phoneticPr fontId="1" type="noConversion"/>
  </si>
  <si>
    <t>max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</si>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</sst>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Sheet1!$G$61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Sheet1!$H$53:$K$53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Sheet1!$H$61:$K$61</c:f>
              <c:numCache>
                <c:formatCode>General</c:formatCode>
                <c:ptCount val="4"/>
                <c:pt idx="0">
                  <c:v>1.2584745762711864</c:v>
                </c:pt>
                <c:pt idx="1">
                  <c:v>1.532824427480916</c:v>
                </c:pt>
                <c:pt idx="2">
                  <c:v>1.7128205128205127</c:v>
                </c:pt>
                <c:pt idx="3">
                  <c:v>1.8152173913043479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48A3-A884-A4B78AAE3AFB}"/>
            </c:ext>
          </c:extLst>
        </c:ser>
        <c:ser>
          <c:idx val="1"/>
          <c:order val="1"/>
          <c:tx>
            <c:strRef>
              <c:f>Sheet1!$G$62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Sheet1!$H$53:$K$53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Sheet1!$H$62:$K$62</c:f>
              <c:numCache>
                <c:formatCode>General</c:formatCode>
                <c:ptCount val="4"/>
                <c:pt idx="0">
                  <c:v>0.11684876056496263</c:v>
                </c:pt>
                <c:pt idx="1">
                  <c:v>0.15683710610688206</c:v>
                </c:pt>
                <c:pt idx="2">
                  <c:v>1.090996433622333</c:v>
                </c:pt>
                <c:pt idx="3">
                  <c:v>1.0280193236714974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B-48A3-A884-A4B78AAE3AFB}"/>
            </c:ext>
          </c:extLst>
        </c:ser>
        <c:ser>
          <c:idx val="3"/>
          <c:order val="2"/>
          <c:tx>
            <c:strRef>
              <c:f>Sheet1!$G$63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Sheet1!$H$53:$K$53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Sheet1!$H$63:$K$63</c:f>
              <c:numCache>
                <c:formatCode>General</c:formatCode>
                <c:ptCount val="4"/>
                <c:pt idx="0">
                  <c:v>2.7402665027783879E-2</c:v>
                </c:pt>
                <c:pt idx="1">
                  <c:v>8.0678378692903729E-2</c:v>
                </c:pt>
                <c:pt idx="2">
                  <c:v>1.0317784550671063</c:v>
                </c:pt>
                <c:pt idx="3">
                  <c:v>1.4381980504951835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B-48A3-A884-A4B78AAE3AFB}"/>
            </c:ext>
          </c:extLst>
        </c:ser>
        <c:ser>
          <c:idx val="2"/>
          <c:order val="3"/>
          <c:tx>
            <c:strRef>
              <c:f>Sheet1!$G$64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Sheet1!$H$53:$K$53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Sheet1!$H$64:$K$64</c:f>
              <c:numCache>
                <c:formatCode>General</c:formatCode>
                <c:ptCount val="4"/>
                <c:pt idx="0">
                  <c:v>3.6700925062993939E-2</c:v>
                </c:pt>
                <c:pt idx="1">
                  <c:v>0.12546184216184342</c:v>
                </c:pt>
                <c:pt idx="2">
                  <c:v>1.5244758997378201</c:v>
                </c:pt>
                <c:pt idx="3">
                  <c:v>1.4226093521760301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B-48A3-A884-A4B78AAE3AFB}"/>
            </c:ext>
          </c:extLst>
        </c:ser>
        <c:ser>
          <c:idx val="4"/>
          <c:order val="4"/>
          <c:tx>
            <c:strRef>
              <c:f>Sheet1!$G$65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Sheet1!$H$53:$K$53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Sheet1!$H$65:$K$65</c:f>
              <c:numCache>
                <c:formatCode>General</c:formatCode>
                <c:ptCount val="4"/>
                <c:pt idx="0">
                  <c:v>0.1748288382722345</c:v>
                </c:pt>
                <c:pt idx="1">
                  <c:v>0.38092780530588244</c:v>
                </c:pt>
                <c:pt idx="2">
                  <c:v>8.8487199075434368</c:v>
                </c:pt>
                <c:pt idx="3">
                  <c:v>9.3308396032831737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1B-48A3-A884-A4B78AA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714832"/>
        <c:axId val="525714512"/>
      </c:barChart>
      <c:catAx>
        <c:axId val="5257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Engines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714512"/>
        <c:crosses val="autoZero"/>
        <c:auto val="1"/>
        <c:lblAlgn val="ctr"/>
        <c:lblOffset val="100"/>
        <c:noMultiLvlLbl val="0"/>
      </c:catAx>
      <c:valAx>
        <c:axId val="5257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7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Sheet1!$X$2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Sheet1!$A$3:$A$52</c:f>
              <c:strCache>
                <c:ptCount val="50"/>
                <c:pt idx="0">
                  <c:v>vars-100-10</c:v>
                </c:pt>
                <c:pt idx="1">
                  <c:v>vars-100-1</c:v>
                </c:pt>
                <c:pt idx="2">
                  <c:v>vars-100-2</c:v>
                </c:pt>
                <c:pt idx="3">
                  <c:v>vars-100-3</c:v>
                </c:pt>
                <c:pt idx="4">
                  <c:v>vars-100-4</c:v>
                </c:pt>
                <c:pt idx="5">
                  <c:v>vars-100-5</c:v>
                </c:pt>
                <c:pt idx="6">
                  <c:v>vars-100-6</c:v>
                </c:pt>
                <c:pt idx="7">
                  <c:v>vars-100-7</c:v>
                </c:pt>
                <c:pt idx="8">
                  <c:v>vars-100-8</c:v>
                </c:pt>
                <c:pt idx="9">
                  <c:v>vars-100-9</c:v>
                </c:pt>
                <c:pt idx="10">
                  <c:v>vars-150-10</c:v>
                </c:pt>
                <c:pt idx="11">
                  <c:v>vars-150-1</c:v>
                </c:pt>
                <c:pt idx="12">
                  <c:v>vars-150-2</c:v>
                </c:pt>
                <c:pt idx="13">
                  <c:v>vars-150-3</c:v>
                </c:pt>
                <c:pt idx="14">
                  <c:v>vars-150-4</c:v>
                </c:pt>
                <c:pt idx="15">
                  <c:v>vars-150-5</c:v>
                </c:pt>
                <c:pt idx="16">
                  <c:v>vars-150-6</c:v>
                </c:pt>
                <c:pt idx="17">
                  <c:v>vars-150-7</c:v>
                </c:pt>
                <c:pt idx="18">
                  <c:v>vars-150-8</c:v>
                </c:pt>
                <c:pt idx="19">
                  <c:v>vars-150-9</c:v>
                </c:pt>
                <c:pt idx="20">
                  <c:v>vars-200-10</c:v>
                </c:pt>
                <c:pt idx="21">
                  <c:v>vars-200-1</c:v>
                </c:pt>
                <c:pt idx="22">
                  <c:v>vars-200-2</c:v>
                </c:pt>
                <c:pt idx="23">
                  <c:v>vars-200-3</c:v>
                </c:pt>
                <c:pt idx="24">
                  <c:v>vars-200-4</c:v>
                </c:pt>
                <c:pt idx="25">
                  <c:v>vars-200-5</c:v>
                </c:pt>
                <c:pt idx="26">
                  <c:v>vars-200-6</c:v>
                </c:pt>
                <c:pt idx="27">
                  <c:v>vars-200-7</c:v>
                </c:pt>
                <c:pt idx="28">
                  <c:v>vars-200-8</c:v>
                </c:pt>
                <c:pt idx="29">
                  <c:v>vars-200-9</c:v>
                </c:pt>
                <c:pt idx="30">
                  <c:v>vars-250-10</c:v>
                </c:pt>
                <c:pt idx="31">
                  <c:v>vars-250-1</c:v>
                </c:pt>
                <c:pt idx="32">
                  <c:v>vars-250-2</c:v>
                </c:pt>
                <c:pt idx="33">
                  <c:v>vars-250-3</c:v>
                </c:pt>
                <c:pt idx="34">
                  <c:v>vars-250-4</c:v>
                </c:pt>
                <c:pt idx="35">
                  <c:v>vars-250-5</c:v>
                </c:pt>
                <c:pt idx="36">
                  <c:v>vars-250-6</c:v>
                </c:pt>
                <c:pt idx="37">
                  <c:v>vars-250-7</c:v>
                </c:pt>
                <c:pt idx="38">
                  <c:v>vars-250-8</c:v>
                </c:pt>
                <c:pt idx="39">
                  <c:v>vars-250-9</c:v>
                </c:pt>
                <c:pt idx="40">
                  <c:v>vars-300-10</c:v>
                </c:pt>
                <c:pt idx="41">
                  <c:v>vars-300-1</c:v>
                </c:pt>
                <c:pt idx="42">
                  <c:v>vars-300-2</c:v>
                </c:pt>
                <c:pt idx="43">
                  <c:v>vars-300-3</c:v>
                </c:pt>
                <c:pt idx="44">
                  <c:v>vars-300-4</c:v>
                </c:pt>
                <c:pt idx="45">
                  <c:v>vars-300-5</c:v>
                </c:pt>
                <c:pt idx="46">
                  <c:v>vars-300-6</c:v>
                </c:pt>
                <c:pt idx="47">
                  <c:v>vars-300-7</c:v>
                </c:pt>
                <c:pt idx="48">
                  <c:v>vars-300-8</c:v>
                </c:pt>
                <c:pt idx="49">
                  <c:v>vars-300-9</c:v>
                </c:pt>
              </c:strCache>
            </c:strRef>
          </c:cat>
          <c:val>
            <c:numRef>
              <c:f>Sheet1!$X$3:$X$52</c:f>
              <c:numCache>
                <c:formatCode>General</c:formatCode>
                <c:ptCount val="50"/>
                <c:pt idx="0">
                  <c:v>1.3220338983050848</c:v>
                </c:pt>
                <c:pt idx="1">
                  <c:v>1.4145299145299144</c:v>
                </c:pt>
                <c:pt idx="2">
                  <c:v>1.3925501432664757</c:v>
                </c:pt>
                <c:pt idx="3">
                  <c:v>1.5071942446043165</c:v>
                </c:pt>
                <c:pt idx="4">
                  <c:v>1.4745098039215687</c:v>
                </c:pt>
                <c:pt idx="5">
                  <c:v>1.4448818897637798</c:v>
                </c:pt>
                <c:pt idx="6">
                  <c:v>1.4669260700389106</c:v>
                </c:pt>
                <c:pt idx="7">
                  <c:v>1.5470085470085471</c:v>
                </c:pt>
                <c:pt idx="8">
                  <c:v>1.5679012345679011</c:v>
                </c:pt>
                <c:pt idx="9">
                  <c:v>1.4005602240896358</c:v>
                </c:pt>
                <c:pt idx="10">
                  <c:v>1.6142557651991616</c:v>
                </c:pt>
                <c:pt idx="11">
                  <c:v>1.4526627218934911</c:v>
                </c:pt>
                <c:pt idx="12">
                  <c:v>1.4324853228962817</c:v>
                </c:pt>
                <c:pt idx="13">
                  <c:v>1.5548654244306417</c:v>
                </c:pt>
                <c:pt idx="14">
                  <c:v>1.3348729792147807</c:v>
                </c:pt>
                <c:pt idx="15">
                  <c:v>1.4285714285714284</c:v>
                </c:pt>
                <c:pt idx="16">
                  <c:v>1.439189189189189</c:v>
                </c:pt>
                <c:pt idx="17">
                  <c:v>1.3849878934624695</c:v>
                </c:pt>
                <c:pt idx="18">
                  <c:v>1.3105263157894738</c:v>
                </c:pt>
                <c:pt idx="19">
                  <c:v>1.3360000000000001</c:v>
                </c:pt>
                <c:pt idx="20">
                  <c:v>1.4133180252583237</c:v>
                </c:pt>
                <c:pt idx="21">
                  <c:v>1.3788150807899462</c:v>
                </c:pt>
                <c:pt idx="22">
                  <c:v>1.382716049382716</c:v>
                </c:pt>
                <c:pt idx="23">
                  <c:v>1.3447684391080617</c:v>
                </c:pt>
                <c:pt idx="24">
                  <c:v>1.3858267716535435</c:v>
                </c:pt>
                <c:pt idx="25">
                  <c:v>1.4260355029585798</c:v>
                </c:pt>
                <c:pt idx="26">
                  <c:v>1.3449905482041586</c:v>
                </c:pt>
                <c:pt idx="27">
                  <c:v>1.4395061728395064</c:v>
                </c:pt>
                <c:pt idx="28">
                  <c:v>1.3883161512027491</c:v>
                </c:pt>
                <c:pt idx="29">
                  <c:v>1.3803339517625235</c:v>
                </c:pt>
                <c:pt idx="30">
                  <c:v>1.419642857142857</c:v>
                </c:pt>
                <c:pt idx="31">
                  <c:v>1.3508353221957041</c:v>
                </c:pt>
                <c:pt idx="32">
                  <c:v>1.4255788313120177</c:v>
                </c:pt>
                <c:pt idx="33">
                  <c:v>1.4031531531531529</c:v>
                </c:pt>
                <c:pt idx="34">
                  <c:v>1.3615279672578444</c:v>
                </c:pt>
                <c:pt idx="35">
                  <c:v>1.477491961414791</c:v>
                </c:pt>
                <c:pt idx="36">
                  <c:v>1.3127753303964758</c:v>
                </c:pt>
                <c:pt idx="37">
                  <c:v>1.2584745762711866</c:v>
                </c:pt>
                <c:pt idx="38">
                  <c:v>1.4574468085106382</c:v>
                </c:pt>
                <c:pt idx="39">
                  <c:v>1.393627954779034</c:v>
                </c:pt>
                <c:pt idx="40">
                  <c:v>1.4086294416243657</c:v>
                </c:pt>
                <c:pt idx="41">
                  <c:v>1.4022988505747127</c:v>
                </c:pt>
                <c:pt idx="42">
                  <c:v>1.4021526418786689</c:v>
                </c:pt>
                <c:pt idx="43">
                  <c:v>1.3498789346246971</c:v>
                </c:pt>
                <c:pt idx="44">
                  <c:v>1.4057017543859649</c:v>
                </c:pt>
                <c:pt idx="45">
                  <c:v>1.4043419267299864</c:v>
                </c:pt>
                <c:pt idx="46">
                  <c:v>1.3745318352059925</c:v>
                </c:pt>
                <c:pt idx="47">
                  <c:v>1.3776978417266188</c:v>
                </c:pt>
                <c:pt idx="48">
                  <c:v>1.3458445040214477</c:v>
                </c:pt>
                <c:pt idx="49">
                  <c:v>1.4721485411140582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E-4DD9-95FC-98DDBEB11D7B}"/>
            </c:ext>
          </c:extLst>
        </c:ser>
        <c:ser>
          <c:idx val="0"/>
          <c:order val="1"/>
          <c:tx>
            <c:strRef>
              <c:f>Sheet1!$Y$2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Sheet1!$A$3:$A$52</c:f>
              <c:strCache>
                <c:ptCount val="50"/>
                <c:pt idx="0">
                  <c:v>vars-100-10</c:v>
                </c:pt>
                <c:pt idx="1">
                  <c:v>vars-100-1</c:v>
                </c:pt>
                <c:pt idx="2">
                  <c:v>vars-100-2</c:v>
                </c:pt>
                <c:pt idx="3">
                  <c:v>vars-100-3</c:v>
                </c:pt>
                <c:pt idx="4">
                  <c:v>vars-100-4</c:v>
                </c:pt>
                <c:pt idx="5">
                  <c:v>vars-100-5</c:v>
                </c:pt>
                <c:pt idx="6">
                  <c:v>vars-100-6</c:v>
                </c:pt>
                <c:pt idx="7">
                  <c:v>vars-100-7</c:v>
                </c:pt>
                <c:pt idx="8">
                  <c:v>vars-100-8</c:v>
                </c:pt>
                <c:pt idx="9">
                  <c:v>vars-100-9</c:v>
                </c:pt>
                <c:pt idx="10">
                  <c:v>vars-150-10</c:v>
                </c:pt>
                <c:pt idx="11">
                  <c:v>vars-150-1</c:v>
                </c:pt>
                <c:pt idx="12">
                  <c:v>vars-150-2</c:v>
                </c:pt>
                <c:pt idx="13">
                  <c:v>vars-150-3</c:v>
                </c:pt>
                <c:pt idx="14">
                  <c:v>vars-150-4</c:v>
                </c:pt>
                <c:pt idx="15">
                  <c:v>vars-150-5</c:v>
                </c:pt>
                <c:pt idx="16">
                  <c:v>vars-150-6</c:v>
                </c:pt>
                <c:pt idx="17">
                  <c:v>vars-150-7</c:v>
                </c:pt>
                <c:pt idx="18">
                  <c:v>vars-150-8</c:v>
                </c:pt>
                <c:pt idx="19">
                  <c:v>vars-150-9</c:v>
                </c:pt>
                <c:pt idx="20">
                  <c:v>vars-200-10</c:v>
                </c:pt>
                <c:pt idx="21">
                  <c:v>vars-200-1</c:v>
                </c:pt>
                <c:pt idx="22">
                  <c:v>vars-200-2</c:v>
                </c:pt>
                <c:pt idx="23">
                  <c:v>vars-200-3</c:v>
                </c:pt>
                <c:pt idx="24">
                  <c:v>vars-200-4</c:v>
                </c:pt>
                <c:pt idx="25">
                  <c:v>vars-200-5</c:v>
                </c:pt>
                <c:pt idx="26">
                  <c:v>vars-200-6</c:v>
                </c:pt>
                <c:pt idx="27">
                  <c:v>vars-200-7</c:v>
                </c:pt>
                <c:pt idx="28">
                  <c:v>vars-200-8</c:v>
                </c:pt>
                <c:pt idx="29">
                  <c:v>vars-200-9</c:v>
                </c:pt>
                <c:pt idx="30">
                  <c:v>vars-250-10</c:v>
                </c:pt>
                <c:pt idx="31">
                  <c:v>vars-250-1</c:v>
                </c:pt>
                <c:pt idx="32">
                  <c:v>vars-250-2</c:v>
                </c:pt>
                <c:pt idx="33">
                  <c:v>vars-250-3</c:v>
                </c:pt>
                <c:pt idx="34">
                  <c:v>vars-250-4</c:v>
                </c:pt>
                <c:pt idx="35">
                  <c:v>vars-250-5</c:v>
                </c:pt>
                <c:pt idx="36">
                  <c:v>vars-250-6</c:v>
                </c:pt>
                <c:pt idx="37">
                  <c:v>vars-250-7</c:v>
                </c:pt>
                <c:pt idx="38">
                  <c:v>vars-250-8</c:v>
                </c:pt>
                <c:pt idx="39">
                  <c:v>vars-250-9</c:v>
                </c:pt>
                <c:pt idx="40">
                  <c:v>vars-300-10</c:v>
                </c:pt>
                <c:pt idx="41">
                  <c:v>vars-300-1</c:v>
                </c:pt>
                <c:pt idx="42">
                  <c:v>vars-300-2</c:v>
                </c:pt>
                <c:pt idx="43">
                  <c:v>vars-300-3</c:v>
                </c:pt>
                <c:pt idx="44">
                  <c:v>vars-300-4</c:v>
                </c:pt>
                <c:pt idx="45">
                  <c:v>vars-300-5</c:v>
                </c:pt>
                <c:pt idx="46">
                  <c:v>vars-300-6</c:v>
                </c:pt>
                <c:pt idx="47">
                  <c:v>vars-300-7</c:v>
                </c:pt>
                <c:pt idx="48">
                  <c:v>vars-300-8</c:v>
                </c:pt>
                <c:pt idx="49">
                  <c:v>vars-300-9</c:v>
                </c:pt>
              </c:strCache>
            </c:strRef>
          </c:cat>
          <c:val>
            <c:numRef>
              <c:f>Sheet1!$Y$3:$Y$52</c:f>
              <c:numCache>
                <c:formatCode>General</c:formatCode>
                <c:ptCount val="50"/>
                <c:pt idx="0">
                  <c:v>1.625</c:v>
                </c:pt>
                <c:pt idx="1">
                  <c:v>1.7421052631578946</c:v>
                </c:pt>
                <c:pt idx="2">
                  <c:v>1.6933797909407666</c:v>
                </c:pt>
                <c:pt idx="3">
                  <c:v>2.0439024390243903</c:v>
                </c:pt>
                <c:pt idx="4">
                  <c:v>2</c:v>
                </c:pt>
                <c:pt idx="5">
                  <c:v>1.6834862385321103</c:v>
                </c:pt>
                <c:pt idx="6">
                  <c:v>1.8480392156862746</c:v>
                </c:pt>
                <c:pt idx="7">
                  <c:v>2.2767295597484281</c:v>
                </c:pt>
                <c:pt idx="8">
                  <c:v>1.886138613861386</c:v>
                </c:pt>
                <c:pt idx="9">
                  <c:v>1.7123287671232876</c:v>
                </c:pt>
                <c:pt idx="10">
                  <c:v>2.2647058823529416</c:v>
                </c:pt>
                <c:pt idx="11">
                  <c:v>1.8528301886792453</c:v>
                </c:pt>
                <c:pt idx="12">
                  <c:v>1.862595419847328</c:v>
                </c:pt>
                <c:pt idx="13">
                  <c:v>2.0575342465753423</c:v>
                </c:pt>
                <c:pt idx="14">
                  <c:v>1.7202380952380953</c:v>
                </c:pt>
                <c:pt idx="15">
                  <c:v>1.8495297805642632</c:v>
                </c:pt>
                <c:pt idx="16">
                  <c:v>1.7603305785123966</c:v>
                </c:pt>
                <c:pt idx="17">
                  <c:v>1.9522184300341296</c:v>
                </c:pt>
                <c:pt idx="18">
                  <c:v>1.7231833910034602</c:v>
                </c:pt>
                <c:pt idx="19">
                  <c:v>1.5391705069124424</c:v>
                </c:pt>
                <c:pt idx="20">
                  <c:v>1.8183161004431316</c:v>
                </c:pt>
                <c:pt idx="21">
                  <c:v>1.811320754716981</c:v>
                </c:pt>
                <c:pt idx="22">
                  <c:v>1.6926952141057936</c:v>
                </c:pt>
                <c:pt idx="23">
                  <c:v>1.734513274336283</c:v>
                </c:pt>
                <c:pt idx="24">
                  <c:v>1.6183908045977013</c:v>
                </c:pt>
                <c:pt idx="25">
                  <c:v>1.907651715039578</c:v>
                </c:pt>
                <c:pt idx="26">
                  <c:v>1.6800472255017709</c:v>
                </c:pt>
                <c:pt idx="27">
                  <c:v>1.8990228013029316</c:v>
                </c:pt>
                <c:pt idx="28">
                  <c:v>1.7719298245614035</c:v>
                </c:pt>
                <c:pt idx="29">
                  <c:v>1.8646616541353385</c:v>
                </c:pt>
                <c:pt idx="30">
                  <c:v>1.7986425339366514</c:v>
                </c:pt>
                <c:pt idx="31">
                  <c:v>1.76875</c:v>
                </c:pt>
                <c:pt idx="32">
                  <c:v>1.9127218934911243</c:v>
                </c:pt>
                <c:pt idx="33">
                  <c:v>1.6525198938992041</c:v>
                </c:pt>
                <c:pt idx="34">
                  <c:v>1.6254071661237783</c:v>
                </c:pt>
                <c:pt idx="35">
                  <c:v>1.9594882729211087</c:v>
                </c:pt>
                <c:pt idx="36">
                  <c:v>1.6166365280289332</c:v>
                </c:pt>
                <c:pt idx="37">
                  <c:v>1.5495652173913046</c:v>
                </c:pt>
                <c:pt idx="38">
                  <c:v>1.9334677419354838</c:v>
                </c:pt>
                <c:pt idx="39">
                  <c:v>1.7099621689785625</c:v>
                </c:pt>
                <c:pt idx="40">
                  <c:v>1.7236024844720499</c:v>
                </c:pt>
                <c:pt idx="41">
                  <c:v>1.8141263940520447</c:v>
                </c:pt>
                <c:pt idx="42">
                  <c:v>1.9234899328859059</c:v>
                </c:pt>
                <c:pt idx="43">
                  <c:v>1.6229985443959243</c:v>
                </c:pt>
                <c:pt idx="44">
                  <c:v>1.8314285714285714</c:v>
                </c:pt>
                <c:pt idx="45">
                  <c:v>1.7424242424242424</c:v>
                </c:pt>
                <c:pt idx="46">
                  <c:v>1.6886503067484662</c:v>
                </c:pt>
                <c:pt idx="47">
                  <c:v>1.679824561403509</c:v>
                </c:pt>
                <c:pt idx="48">
                  <c:v>1.532824427480916</c:v>
                </c:pt>
                <c:pt idx="49">
                  <c:v>2.1022727272727275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E-4DD9-95FC-98DDBEB11D7B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Sheet1!$A$3:$A$52</c:f>
              <c:strCache>
                <c:ptCount val="50"/>
                <c:pt idx="0">
                  <c:v>vars-100-10</c:v>
                </c:pt>
                <c:pt idx="1">
                  <c:v>vars-100-1</c:v>
                </c:pt>
                <c:pt idx="2">
                  <c:v>vars-100-2</c:v>
                </c:pt>
                <c:pt idx="3">
                  <c:v>vars-100-3</c:v>
                </c:pt>
                <c:pt idx="4">
                  <c:v>vars-100-4</c:v>
                </c:pt>
                <c:pt idx="5">
                  <c:v>vars-100-5</c:v>
                </c:pt>
                <c:pt idx="6">
                  <c:v>vars-100-6</c:v>
                </c:pt>
                <c:pt idx="7">
                  <c:v>vars-100-7</c:v>
                </c:pt>
                <c:pt idx="8">
                  <c:v>vars-100-8</c:v>
                </c:pt>
                <c:pt idx="9">
                  <c:v>vars-100-9</c:v>
                </c:pt>
                <c:pt idx="10">
                  <c:v>vars-150-10</c:v>
                </c:pt>
                <c:pt idx="11">
                  <c:v>vars-150-1</c:v>
                </c:pt>
                <c:pt idx="12">
                  <c:v>vars-150-2</c:v>
                </c:pt>
                <c:pt idx="13">
                  <c:v>vars-150-3</c:v>
                </c:pt>
                <c:pt idx="14">
                  <c:v>vars-150-4</c:v>
                </c:pt>
                <c:pt idx="15">
                  <c:v>vars-150-5</c:v>
                </c:pt>
                <c:pt idx="16">
                  <c:v>vars-150-6</c:v>
                </c:pt>
                <c:pt idx="17">
                  <c:v>vars-150-7</c:v>
                </c:pt>
                <c:pt idx="18">
                  <c:v>vars-150-8</c:v>
                </c:pt>
                <c:pt idx="19">
                  <c:v>vars-150-9</c:v>
                </c:pt>
                <c:pt idx="20">
                  <c:v>vars-200-10</c:v>
                </c:pt>
                <c:pt idx="21">
                  <c:v>vars-200-1</c:v>
                </c:pt>
                <c:pt idx="22">
                  <c:v>vars-200-2</c:v>
                </c:pt>
                <c:pt idx="23">
                  <c:v>vars-200-3</c:v>
                </c:pt>
                <c:pt idx="24">
                  <c:v>vars-200-4</c:v>
                </c:pt>
                <c:pt idx="25">
                  <c:v>vars-200-5</c:v>
                </c:pt>
                <c:pt idx="26">
                  <c:v>vars-200-6</c:v>
                </c:pt>
                <c:pt idx="27">
                  <c:v>vars-200-7</c:v>
                </c:pt>
                <c:pt idx="28">
                  <c:v>vars-200-8</c:v>
                </c:pt>
                <c:pt idx="29">
                  <c:v>vars-200-9</c:v>
                </c:pt>
                <c:pt idx="30">
                  <c:v>vars-250-10</c:v>
                </c:pt>
                <c:pt idx="31">
                  <c:v>vars-250-1</c:v>
                </c:pt>
                <c:pt idx="32">
                  <c:v>vars-250-2</c:v>
                </c:pt>
                <c:pt idx="33">
                  <c:v>vars-250-3</c:v>
                </c:pt>
                <c:pt idx="34">
                  <c:v>vars-250-4</c:v>
                </c:pt>
                <c:pt idx="35">
                  <c:v>vars-250-5</c:v>
                </c:pt>
                <c:pt idx="36">
                  <c:v>vars-250-6</c:v>
                </c:pt>
                <c:pt idx="37">
                  <c:v>vars-250-7</c:v>
                </c:pt>
                <c:pt idx="38">
                  <c:v>vars-250-8</c:v>
                </c:pt>
                <c:pt idx="39">
                  <c:v>vars-250-9</c:v>
                </c:pt>
                <c:pt idx="40">
                  <c:v>vars-300-10</c:v>
                </c:pt>
                <c:pt idx="41">
                  <c:v>vars-300-1</c:v>
                </c:pt>
                <c:pt idx="42">
                  <c:v>vars-300-2</c:v>
                </c:pt>
                <c:pt idx="43">
                  <c:v>vars-300-3</c:v>
                </c:pt>
                <c:pt idx="44">
                  <c:v>vars-300-4</c:v>
                </c:pt>
                <c:pt idx="45">
                  <c:v>vars-300-5</c:v>
                </c:pt>
                <c:pt idx="46">
                  <c:v>vars-300-6</c:v>
                </c:pt>
                <c:pt idx="47">
                  <c:v>vars-300-7</c:v>
                </c:pt>
                <c:pt idx="48">
                  <c:v>vars-300-8</c:v>
                </c:pt>
                <c:pt idx="49">
                  <c:v>vars-300-9</c:v>
                </c:pt>
              </c:strCache>
            </c:strRef>
          </c:cat>
          <c:val>
            <c:numRef>
              <c:f>Sheet1!$Z$3:$Z$52</c:f>
              <c:numCache>
                <c:formatCode>General</c:formatCode>
                <c:ptCount val="50"/>
                <c:pt idx="0">
                  <c:v>1.8</c:v>
                </c:pt>
                <c:pt idx="1">
                  <c:v>2.7131147540983602</c:v>
                </c:pt>
                <c:pt idx="2">
                  <c:v>2.1990950226244341</c:v>
                </c:pt>
                <c:pt idx="3">
                  <c:v>2.7748344370860929</c:v>
                </c:pt>
                <c:pt idx="4">
                  <c:v>2.7851851851851852</c:v>
                </c:pt>
                <c:pt idx="5">
                  <c:v>2.2515337423312887</c:v>
                </c:pt>
                <c:pt idx="6">
                  <c:v>4.896103896103897</c:v>
                </c:pt>
                <c:pt idx="7">
                  <c:v>7.0980392156862742</c:v>
                </c:pt>
                <c:pt idx="8">
                  <c:v>2.7214285714285711</c:v>
                </c:pt>
                <c:pt idx="9">
                  <c:v>3.4965034965034967</c:v>
                </c:pt>
                <c:pt idx="10">
                  <c:v>9.3902439024390247</c:v>
                </c:pt>
                <c:pt idx="11">
                  <c:v>5.5168539325842696</c:v>
                </c:pt>
                <c:pt idx="12">
                  <c:v>3.7157360406091371</c:v>
                </c:pt>
                <c:pt idx="13">
                  <c:v>3.2794759825327509</c:v>
                </c:pt>
                <c:pt idx="14">
                  <c:v>4.6240000000000006</c:v>
                </c:pt>
                <c:pt idx="15">
                  <c:v>2.5991189427312777</c:v>
                </c:pt>
                <c:pt idx="16">
                  <c:v>3.8727272727272721</c:v>
                </c:pt>
                <c:pt idx="17">
                  <c:v>3.1428571428571432</c:v>
                </c:pt>
                <c:pt idx="18">
                  <c:v>2.4532019704433496</c:v>
                </c:pt>
                <c:pt idx="19">
                  <c:v>1.7128205128205127</c:v>
                </c:pt>
                <c:pt idx="20">
                  <c:v>9.7698412698412707</c:v>
                </c:pt>
                <c:pt idx="21">
                  <c:v>3.7463414634146344</c:v>
                </c:pt>
                <c:pt idx="22">
                  <c:v>3.8843930635838149</c:v>
                </c:pt>
                <c:pt idx="23">
                  <c:v>5.333333333333333</c:v>
                </c:pt>
                <c:pt idx="24">
                  <c:v>4.6013071895424842</c:v>
                </c:pt>
                <c:pt idx="25">
                  <c:v>5.1642857142857137</c:v>
                </c:pt>
                <c:pt idx="26">
                  <c:v>7.5291005291005293</c:v>
                </c:pt>
                <c:pt idx="27">
                  <c:v>6.1693121693121693</c:v>
                </c:pt>
                <c:pt idx="28">
                  <c:v>4.04</c:v>
                </c:pt>
                <c:pt idx="29">
                  <c:v>4.0879120879120885</c:v>
                </c:pt>
                <c:pt idx="30">
                  <c:v>2.8597122302158273</c:v>
                </c:pt>
                <c:pt idx="31">
                  <c:v>2.5267857142857144</c:v>
                </c:pt>
                <c:pt idx="32">
                  <c:v>14.20879120879121</c:v>
                </c:pt>
                <c:pt idx="33">
                  <c:v>1.899390243902439</c:v>
                </c:pt>
                <c:pt idx="34">
                  <c:v>8.8318584070796451</c:v>
                </c:pt>
                <c:pt idx="35">
                  <c:v>3.1580756013745703</c:v>
                </c:pt>
                <c:pt idx="36">
                  <c:v>3.8042553191489361</c:v>
                </c:pt>
                <c:pt idx="37">
                  <c:v>3.09375</c:v>
                </c:pt>
                <c:pt idx="38">
                  <c:v>3.8669354838709675</c:v>
                </c:pt>
                <c:pt idx="39">
                  <c:v>7.3695652173913047</c:v>
                </c:pt>
                <c:pt idx="40">
                  <c:v>1.9270833333333335</c:v>
                </c:pt>
                <c:pt idx="41">
                  <c:v>3.9196787148594376</c:v>
                </c:pt>
                <c:pt idx="42">
                  <c:v>7.2741116751269033</c:v>
                </c:pt>
                <c:pt idx="43">
                  <c:v>3.6437908496732025</c:v>
                </c:pt>
                <c:pt idx="44">
                  <c:v>3.0669856459330145</c:v>
                </c:pt>
                <c:pt idx="45">
                  <c:v>8.625</c:v>
                </c:pt>
                <c:pt idx="46">
                  <c:v>4.0627306273062729</c:v>
                </c:pt>
                <c:pt idx="47">
                  <c:v>3.5462962962962963</c:v>
                </c:pt>
                <c:pt idx="48">
                  <c:v>5.3689839572192515</c:v>
                </c:pt>
                <c:pt idx="49">
                  <c:v>5.3883495145631075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E-4DD9-95FC-98DDBEB11D7B}"/>
            </c:ext>
          </c:extLst>
        </c:ser>
        <c:ser>
          <c:idx val="3"/>
          <c:order val="3"/>
          <c:tx>
            <c:strRef>
              <c:f>Sheet1!$AA$2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Sheet1!$A$3:$A$52</c:f>
              <c:strCache>
                <c:ptCount val="50"/>
                <c:pt idx="0">
                  <c:v>vars-100-10</c:v>
                </c:pt>
                <c:pt idx="1">
                  <c:v>vars-100-1</c:v>
                </c:pt>
                <c:pt idx="2">
                  <c:v>vars-100-2</c:v>
                </c:pt>
                <c:pt idx="3">
                  <c:v>vars-100-3</c:v>
                </c:pt>
                <c:pt idx="4">
                  <c:v>vars-100-4</c:v>
                </c:pt>
                <c:pt idx="5">
                  <c:v>vars-100-5</c:v>
                </c:pt>
                <c:pt idx="6">
                  <c:v>vars-100-6</c:v>
                </c:pt>
                <c:pt idx="7">
                  <c:v>vars-100-7</c:v>
                </c:pt>
                <c:pt idx="8">
                  <c:v>vars-100-8</c:v>
                </c:pt>
                <c:pt idx="9">
                  <c:v>vars-100-9</c:v>
                </c:pt>
                <c:pt idx="10">
                  <c:v>vars-150-10</c:v>
                </c:pt>
                <c:pt idx="11">
                  <c:v>vars-150-1</c:v>
                </c:pt>
                <c:pt idx="12">
                  <c:v>vars-150-2</c:v>
                </c:pt>
                <c:pt idx="13">
                  <c:v>vars-150-3</c:v>
                </c:pt>
                <c:pt idx="14">
                  <c:v>vars-150-4</c:v>
                </c:pt>
                <c:pt idx="15">
                  <c:v>vars-150-5</c:v>
                </c:pt>
                <c:pt idx="16">
                  <c:v>vars-150-6</c:v>
                </c:pt>
                <c:pt idx="17">
                  <c:v>vars-150-7</c:v>
                </c:pt>
                <c:pt idx="18">
                  <c:v>vars-150-8</c:v>
                </c:pt>
                <c:pt idx="19">
                  <c:v>vars-150-9</c:v>
                </c:pt>
                <c:pt idx="20">
                  <c:v>vars-200-10</c:v>
                </c:pt>
                <c:pt idx="21">
                  <c:v>vars-200-1</c:v>
                </c:pt>
                <c:pt idx="22">
                  <c:v>vars-200-2</c:v>
                </c:pt>
                <c:pt idx="23">
                  <c:v>vars-200-3</c:v>
                </c:pt>
                <c:pt idx="24">
                  <c:v>vars-200-4</c:v>
                </c:pt>
                <c:pt idx="25">
                  <c:v>vars-200-5</c:v>
                </c:pt>
                <c:pt idx="26">
                  <c:v>vars-200-6</c:v>
                </c:pt>
                <c:pt idx="27">
                  <c:v>vars-200-7</c:v>
                </c:pt>
                <c:pt idx="28">
                  <c:v>vars-200-8</c:v>
                </c:pt>
                <c:pt idx="29">
                  <c:v>vars-200-9</c:v>
                </c:pt>
                <c:pt idx="30">
                  <c:v>vars-250-10</c:v>
                </c:pt>
                <c:pt idx="31">
                  <c:v>vars-250-1</c:v>
                </c:pt>
                <c:pt idx="32">
                  <c:v>vars-250-2</c:v>
                </c:pt>
                <c:pt idx="33">
                  <c:v>vars-250-3</c:v>
                </c:pt>
                <c:pt idx="34">
                  <c:v>vars-250-4</c:v>
                </c:pt>
                <c:pt idx="35">
                  <c:v>vars-250-5</c:v>
                </c:pt>
                <c:pt idx="36">
                  <c:v>vars-250-6</c:v>
                </c:pt>
                <c:pt idx="37">
                  <c:v>vars-250-7</c:v>
                </c:pt>
                <c:pt idx="38">
                  <c:v>vars-250-8</c:v>
                </c:pt>
                <c:pt idx="39">
                  <c:v>vars-250-9</c:v>
                </c:pt>
                <c:pt idx="40">
                  <c:v>vars-300-10</c:v>
                </c:pt>
                <c:pt idx="41">
                  <c:v>vars-300-1</c:v>
                </c:pt>
                <c:pt idx="42">
                  <c:v>vars-300-2</c:v>
                </c:pt>
                <c:pt idx="43">
                  <c:v>vars-300-3</c:v>
                </c:pt>
                <c:pt idx="44">
                  <c:v>vars-300-4</c:v>
                </c:pt>
                <c:pt idx="45">
                  <c:v>vars-300-5</c:v>
                </c:pt>
                <c:pt idx="46">
                  <c:v>vars-300-6</c:v>
                </c:pt>
                <c:pt idx="47">
                  <c:v>vars-300-7</c:v>
                </c:pt>
                <c:pt idx="48">
                  <c:v>vars-300-8</c:v>
                </c:pt>
                <c:pt idx="49">
                  <c:v>vars-300-9</c:v>
                </c:pt>
              </c:strCache>
            </c:strRef>
          </c:cat>
          <c:val>
            <c:numRef>
              <c:f>Sheet1!$AA$3:$AA$52</c:f>
              <c:numCache>
                <c:formatCode>General</c:formatCode>
                <c:ptCount val="50"/>
                <c:pt idx="0">
                  <c:v>2.6</c:v>
                </c:pt>
                <c:pt idx="1">
                  <c:v>2.4160583941605838</c:v>
                </c:pt>
                <c:pt idx="2">
                  <c:v>2.2924528301886791</c:v>
                </c:pt>
                <c:pt idx="3">
                  <c:v>4.5053763440860211</c:v>
                </c:pt>
                <c:pt idx="4">
                  <c:v>3.3274336283185839</c:v>
                </c:pt>
                <c:pt idx="5">
                  <c:v>2.7185185185185188</c:v>
                </c:pt>
                <c:pt idx="6">
                  <c:v>4.2359550561797752</c:v>
                </c:pt>
                <c:pt idx="7">
                  <c:v>7.5416666666666679</c:v>
                </c:pt>
                <c:pt idx="8">
                  <c:v>2.6095890410958904</c:v>
                </c:pt>
                <c:pt idx="9">
                  <c:v>4.2372881355932206</c:v>
                </c:pt>
                <c:pt idx="10">
                  <c:v>10.266666666666667</c:v>
                </c:pt>
                <c:pt idx="11">
                  <c:v>4.5462962962962967</c:v>
                </c:pt>
                <c:pt idx="12">
                  <c:v>4.1590909090909083</c:v>
                </c:pt>
                <c:pt idx="13">
                  <c:v>5.5220588235294112</c:v>
                </c:pt>
                <c:pt idx="14">
                  <c:v>4.8571428571428577</c:v>
                </c:pt>
                <c:pt idx="15">
                  <c:v>2.5991189427312777</c:v>
                </c:pt>
                <c:pt idx="16">
                  <c:v>3.8963414634146338</c:v>
                </c:pt>
                <c:pt idx="17">
                  <c:v>2.6604651162790698</c:v>
                </c:pt>
                <c:pt idx="18">
                  <c:v>3.4344827586206903</c:v>
                </c:pt>
                <c:pt idx="19">
                  <c:v>1.8152173913043479</c:v>
                </c:pt>
                <c:pt idx="20">
                  <c:v>9.6171875</c:v>
                </c:pt>
                <c:pt idx="21">
                  <c:v>4.0851063829787231</c:v>
                </c:pt>
                <c:pt idx="22">
                  <c:v>3.4285714285714288</c:v>
                </c:pt>
                <c:pt idx="23">
                  <c:v>5.7647058823529411</c:v>
                </c:pt>
                <c:pt idx="24">
                  <c:v>4.8219178082191787</c:v>
                </c:pt>
                <c:pt idx="25">
                  <c:v>4.6050955414012735</c:v>
                </c:pt>
                <c:pt idx="26">
                  <c:v>11.475806451612902</c:v>
                </c:pt>
                <c:pt idx="27">
                  <c:v>8.8333333333333339</c:v>
                </c:pt>
                <c:pt idx="28">
                  <c:v>4.344086021505376</c:v>
                </c:pt>
                <c:pt idx="29">
                  <c:v>4.3255813953488378</c:v>
                </c:pt>
                <c:pt idx="30">
                  <c:v>5.0316455696202533</c:v>
                </c:pt>
                <c:pt idx="31">
                  <c:v>5.2651162790697672</c:v>
                </c:pt>
                <c:pt idx="32">
                  <c:v>15.034883720930234</c:v>
                </c:pt>
                <c:pt idx="33">
                  <c:v>2.042622950819672</c:v>
                </c:pt>
                <c:pt idx="34">
                  <c:v>9.415094339622641</c:v>
                </c:pt>
                <c:pt idx="35">
                  <c:v>3.481060606060606</c:v>
                </c:pt>
                <c:pt idx="36">
                  <c:v>4.6562500000000009</c:v>
                </c:pt>
                <c:pt idx="37">
                  <c:v>9.1855670103092777</c:v>
                </c:pt>
                <c:pt idx="38">
                  <c:v>2.6862745098039214</c:v>
                </c:pt>
                <c:pt idx="39">
                  <c:v>7.7931034482758621</c:v>
                </c:pt>
                <c:pt idx="40">
                  <c:v>2.1850393700787403</c:v>
                </c:pt>
                <c:pt idx="41">
                  <c:v>4.1355932203389836</c:v>
                </c:pt>
                <c:pt idx="42">
                  <c:v>7.6631016042780749</c:v>
                </c:pt>
                <c:pt idx="43">
                  <c:v>3.926056338028169</c:v>
                </c:pt>
                <c:pt idx="44">
                  <c:v>2.3917910447761193</c:v>
                </c:pt>
                <c:pt idx="45">
                  <c:v>9</c:v>
                </c:pt>
                <c:pt idx="46">
                  <c:v>5.8253968253968251</c:v>
                </c:pt>
                <c:pt idx="47">
                  <c:v>2.1218836565096955</c:v>
                </c:pt>
                <c:pt idx="48">
                  <c:v>5.1487179487179482</c:v>
                </c:pt>
                <c:pt idx="49">
                  <c:v>3.2173913043478262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E-4DD9-95FC-98DDBEB1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16920"/>
        <c:axId val="755918520"/>
      </c:barChart>
      <c:catAx>
        <c:axId val="75591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918520"/>
        <c:crosses val="autoZero"/>
        <c:auto val="1"/>
        <c:lblAlgn val="ctr"/>
        <c:lblOffset val="100"/>
        <c:noMultiLvlLbl val="0"/>
      </c:catAx>
      <c:valAx>
        <c:axId val="7559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9169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53229</xdr:colOff>
      <xdr:row>62</xdr:row>
      <xdr:rowOff>52668</xdr:rowOff>
    </xdr:from>
    <xdr:to>
      <xdr:col>17</xdr:col>
      <xdr:colOff>689722</xdr:colOff>
      <xdr:row>75</xdr:row>
      <xdr:rowOff>195543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614C0-CB03-447E-9755-8E69BD05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410442</xdr:colOff>
      <xdr:row>17</xdr:row>
      <xdr:rowOff>51956</xdr:rowOff>
    </xdr:from>
    <xdr:to>
      <xdr:col>49</xdr:col>
      <xdr:colOff>160626</xdr:colOff>
      <xdr:row>34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6FED7-16F8-410B-BB63-DC2BFF91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41" zoomScale="85" zoomScaleNormal="85" workbookViewId="0">
      <pane xSplit="1" topLeftCell="E1" activePane="topRight" state="frozen"/>
      <selection pane="topRight" activeCell="U62" sqref="U62"/>
    </sheetView>
  </sheetViews>
  <sheetFormatPr defaultRowHeight="15.75"/>
  <cols>
    <col min="1" max="1" width="11.5703125" bestFit="1" customWidth="1"/>
    <col min="7" max="7" width="25.7109375" bestFit="1" customWidth="1"/>
    <col min="8" max="8" width="9.5703125" bestFit="1" customWidth="1"/>
    <col min="12" max="12" width="29.140625" bestFit="1" customWidth="1"/>
    <col min="13" max="14" width="7" bestFit="1" customWidth="1"/>
    <col min="15" max="16" width="6" bestFit="1" customWidth="1"/>
    <col min="17" max="17" width="18.42578125" bestFit="1" customWidth="1"/>
    <col min="18" max="18" width="15" bestFit="1" customWidth="1"/>
  </cols>
  <sheetData>
    <row r="1" spans="1:27">
      <c r="B1" s="2" t="s">
        <v>0</v>
      </c>
      <c r="C1" s="2"/>
      <c r="D1" s="2"/>
      <c r="E1" s="2"/>
      <c r="F1" s="2"/>
      <c r="G1" s="2" t="s">
        <v>66</v>
      </c>
      <c r="H1" s="2"/>
      <c r="I1" s="2"/>
      <c r="J1" s="2"/>
      <c r="K1" s="2"/>
      <c r="L1" s="2" t="s">
        <v>64</v>
      </c>
      <c r="M1" s="2"/>
      <c r="N1" s="2"/>
      <c r="O1" s="2"/>
      <c r="P1" s="2"/>
      <c r="R1" t="s">
        <v>65</v>
      </c>
      <c r="W1" t="s">
        <v>68</v>
      </c>
    </row>
    <row r="2" spans="1:27">
      <c r="B2">
        <v>1</v>
      </c>
      <c r="C2">
        <v>2</v>
      </c>
      <c r="D2">
        <v>4</v>
      </c>
      <c r="E2">
        <v>8</v>
      </c>
      <c r="F2">
        <v>16</v>
      </c>
      <c r="H2">
        <v>2</v>
      </c>
      <c r="I2">
        <v>4</v>
      </c>
      <c r="J2">
        <v>8</v>
      </c>
      <c r="K2">
        <v>16</v>
      </c>
      <c r="L2">
        <v>1</v>
      </c>
      <c r="M2">
        <v>2</v>
      </c>
      <c r="N2">
        <v>4</v>
      </c>
      <c r="O2">
        <v>8</v>
      </c>
      <c r="P2">
        <v>16</v>
      </c>
      <c r="Q2" t="s">
        <v>63</v>
      </c>
      <c r="R2">
        <v>1</v>
      </c>
      <c r="S2">
        <v>2</v>
      </c>
      <c r="T2">
        <v>4</v>
      </c>
      <c r="U2">
        <v>8</v>
      </c>
      <c r="V2">
        <v>16</v>
      </c>
      <c r="W2">
        <v>1</v>
      </c>
      <c r="X2">
        <v>2</v>
      </c>
      <c r="Y2">
        <v>4</v>
      </c>
      <c r="Z2">
        <v>8</v>
      </c>
      <c r="AA2">
        <v>16</v>
      </c>
    </row>
    <row r="3" spans="1:27">
      <c r="A3" t="s">
        <v>1</v>
      </c>
      <c r="B3">
        <v>234</v>
      </c>
      <c r="C3">
        <v>177</v>
      </c>
      <c r="D3">
        <v>144</v>
      </c>
      <c r="E3">
        <v>130</v>
      </c>
      <c r="F3">
        <v>90</v>
      </c>
      <c r="G3">
        <f>$B3/B3</f>
        <v>1</v>
      </c>
      <c r="H3" s="1">
        <f t="shared" ref="H3:K18" si="0">$B3/C3</f>
        <v>1.3220338983050848</v>
      </c>
      <c r="I3" s="1">
        <f t="shared" si="0"/>
        <v>1.625</v>
      </c>
      <c r="J3" s="1">
        <f t="shared" si="0"/>
        <v>1.8</v>
      </c>
      <c r="K3" s="1">
        <f t="shared" si="0"/>
        <v>2.6</v>
      </c>
      <c r="L3" s="1">
        <f>$B$54*B3</f>
        <v>2.6208</v>
      </c>
      <c r="M3" s="1">
        <f t="shared" ref="M3:P18" si="1">$B$54*C3</f>
        <v>1.9823999999999999</v>
      </c>
      <c r="N3" s="1">
        <f t="shared" si="1"/>
        <v>1.6128</v>
      </c>
      <c r="O3" s="1">
        <f t="shared" si="1"/>
        <v>1.456</v>
      </c>
      <c r="P3" s="1">
        <f t="shared" si="1"/>
        <v>1.008</v>
      </c>
      <c r="Q3">
        <v>22</v>
      </c>
      <c r="R3">
        <f>$Q3/L3</f>
        <v>8.3943833943833948</v>
      </c>
      <c r="S3">
        <f t="shared" ref="S3:V3" si="2">$Q3/M3</f>
        <v>11.097659402744149</v>
      </c>
      <c r="T3">
        <f t="shared" si="2"/>
        <v>13.640873015873016</v>
      </c>
      <c r="U3">
        <f t="shared" si="2"/>
        <v>15.109890109890109</v>
      </c>
      <c r="V3">
        <f t="shared" si="2"/>
        <v>21.825396825396826</v>
      </c>
      <c r="W3">
        <f>$L3/L3</f>
        <v>1</v>
      </c>
      <c r="X3">
        <f t="shared" ref="X3:AA3" si="3">$L3/M3</f>
        <v>1.3220338983050848</v>
      </c>
      <c r="Y3">
        <f t="shared" si="3"/>
        <v>1.625</v>
      </c>
      <c r="Z3">
        <f t="shared" si="3"/>
        <v>1.8</v>
      </c>
      <c r="AA3">
        <f t="shared" si="3"/>
        <v>2.6</v>
      </c>
    </row>
    <row r="4" spans="1:27">
      <c r="A4" t="s">
        <v>2</v>
      </c>
      <c r="B4">
        <v>331</v>
      </c>
      <c r="C4">
        <v>234</v>
      </c>
      <c r="D4">
        <v>190</v>
      </c>
      <c r="E4">
        <v>122</v>
      </c>
      <c r="F4">
        <v>137</v>
      </c>
      <c r="G4">
        <f t="shared" ref="G4:G52" si="4">$B4/B4</f>
        <v>1</v>
      </c>
      <c r="H4" s="1">
        <f t="shared" si="0"/>
        <v>1.4145299145299146</v>
      </c>
      <c r="I4" s="1">
        <f t="shared" si="0"/>
        <v>1.7421052631578948</v>
      </c>
      <c r="J4" s="1">
        <f t="shared" si="0"/>
        <v>2.7131147540983607</v>
      </c>
      <c r="K4" s="1">
        <f t="shared" si="0"/>
        <v>2.4160583941605838</v>
      </c>
      <c r="L4" s="1">
        <f t="shared" ref="L4:L52" si="5">$B$54*B4</f>
        <v>3.7071999999999998</v>
      </c>
      <c r="M4" s="1">
        <f t="shared" si="1"/>
        <v>2.6208</v>
      </c>
      <c r="N4" s="1">
        <f t="shared" si="1"/>
        <v>2.1280000000000001</v>
      </c>
      <c r="O4" s="1">
        <f t="shared" si="1"/>
        <v>1.3664000000000001</v>
      </c>
      <c r="P4" s="1">
        <f t="shared" si="1"/>
        <v>1.5344</v>
      </c>
      <c r="Q4">
        <v>112</v>
      </c>
      <c r="R4">
        <f t="shared" ref="R4:R52" si="6">$Q4/L4</f>
        <v>30.211480362537767</v>
      </c>
      <c r="S4">
        <f t="shared" ref="S4:S52" si="7">$Q4/M4</f>
        <v>42.735042735042732</v>
      </c>
      <c r="T4">
        <f t="shared" ref="T4:T52" si="8">$Q4/N4</f>
        <v>52.631578947368418</v>
      </c>
      <c r="U4">
        <f t="shared" ref="U4:U52" si="9">$Q4/O4</f>
        <v>81.967213114754088</v>
      </c>
      <c r="V4">
        <f t="shared" ref="V4:V52" si="10">$Q4/P4</f>
        <v>72.992700729927009</v>
      </c>
      <c r="W4">
        <f t="shared" ref="W4:W52" si="11">$L4/L4</f>
        <v>1</v>
      </c>
      <c r="X4">
        <f t="shared" ref="X4:X52" si="12">$L4/M4</f>
        <v>1.4145299145299144</v>
      </c>
      <c r="Y4">
        <f t="shared" ref="Y4:Y52" si="13">$L4/N4</f>
        <v>1.7421052631578946</v>
      </c>
      <c r="Z4">
        <f t="shared" ref="Z4:Z52" si="14">$L4/O4</f>
        <v>2.7131147540983602</v>
      </c>
      <c r="AA4">
        <f t="shared" ref="AA4:AA52" si="15">$L4/P4</f>
        <v>2.4160583941605838</v>
      </c>
    </row>
    <row r="5" spans="1:27">
      <c r="A5" t="s">
        <v>3</v>
      </c>
      <c r="B5">
        <v>486</v>
      </c>
      <c r="C5">
        <v>349</v>
      </c>
      <c r="D5">
        <v>287</v>
      </c>
      <c r="E5">
        <v>221</v>
      </c>
      <c r="F5">
        <v>212</v>
      </c>
      <c r="G5">
        <f t="shared" si="4"/>
        <v>1</v>
      </c>
      <c r="H5" s="1">
        <f t="shared" si="0"/>
        <v>1.3925501432664757</v>
      </c>
      <c r="I5" s="1">
        <f t="shared" si="0"/>
        <v>1.6933797909407666</v>
      </c>
      <c r="J5" s="1">
        <f t="shared" si="0"/>
        <v>2.1990950226244346</v>
      </c>
      <c r="K5" s="1">
        <f t="shared" si="0"/>
        <v>2.2924528301886791</v>
      </c>
      <c r="L5" s="1">
        <f t="shared" si="5"/>
        <v>5.4432</v>
      </c>
      <c r="M5" s="1">
        <f t="shared" si="1"/>
        <v>3.9087999999999998</v>
      </c>
      <c r="N5" s="1">
        <f t="shared" si="1"/>
        <v>3.2143999999999999</v>
      </c>
      <c r="O5" s="1">
        <f t="shared" si="1"/>
        <v>2.4752000000000001</v>
      </c>
      <c r="P5" s="1">
        <f t="shared" si="1"/>
        <v>2.3744000000000001</v>
      </c>
      <c r="Q5">
        <v>88</v>
      </c>
      <c r="R5">
        <f t="shared" si="6"/>
        <v>16.166960611405056</v>
      </c>
      <c r="S5">
        <f t="shared" si="7"/>
        <v>22.513303315595579</v>
      </c>
      <c r="T5">
        <f t="shared" si="8"/>
        <v>27.3768043802887</v>
      </c>
      <c r="U5">
        <f t="shared" si="9"/>
        <v>35.552682611506143</v>
      </c>
      <c r="V5">
        <f t="shared" si="10"/>
        <v>37.061994609164422</v>
      </c>
      <c r="W5">
        <f t="shared" si="11"/>
        <v>1</v>
      </c>
      <c r="X5">
        <f t="shared" si="12"/>
        <v>1.3925501432664757</v>
      </c>
      <c r="Y5">
        <f t="shared" si="13"/>
        <v>1.6933797909407666</v>
      </c>
      <c r="Z5">
        <f t="shared" si="14"/>
        <v>2.1990950226244341</v>
      </c>
      <c r="AA5">
        <f t="shared" si="15"/>
        <v>2.2924528301886791</v>
      </c>
    </row>
    <row r="6" spans="1:27">
      <c r="A6" t="s">
        <v>4</v>
      </c>
      <c r="B6">
        <v>419</v>
      </c>
      <c r="C6">
        <v>278</v>
      </c>
      <c r="D6">
        <v>205</v>
      </c>
      <c r="E6">
        <v>151</v>
      </c>
      <c r="F6">
        <v>93</v>
      </c>
      <c r="G6">
        <f t="shared" si="4"/>
        <v>1</v>
      </c>
      <c r="H6" s="1">
        <f t="shared" si="0"/>
        <v>1.5071942446043165</v>
      </c>
      <c r="I6" s="1">
        <f t="shared" si="0"/>
        <v>2.0439024390243903</v>
      </c>
      <c r="J6" s="1">
        <f t="shared" si="0"/>
        <v>2.7748344370860929</v>
      </c>
      <c r="K6" s="1">
        <f t="shared" si="0"/>
        <v>4.5053763440860219</v>
      </c>
      <c r="L6" s="1">
        <f t="shared" si="5"/>
        <v>4.6928000000000001</v>
      </c>
      <c r="M6" s="1">
        <f t="shared" si="1"/>
        <v>3.1135999999999999</v>
      </c>
      <c r="N6" s="1">
        <f t="shared" si="1"/>
        <v>2.2959999999999998</v>
      </c>
      <c r="O6" s="1">
        <f t="shared" si="1"/>
        <v>1.6912</v>
      </c>
      <c r="P6" s="1">
        <f t="shared" si="1"/>
        <v>1.0416000000000001</v>
      </c>
      <c r="Q6">
        <v>239</v>
      </c>
      <c r="R6">
        <f t="shared" si="6"/>
        <v>50.929082850323901</v>
      </c>
      <c r="S6">
        <f t="shared" si="7"/>
        <v>76.760020554984592</v>
      </c>
      <c r="T6">
        <f t="shared" si="8"/>
        <v>104.09407665505228</v>
      </c>
      <c r="U6">
        <f t="shared" si="9"/>
        <v>141.31977294228949</v>
      </c>
      <c r="V6">
        <f t="shared" si="10"/>
        <v>229.45468509984636</v>
      </c>
      <c r="W6">
        <f t="shared" si="11"/>
        <v>1</v>
      </c>
      <c r="X6">
        <f t="shared" si="12"/>
        <v>1.5071942446043165</v>
      </c>
      <c r="Y6">
        <f t="shared" si="13"/>
        <v>2.0439024390243903</v>
      </c>
      <c r="Z6">
        <f t="shared" si="14"/>
        <v>2.7748344370860929</v>
      </c>
      <c r="AA6">
        <f t="shared" si="15"/>
        <v>4.5053763440860211</v>
      </c>
    </row>
    <row r="7" spans="1:27">
      <c r="A7" t="s">
        <v>5</v>
      </c>
      <c r="B7">
        <v>376</v>
      </c>
      <c r="C7">
        <v>255</v>
      </c>
      <c r="D7">
        <v>188</v>
      </c>
      <c r="E7">
        <v>135</v>
      </c>
      <c r="F7">
        <v>113</v>
      </c>
      <c r="G7">
        <f t="shared" si="4"/>
        <v>1</v>
      </c>
      <c r="H7" s="1">
        <f t="shared" si="0"/>
        <v>1.4745098039215687</v>
      </c>
      <c r="I7" s="1">
        <f t="shared" si="0"/>
        <v>2</v>
      </c>
      <c r="J7" s="1">
        <f t="shared" si="0"/>
        <v>2.7851851851851852</v>
      </c>
      <c r="K7" s="1">
        <f t="shared" si="0"/>
        <v>3.3274336283185839</v>
      </c>
      <c r="L7" s="1">
        <f t="shared" si="5"/>
        <v>4.2111999999999998</v>
      </c>
      <c r="M7" s="1">
        <f t="shared" si="1"/>
        <v>2.8559999999999999</v>
      </c>
      <c r="N7" s="1">
        <f t="shared" si="1"/>
        <v>2.1055999999999999</v>
      </c>
      <c r="O7" s="1">
        <f t="shared" si="1"/>
        <v>1.512</v>
      </c>
      <c r="P7" s="1">
        <f t="shared" si="1"/>
        <v>1.2656000000000001</v>
      </c>
      <c r="Q7">
        <v>352</v>
      </c>
      <c r="R7">
        <f t="shared" si="6"/>
        <v>83.586626139817639</v>
      </c>
      <c r="S7">
        <f t="shared" si="7"/>
        <v>123.24929971988796</v>
      </c>
      <c r="T7">
        <f t="shared" si="8"/>
        <v>167.17325227963528</v>
      </c>
      <c r="U7">
        <f t="shared" si="9"/>
        <v>232.80423280423281</v>
      </c>
      <c r="V7">
        <f t="shared" si="10"/>
        <v>278.12895069532237</v>
      </c>
      <c r="W7">
        <f t="shared" si="11"/>
        <v>1</v>
      </c>
      <c r="X7">
        <f t="shared" si="12"/>
        <v>1.4745098039215687</v>
      </c>
      <c r="Y7">
        <f t="shared" si="13"/>
        <v>2</v>
      </c>
      <c r="Z7">
        <f t="shared" si="14"/>
        <v>2.7851851851851852</v>
      </c>
      <c r="AA7">
        <f t="shared" si="15"/>
        <v>3.3274336283185839</v>
      </c>
    </row>
    <row r="8" spans="1:27">
      <c r="A8" t="s">
        <v>6</v>
      </c>
      <c r="B8">
        <v>367</v>
      </c>
      <c r="C8">
        <v>254</v>
      </c>
      <c r="D8">
        <v>218</v>
      </c>
      <c r="E8">
        <v>163</v>
      </c>
      <c r="F8">
        <v>135</v>
      </c>
      <c r="G8">
        <f t="shared" si="4"/>
        <v>1</v>
      </c>
      <c r="H8" s="1">
        <f t="shared" si="0"/>
        <v>1.4448818897637796</v>
      </c>
      <c r="I8" s="1">
        <f t="shared" si="0"/>
        <v>1.6834862385321101</v>
      </c>
      <c r="J8" s="1">
        <f t="shared" si="0"/>
        <v>2.2515337423312882</v>
      </c>
      <c r="K8" s="1">
        <f t="shared" si="0"/>
        <v>2.7185185185185183</v>
      </c>
      <c r="L8" s="1">
        <f t="shared" si="5"/>
        <v>4.1104000000000003</v>
      </c>
      <c r="M8" s="1">
        <f t="shared" si="1"/>
        <v>2.8447999999999998</v>
      </c>
      <c r="N8" s="1">
        <f t="shared" si="1"/>
        <v>2.4415999999999998</v>
      </c>
      <c r="O8" s="1">
        <f t="shared" si="1"/>
        <v>1.8255999999999999</v>
      </c>
      <c r="P8" s="1">
        <f t="shared" si="1"/>
        <v>1.512</v>
      </c>
      <c r="Q8">
        <v>214</v>
      </c>
      <c r="R8">
        <f t="shared" si="6"/>
        <v>52.063059556247566</v>
      </c>
      <c r="S8">
        <f t="shared" si="7"/>
        <v>75.224971878515191</v>
      </c>
      <c r="T8">
        <f t="shared" si="8"/>
        <v>87.64744429882046</v>
      </c>
      <c r="U8">
        <f t="shared" si="9"/>
        <v>117.22173531989483</v>
      </c>
      <c r="V8">
        <f t="shared" si="10"/>
        <v>141.53439153439155</v>
      </c>
      <c r="W8">
        <f t="shared" si="11"/>
        <v>1</v>
      </c>
      <c r="X8">
        <f t="shared" si="12"/>
        <v>1.4448818897637798</v>
      </c>
      <c r="Y8">
        <f t="shared" si="13"/>
        <v>1.6834862385321103</v>
      </c>
      <c r="Z8">
        <f t="shared" si="14"/>
        <v>2.2515337423312887</v>
      </c>
      <c r="AA8">
        <f t="shared" si="15"/>
        <v>2.7185185185185188</v>
      </c>
    </row>
    <row r="9" spans="1:27">
      <c r="A9" t="s">
        <v>7</v>
      </c>
      <c r="B9">
        <v>377</v>
      </c>
      <c r="C9">
        <v>257</v>
      </c>
      <c r="D9">
        <v>204</v>
      </c>
      <c r="E9">
        <v>77</v>
      </c>
      <c r="F9">
        <v>89</v>
      </c>
      <c r="G9">
        <f t="shared" si="4"/>
        <v>1</v>
      </c>
      <c r="H9" s="1">
        <f t="shared" si="0"/>
        <v>1.4669260700389104</v>
      </c>
      <c r="I9" s="1">
        <f t="shared" si="0"/>
        <v>1.8480392156862746</v>
      </c>
      <c r="J9" s="1">
        <f t="shared" si="0"/>
        <v>4.8961038961038961</v>
      </c>
      <c r="K9" s="1">
        <f t="shared" si="0"/>
        <v>4.2359550561797752</v>
      </c>
      <c r="L9" s="1">
        <f t="shared" si="5"/>
        <v>4.2224000000000004</v>
      </c>
      <c r="M9" s="1">
        <f t="shared" si="1"/>
        <v>2.8784000000000001</v>
      </c>
      <c r="N9" s="1">
        <f t="shared" si="1"/>
        <v>2.2848000000000002</v>
      </c>
      <c r="O9" s="1">
        <f t="shared" si="1"/>
        <v>0.86239999999999994</v>
      </c>
      <c r="P9" s="1">
        <f t="shared" si="1"/>
        <v>0.99680000000000002</v>
      </c>
      <c r="Q9">
        <v>153</v>
      </c>
      <c r="R9">
        <f t="shared" si="6"/>
        <v>36.235316407730195</v>
      </c>
      <c r="S9">
        <f t="shared" si="7"/>
        <v>53.154530294608115</v>
      </c>
      <c r="T9">
        <f t="shared" si="8"/>
        <v>66.964285714285708</v>
      </c>
      <c r="U9">
        <f t="shared" si="9"/>
        <v>177.41187384044528</v>
      </c>
      <c r="V9">
        <f t="shared" si="10"/>
        <v>153.49117174959872</v>
      </c>
      <c r="W9">
        <f t="shared" si="11"/>
        <v>1</v>
      </c>
      <c r="X9">
        <f t="shared" si="12"/>
        <v>1.4669260700389106</v>
      </c>
      <c r="Y9">
        <f t="shared" si="13"/>
        <v>1.8480392156862746</v>
      </c>
      <c r="Z9">
        <f t="shared" si="14"/>
        <v>4.896103896103897</v>
      </c>
      <c r="AA9">
        <f t="shared" si="15"/>
        <v>4.2359550561797752</v>
      </c>
    </row>
    <row r="10" spans="1:27">
      <c r="A10" t="s">
        <v>8</v>
      </c>
      <c r="B10">
        <v>362</v>
      </c>
      <c r="C10">
        <v>234</v>
      </c>
      <c r="D10">
        <v>159</v>
      </c>
      <c r="E10">
        <v>51</v>
      </c>
      <c r="F10">
        <v>48</v>
      </c>
      <c r="G10">
        <f t="shared" si="4"/>
        <v>1</v>
      </c>
      <c r="H10" s="1">
        <f t="shared" si="0"/>
        <v>1.5470085470085471</v>
      </c>
      <c r="I10" s="1">
        <f t="shared" si="0"/>
        <v>2.2767295597484276</v>
      </c>
      <c r="J10" s="1">
        <f t="shared" si="0"/>
        <v>7.0980392156862742</v>
      </c>
      <c r="K10" s="1">
        <f t="shared" si="0"/>
        <v>7.541666666666667</v>
      </c>
      <c r="L10" s="1">
        <f t="shared" si="5"/>
        <v>4.0544000000000002</v>
      </c>
      <c r="M10" s="1">
        <f t="shared" si="1"/>
        <v>2.6208</v>
      </c>
      <c r="N10" s="1">
        <f t="shared" si="1"/>
        <v>1.7807999999999999</v>
      </c>
      <c r="O10" s="1">
        <f t="shared" si="1"/>
        <v>0.57120000000000004</v>
      </c>
      <c r="P10" s="1">
        <f t="shared" si="1"/>
        <v>0.53759999999999997</v>
      </c>
      <c r="Q10">
        <v>280</v>
      </c>
      <c r="R10">
        <f t="shared" si="6"/>
        <v>69.060773480662974</v>
      </c>
      <c r="S10">
        <f t="shared" si="7"/>
        <v>106.83760683760684</v>
      </c>
      <c r="T10">
        <f t="shared" si="8"/>
        <v>157.23270440251574</v>
      </c>
      <c r="U10">
        <f t="shared" si="9"/>
        <v>490.19607843137254</v>
      </c>
      <c r="V10">
        <f t="shared" si="10"/>
        <v>520.83333333333337</v>
      </c>
      <c r="W10">
        <f t="shared" si="11"/>
        <v>1</v>
      </c>
      <c r="X10">
        <f t="shared" si="12"/>
        <v>1.5470085470085471</v>
      </c>
      <c r="Y10">
        <f t="shared" si="13"/>
        <v>2.2767295597484281</v>
      </c>
      <c r="Z10">
        <f t="shared" si="14"/>
        <v>7.0980392156862742</v>
      </c>
      <c r="AA10">
        <f t="shared" si="15"/>
        <v>7.5416666666666679</v>
      </c>
    </row>
    <row r="11" spans="1:27">
      <c r="A11" t="s">
        <v>9</v>
      </c>
      <c r="B11">
        <v>381</v>
      </c>
      <c r="C11">
        <v>243</v>
      </c>
      <c r="D11">
        <v>202</v>
      </c>
      <c r="E11">
        <v>140</v>
      </c>
      <c r="F11">
        <v>146</v>
      </c>
      <c r="G11">
        <f t="shared" si="4"/>
        <v>1</v>
      </c>
      <c r="H11" s="1">
        <f t="shared" si="0"/>
        <v>1.5679012345679013</v>
      </c>
      <c r="I11" s="1">
        <f t="shared" si="0"/>
        <v>1.886138613861386</v>
      </c>
      <c r="J11" s="1">
        <f t="shared" si="0"/>
        <v>2.7214285714285715</v>
      </c>
      <c r="K11" s="1">
        <f t="shared" si="0"/>
        <v>2.6095890410958904</v>
      </c>
      <c r="L11" s="1">
        <f t="shared" si="5"/>
        <v>4.2671999999999999</v>
      </c>
      <c r="M11" s="1">
        <f t="shared" si="1"/>
        <v>2.7216</v>
      </c>
      <c r="N11" s="1">
        <f t="shared" si="1"/>
        <v>2.2624</v>
      </c>
      <c r="O11" s="1">
        <f t="shared" si="1"/>
        <v>1.5680000000000001</v>
      </c>
      <c r="P11" s="1">
        <f t="shared" si="1"/>
        <v>1.6352</v>
      </c>
      <c r="Q11">
        <v>261</v>
      </c>
      <c r="R11">
        <f t="shared" si="6"/>
        <v>61.164229471316084</v>
      </c>
      <c r="S11">
        <f t="shared" si="7"/>
        <v>95.899470899470899</v>
      </c>
      <c r="T11">
        <f t="shared" si="8"/>
        <v>115.36421499292787</v>
      </c>
      <c r="U11">
        <f t="shared" si="9"/>
        <v>166.45408163265304</v>
      </c>
      <c r="V11">
        <f t="shared" si="10"/>
        <v>159.61350293542074</v>
      </c>
      <c r="W11">
        <f t="shared" si="11"/>
        <v>1</v>
      </c>
      <c r="X11">
        <f t="shared" si="12"/>
        <v>1.5679012345679011</v>
      </c>
      <c r="Y11">
        <f t="shared" si="13"/>
        <v>1.886138613861386</v>
      </c>
      <c r="Z11">
        <f t="shared" si="14"/>
        <v>2.7214285714285711</v>
      </c>
      <c r="AA11">
        <f t="shared" si="15"/>
        <v>2.6095890410958904</v>
      </c>
    </row>
    <row r="12" spans="1:27">
      <c r="A12" t="s">
        <v>10</v>
      </c>
      <c r="B12">
        <v>500</v>
      </c>
      <c r="C12">
        <v>357</v>
      </c>
      <c r="D12">
        <v>292</v>
      </c>
      <c r="E12">
        <v>143</v>
      </c>
      <c r="F12">
        <v>118</v>
      </c>
      <c r="G12">
        <f t="shared" si="4"/>
        <v>1</v>
      </c>
      <c r="H12" s="1">
        <f t="shared" si="0"/>
        <v>1.4005602240896358</v>
      </c>
      <c r="I12" s="1">
        <f t="shared" si="0"/>
        <v>1.7123287671232876</v>
      </c>
      <c r="J12" s="1">
        <f t="shared" si="0"/>
        <v>3.4965034965034967</v>
      </c>
      <c r="K12" s="1">
        <f t="shared" si="0"/>
        <v>4.2372881355932206</v>
      </c>
      <c r="L12" s="1">
        <f t="shared" si="5"/>
        <v>5.6</v>
      </c>
      <c r="M12" s="1">
        <f t="shared" si="1"/>
        <v>3.9984000000000002</v>
      </c>
      <c r="N12" s="1">
        <f t="shared" si="1"/>
        <v>3.2704</v>
      </c>
      <c r="O12" s="1">
        <f t="shared" si="1"/>
        <v>1.6015999999999999</v>
      </c>
      <c r="P12" s="1">
        <f t="shared" si="1"/>
        <v>1.3215999999999999</v>
      </c>
      <c r="Q12">
        <v>106</v>
      </c>
      <c r="R12">
        <f t="shared" si="6"/>
        <v>18.928571428571431</v>
      </c>
      <c r="S12">
        <f t="shared" si="7"/>
        <v>26.510604241696676</v>
      </c>
      <c r="T12">
        <f t="shared" si="8"/>
        <v>32.411937377690805</v>
      </c>
      <c r="U12">
        <f t="shared" si="9"/>
        <v>66.183816183816191</v>
      </c>
      <c r="V12">
        <f t="shared" si="10"/>
        <v>80.205811138014539</v>
      </c>
      <c r="W12">
        <f t="shared" si="11"/>
        <v>1</v>
      </c>
      <c r="X12">
        <f t="shared" si="12"/>
        <v>1.4005602240896358</v>
      </c>
      <c r="Y12">
        <f t="shared" si="13"/>
        <v>1.7123287671232876</v>
      </c>
      <c r="Z12">
        <f t="shared" si="14"/>
        <v>3.4965034965034967</v>
      </c>
      <c r="AA12">
        <f t="shared" si="15"/>
        <v>4.2372881355932206</v>
      </c>
    </row>
    <row r="13" spans="1:27">
      <c r="A13" t="s">
        <v>11</v>
      </c>
      <c r="B13">
        <v>770</v>
      </c>
      <c r="C13">
        <v>477</v>
      </c>
      <c r="D13">
        <v>340</v>
      </c>
      <c r="E13">
        <v>82</v>
      </c>
      <c r="F13">
        <v>75</v>
      </c>
      <c r="G13">
        <f t="shared" si="4"/>
        <v>1</v>
      </c>
      <c r="H13" s="1">
        <f t="shared" si="0"/>
        <v>1.6142557651991614</v>
      </c>
      <c r="I13" s="1">
        <f t="shared" si="0"/>
        <v>2.2647058823529411</v>
      </c>
      <c r="J13" s="1">
        <f t="shared" si="0"/>
        <v>9.3902439024390247</v>
      </c>
      <c r="K13" s="1">
        <f t="shared" si="0"/>
        <v>10.266666666666667</v>
      </c>
      <c r="L13" s="1">
        <f t="shared" si="5"/>
        <v>8.6240000000000006</v>
      </c>
      <c r="M13" s="1">
        <f t="shared" si="1"/>
        <v>5.3423999999999996</v>
      </c>
      <c r="N13" s="1">
        <f t="shared" si="1"/>
        <v>3.8079999999999998</v>
      </c>
      <c r="O13" s="1">
        <f t="shared" si="1"/>
        <v>0.91839999999999999</v>
      </c>
      <c r="P13" s="1">
        <f t="shared" si="1"/>
        <v>0.84</v>
      </c>
      <c r="Q13">
        <v>757</v>
      </c>
      <c r="R13">
        <f t="shared" si="6"/>
        <v>87.778293135435987</v>
      </c>
      <c r="S13">
        <f t="shared" si="7"/>
        <v>141.69661575321953</v>
      </c>
      <c r="T13">
        <f t="shared" si="8"/>
        <v>198.7920168067227</v>
      </c>
      <c r="U13">
        <f t="shared" si="9"/>
        <v>824.25958188153311</v>
      </c>
      <c r="V13">
        <f t="shared" si="10"/>
        <v>901.19047619047626</v>
      </c>
      <c r="W13">
        <f t="shared" si="11"/>
        <v>1</v>
      </c>
      <c r="X13">
        <f t="shared" si="12"/>
        <v>1.6142557651991616</v>
      </c>
      <c r="Y13">
        <f t="shared" si="13"/>
        <v>2.2647058823529416</v>
      </c>
      <c r="Z13">
        <f t="shared" si="14"/>
        <v>9.3902439024390247</v>
      </c>
      <c r="AA13">
        <f t="shared" si="15"/>
        <v>10.266666666666667</v>
      </c>
    </row>
    <row r="14" spans="1:27">
      <c r="A14" t="s">
        <v>12</v>
      </c>
      <c r="B14">
        <v>491</v>
      </c>
      <c r="C14">
        <v>338</v>
      </c>
      <c r="D14">
        <v>265</v>
      </c>
      <c r="E14">
        <v>89</v>
      </c>
      <c r="F14">
        <v>108</v>
      </c>
      <c r="G14">
        <f t="shared" si="4"/>
        <v>1</v>
      </c>
      <c r="H14" s="1">
        <f t="shared" si="0"/>
        <v>1.4526627218934911</v>
      </c>
      <c r="I14" s="1">
        <f t="shared" si="0"/>
        <v>1.8528301886792453</v>
      </c>
      <c r="J14" s="1">
        <f t="shared" si="0"/>
        <v>5.5168539325842696</v>
      </c>
      <c r="K14" s="1">
        <f t="shared" si="0"/>
        <v>4.5462962962962967</v>
      </c>
      <c r="L14" s="1">
        <f t="shared" si="5"/>
        <v>5.4992000000000001</v>
      </c>
      <c r="M14" s="1">
        <f t="shared" si="1"/>
        <v>3.7856000000000001</v>
      </c>
      <c r="N14" s="1">
        <f t="shared" si="1"/>
        <v>2.968</v>
      </c>
      <c r="O14" s="1">
        <f t="shared" si="1"/>
        <v>0.99680000000000002</v>
      </c>
      <c r="P14" s="1">
        <f t="shared" si="1"/>
        <v>1.2096</v>
      </c>
      <c r="Q14">
        <v>119</v>
      </c>
      <c r="R14">
        <f t="shared" si="6"/>
        <v>21.639511201629329</v>
      </c>
      <c r="S14">
        <f t="shared" si="7"/>
        <v>31.434911242603551</v>
      </c>
      <c r="T14">
        <f t="shared" si="8"/>
        <v>40.094339622641513</v>
      </c>
      <c r="U14">
        <f t="shared" si="9"/>
        <v>119.3820224719101</v>
      </c>
      <c r="V14">
        <f t="shared" si="10"/>
        <v>98.379629629629633</v>
      </c>
      <c r="W14">
        <f t="shared" si="11"/>
        <v>1</v>
      </c>
      <c r="X14">
        <f t="shared" si="12"/>
        <v>1.4526627218934911</v>
      </c>
      <c r="Y14">
        <f t="shared" si="13"/>
        <v>1.8528301886792453</v>
      </c>
      <c r="Z14">
        <f t="shared" si="14"/>
        <v>5.5168539325842696</v>
      </c>
      <c r="AA14">
        <f t="shared" si="15"/>
        <v>4.5462962962962967</v>
      </c>
    </row>
    <row r="15" spans="1:27">
      <c r="A15" t="s">
        <v>13</v>
      </c>
      <c r="B15">
        <v>732</v>
      </c>
      <c r="C15">
        <v>511</v>
      </c>
      <c r="D15">
        <v>393</v>
      </c>
      <c r="E15">
        <v>197</v>
      </c>
      <c r="F15">
        <v>176</v>
      </c>
      <c r="G15">
        <f t="shared" si="4"/>
        <v>1</v>
      </c>
      <c r="H15" s="1">
        <f t="shared" si="0"/>
        <v>1.4324853228962817</v>
      </c>
      <c r="I15" s="1">
        <f t="shared" si="0"/>
        <v>1.8625954198473282</v>
      </c>
      <c r="J15" s="1">
        <f t="shared" si="0"/>
        <v>3.7157360406091371</v>
      </c>
      <c r="K15" s="1">
        <f t="shared" si="0"/>
        <v>4.1590909090909092</v>
      </c>
      <c r="L15" s="1">
        <f t="shared" si="5"/>
        <v>8.1983999999999995</v>
      </c>
      <c r="M15" s="1">
        <f t="shared" si="1"/>
        <v>5.7232000000000003</v>
      </c>
      <c r="N15" s="1">
        <f t="shared" si="1"/>
        <v>4.4016000000000002</v>
      </c>
      <c r="O15" s="1">
        <f t="shared" si="1"/>
        <v>2.2063999999999999</v>
      </c>
      <c r="P15" s="1">
        <f t="shared" si="1"/>
        <v>1.9712000000000001</v>
      </c>
      <c r="Q15">
        <v>307</v>
      </c>
      <c r="R15">
        <f t="shared" si="6"/>
        <v>37.446330991412964</v>
      </c>
      <c r="S15">
        <f t="shared" si="7"/>
        <v>53.64131954151523</v>
      </c>
      <c r="T15">
        <f t="shared" si="8"/>
        <v>69.74736459469284</v>
      </c>
      <c r="U15">
        <f t="shared" si="9"/>
        <v>139.14068165337201</v>
      </c>
      <c r="V15">
        <f t="shared" si="10"/>
        <v>155.74269480519479</v>
      </c>
      <c r="W15">
        <f t="shared" si="11"/>
        <v>1</v>
      </c>
      <c r="X15">
        <f t="shared" si="12"/>
        <v>1.4324853228962817</v>
      </c>
      <c r="Y15">
        <f t="shared" si="13"/>
        <v>1.862595419847328</v>
      </c>
      <c r="Z15">
        <f t="shared" si="14"/>
        <v>3.7157360406091371</v>
      </c>
      <c r="AA15">
        <f t="shared" si="15"/>
        <v>4.1590909090909083</v>
      </c>
    </row>
    <row r="16" spans="1:27">
      <c r="A16" t="s">
        <v>14</v>
      </c>
      <c r="B16">
        <v>751</v>
      </c>
      <c r="C16">
        <v>483</v>
      </c>
      <c r="D16">
        <v>365</v>
      </c>
      <c r="E16">
        <v>229</v>
      </c>
      <c r="F16">
        <v>136</v>
      </c>
      <c r="G16">
        <f t="shared" si="4"/>
        <v>1</v>
      </c>
      <c r="H16" s="1">
        <f t="shared" si="0"/>
        <v>1.5548654244306419</v>
      </c>
      <c r="I16" s="1">
        <f t="shared" si="0"/>
        <v>2.0575342465753423</v>
      </c>
      <c r="J16" s="1">
        <f t="shared" si="0"/>
        <v>3.2794759825327513</v>
      </c>
      <c r="K16" s="1">
        <f t="shared" si="0"/>
        <v>5.5220588235294121</v>
      </c>
      <c r="L16" s="1">
        <f t="shared" si="5"/>
        <v>8.4111999999999991</v>
      </c>
      <c r="M16" s="1">
        <f t="shared" si="1"/>
        <v>5.4096000000000002</v>
      </c>
      <c r="N16" s="1">
        <f t="shared" si="1"/>
        <v>4.0880000000000001</v>
      </c>
      <c r="O16" s="1">
        <f t="shared" si="1"/>
        <v>2.5648</v>
      </c>
      <c r="P16" s="1">
        <f t="shared" si="1"/>
        <v>1.5231999999999999</v>
      </c>
      <c r="Q16">
        <v>339</v>
      </c>
      <c r="R16">
        <f t="shared" si="6"/>
        <v>40.303404983831086</v>
      </c>
      <c r="S16">
        <f t="shared" si="7"/>
        <v>62.66637089618456</v>
      </c>
      <c r="T16">
        <f t="shared" si="8"/>
        <v>82.925636007827791</v>
      </c>
      <c r="U16">
        <f t="shared" si="9"/>
        <v>132.1740486587648</v>
      </c>
      <c r="V16">
        <f t="shared" si="10"/>
        <v>222.55777310924373</v>
      </c>
      <c r="W16">
        <f t="shared" si="11"/>
        <v>1</v>
      </c>
      <c r="X16">
        <f t="shared" si="12"/>
        <v>1.5548654244306417</v>
      </c>
      <c r="Y16">
        <f t="shared" si="13"/>
        <v>2.0575342465753423</v>
      </c>
      <c r="Z16">
        <f t="shared" si="14"/>
        <v>3.2794759825327509</v>
      </c>
      <c r="AA16">
        <f t="shared" si="15"/>
        <v>5.5220588235294112</v>
      </c>
    </row>
    <row r="17" spans="1:27">
      <c r="A17" t="s">
        <v>15</v>
      </c>
      <c r="B17">
        <v>578</v>
      </c>
      <c r="C17">
        <v>433</v>
      </c>
      <c r="D17">
        <v>336</v>
      </c>
      <c r="E17">
        <v>125</v>
      </c>
      <c r="F17">
        <v>119</v>
      </c>
      <c r="G17">
        <f t="shared" si="4"/>
        <v>1</v>
      </c>
      <c r="H17" s="1">
        <f t="shared" si="0"/>
        <v>1.3348729792147807</v>
      </c>
      <c r="I17" s="1">
        <f t="shared" si="0"/>
        <v>1.7202380952380953</v>
      </c>
      <c r="J17" s="1">
        <f t="shared" si="0"/>
        <v>4.6239999999999997</v>
      </c>
      <c r="K17" s="1">
        <f t="shared" si="0"/>
        <v>4.8571428571428568</v>
      </c>
      <c r="L17" s="1">
        <f t="shared" si="5"/>
        <v>6.4736000000000002</v>
      </c>
      <c r="M17" s="1">
        <f t="shared" si="1"/>
        <v>4.8495999999999997</v>
      </c>
      <c r="N17" s="1">
        <f t="shared" si="1"/>
        <v>3.7631999999999999</v>
      </c>
      <c r="O17" s="1">
        <f t="shared" si="1"/>
        <v>1.4</v>
      </c>
      <c r="P17" s="1">
        <f t="shared" si="1"/>
        <v>1.3328</v>
      </c>
      <c r="Q17">
        <v>259</v>
      </c>
      <c r="R17">
        <f t="shared" si="6"/>
        <v>40.008650519031143</v>
      </c>
      <c r="S17">
        <f t="shared" si="7"/>
        <v>53.406466512702082</v>
      </c>
      <c r="T17">
        <f t="shared" si="8"/>
        <v>68.824404761904759</v>
      </c>
      <c r="U17">
        <f t="shared" si="9"/>
        <v>185</v>
      </c>
      <c r="V17">
        <f t="shared" si="10"/>
        <v>194.32773109243698</v>
      </c>
      <c r="W17">
        <f t="shared" si="11"/>
        <v>1</v>
      </c>
      <c r="X17">
        <f t="shared" si="12"/>
        <v>1.3348729792147807</v>
      </c>
      <c r="Y17">
        <f t="shared" si="13"/>
        <v>1.7202380952380953</v>
      </c>
      <c r="Z17">
        <f t="shared" si="14"/>
        <v>4.6240000000000006</v>
      </c>
      <c r="AA17">
        <f t="shared" si="15"/>
        <v>4.8571428571428577</v>
      </c>
    </row>
    <row r="18" spans="1:27">
      <c r="A18" t="s">
        <v>16</v>
      </c>
      <c r="B18">
        <v>590</v>
      </c>
      <c r="C18">
        <v>413</v>
      </c>
      <c r="D18">
        <v>319</v>
      </c>
      <c r="E18">
        <v>227</v>
      </c>
      <c r="F18">
        <v>227</v>
      </c>
      <c r="G18">
        <f t="shared" si="4"/>
        <v>1</v>
      </c>
      <c r="H18" s="1">
        <f t="shared" si="0"/>
        <v>1.4285714285714286</v>
      </c>
      <c r="I18" s="1">
        <f t="shared" si="0"/>
        <v>1.8495297805642634</v>
      </c>
      <c r="J18" s="1">
        <f t="shared" si="0"/>
        <v>2.5991189427312777</v>
      </c>
      <c r="K18" s="1">
        <f t="shared" si="0"/>
        <v>2.5991189427312777</v>
      </c>
      <c r="L18" s="1">
        <f t="shared" si="5"/>
        <v>6.6079999999999997</v>
      </c>
      <c r="M18" s="1">
        <f t="shared" si="1"/>
        <v>4.6256000000000004</v>
      </c>
      <c r="N18" s="1">
        <f t="shared" si="1"/>
        <v>3.5728</v>
      </c>
      <c r="O18" s="1">
        <f t="shared" si="1"/>
        <v>2.5423999999999998</v>
      </c>
      <c r="P18" s="1">
        <f t="shared" si="1"/>
        <v>2.5423999999999998</v>
      </c>
      <c r="Q18">
        <v>367</v>
      </c>
      <c r="R18">
        <f t="shared" si="6"/>
        <v>55.538740920096856</v>
      </c>
      <c r="S18">
        <f t="shared" si="7"/>
        <v>79.341058457281207</v>
      </c>
      <c r="T18">
        <f t="shared" si="8"/>
        <v>102.72055530676221</v>
      </c>
      <c r="U18">
        <f t="shared" si="9"/>
        <v>144.35179358086847</v>
      </c>
      <c r="V18">
        <f t="shared" si="10"/>
        <v>144.35179358086847</v>
      </c>
      <c r="W18">
        <f t="shared" si="11"/>
        <v>1</v>
      </c>
      <c r="X18">
        <f t="shared" si="12"/>
        <v>1.4285714285714284</v>
      </c>
      <c r="Y18">
        <f t="shared" si="13"/>
        <v>1.8495297805642632</v>
      </c>
      <c r="Z18">
        <f t="shared" si="14"/>
        <v>2.5991189427312777</v>
      </c>
      <c r="AA18">
        <f t="shared" si="15"/>
        <v>2.5991189427312777</v>
      </c>
    </row>
    <row r="19" spans="1:27">
      <c r="A19" t="s">
        <v>17</v>
      </c>
      <c r="B19">
        <v>639</v>
      </c>
      <c r="C19">
        <v>444</v>
      </c>
      <c r="D19">
        <v>363</v>
      </c>
      <c r="E19">
        <v>165</v>
      </c>
      <c r="F19">
        <v>164</v>
      </c>
      <c r="G19">
        <f t="shared" si="4"/>
        <v>1</v>
      </c>
      <c r="H19" s="1">
        <f t="shared" ref="H19:H52" si="16">$B19/C19</f>
        <v>1.4391891891891893</v>
      </c>
      <c r="I19" s="1">
        <f t="shared" ref="I19:I52" si="17">$B19/D19</f>
        <v>1.7603305785123966</v>
      </c>
      <c r="J19" s="1">
        <f t="shared" ref="J19:J52" si="18">$B19/E19</f>
        <v>3.8727272727272726</v>
      </c>
      <c r="K19" s="1">
        <f t="shared" ref="K19:K52" si="19">$B19/F19</f>
        <v>3.8963414634146343</v>
      </c>
      <c r="L19" s="1">
        <f t="shared" si="5"/>
        <v>7.1567999999999996</v>
      </c>
      <c r="M19" s="1">
        <f t="shared" ref="M19:M52" si="20">$B$54*C19</f>
        <v>4.9728000000000003</v>
      </c>
      <c r="N19" s="1">
        <f t="shared" ref="N19:N52" si="21">$B$54*D19</f>
        <v>4.0655999999999999</v>
      </c>
      <c r="O19" s="1">
        <f t="shared" ref="O19:O52" si="22">$B$54*E19</f>
        <v>1.8480000000000001</v>
      </c>
      <c r="P19" s="1">
        <f t="shared" ref="P19:P52" si="23">$B$54*F19</f>
        <v>1.8368</v>
      </c>
      <c r="Q19">
        <v>333</v>
      </c>
      <c r="R19">
        <f t="shared" si="6"/>
        <v>46.529175050301816</v>
      </c>
      <c r="S19">
        <f t="shared" si="7"/>
        <v>66.964285714285708</v>
      </c>
      <c r="T19">
        <f t="shared" si="8"/>
        <v>81.90672963400236</v>
      </c>
      <c r="U19">
        <f t="shared" si="9"/>
        <v>180.19480519480518</v>
      </c>
      <c r="V19">
        <f t="shared" si="10"/>
        <v>181.29355400696863</v>
      </c>
      <c r="W19">
        <f t="shared" si="11"/>
        <v>1</v>
      </c>
      <c r="X19">
        <f t="shared" si="12"/>
        <v>1.439189189189189</v>
      </c>
      <c r="Y19">
        <f t="shared" si="13"/>
        <v>1.7603305785123966</v>
      </c>
      <c r="Z19">
        <f t="shared" si="14"/>
        <v>3.8727272727272721</v>
      </c>
      <c r="AA19">
        <f t="shared" si="15"/>
        <v>3.8963414634146338</v>
      </c>
    </row>
    <row r="20" spans="1:27">
      <c r="A20" t="s">
        <v>18</v>
      </c>
      <c r="B20">
        <v>572</v>
      </c>
      <c r="C20">
        <v>413</v>
      </c>
      <c r="D20">
        <v>293</v>
      </c>
      <c r="E20">
        <v>182</v>
      </c>
      <c r="F20">
        <v>215</v>
      </c>
      <c r="G20">
        <f t="shared" si="4"/>
        <v>1</v>
      </c>
      <c r="H20" s="1">
        <f t="shared" si="16"/>
        <v>1.3849878934624698</v>
      </c>
      <c r="I20" s="1">
        <f t="shared" si="17"/>
        <v>1.9522184300341296</v>
      </c>
      <c r="J20" s="1">
        <f t="shared" si="18"/>
        <v>3.1428571428571428</v>
      </c>
      <c r="K20" s="1">
        <f t="shared" si="19"/>
        <v>2.6604651162790698</v>
      </c>
      <c r="L20" s="1">
        <f t="shared" si="5"/>
        <v>6.4063999999999997</v>
      </c>
      <c r="M20" s="1">
        <f t="shared" si="20"/>
        <v>4.6256000000000004</v>
      </c>
      <c r="N20" s="1">
        <f t="shared" si="21"/>
        <v>3.2816000000000001</v>
      </c>
      <c r="O20" s="1">
        <f t="shared" si="22"/>
        <v>2.0383999999999998</v>
      </c>
      <c r="P20" s="1">
        <f t="shared" si="23"/>
        <v>2.4079999999999999</v>
      </c>
      <c r="Q20">
        <v>371</v>
      </c>
      <c r="R20">
        <f t="shared" si="6"/>
        <v>57.910839160839167</v>
      </c>
      <c r="S20">
        <f t="shared" si="7"/>
        <v>80.205811138014525</v>
      </c>
      <c r="T20">
        <f t="shared" si="8"/>
        <v>113.05460750853243</v>
      </c>
      <c r="U20">
        <f t="shared" si="9"/>
        <v>182.00549450549454</v>
      </c>
      <c r="V20">
        <f t="shared" si="10"/>
        <v>154.06976744186048</v>
      </c>
      <c r="W20">
        <f t="shared" si="11"/>
        <v>1</v>
      </c>
      <c r="X20">
        <f t="shared" si="12"/>
        <v>1.3849878934624695</v>
      </c>
      <c r="Y20">
        <f t="shared" si="13"/>
        <v>1.9522184300341296</v>
      </c>
      <c r="Z20">
        <f t="shared" si="14"/>
        <v>3.1428571428571432</v>
      </c>
      <c r="AA20">
        <f t="shared" si="15"/>
        <v>2.6604651162790698</v>
      </c>
    </row>
    <row r="21" spans="1:27">
      <c r="A21" t="s">
        <v>19</v>
      </c>
      <c r="B21">
        <v>498</v>
      </c>
      <c r="C21">
        <v>380</v>
      </c>
      <c r="D21">
        <v>289</v>
      </c>
      <c r="E21">
        <v>203</v>
      </c>
      <c r="F21">
        <v>145</v>
      </c>
      <c r="G21">
        <f t="shared" si="4"/>
        <v>1</v>
      </c>
      <c r="H21" s="1">
        <f t="shared" si="16"/>
        <v>1.3105263157894738</v>
      </c>
      <c r="I21" s="1">
        <f t="shared" si="17"/>
        <v>1.7231833910034602</v>
      </c>
      <c r="J21" s="1">
        <f t="shared" si="18"/>
        <v>2.4532019704433496</v>
      </c>
      <c r="K21" s="1">
        <f t="shared" si="19"/>
        <v>3.4344827586206899</v>
      </c>
      <c r="L21" s="1">
        <f t="shared" si="5"/>
        <v>5.5776000000000003</v>
      </c>
      <c r="M21" s="1">
        <f t="shared" si="20"/>
        <v>4.2560000000000002</v>
      </c>
      <c r="N21" s="1">
        <f t="shared" si="21"/>
        <v>3.2368000000000001</v>
      </c>
      <c r="O21" s="1">
        <f t="shared" si="22"/>
        <v>2.2736000000000001</v>
      </c>
      <c r="P21" s="1">
        <f t="shared" si="23"/>
        <v>1.6239999999999999</v>
      </c>
      <c r="Q21">
        <v>116</v>
      </c>
      <c r="R21">
        <f t="shared" si="6"/>
        <v>20.797475616752724</v>
      </c>
      <c r="S21">
        <f t="shared" si="7"/>
        <v>27.255639097744361</v>
      </c>
      <c r="T21">
        <f t="shared" si="8"/>
        <v>35.837864557587743</v>
      </c>
      <c r="U21">
        <f t="shared" si="9"/>
        <v>51.020408163265301</v>
      </c>
      <c r="V21">
        <f t="shared" si="10"/>
        <v>71.428571428571431</v>
      </c>
      <c r="W21">
        <f t="shared" si="11"/>
        <v>1</v>
      </c>
      <c r="X21">
        <f t="shared" si="12"/>
        <v>1.3105263157894738</v>
      </c>
      <c r="Y21">
        <f t="shared" si="13"/>
        <v>1.7231833910034602</v>
      </c>
      <c r="Z21">
        <f t="shared" si="14"/>
        <v>2.4532019704433496</v>
      </c>
      <c r="AA21">
        <f t="shared" si="15"/>
        <v>3.4344827586206903</v>
      </c>
    </row>
    <row r="22" spans="1:27">
      <c r="A22" t="s">
        <v>20</v>
      </c>
      <c r="B22">
        <v>334</v>
      </c>
      <c r="C22">
        <v>250</v>
      </c>
      <c r="D22">
        <v>217</v>
      </c>
      <c r="E22">
        <v>195</v>
      </c>
      <c r="F22">
        <v>184</v>
      </c>
      <c r="G22">
        <f t="shared" si="4"/>
        <v>1</v>
      </c>
      <c r="H22" s="1">
        <f t="shared" si="16"/>
        <v>1.3360000000000001</v>
      </c>
      <c r="I22" s="1">
        <f t="shared" si="17"/>
        <v>1.5391705069124424</v>
      </c>
      <c r="J22" s="1">
        <f t="shared" si="18"/>
        <v>1.7128205128205127</v>
      </c>
      <c r="K22" s="1">
        <f t="shared" si="19"/>
        <v>1.8152173913043479</v>
      </c>
      <c r="L22" s="1">
        <f t="shared" si="5"/>
        <v>3.7408000000000001</v>
      </c>
      <c r="M22" s="1">
        <f t="shared" si="20"/>
        <v>2.8</v>
      </c>
      <c r="N22" s="1">
        <f t="shared" si="21"/>
        <v>2.4304000000000001</v>
      </c>
      <c r="O22" s="1">
        <f t="shared" si="22"/>
        <v>2.1840000000000002</v>
      </c>
      <c r="P22" s="1">
        <f t="shared" si="23"/>
        <v>2.0608</v>
      </c>
      <c r="Q22">
        <v>124</v>
      </c>
      <c r="R22">
        <f t="shared" si="6"/>
        <v>33.147989734816079</v>
      </c>
      <c r="S22">
        <f t="shared" si="7"/>
        <v>44.285714285714292</v>
      </c>
      <c r="T22">
        <f t="shared" si="8"/>
        <v>51.020408163265301</v>
      </c>
      <c r="U22">
        <f t="shared" si="9"/>
        <v>56.776556776556774</v>
      </c>
      <c r="V22">
        <f t="shared" si="10"/>
        <v>60.170807453416153</v>
      </c>
      <c r="W22">
        <f t="shared" si="11"/>
        <v>1</v>
      </c>
      <c r="X22">
        <f t="shared" si="12"/>
        <v>1.3360000000000001</v>
      </c>
      <c r="Y22">
        <f t="shared" si="13"/>
        <v>1.5391705069124424</v>
      </c>
      <c r="Z22">
        <f t="shared" si="14"/>
        <v>1.7128205128205127</v>
      </c>
      <c r="AA22">
        <f t="shared" si="15"/>
        <v>1.8152173913043479</v>
      </c>
    </row>
    <row r="23" spans="1:27">
      <c r="A23" t="s">
        <v>21</v>
      </c>
      <c r="B23">
        <v>1231</v>
      </c>
      <c r="C23">
        <v>871</v>
      </c>
      <c r="D23">
        <v>677</v>
      </c>
      <c r="E23">
        <v>126</v>
      </c>
      <c r="F23">
        <v>128</v>
      </c>
      <c r="G23">
        <f t="shared" si="4"/>
        <v>1</v>
      </c>
      <c r="H23" s="1">
        <f t="shared" si="16"/>
        <v>1.4133180252583237</v>
      </c>
      <c r="I23" s="1">
        <f t="shared" si="17"/>
        <v>1.8183161004431314</v>
      </c>
      <c r="J23" s="1">
        <f t="shared" si="18"/>
        <v>9.7698412698412707</v>
      </c>
      <c r="K23" s="1">
        <f t="shared" si="19"/>
        <v>9.6171875</v>
      </c>
      <c r="L23" s="1">
        <f t="shared" si="5"/>
        <v>13.7872</v>
      </c>
      <c r="M23" s="1">
        <f t="shared" si="20"/>
        <v>9.7552000000000003</v>
      </c>
      <c r="N23" s="1">
        <f t="shared" si="21"/>
        <v>7.5823999999999998</v>
      </c>
      <c r="O23" s="1">
        <f t="shared" si="22"/>
        <v>1.4112</v>
      </c>
      <c r="P23" s="1">
        <f t="shared" si="23"/>
        <v>1.4336</v>
      </c>
      <c r="Q23">
        <v>406</v>
      </c>
      <c r="R23">
        <f t="shared" si="6"/>
        <v>29.447603574329811</v>
      </c>
      <c r="S23">
        <f t="shared" si="7"/>
        <v>41.618828932261763</v>
      </c>
      <c r="T23">
        <f t="shared" si="8"/>
        <v>53.545051698670605</v>
      </c>
      <c r="U23">
        <f t="shared" si="9"/>
        <v>287.69841269841271</v>
      </c>
      <c r="V23">
        <f t="shared" si="10"/>
        <v>283.203125</v>
      </c>
      <c r="W23">
        <f t="shared" si="11"/>
        <v>1</v>
      </c>
      <c r="X23">
        <f t="shared" si="12"/>
        <v>1.4133180252583237</v>
      </c>
      <c r="Y23">
        <f t="shared" si="13"/>
        <v>1.8183161004431316</v>
      </c>
      <c r="Z23">
        <f t="shared" si="14"/>
        <v>9.7698412698412707</v>
      </c>
      <c r="AA23">
        <f t="shared" si="15"/>
        <v>9.6171875</v>
      </c>
    </row>
    <row r="24" spans="1:27">
      <c r="A24" t="s">
        <v>22</v>
      </c>
      <c r="B24">
        <v>768</v>
      </c>
      <c r="C24">
        <v>557</v>
      </c>
      <c r="D24">
        <v>424</v>
      </c>
      <c r="E24">
        <v>205</v>
      </c>
      <c r="F24">
        <v>188</v>
      </c>
      <c r="G24">
        <f t="shared" si="4"/>
        <v>1</v>
      </c>
      <c r="H24" s="1">
        <f t="shared" si="16"/>
        <v>1.3788150807899462</v>
      </c>
      <c r="I24" s="1">
        <f t="shared" si="17"/>
        <v>1.8113207547169812</v>
      </c>
      <c r="J24" s="1">
        <f t="shared" si="18"/>
        <v>3.7463414634146344</v>
      </c>
      <c r="K24" s="1">
        <f t="shared" si="19"/>
        <v>4.0851063829787231</v>
      </c>
      <c r="L24" s="1">
        <f t="shared" si="5"/>
        <v>8.6015999999999995</v>
      </c>
      <c r="M24" s="1">
        <f t="shared" si="20"/>
        <v>6.2383999999999995</v>
      </c>
      <c r="N24" s="1">
        <f t="shared" si="21"/>
        <v>4.7488000000000001</v>
      </c>
      <c r="O24" s="1">
        <f t="shared" si="22"/>
        <v>2.2959999999999998</v>
      </c>
      <c r="P24" s="1">
        <f t="shared" si="23"/>
        <v>2.1055999999999999</v>
      </c>
      <c r="Q24">
        <v>89</v>
      </c>
      <c r="R24">
        <f t="shared" si="6"/>
        <v>10.346912202380953</v>
      </c>
      <c r="S24">
        <f t="shared" si="7"/>
        <v>14.266478584252374</v>
      </c>
      <c r="T24">
        <f t="shared" si="8"/>
        <v>18.741576819407008</v>
      </c>
      <c r="U24">
        <f t="shared" si="9"/>
        <v>38.763066202090599</v>
      </c>
      <c r="V24">
        <f t="shared" si="10"/>
        <v>42.268237082066868</v>
      </c>
      <c r="W24">
        <f t="shared" si="11"/>
        <v>1</v>
      </c>
      <c r="X24">
        <f t="shared" si="12"/>
        <v>1.3788150807899462</v>
      </c>
      <c r="Y24">
        <f t="shared" si="13"/>
        <v>1.811320754716981</v>
      </c>
      <c r="Z24">
        <f t="shared" si="14"/>
        <v>3.7463414634146344</v>
      </c>
      <c r="AA24">
        <f t="shared" si="15"/>
        <v>4.0851063829787231</v>
      </c>
    </row>
    <row r="25" spans="1:27">
      <c r="A25" t="s">
        <v>23</v>
      </c>
      <c r="B25">
        <v>672</v>
      </c>
      <c r="C25">
        <v>486</v>
      </c>
      <c r="D25">
        <v>397</v>
      </c>
      <c r="E25">
        <v>173</v>
      </c>
      <c r="F25">
        <v>196</v>
      </c>
      <c r="G25">
        <f t="shared" si="4"/>
        <v>1</v>
      </c>
      <c r="H25" s="1">
        <f t="shared" si="16"/>
        <v>1.382716049382716</v>
      </c>
      <c r="I25" s="1">
        <f t="shared" si="17"/>
        <v>1.6926952141057934</v>
      </c>
      <c r="J25" s="1">
        <f t="shared" si="18"/>
        <v>3.8843930635838149</v>
      </c>
      <c r="K25" s="1">
        <f t="shared" si="19"/>
        <v>3.4285714285714284</v>
      </c>
      <c r="L25" s="1">
        <f t="shared" si="5"/>
        <v>7.5263999999999998</v>
      </c>
      <c r="M25" s="1">
        <f t="shared" si="20"/>
        <v>5.4432</v>
      </c>
      <c r="N25" s="1">
        <f t="shared" si="21"/>
        <v>4.4463999999999997</v>
      </c>
      <c r="O25" s="1">
        <f t="shared" si="22"/>
        <v>1.9376</v>
      </c>
      <c r="P25" s="1">
        <f t="shared" si="23"/>
        <v>2.1951999999999998</v>
      </c>
      <c r="Q25">
        <v>213</v>
      </c>
      <c r="R25">
        <f t="shared" si="6"/>
        <v>28.300382653061224</v>
      </c>
      <c r="S25">
        <f t="shared" si="7"/>
        <v>39.131393298059962</v>
      </c>
      <c r="T25">
        <f t="shared" si="8"/>
        <v>47.903922274199353</v>
      </c>
      <c r="U25">
        <f t="shared" si="9"/>
        <v>109.92981007431875</v>
      </c>
      <c r="V25">
        <f t="shared" si="10"/>
        <v>97.029883381924208</v>
      </c>
      <c r="W25">
        <f t="shared" si="11"/>
        <v>1</v>
      </c>
      <c r="X25">
        <f t="shared" si="12"/>
        <v>1.382716049382716</v>
      </c>
      <c r="Y25">
        <f t="shared" si="13"/>
        <v>1.6926952141057936</v>
      </c>
      <c r="Z25">
        <f t="shared" si="14"/>
        <v>3.8843930635838149</v>
      </c>
      <c r="AA25">
        <f t="shared" si="15"/>
        <v>3.4285714285714288</v>
      </c>
    </row>
    <row r="26" spans="1:27">
      <c r="A26" t="s">
        <v>24</v>
      </c>
      <c r="B26">
        <v>784</v>
      </c>
      <c r="C26">
        <v>583</v>
      </c>
      <c r="D26">
        <v>452</v>
      </c>
      <c r="E26">
        <v>147</v>
      </c>
      <c r="F26">
        <v>136</v>
      </c>
      <c r="G26">
        <f t="shared" si="4"/>
        <v>1</v>
      </c>
      <c r="H26" s="1">
        <f t="shared" si="16"/>
        <v>1.3447684391080617</v>
      </c>
      <c r="I26" s="1">
        <f t="shared" si="17"/>
        <v>1.7345132743362832</v>
      </c>
      <c r="J26" s="1">
        <f t="shared" si="18"/>
        <v>5.333333333333333</v>
      </c>
      <c r="K26" s="1">
        <f t="shared" si="19"/>
        <v>5.7647058823529411</v>
      </c>
      <c r="L26" s="1">
        <f t="shared" si="5"/>
        <v>8.7807999999999993</v>
      </c>
      <c r="M26" s="1">
        <f t="shared" si="20"/>
        <v>6.5296000000000003</v>
      </c>
      <c r="N26" s="1">
        <f t="shared" si="21"/>
        <v>5.0624000000000002</v>
      </c>
      <c r="O26" s="1">
        <f t="shared" si="22"/>
        <v>1.6464000000000001</v>
      </c>
      <c r="P26" s="1">
        <f t="shared" si="23"/>
        <v>1.5231999999999999</v>
      </c>
      <c r="Q26">
        <v>195</v>
      </c>
      <c r="R26">
        <f t="shared" si="6"/>
        <v>22.207543731778429</v>
      </c>
      <c r="S26">
        <f t="shared" si="7"/>
        <v>29.864003920607693</v>
      </c>
      <c r="T26">
        <f t="shared" si="8"/>
        <v>38.5192793931732</v>
      </c>
      <c r="U26">
        <f t="shared" si="9"/>
        <v>118.4402332361516</v>
      </c>
      <c r="V26">
        <f t="shared" si="10"/>
        <v>128.01995798319328</v>
      </c>
      <c r="W26">
        <f t="shared" si="11"/>
        <v>1</v>
      </c>
      <c r="X26">
        <f t="shared" si="12"/>
        <v>1.3447684391080617</v>
      </c>
      <c r="Y26">
        <f t="shared" si="13"/>
        <v>1.734513274336283</v>
      </c>
      <c r="Z26">
        <f t="shared" si="14"/>
        <v>5.333333333333333</v>
      </c>
      <c r="AA26">
        <f t="shared" si="15"/>
        <v>5.7647058823529411</v>
      </c>
    </row>
    <row r="27" spans="1:27">
      <c r="A27" t="s">
        <v>25</v>
      </c>
      <c r="B27">
        <v>704</v>
      </c>
      <c r="C27">
        <v>508</v>
      </c>
      <c r="D27">
        <v>435</v>
      </c>
      <c r="E27">
        <v>153</v>
      </c>
      <c r="F27">
        <v>146</v>
      </c>
      <c r="G27">
        <f t="shared" si="4"/>
        <v>1</v>
      </c>
      <c r="H27" s="1">
        <f t="shared" si="16"/>
        <v>1.3858267716535433</v>
      </c>
      <c r="I27" s="1">
        <f t="shared" si="17"/>
        <v>1.6183908045977011</v>
      </c>
      <c r="J27" s="1">
        <f t="shared" si="18"/>
        <v>4.6013071895424833</v>
      </c>
      <c r="K27" s="1">
        <f t="shared" si="19"/>
        <v>4.8219178082191778</v>
      </c>
      <c r="L27" s="1">
        <f t="shared" si="5"/>
        <v>7.8848000000000003</v>
      </c>
      <c r="M27" s="1">
        <f t="shared" si="20"/>
        <v>5.6895999999999995</v>
      </c>
      <c r="N27" s="1">
        <f t="shared" si="21"/>
        <v>4.8719999999999999</v>
      </c>
      <c r="O27" s="1">
        <f t="shared" si="22"/>
        <v>1.7136</v>
      </c>
      <c r="P27" s="1">
        <f t="shared" si="23"/>
        <v>1.6352</v>
      </c>
      <c r="Q27">
        <v>245</v>
      </c>
      <c r="R27">
        <f t="shared" si="6"/>
        <v>31.07244318181818</v>
      </c>
      <c r="S27">
        <f t="shared" si="7"/>
        <v>43.061023622047244</v>
      </c>
      <c r="T27">
        <f t="shared" si="8"/>
        <v>50.287356321839084</v>
      </c>
      <c r="U27">
        <f t="shared" si="9"/>
        <v>142.97385620915031</v>
      </c>
      <c r="V27">
        <f t="shared" si="10"/>
        <v>149.82876712328766</v>
      </c>
      <c r="W27">
        <f t="shared" si="11"/>
        <v>1</v>
      </c>
      <c r="X27">
        <f t="shared" si="12"/>
        <v>1.3858267716535435</v>
      </c>
      <c r="Y27">
        <f t="shared" si="13"/>
        <v>1.6183908045977013</v>
      </c>
      <c r="Z27">
        <f t="shared" si="14"/>
        <v>4.6013071895424842</v>
      </c>
      <c r="AA27">
        <f t="shared" si="15"/>
        <v>4.8219178082191787</v>
      </c>
    </row>
    <row r="28" spans="1:27">
      <c r="A28" t="s">
        <v>26</v>
      </c>
      <c r="B28">
        <v>723</v>
      </c>
      <c r="C28">
        <v>507</v>
      </c>
      <c r="D28">
        <v>379</v>
      </c>
      <c r="E28">
        <v>140</v>
      </c>
      <c r="F28">
        <v>157</v>
      </c>
      <c r="G28">
        <f t="shared" si="4"/>
        <v>1</v>
      </c>
      <c r="H28" s="1">
        <f t="shared" si="16"/>
        <v>1.4260355029585798</v>
      </c>
      <c r="I28" s="1">
        <f t="shared" si="17"/>
        <v>1.9076517150395778</v>
      </c>
      <c r="J28" s="1">
        <f t="shared" si="18"/>
        <v>5.1642857142857146</v>
      </c>
      <c r="K28" s="1">
        <f t="shared" si="19"/>
        <v>4.6050955414012735</v>
      </c>
      <c r="L28" s="1">
        <f t="shared" si="5"/>
        <v>8.0975999999999999</v>
      </c>
      <c r="M28" s="1">
        <f t="shared" si="20"/>
        <v>5.6783999999999999</v>
      </c>
      <c r="N28" s="1">
        <f t="shared" si="21"/>
        <v>4.2447999999999997</v>
      </c>
      <c r="O28" s="1">
        <f t="shared" si="22"/>
        <v>1.5680000000000001</v>
      </c>
      <c r="P28" s="1">
        <f t="shared" si="23"/>
        <v>1.7584</v>
      </c>
      <c r="Q28">
        <v>332</v>
      </c>
      <c r="R28">
        <f t="shared" si="6"/>
        <v>40.999802410590796</v>
      </c>
      <c r="S28">
        <f t="shared" si="7"/>
        <v>58.467173851789241</v>
      </c>
      <c r="T28">
        <f t="shared" si="8"/>
        <v>78.213343384847349</v>
      </c>
      <c r="U28">
        <f t="shared" si="9"/>
        <v>211.73469387755102</v>
      </c>
      <c r="V28">
        <f t="shared" si="10"/>
        <v>188.80800727934485</v>
      </c>
      <c r="W28">
        <f t="shared" si="11"/>
        <v>1</v>
      </c>
      <c r="X28">
        <f t="shared" si="12"/>
        <v>1.4260355029585798</v>
      </c>
      <c r="Y28">
        <f t="shared" si="13"/>
        <v>1.907651715039578</v>
      </c>
      <c r="Z28">
        <f t="shared" si="14"/>
        <v>5.1642857142857137</v>
      </c>
      <c r="AA28">
        <f t="shared" si="15"/>
        <v>4.6050955414012735</v>
      </c>
    </row>
    <row r="29" spans="1:27">
      <c r="A29" t="s">
        <v>27</v>
      </c>
      <c r="B29">
        <v>1423</v>
      </c>
      <c r="C29">
        <v>1058</v>
      </c>
      <c r="D29">
        <v>847</v>
      </c>
      <c r="E29">
        <v>189</v>
      </c>
      <c r="F29">
        <v>124</v>
      </c>
      <c r="G29">
        <f t="shared" si="4"/>
        <v>1</v>
      </c>
      <c r="H29" s="1">
        <f t="shared" si="16"/>
        <v>1.3449905482041589</v>
      </c>
      <c r="I29" s="1">
        <f t="shared" si="17"/>
        <v>1.6800472255017709</v>
      </c>
      <c r="J29" s="1">
        <f t="shared" si="18"/>
        <v>7.5291005291005293</v>
      </c>
      <c r="K29" s="1">
        <f t="shared" si="19"/>
        <v>11.475806451612904</v>
      </c>
      <c r="L29" s="1">
        <f t="shared" si="5"/>
        <v>15.9376</v>
      </c>
      <c r="M29" s="1">
        <f t="shared" si="20"/>
        <v>11.849600000000001</v>
      </c>
      <c r="N29" s="1">
        <f t="shared" si="21"/>
        <v>9.4863999999999997</v>
      </c>
      <c r="O29" s="1">
        <f t="shared" si="22"/>
        <v>2.1168</v>
      </c>
      <c r="P29" s="1">
        <f t="shared" si="23"/>
        <v>1.3888</v>
      </c>
      <c r="Q29">
        <v>162</v>
      </c>
      <c r="R29">
        <f t="shared" si="6"/>
        <v>10.164642104206406</v>
      </c>
      <c r="S29">
        <f t="shared" si="7"/>
        <v>13.671347556035647</v>
      </c>
      <c r="T29">
        <f t="shared" si="8"/>
        <v>17.077078765390453</v>
      </c>
      <c r="U29">
        <f t="shared" si="9"/>
        <v>76.530612244897952</v>
      </c>
      <c r="V29">
        <f t="shared" si="10"/>
        <v>116.64746543778801</v>
      </c>
      <c r="W29">
        <f t="shared" si="11"/>
        <v>1</v>
      </c>
      <c r="X29">
        <f t="shared" si="12"/>
        <v>1.3449905482041586</v>
      </c>
      <c r="Y29">
        <f t="shared" si="13"/>
        <v>1.6800472255017709</v>
      </c>
      <c r="Z29">
        <f t="shared" si="14"/>
        <v>7.5291005291005293</v>
      </c>
      <c r="AA29">
        <f t="shared" si="15"/>
        <v>11.475806451612902</v>
      </c>
    </row>
    <row r="30" spans="1:27">
      <c r="A30" t="s">
        <v>28</v>
      </c>
      <c r="B30">
        <v>1166</v>
      </c>
      <c r="C30">
        <v>810</v>
      </c>
      <c r="D30">
        <v>614</v>
      </c>
      <c r="E30">
        <v>189</v>
      </c>
      <c r="F30">
        <v>132</v>
      </c>
      <c r="G30">
        <f t="shared" si="4"/>
        <v>1</v>
      </c>
      <c r="H30" s="1">
        <f t="shared" si="16"/>
        <v>1.4395061728395062</v>
      </c>
      <c r="I30" s="1">
        <f t="shared" si="17"/>
        <v>1.8990228013029316</v>
      </c>
      <c r="J30" s="1">
        <f t="shared" si="18"/>
        <v>6.1693121693121693</v>
      </c>
      <c r="K30" s="1">
        <f t="shared" si="19"/>
        <v>8.8333333333333339</v>
      </c>
      <c r="L30" s="1">
        <f t="shared" si="5"/>
        <v>13.059200000000001</v>
      </c>
      <c r="M30" s="1">
        <f t="shared" si="20"/>
        <v>9.0719999999999992</v>
      </c>
      <c r="N30" s="1">
        <f t="shared" si="21"/>
        <v>6.8768000000000002</v>
      </c>
      <c r="O30" s="1">
        <f t="shared" si="22"/>
        <v>2.1168</v>
      </c>
      <c r="P30" s="1">
        <f t="shared" si="23"/>
        <v>1.4783999999999999</v>
      </c>
      <c r="Q30">
        <v>464</v>
      </c>
      <c r="R30">
        <f t="shared" si="6"/>
        <v>35.530507228620436</v>
      </c>
      <c r="S30">
        <f t="shared" si="7"/>
        <v>51.146384479717817</v>
      </c>
      <c r="T30">
        <f t="shared" si="8"/>
        <v>67.473243369008841</v>
      </c>
      <c r="U30">
        <f t="shared" si="9"/>
        <v>219.19879062736206</v>
      </c>
      <c r="V30">
        <f t="shared" si="10"/>
        <v>313.85281385281388</v>
      </c>
      <c r="W30">
        <f t="shared" si="11"/>
        <v>1</v>
      </c>
      <c r="X30">
        <f t="shared" si="12"/>
        <v>1.4395061728395064</v>
      </c>
      <c r="Y30">
        <f t="shared" si="13"/>
        <v>1.8990228013029316</v>
      </c>
      <c r="Z30">
        <f t="shared" si="14"/>
        <v>6.1693121693121693</v>
      </c>
      <c r="AA30">
        <f t="shared" si="15"/>
        <v>8.8333333333333339</v>
      </c>
    </row>
    <row r="31" spans="1:27">
      <c r="A31" t="s">
        <v>29</v>
      </c>
      <c r="B31">
        <v>808</v>
      </c>
      <c r="C31">
        <v>582</v>
      </c>
      <c r="D31">
        <v>456</v>
      </c>
      <c r="E31">
        <v>200</v>
      </c>
      <c r="F31">
        <v>186</v>
      </c>
      <c r="G31">
        <f t="shared" si="4"/>
        <v>1</v>
      </c>
      <c r="H31" s="1">
        <f t="shared" si="16"/>
        <v>1.3883161512027491</v>
      </c>
      <c r="I31" s="1">
        <f t="shared" si="17"/>
        <v>1.7719298245614035</v>
      </c>
      <c r="J31" s="1">
        <f t="shared" si="18"/>
        <v>4.04</v>
      </c>
      <c r="K31" s="1">
        <f t="shared" si="19"/>
        <v>4.344086021505376</v>
      </c>
      <c r="L31" s="1">
        <f t="shared" si="5"/>
        <v>9.0495999999999999</v>
      </c>
      <c r="M31" s="1">
        <f t="shared" si="20"/>
        <v>6.5183999999999997</v>
      </c>
      <c r="N31" s="1">
        <f t="shared" si="21"/>
        <v>5.1071999999999997</v>
      </c>
      <c r="O31" s="1">
        <f t="shared" si="22"/>
        <v>2.2399999999999998</v>
      </c>
      <c r="P31" s="1">
        <f t="shared" si="23"/>
        <v>2.0832000000000002</v>
      </c>
      <c r="Q31">
        <v>259</v>
      </c>
      <c r="R31">
        <f t="shared" si="6"/>
        <v>28.620049504950494</v>
      </c>
      <c r="S31">
        <f t="shared" si="7"/>
        <v>39.733676975945016</v>
      </c>
      <c r="T31">
        <f t="shared" si="8"/>
        <v>50.712719298245617</v>
      </c>
      <c r="U31">
        <f t="shared" si="9"/>
        <v>115.62500000000001</v>
      </c>
      <c r="V31">
        <f t="shared" si="10"/>
        <v>124.3279569892473</v>
      </c>
      <c r="W31">
        <f t="shared" si="11"/>
        <v>1</v>
      </c>
      <c r="X31">
        <f t="shared" si="12"/>
        <v>1.3883161512027491</v>
      </c>
      <c r="Y31">
        <f t="shared" si="13"/>
        <v>1.7719298245614035</v>
      </c>
      <c r="Z31">
        <f t="shared" si="14"/>
        <v>4.04</v>
      </c>
      <c r="AA31">
        <f t="shared" si="15"/>
        <v>4.344086021505376</v>
      </c>
    </row>
    <row r="32" spans="1:27">
      <c r="A32" t="s">
        <v>30</v>
      </c>
      <c r="B32">
        <v>744</v>
      </c>
      <c r="C32">
        <v>539</v>
      </c>
      <c r="D32">
        <v>399</v>
      </c>
      <c r="E32">
        <v>182</v>
      </c>
      <c r="F32">
        <v>172</v>
      </c>
      <c r="G32">
        <f t="shared" si="4"/>
        <v>1</v>
      </c>
      <c r="H32" s="1">
        <f t="shared" si="16"/>
        <v>1.3803339517625233</v>
      </c>
      <c r="I32" s="1">
        <f t="shared" si="17"/>
        <v>1.8646616541353382</v>
      </c>
      <c r="J32" s="1">
        <f t="shared" si="18"/>
        <v>4.0879120879120876</v>
      </c>
      <c r="K32" s="1">
        <f t="shared" si="19"/>
        <v>4.3255813953488369</v>
      </c>
      <c r="L32" s="1">
        <f t="shared" si="5"/>
        <v>8.3328000000000007</v>
      </c>
      <c r="M32" s="1">
        <f t="shared" si="20"/>
        <v>6.0367999999999995</v>
      </c>
      <c r="N32" s="1">
        <f t="shared" si="21"/>
        <v>4.4687999999999999</v>
      </c>
      <c r="O32" s="1">
        <f t="shared" si="22"/>
        <v>2.0383999999999998</v>
      </c>
      <c r="P32" s="1">
        <f t="shared" si="23"/>
        <v>1.9263999999999999</v>
      </c>
      <c r="Q32">
        <v>438</v>
      </c>
      <c r="R32">
        <f t="shared" si="6"/>
        <v>52.563364055299537</v>
      </c>
      <c r="S32">
        <f t="shared" si="7"/>
        <v>72.554996024383783</v>
      </c>
      <c r="T32">
        <f t="shared" si="8"/>
        <v>98.01288936627283</v>
      </c>
      <c r="U32">
        <f t="shared" si="9"/>
        <v>214.87441130298276</v>
      </c>
      <c r="V32">
        <f t="shared" si="10"/>
        <v>227.3671096345515</v>
      </c>
      <c r="W32">
        <f t="shared" si="11"/>
        <v>1</v>
      </c>
      <c r="X32">
        <f t="shared" si="12"/>
        <v>1.3803339517625235</v>
      </c>
      <c r="Y32">
        <f t="shared" si="13"/>
        <v>1.8646616541353385</v>
      </c>
      <c r="Z32">
        <f t="shared" si="14"/>
        <v>4.0879120879120885</v>
      </c>
      <c r="AA32">
        <f t="shared" si="15"/>
        <v>4.3255813953488378</v>
      </c>
    </row>
    <row r="33" spans="1:27">
      <c r="A33" t="s">
        <v>31</v>
      </c>
      <c r="B33">
        <v>795</v>
      </c>
      <c r="C33">
        <v>560</v>
      </c>
      <c r="D33">
        <v>442</v>
      </c>
      <c r="E33">
        <v>278</v>
      </c>
      <c r="F33">
        <v>158</v>
      </c>
      <c r="G33">
        <f t="shared" si="4"/>
        <v>1</v>
      </c>
      <c r="H33" s="1">
        <f t="shared" si="16"/>
        <v>1.4196428571428572</v>
      </c>
      <c r="I33" s="1">
        <f t="shared" si="17"/>
        <v>1.7986425339366516</v>
      </c>
      <c r="J33" s="1">
        <f t="shared" si="18"/>
        <v>2.8597122302158273</v>
      </c>
      <c r="K33" s="1">
        <f t="shared" si="19"/>
        <v>5.0316455696202533</v>
      </c>
      <c r="L33" s="1">
        <f t="shared" si="5"/>
        <v>8.9039999999999999</v>
      </c>
      <c r="M33" s="1">
        <f t="shared" si="20"/>
        <v>6.2720000000000002</v>
      </c>
      <c r="N33" s="1">
        <f t="shared" si="21"/>
        <v>4.9504000000000001</v>
      </c>
      <c r="O33" s="1">
        <f t="shared" si="22"/>
        <v>3.1135999999999999</v>
      </c>
      <c r="P33" s="1">
        <f t="shared" si="23"/>
        <v>1.7696000000000001</v>
      </c>
      <c r="Q33">
        <v>406</v>
      </c>
      <c r="R33">
        <f t="shared" si="6"/>
        <v>45.59748427672956</v>
      </c>
      <c r="S33">
        <f t="shared" si="7"/>
        <v>64.732142857142861</v>
      </c>
      <c r="T33">
        <f t="shared" si="8"/>
        <v>82.013574660633481</v>
      </c>
      <c r="U33">
        <f t="shared" si="9"/>
        <v>130.39568345323741</v>
      </c>
      <c r="V33">
        <f t="shared" si="10"/>
        <v>229.43037974683543</v>
      </c>
      <c r="W33">
        <f t="shared" si="11"/>
        <v>1</v>
      </c>
      <c r="X33">
        <f t="shared" si="12"/>
        <v>1.419642857142857</v>
      </c>
      <c r="Y33">
        <f t="shared" si="13"/>
        <v>1.7986425339366514</v>
      </c>
      <c r="Z33">
        <f t="shared" si="14"/>
        <v>2.8597122302158273</v>
      </c>
      <c r="AA33">
        <f t="shared" si="15"/>
        <v>5.0316455696202533</v>
      </c>
    </row>
    <row r="34" spans="1:27">
      <c r="A34" t="s">
        <v>32</v>
      </c>
      <c r="B34">
        <v>1132</v>
      </c>
      <c r="C34">
        <v>838</v>
      </c>
      <c r="D34">
        <v>640</v>
      </c>
      <c r="E34">
        <v>448</v>
      </c>
      <c r="F34">
        <v>215</v>
      </c>
      <c r="G34">
        <f t="shared" si="4"/>
        <v>1</v>
      </c>
      <c r="H34" s="1">
        <f t="shared" si="16"/>
        <v>1.3508353221957041</v>
      </c>
      <c r="I34" s="1">
        <f t="shared" si="17"/>
        <v>1.76875</v>
      </c>
      <c r="J34" s="1">
        <f t="shared" si="18"/>
        <v>2.5267857142857144</v>
      </c>
      <c r="K34" s="1">
        <f t="shared" si="19"/>
        <v>5.2651162790697672</v>
      </c>
      <c r="L34" s="1">
        <f t="shared" si="5"/>
        <v>12.6784</v>
      </c>
      <c r="M34" s="1">
        <f t="shared" si="20"/>
        <v>9.3856000000000002</v>
      </c>
      <c r="N34" s="1">
        <f t="shared" si="21"/>
        <v>7.1680000000000001</v>
      </c>
      <c r="O34" s="1">
        <f t="shared" si="22"/>
        <v>5.0175999999999998</v>
      </c>
      <c r="P34" s="1">
        <f t="shared" si="23"/>
        <v>2.4079999999999999</v>
      </c>
      <c r="Q34">
        <v>287</v>
      </c>
      <c r="R34">
        <f t="shared" si="6"/>
        <v>22.636925795053003</v>
      </c>
      <c r="S34">
        <f t="shared" si="7"/>
        <v>30.578758949880669</v>
      </c>
      <c r="T34">
        <f t="shared" si="8"/>
        <v>40.0390625</v>
      </c>
      <c r="U34">
        <f t="shared" si="9"/>
        <v>57.198660714285715</v>
      </c>
      <c r="V34">
        <f t="shared" si="10"/>
        <v>119.18604651162791</v>
      </c>
      <c r="W34">
        <f t="shared" si="11"/>
        <v>1</v>
      </c>
      <c r="X34">
        <f t="shared" si="12"/>
        <v>1.3508353221957041</v>
      </c>
      <c r="Y34">
        <f t="shared" si="13"/>
        <v>1.76875</v>
      </c>
      <c r="Z34">
        <f t="shared" si="14"/>
        <v>2.5267857142857144</v>
      </c>
      <c r="AA34">
        <f t="shared" si="15"/>
        <v>5.2651162790697672</v>
      </c>
    </row>
    <row r="35" spans="1:27">
      <c r="A35" t="s">
        <v>33</v>
      </c>
      <c r="B35">
        <v>1293</v>
      </c>
      <c r="C35">
        <v>907</v>
      </c>
      <c r="D35">
        <v>676</v>
      </c>
      <c r="E35">
        <v>91</v>
      </c>
      <c r="F35">
        <v>86</v>
      </c>
      <c r="G35">
        <f t="shared" si="4"/>
        <v>1</v>
      </c>
      <c r="H35" s="1">
        <f t="shared" si="16"/>
        <v>1.4255788313120177</v>
      </c>
      <c r="I35" s="1">
        <f t="shared" si="17"/>
        <v>1.9127218934911243</v>
      </c>
      <c r="J35" s="1">
        <f t="shared" si="18"/>
        <v>14.208791208791208</v>
      </c>
      <c r="K35" s="1">
        <f t="shared" si="19"/>
        <v>15.034883720930232</v>
      </c>
      <c r="L35" s="1">
        <f t="shared" si="5"/>
        <v>14.4816</v>
      </c>
      <c r="M35" s="1">
        <f t="shared" si="20"/>
        <v>10.1584</v>
      </c>
      <c r="N35" s="1">
        <f t="shared" si="21"/>
        <v>7.5712000000000002</v>
      </c>
      <c r="O35" s="1">
        <f t="shared" si="22"/>
        <v>1.0191999999999999</v>
      </c>
      <c r="P35" s="1">
        <f t="shared" si="23"/>
        <v>0.96319999999999995</v>
      </c>
      <c r="Q35">
        <v>387</v>
      </c>
      <c r="R35">
        <f t="shared" si="6"/>
        <v>26.723566456745111</v>
      </c>
      <c r="S35">
        <f t="shared" si="7"/>
        <v>38.096550637895731</v>
      </c>
      <c r="T35">
        <f t="shared" si="8"/>
        <v>51.114750633981402</v>
      </c>
      <c r="U35">
        <f t="shared" si="9"/>
        <v>379.70957613814761</v>
      </c>
      <c r="V35">
        <f t="shared" si="10"/>
        <v>401.78571428571433</v>
      </c>
      <c r="W35">
        <f t="shared" si="11"/>
        <v>1</v>
      </c>
      <c r="X35">
        <f t="shared" si="12"/>
        <v>1.4255788313120177</v>
      </c>
      <c r="Y35">
        <f t="shared" si="13"/>
        <v>1.9127218934911243</v>
      </c>
      <c r="Z35">
        <f t="shared" si="14"/>
        <v>14.20879120879121</v>
      </c>
      <c r="AA35">
        <f t="shared" si="15"/>
        <v>15.034883720930234</v>
      </c>
    </row>
    <row r="36" spans="1:27">
      <c r="A36" t="s">
        <v>34</v>
      </c>
      <c r="B36">
        <v>623</v>
      </c>
      <c r="C36">
        <v>444</v>
      </c>
      <c r="D36">
        <v>377</v>
      </c>
      <c r="E36">
        <v>328</v>
      </c>
      <c r="F36">
        <v>305</v>
      </c>
      <c r="G36">
        <f t="shared" si="4"/>
        <v>1</v>
      </c>
      <c r="H36" s="1">
        <f t="shared" si="16"/>
        <v>1.4031531531531531</v>
      </c>
      <c r="I36" s="1">
        <f t="shared" si="17"/>
        <v>1.6525198938992043</v>
      </c>
      <c r="J36" s="1">
        <f t="shared" si="18"/>
        <v>1.899390243902439</v>
      </c>
      <c r="K36" s="1">
        <f t="shared" si="19"/>
        <v>2.042622950819672</v>
      </c>
      <c r="L36" s="1">
        <f t="shared" si="5"/>
        <v>6.9775999999999998</v>
      </c>
      <c r="M36" s="1">
        <f t="shared" si="20"/>
        <v>4.9728000000000003</v>
      </c>
      <c r="N36" s="1">
        <f t="shared" si="21"/>
        <v>4.2224000000000004</v>
      </c>
      <c r="O36" s="1">
        <f t="shared" si="22"/>
        <v>3.6736</v>
      </c>
      <c r="P36" s="1">
        <f t="shared" si="23"/>
        <v>3.4159999999999999</v>
      </c>
      <c r="Q36">
        <v>93</v>
      </c>
      <c r="R36">
        <f t="shared" si="6"/>
        <v>13.328365053886724</v>
      </c>
      <c r="S36">
        <f t="shared" si="7"/>
        <v>18.701737451737451</v>
      </c>
      <c r="T36">
        <f t="shared" si="8"/>
        <v>22.025388404698749</v>
      </c>
      <c r="U36">
        <f t="shared" si="9"/>
        <v>25.31576655052265</v>
      </c>
      <c r="V36">
        <f t="shared" si="10"/>
        <v>27.224824355971897</v>
      </c>
      <c r="W36">
        <f t="shared" si="11"/>
        <v>1</v>
      </c>
      <c r="X36">
        <f t="shared" si="12"/>
        <v>1.4031531531531529</v>
      </c>
      <c r="Y36">
        <f t="shared" si="13"/>
        <v>1.6525198938992041</v>
      </c>
      <c r="Z36">
        <f t="shared" si="14"/>
        <v>1.899390243902439</v>
      </c>
      <c r="AA36">
        <f t="shared" si="15"/>
        <v>2.042622950819672</v>
      </c>
    </row>
    <row r="37" spans="1:27">
      <c r="A37" t="s">
        <v>35</v>
      </c>
      <c r="B37">
        <v>998</v>
      </c>
      <c r="C37">
        <v>733</v>
      </c>
      <c r="D37">
        <v>614</v>
      </c>
      <c r="E37">
        <v>113</v>
      </c>
      <c r="F37">
        <v>106</v>
      </c>
      <c r="G37">
        <f t="shared" si="4"/>
        <v>1</v>
      </c>
      <c r="H37" s="1">
        <f t="shared" si="16"/>
        <v>1.3615279672578444</v>
      </c>
      <c r="I37" s="1">
        <f t="shared" si="17"/>
        <v>1.6254071661237786</v>
      </c>
      <c r="J37" s="1">
        <f t="shared" si="18"/>
        <v>8.8318584070796469</v>
      </c>
      <c r="K37" s="1">
        <f t="shared" si="19"/>
        <v>9.415094339622641</v>
      </c>
      <c r="L37" s="1">
        <f t="shared" si="5"/>
        <v>11.1776</v>
      </c>
      <c r="M37" s="1">
        <f t="shared" si="20"/>
        <v>8.2096</v>
      </c>
      <c r="N37" s="1">
        <f t="shared" si="21"/>
        <v>6.8768000000000002</v>
      </c>
      <c r="O37" s="1">
        <f t="shared" si="22"/>
        <v>1.2656000000000001</v>
      </c>
      <c r="P37" s="1">
        <f t="shared" si="23"/>
        <v>1.1872</v>
      </c>
      <c r="Q37">
        <v>81</v>
      </c>
      <c r="R37">
        <f t="shared" si="6"/>
        <v>7.2466361294016606</v>
      </c>
      <c r="S37">
        <f t="shared" si="7"/>
        <v>9.866497758721497</v>
      </c>
      <c r="T37">
        <f t="shared" si="8"/>
        <v>11.778734295020939</v>
      </c>
      <c r="U37">
        <f t="shared" si="9"/>
        <v>64.001264222503153</v>
      </c>
      <c r="V37">
        <f t="shared" si="10"/>
        <v>68.227762803234498</v>
      </c>
      <c r="W37">
        <f t="shared" si="11"/>
        <v>1</v>
      </c>
      <c r="X37">
        <f t="shared" si="12"/>
        <v>1.3615279672578444</v>
      </c>
      <c r="Y37">
        <f t="shared" si="13"/>
        <v>1.6254071661237783</v>
      </c>
      <c r="Z37">
        <f t="shared" si="14"/>
        <v>8.8318584070796451</v>
      </c>
      <c r="AA37">
        <f t="shared" si="15"/>
        <v>9.415094339622641</v>
      </c>
    </row>
    <row r="38" spans="1:27">
      <c r="A38" t="s">
        <v>36</v>
      </c>
      <c r="B38">
        <v>919</v>
      </c>
      <c r="C38">
        <v>622</v>
      </c>
      <c r="D38">
        <v>469</v>
      </c>
      <c r="E38">
        <v>291</v>
      </c>
      <c r="F38">
        <v>264</v>
      </c>
      <c r="G38">
        <f t="shared" si="4"/>
        <v>1</v>
      </c>
      <c r="H38" s="1">
        <f t="shared" si="16"/>
        <v>1.477491961414791</v>
      </c>
      <c r="I38" s="1">
        <f t="shared" si="17"/>
        <v>1.9594882729211087</v>
      </c>
      <c r="J38" s="1">
        <f t="shared" si="18"/>
        <v>3.1580756013745703</v>
      </c>
      <c r="K38" s="1">
        <f t="shared" si="19"/>
        <v>3.481060606060606</v>
      </c>
      <c r="L38" s="1">
        <f t="shared" si="5"/>
        <v>10.2928</v>
      </c>
      <c r="M38" s="1">
        <f t="shared" si="20"/>
        <v>6.9664000000000001</v>
      </c>
      <c r="N38" s="1">
        <f t="shared" si="21"/>
        <v>5.2527999999999997</v>
      </c>
      <c r="O38" s="1">
        <f t="shared" si="22"/>
        <v>3.2591999999999999</v>
      </c>
      <c r="P38" s="1">
        <f t="shared" si="23"/>
        <v>2.9567999999999999</v>
      </c>
      <c r="Q38">
        <v>587</v>
      </c>
      <c r="R38">
        <f t="shared" si="6"/>
        <v>57.030157002953523</v>
      </c>
      <c r="S38">
        <f t="shared" si="7"/>
        <v>84.261598530087269</v>
      </c>
      <c r="T38">
        <f t="shared" si="8"/>
        <v>111.74992385013708</v>
      </c>
      <c r="U38">
        <f t="shared" si="9"/>
        <v>180.10554737358862</v>
      </c>
      <c r="V38">
        <f t="shared" si="10"/>
        <v>198.52543290043292</v>
      </c>
      <c r="W38">
        <f t="shared" si="11"/>
        <v>1</v>
      </c>
      <c r="X38">
        <f t="shared" si="12"/>
        <v>1.477491961414791</v>
      </c>
      <c r="Y38">
        <f t="shared" si="13"/>
        <v>1.9594882729211087</v>
      </c>
      <c r="Z38">
        <f t="shared" si="14"/>
        <v>3.1580756013745703</v>
      </c>
      <c r="AA38">
        <f t="shared" si="15"/>
        <v>3.481060606060606</v>
      </c>
    </row>
    <row r="39" spans="1:27">
      <c r="A39" t="s">
        <v>37</v>
      </c>
      <c r="B39">
        <v>894</v>
      </c>
      <c r="C39">
        <v>681</v>
      </c>
      <c r="D39">
        <v>553</v>
      </c>
      <c r="E39">
        <v>235</v>
      </c>
      <c r="F39">
        <v>192</v>
      </c>
      <c r="G39">
        <f t="shared" si="4"/>
        <v>1</v>
      </c>
      <c r="H39" s="1">
        <f t="shared" si="16"/>
        <v>1.3127753303964758</v>
      </c>
      <c r="I39" s="1">
        <f t="shared" si="17"/>
        <v>1.616636528028933</v>
      </c>
      <c r="J39" s="1">
        <f t="shared" si="18"/>
        <v>3.8042553191489361</v>
      </c>
      <c r="K39" s="1">
        <f t="shared" si="19"/>
        <v>4.65625</v>
      </c>
      <c r="L39" s="1">
        <f t="shared" si="5"/>
        <v>10.0128</v>
      </c>
      <c r="M39" s="1">
        <f t="shared" si="20"/>
        <v>7.6272000000000002</v>
      </c>
      <c r="N39" s="1">
        <f t="shared" si="21"/>
        <v>6.1936</v>
      </c>
      <c r="O39" s="1">
        <f t="shared" si="22"/>
        <v>2.6320000000000001</v>
      </c>
      <c r="P39" s="1">
        <f t="shared" si="23"/>
        <v>2.1503999999999999</v>
      </c>
      <c r="Q39">
        <v>134</v>
      </c>
      <c r="R39">
        <f t="shared" si="6"/>
        <v>13.382869926494086</v>
      </c>
      <c r="S39">
        <f t="shared" si="7"/>
        <v>17.568701489406333</v>
      </c>
      <c r="T39">
        <f t="shared" si="8"/>
        <v>21.635236373030224</v>
      </c>
      <c r="U39">
        <f t="shared" si="9"/>
        <v>50.911854103343465</v>
      </c>
      <c r="V39">
        <f t="shared" si="10"/>
        <v>62.313988095238102</v>
      </c>
      <c r="W39">
        <f t="shared" si="11"/>
        <v>1</v>
      </c>
      <c r="X39">
        <f t="shared" si="12"/>
        <v>1.3127753303964758</v>
      </c>
      <c r="Y39">
        <f t="shared" si="13"/>
        <v>1.6166365280289332</v>
      </c>
      <c r="Z39">
        <f t="shared" si="14"/>
        <v>3.8042553191489361</v>
      </c>
      <c r="AA39">
        <f t="shared" si="15"/>
        <v>4.6562500000000009</v>
      </c>
    </row>
    <row r="40" spans="1:27">
      <c r="A40" t="s">
        <v>38</v>
      </c>
      <c r="B40">
        <v>891</v>
      </c>
      <c r="C40">
        <v>708</v>
      </c>
      <c r="D40">
        <v>575</v>
      </c>
      <c r="E40">
        <v>288</v>
      </c>
      <c r="F40">
        <v>97</v>
      </c>
      <c r="G40">
        <f t="shared" si="4"/>
        <v>1</v>
      </c>
      <c r="H40" s="1">
        <f t="shared" si="16"/>
        <v>1.2584745762711864</v>
      </c>
      <c r="I40" s="1">
        <f t="shared" si="17"/>
        <v>1.5495652173913044</v>
      </c>
      <c r="J40" s="1">
        <f t="shared" si="18"/>
        <v>3.09375</v>
      </c>
      <c r="K40" s="1">
        <f t="shared" si="19"/>
        <v>9.1855670103092777</v>
      </c>
      <c r="L40" s="1">
        <f t="shared" si="5"/>
        <v>9.9792000000000005</v>
      </c>
      <c r="M40" s="1">
        <f t="shared" si="20"/>
        <v>7.9295999999999998</v>
      </c>
      <c r="N40" s="1">
        <f t="shared" si="21"/>
        <v>6.4399999999999995</v>
      </c>
      <c r="O40" s="1">
        <f t="shared" si="22"/>
        <v>3.2256</v>
      </c>
      <c r="P40" s="1">
        <f t="shared" si="23"/>
        <v>1.0864</v>
      </c>
      <c r="Q40">
        <v>31</v>
      </c>
      <c r="R40">
        <f t="shared" si="6"/>
        <v>3.106461439794773</v>
      </c>
      <c r="S40">
        <f t="shared" si="7"/>
        <v>3.9094027441485069</v>
      </c>
      <c r="T40">
        <f t="shared" si="8"/>
        <v>4.8136645962732922</v>
      </c>
      <c r="U40">
        <f t="shared" si="9"/>
        <v>9.6106150793650791</v>
      </c>
      <c r="V40">
        <f t="shared" si="10"/>
        <v>28.534609720176729</v>
      </c>
      <c r="W40">
        <f t="shared" si="11"/>
        <v>1</v>
      </c>
      <c r="X40">
        <f t="shared" si="12"/>
        <v>1.2584745762711866</v>
      </c>
      <c r="Y40">
        <f t="shared" si="13"/>
        <v>1.5495652173913046</v>
      </c>
      <c r="Z40">
        <f t="shared" si="14"/>
        <v>3.09375</v>
      </c>
      <c r="AA40">
        <f t="shared" si="15"/>
        <v>9.1855670103092777</v>
      </c>
    </row>
    <row r="41" spans="1:27">
      <c r="A41" t="s">
        <v>39</v>
      </c>
      <c r="B41">
        <v>959</v>
      </c>
      <c r="C41">
        <v>658</v>
      </c>
      <c r="D41">
        <v>496</v>
      </c>
      <c r="E41">
        <v>248</v>
      </c>
      <c r="F41">
        <v>357</v>
      </c>
      <c r="G41">
        <f t="shared" si="4"/>
        <v>1</v>
      </c>
      <c r="H41" s="1">
        <f t="shared" si="16"/>
        <v>1.4574468085106382</v>
      </c>
      <c r="I41" s="1">
        <f t="shared" si="17"/>
        <v>1.9334677419354838</v>
      </c>
      <c r="J41" s="1">
        <f t="shared" si="18"/>
        <v>3.8669354838709675</v>
      </c>
      <c r="K41" s="1">
        <f t="shared" si="19"/>
        <v>2.6862745098039214</v>
      </c>
      <c r="L41" s="1">
        <f t="shared" si="5"/>
        <v>10.7408</v>
      </c>
      <c r="M41" s="1">
        <f t="shared" si="20"/>
        <v>7.3696000000000002</v>
      </c>
      <c r="N41" s="1">
        <f t="shared" si="21"/>
        <v>5.5552000000000001</v>
      </c>
      <c r="O41" s="1">
        <f t="shared" si="22"/>
        <v>2.7776000000000001</v>
      </c>
      <c r="P41" s="1">
        <f t="shared" si="23"/>
        <v>3.9984000000000002</v>
      </c>
      <c r="Q41">
        <v>421</v>
      </c>
      <c r="R41">
        <f t="shared" si="6"/>
        <v>39.196335468493963</v>
      </c>
      <c r="S41">
        <f t="shared" si="7"/>
        <v>57.126574033868863</v>
      </c>
      <c r="T41">
        <f t="shared" si="8"/>
        <v>75.784850230414747</v>
      </c>
      <c r="U41">
        <f t="shared" si="9"/>
        <v>151.56970046082949</v>
      </c>
      <c r="V41">
        <f t="shared" si="10"/>
        <v>105.29211684673869</v>
      </c>
      <c r="W41">
        <f t="shared" si="11"/>
        <v>1</v>
      </c>
      <c r="X41">
        <f t="shared" si="12"/>
        <v>1.4574468085106382</v>
      </c>
      <c r="Y41">
        <f t="shared" si="13"/>
        <v>1.9334677419354838</v>
      </c>
      <c r="Z41">
        <f t="shared" si="14"/>
        <v>3.8669354838709675</v>
      </c>
      <c r="AA41">
        <f t="shared" si="15"/>
        <v>2.6862745098039214</v>
      </c>
    </row>
    <row r="42" spans="1:27">
      <c r="A42" t="s">
        <v>40</v>
      </c>
      <c r="B42">
        <v>1356</v>
      </c>
      <c r="C42">
        <v>973</v>
      </c>
      <c r="D42">
        <v>793</v>
      </c>
      <c r="E42">
        <v>184</v>
      </c>
      <c r="F42">
        <v>174</v>
      </c>
      <c r="G42">
        <f t="shared" si="4"/>
        <v>1</v>
      </c>
      <c r="H42" s="1">
        <f t="shared" si="16"/>
        <v>1.393627954779034</v>
      </c>
      <c r="I42" s="1">
        <f t="shared" si="17"/>
        <v>1.7099621689785625</v>
      </c>
      <c r="J42" s="1">
        <f t="shared" si="18"/>
        <v>7.3695652173913047</v>
      </c>
      <c r="K42" s="1">
        <f t="shared" si="19"/>
        <v>7.7931034482758621</v>
      </c>
      <c r="L42" s="1">
        <f t="shared" si="5"/>
        <v>15.187200000000001</v>
      </c>
      <c r="M42" s="1">
        <f t="shared" si="20"/>
        <v>10.897600000000001</v>
      </c>
      <c r="N42" s="1">
        <f t="shared" si="21"/>
        <v>8.8816000000000006</v>
      </c>
      <c r="O42" s="1">
        <f t="shared" si="22"/>
        <v>2.0608</v>
      </c>
      <c r="P42" s="1">
        <f t="shared" si="23"/>
        <v>1.9488000000000001</v>
      </c>
      <c r="Q42">
        <v>255</v>
      </c>
      <c r="R42">
        <f t="shared" si="6"/>
        <v>16.790455120101136</v>
      </c>
      <c r="S42">
        <f t="shared" si="7"/>
        <v>23.399647628835705</v>
      </c>
      <c r="T42">
        <f t="shared" si="8"/>
        <v>28.71104305530535</v>
      </c>
      <c r="U42">
        <f t="shared" si="9"/>
        <v>123.73835403726709</v>
      </c>
      <c r="V42">
        <f t="shared" si="10"/>
        <v>130.84975369458127</v>
      </c>
      <c r="W42">
        <f t="shared" si="11"/>
        <v>1</v>
      </c>
      <c r="X42">
        <f t="shared" si="12"/>
        <v>1.393627954779034</v>
      </c>
      <c r="Y42">
        <f t="shared" si="13"/>
        <v>1.7099621689785625</v>
      </c>
      <c r="Z42">
        <f t="shared" si="14"/>
        <v>7.3695652173913047</v>
      </c>
      <c r="AA42">
        <f t="shared" si="15"/>
        <v>7.7931034482758621</v>
      </c>
    </row>
    <row r="43" spans="1:27">
      <c r="A43" t="s">
        <v>41</v>
      </c>
      <c r="B43">
        <v>555</v>
      </c>
      <c r="C43">
        <v>394</v>
      </c>
      <c r="D43">
        <v>322</v>
      </c>
      <c r="E43">
        <v>288</v>
      </c>
      <c r="F43">
        <v>254</v>
      </c>
      <c r="G43">
        <f t="shared" si="4"/>
        <v>1</v>
      </c>
      <c r="H43" s="1">
        <f t="shared" si="16"/>
        <v>1.4086294416243654</v>
      </c>
      <c r="I43" s="1">
        <f t="shared" si="17"/>
        <v>1.7236024844720497</v>
      </c>
      <c r="J43" s="1">
        <f t="shared" si="18"/>
        <v>1.9270833333333333</v>
      </c>
      <c r="K43" s="1">
        <f t="shared" si="19"/>
        <v>2.1850393700787403</v>
      </c>
      <c r="L43" s="1">
        <f t="shared" si="5"/>
        <v>6.2160000000000002</v>
      </c>
      <c r="M43" s="1">
        <f t="shared" si="20"/>
        <v>4.4127999999999998</v>
      </c>
      <c r="N43" s="1">
        <f t="shared" si="21"/>
        <v>3.6063999999999998</v>
      </c>
      <c r="O43" s="1">
        <f t="shared" si="22"/>
        <v>3.2256</v>
      </c>
      <c r="P43" s="1">
        <f t="shared" si="23"/>
        <v>2.8447999999999998</v>
      </c>
      <c r="Q43">
        <v>67</v>
      </c>
      <c r="R43">
        <f t="shared" si="6"/>
        <v>10.778635778635778</v>
      </c>
      <c r="S43">
        <f t="shared" si="7"/>
        <v>15.183103698332125</v>
      </c>
      <c r="T43">
        <f t="shared" si="8"/>
        <v>18.578083407275955</v>
      </c>
      <c r="U43">
        <f t="shared" si="9"/>
        <v>20.771329365079364</v>
      </c>
      <c r="V43">
        <f t="shared" si="10"/>
        <v>23.551743532058495</v>
      </c>
      <c r="W43">
        <f t="shared" si="11"/>
        <v>1</v>
      </c>
      <c r="X43">
        <f t="shared" si="12"/>
        <v>1.4086294416243657</v>
      </c>
      <c r="Y43">
        <f t="shared" si="13"/>
        <v>1.7236024844720499</v>
      </c>
      <c r="Z43">
        <f t="shared" si="14"/>
        <v>1.9270833333333335</v>
      </c>
      <c r="AA43">
        <f t="shared" si="15"/>
        <v>2.1850393700787403</v>
      </c>
    </row>
    <row r="44" spans="1:27">
      <c r="A44" t="s">
        <v>42</v>
      </c>
      <c r="B44">
        <v>976</v>
      </c>
      <c r="C44">
        <v>696</v>
      </c>
      <c r="D44">
        <v>538</v>
      </c>
      <c r="E44">
        <v>249</v>
      </c>
      <c r="F44">
        <v>236</v>
      </c>
      <c r="G44">
        <f t="shared" si="4"/>
        <v>1</v>
      </c>
      <c r="H44" s="1">
        <f t="shared" si="16"/>
        <v>1.4022988505747127</v>
      </c>
      <c r="I44" s="1">
        <f t="shared" si="17"/>
        <v>1.8141263940520447</v>
      </c>
      <c r="J44" s="1">
        <f t="shared" si="18"/>
        <v>3.9196787148594376</v>
      </c>
      <c r="K44" s="1">
        <f t="shared" si="19"/>
        <v>4.1355932203389827</v>
      </c>
      <c r="L44" s="1">
        <f t="shared" si="5"/>
        <v>10.9312</v>
      </c>
      <c r="M44" s="1">
        <f t="shared" si="20"/>
        <v>7.7952000000000004</v>
      </c>
      <c r="N44" s="1">
        <f t="shared" si="21"/>
        <v>6.0255999999999998</v>
      </c>
      <c r="O44" s="1">
        <f t="shared" si="22"/>
        <v>2.7888000000000002</v>
      </c>
      <c r="P44" s="1">
        <f t="shared" si="23"/>
        <v>2.6431999999999998</v>
      </c>
      <c r="Q44">
        <v>488</v>
      </c>
      <c r="R44">
        <f t="shared" si="6"/>
        <v>44.642857142857139</v>
      </c>
      <c r="S44">
        <f t="shared" si="7"/>
        <v>62.602627257799668</v>
      </c>
      <c r="T44">
        <f t="shared" si="8"/>
        <v>80.987785448751993</v>
      </c>
      <c r="U44">
        <f t="shared" si="9"/>
        <v>174.98565691336773</v>
      </c>
      <c r="V44">
        <f t="shared" si="10"/>
        <v>184.62469733656175</v>
      </c>
      <c r="W44">
        <f t="shared" si="11"/>
        <v>1</v>
      </c>
      <c r="X44">
        <f t="shared" si="12"/>
        <v>1.4022988505747127</v>
      </c>
      <c r="Y44">
        <f t="shared" si="13"/>
        <v>1.8141263940520447</v>
      </c>
      <c r="Z44">
        <f t="shared" si="14"/>
        <v>3.9196787148594376</v>
      </c>
      <c r="AA44">
        <f t="shared" si="15"/>
        <v>4.1355932203389836</v>
      </c>
    </row>
    <row r="45" spans="1:27">
      <c r="A45" t="s">
        <v>43</v>
      </c>
      <c r="B45">
        <v>1433</v>
      </c>
      <c r="C45">
        <v>1022</v>
      </c>
      <c r="D45">
        <v>745</v>
      </c>
      <c r="E45">
        <v>197</v>
      </c>
      <c r="F45">
        <v>187</v>
      </c>
      <c r="G45">
        <f t="shared" si="4"/>
        <v>1</v>
      </c>
      <c r="H45" s="1">
        <f t="shared" si="16"/>
        <v>1.4021526418786692</v>
      </c>
      <c r="I45" s="1">
        <f t="shared" si="17"/>
        <v>1.9234899328859061</v>
      </c>
      <c r="J45" s="1">
        <f t="shared" si="18"/>
        <v>7.2741116751269033</v>
      </c>
      <c r="K45" s="1">
        <f t="shared" si="19"/>
        <v>7.6631016042780749</v>
      </c>
      <c r="L45" s="1">
        <f t="shared" si="5"/>
        <v>16.049599999999998</v>
      </c>
      <c r="M45" s="1">
        <f t="shared" si="20"/>
        <v>11.446400000000001</v>
      </c>
      <c r="N45" s="1">
        <f t="shared" si="21"/>
        <v>8.3439999999999994</v>
      </c>
      <c r="O45" s="1">
        <f t="shared" si="22"/>
        <v>2.2063999999999999</v>
      </c>
      <c r="P45" s="1">
        <f t="shared" si="23"/>
        <v>2.0943999999999998</v>
      </c>
      <c r="Q45">
        <v>732</v>
      </c>
      <c r="R45">
        <f t="shared" si="6"/>
        <v>45.608613298773804</v>
      </c>
      <c r="S45">
        <f t="shared" si="7"/>
        <v>63.950237629298293</v>
      </c>
      <c r="T45">
        <f t="shared" si="8"/>
        <v>87.72770853307766</v>
      </c>
      <c r="U45">
        <f t="shared" si="9"/>
        <v>331.76214648295866</v>
      </c>
      <c r="V45">
        <f t="shared" si="10"/>
        <v>349.50343773873186</v>
      </c>
      <c r="W45">
        <f t="shared" si="11"/>
        <v>1</v>
      </c>
      <c r="X45">
        <f t="shared" si="12"/>
        <v>1.4021526418786689</v>
      </c>
      <c r="Y45">
        <f t="shared" si="13"/>
        <v>1.9234899328859059</v>
      </c>
      <c r="Z45">
        <f t="shared" si="14"/>
        <v>7.2741116751269033</v>
      </c>
      <c r="AA45">
        <f t="shared" si="15"/>
        <v>7.6631016042780749</v>
      </c>
    </row>
    <row r="46" spans="1:27">
      <c r="A46" t="s">
        <v>44</v>
      </c>
      <c r="B46">
        <v>1115</v>
      </c>
      <c r="C46">
        <v>826</v>
      </c>
      <c r="D46">
        <v>687</v>
      </c>
      <c r="E46">
        <v>306</v>
      </c>
      <c r="F46">
        <v>284</v>
      </c>
      <c r="G46">
        <f t="shared" si="4"/>
        <v>1</v>
      </c>
      <c r="H46" s="1">
        <f t="shared" si="16"/>
        <v>1.3498789346246973</v>
      </c>
      <c r="I46" s="1">
        <f t="shared" si="17"/>
        <v>1.6229985443959243</v>
      </c>
      <c r="J46" s="1">
        <f t="shared" si="18"/>
        <v>3.6437908496732025</v>
      </c>
      <c r="K46" s="1">
        <f t="shared" si="19"/>
        <v>3.926056338028169</v>
      </c>
      <c r="L46" s="1">
        <f t="shared" si="5"/>
        <v>12.488</v>
      </c>
      <c r="M46" s="1">
        <f t="shared" si="20"/>
        <v>9.2512000000000008</v>
      </c>
      <c r="N46" s="1">
        <f t="shared" si="21"/>
        <v>7.6943999999999999</v>
      </c>
      <c r="O46" s="1">
        <f t="shared" si="22"/>
        <v>3.4272</v>
      </c>
      <c r="P46" s="1">
        <f t="shared" si="23"/>
        <v>3.1808000000000001</v>
      </c>
      <c r="Q46">
        <v>203</v>
      </c>
      <c r="R46">
        <f t="shared" si="6"/>
        <v>16.255605381165921</v>
      </c>
      <c r="S46">
        <f t="shared" si="7"/>
        <v>21.943099273607746</v>
      </c>
      <c r="T46">
        <f t="shared" si="8"/>
        <v>26.38282387190684</v>
      </c>
      <c r="U46">
        <f t="shared" si="9"/>
        <v>59.232026143790847</v>
      </c>
      <c r="V46">
        <f t="shared" si="10"/>
        <v>63.820422535211264</v>
      </c>
      <c r="W46">
        <f t="shared" si="11"/>
        <v>1</v>
      </c>
      <c r="X46">
        <f t="shared" si="12"/>
        <v>1.3498789346246971</v>
      </c>
      <c r="Y46">
        <f t="shared" si="13"/>
        <v>1.6229985443959243</v>
      </c>
      <c r="Z46">
        <f t="shared" si="14"/>
        <v>3.6437908496732025</v>
      </c>
      <c r="AA46">
        <f t="shared" si="15"/>
        <v>3.926056338028169</v>
      </c>
    </row>
    <row r="47" spans="1:27">
      <c r="A47" t="s">
        <v>45</v>
      </c>
      <c r="B47">
        <v>641</v>
      </c>
      <c r="C47">
        <v>456</v>
      </c>
      <c r="D47">
        <v>350</v>
      </c>
      <c r="E47">
        <v>209</v>
      </c>
      <c r="F47">
        <v>268</v>
      </c>
      <c r="G47">
        <f t="shared" si="4"/>
        <v>1</v>
      </c>
      <c r="H47" s="1">
        <f t="shared" si="16"/>
        <v>1.4057017543859649</v>
      </c>
      <c r="I47" s="1">
        <f t="shared" si="17"/>
        <v>1.8314285714285714</v>
      </c>
      <c r="J47" s="1">
        <f t="shared" si="18"/>
        <v>3.0669856459330145</v>
      </c>
      <c r="K47" s="1">
        <f t="shared" si="19"/>
        <v>2.3917910447761193</v>
      </c>
      <c r="L47" s="1">
        <f t="shared" si="5"/>
        <v>7.1791999999999998</v>
      </c>
      <c r="M47" s="1">
        <f t="shared" si="20"/>
        <v>5.1071999999999997</v>
      </c>
      <c r="N47" s="1">
        <f t="shared" si="21"/>
        <v>3.92</v>
      </c>
      <c r="O47" s="1">
        <f t="shared" si="22"/>
        <v>2.3407999999999998</v>
      </c>
      <c r="P47" s="1">
        <f t="shared" si="23"/>
        <v>3.0015999999999998</v>
      </c>
      <c r="Q47">
        <v>143</v>
      </c>
      <c r="R47">
        <f t="shared" si="6"/>
        <v>19.918653889012703</v>
      </c>
      <c r="S47">
        <f t="shared" si="7"/>
        <v>27.999686716791981</v>
      </c>
      <c r="T47">
        <f t="shared" si="8"/>
        <v>36.479591836734691</v>
      </c>
      <c r="U47">
        <f t="shared" si="9"/>
        <v>61.090225563909783</v>
      </c>
      <c r="V47">
        <f t="shared" si="10"/>
        <v>47.641257995735607</v>
      </c>
      <c r="W47">
        <f t="shared" si="11"/>
        <v>1</v>
      </c>
      <c r="X47">
        <f t="shared" si="12"/>
        <v>1.4057017543859649</v>
      </c>
      <c r="Y47">
        <f t="shared" si="13"/>
        <v>1.8314285714285714</v>
      </c>
      <c r="Z47">
        <f t="shared" si="14"/>
        <v>3.0669856459330145</v>
      </c>
      <c r="AA47">
        <f t="shared" si="15"/>
        <v>2.3917910447761193</v>
      </c>
    </row>
    <row r="48" spans="1:27">
      <c r="A48" t="s">
        <v>46</v>
      </c>
      <c r="B48">
        <v>1035</v>
      </c>
      <c r="C48">
        <v>737</v>
      </c>
      <c r="D48">
        <v>594</v>
      </c>
      <c r="E48">
        <v>120</v>
      </c>
      <c r="F48">
        <v>115</v>
      </c>
      <c r="G48">
        <f t="shared" si="4"/>
        <v>1</v>
      </c>
      <c r="H48" s="1">
        <f t="shared" si="16"/>
        <v>1.4043419267299864</v>
      </c>
      <c r="I48" s="1">
        <f t="shared" si="17"/>
        <v>1.7424242424242424</v>
      </c>
      <c r="J48" s="1">
        <f t="shared" si="18"/>
        <v>8.625</v>
      </c>
      <c r="K48" s="1">
        <f t="shared" si="19"/>
        <v>9</v>
      </c>
      <c r="L48" s="1">
        <f t="shared" si="5"/>
        <v>11.592000000000001</v>
      </c>
      <c r="M48" s="1">
        <f t="shared" si="20"/>
        <v>8.2544000000000004</v>
      </c>
      <c r="N48" s="1">
        <f t="shared" si="21"/>
        <v>6.6528</v>
      </c>
      <c r="O48" s="1">
        <f t="shared" si="22"/>
        <v>1.3440000000000001</v>
      </c>
      <c r="P48" s="1">
        <f t="shared" si="23"/>
        <v>1.288</v>
      </c>
      <c r="Q48">
        <v>647</v>
      </c>
      <c r="R48">
        <f t="shared" si="6"/>
        <v>55.814354727398204</v>
      </c>
      <c r="S48">
        <f t="shared" si="7"/>
        <v>78.382438457065319</v>
      </c>
      <c r="T48">
        <f t="shared" si="8"/>
        <v>97.252284752284751</v>
      </c>
      <c r="U48">
        <f t="shared" si="9"/>
        <v>481.39880952380952</v>
      </c>
      <c r="V48">
        <f t="shared" si="10"/>
        <v>502.32919254658384</v>
      </c>
      <c r="W48">
        <f t="shared" si="11"/>
        <v>1</v>
      </c>
      <c r="X48">
        <f t="shared" si="12"/>
        <v>1.4043419267299864</v>
      </c>
      <c r="Y48">
        <f t="shared" si="13"/>
        <v>1.7424242424242424</v>
      </c>
      <c r="Z48">
        <f t="shared" si="14"/>
        <v>8.625</v>
      </c>
      <c r="AA48">
        <f t="shared" si="15"/>
        <v>9</v>
      </c>
    </row>
    <row r="49" spans="1:27">
      <c r="A49" t="s">
        <v>47</v>
      </c>
      <c r="B49">
        <v>1101</v>
      </c>
      <c r="C49">
        <v>801</v>
      </c>
      <c r="D49">
        <v>652</v>
      </c>
      <c r="E49">
        <v>271</v>
      </c>
      <c r="F49">
        <v>189</v>
      </c>
      <c r="G49">
        <f t="shared" si="4"/>
        <v>1</v>
      </c>
      <c r="H49" s="1">
        <f t="shared" si="16"/>
        <v>1.3745318352059925</v>
      </c>
      <c r="I49" s="1">
        <f t="shared" si="17"/>
        <v>1.6886503067484662</v>
      </c>
      <c r="J49" s="1">
        <f t="shared" si="18"/>
        <v>4.0627306273062729</v>
      </c>
      <c r="K49" s="1">
        <f t="shared" si="19"/>
        <v>5.8253968253968251</v>
      </c>
      <c r="L49" s="1">
        <f t="shared" si="5"/>
        <v>12.331199999999999</v>
      </c>
      <c r="M49" s="1">
        <f t="shared" si="20"/>
        <v>8.9711999999999996</v>
      </c>
      <c r="N49" s="1">
        <f t="shared" si="21"/>
        <v>7.3023999999999996</v>
      </c>
      <c r="O49" s="1">
        <f t="shared" si="22"/>
        <v>3.0352000000000001</v>
      </c>
      <c r="P49" s="1">
        <f t="shared" si="23"/>
        <v>2.1168</v>
      </c>
      <c r="Q49">
        <v>181</v>
      </c>
      <c r="R49">
        <f t="shared" si="6"/>
        <v>14.67821461009472</v>
      </c>
      <c r="S49">
        <f t="shared" si="7"/>
        <v>20.175673265560906</v>
      </c>
      <c r="T49">
        <f t="shared" si="8"/>
        <v>24.786371603856267</v>
      </c>
      <c r="U49">
        <f t="shared" si="9"/>
        <v>59.633632050606217</v>
      </c>
      <c r="V49">
        <f t="shared" si="10"/>
        <v>85.506424792139072</v>
      </c>
      <c r="W49">
        <f t="shared" si="11"/>
        <v>1</v>
      </c>
      <c r="X49">
        <f t="shared" si="12"/>
        <v>1.3745318352059925</v>
      </c>
      <c r="Y49">
        <f t="shared" si="13"/>
        <v>1.6886503067484662</v>
      </c>
      <c r="Z49">
        <f t="shared" si="14"/>
        <v>4.0627306273062729</v>
      </c>
      <c r="AA49">
        <f t="shared" si="15"/>
        <v>5.8253968253968251</v>
      </c>
    </row>
    <row r="50" spans="1:27">
      <c r="A50" t="s">
        <v>48</v>
      </c>
      <c r="B50">
        <v>766</v>
      </c>
      <c r="C50">
        <v>556</v>
      </c>
      <c r="D50">
        <v>456</v>
      </c>
      <c r="E50">
        <v>216</v>
      </c>
      <c r="F50">
        <v>361</v>
      </c>
      <c r="G50">
        <f t="shared" si="4"/>
        <v>1</v>
      </c>
      <c r="H50" s="1">
        <f t="shared" si="16"/>
        <v>1.3776978417266188</v>
      </c>
      <c r="I50" s="1">
        <f t="shared" si="17"/>
        <v>1.6798245614035088</v>
      </c>
      <c r="J50" s="1">
        <f t="shared" si="18"/>
        <v>3.5462962962962963</v>
      </c>
      <c r="K50" s="1">
        <f t="shared" si="19"/>
        <v>2.1218836565096955</v>
      </c>
      <c r="L50" s="1">
        <f t="shared" si="5"/>
        <v>8.5792000000000002</v>
      </c>
      <c r="M50" s="1">
        <f t="shared" si="20"/>
        <v>6.2271999999999998</v>
      </c>
      <c r="N50" s="1">
        <f t="shared" si="21"/>
        <v>5.1071999999999997</v>
      </c>
      <c r="O50" s="1">
        <f t="shared" si="22"/>
        <v>2.4192</v>
      </c>
      <c r="P50" s="1">
        <f t="shared" si="23"/>
        <v>4.0431999999999997</v>
      </c>
      <c r="Q50">
        <v>68</v>
      </c>
      <c r="R50">
        <f t="shared" si="6"/>
        <v>7.9261469600895182</v>
      </c>
      <c r="S50">
        <f t="shared" si="7"/>
        <v>10.91983556012333</v>
      </c>
      <c r="T50">
        <f t="shared" si="8"/>
        <v>13.314536340852131</v>
      </c>
      <c r="U50">
        <f t="shared" si="9"/>
        <v>28.108465608465607</v>
      </c>
      <c r="V50">
        <f t="shared" si="10"/>
        <v>16.818361693707956</v>
      </c>
      <c r="W50">
        <f t="shared" si="11"/>
        <v>1</v>
      </c>
      <c r="X50">
        <f t="shared" si="12"/>
        <v>1.3776978417266188</v>
      </c>
      <c r="Y50">
        <f t="shared" si="13"/>
        <v>1.679824561403509</v>
      </c>
      <c r="Z50">
        <f t="shared" si="14"/>
        <v>3.5462962962962963</v>
      </c>
      <c r="AA50">
        <f t="shared" si="15"/>
        <v>2.1218836565096955</v>
      </c>
    </row>
    <row r="51" spans="1:27">
      <c r="A51" t="s">
        <v>49</v>
      </c>
      <c r="B51">
        <v>1004</v>
      </c>
      <c r="C51">
        <v>746</v>
      </c>
      <c r="D51">
        <v>655</v>
      </c>
      <c r="E51">
        <v>187</v>
      </c>
      <c r="F51">
        <v>195</v>
      </c>
      <c r="G51">
        <f t="shared" si="4"/>
        <v>1</v>
      </c>
      <c r="H51" s="1">
        <f t="shared" si="16"/>
        <v>1.3458445040214477</v>
      </c>
      <c r="I51" s="1">
        <f t="shared" si="17"/>
        <v>1.532824427480916</v>
      </c>
      <c r="J51" s="1">
        <f t="shared" si="18"/>
        <v>5.3689839572192515</v>
      </c>
      <c r="K51" s="1">
        <f t="shared" si="19"/>
        <v>5.1487179487179491</v>
      </c>
      <c r="L51" s="1">
        <f t="shared" si="5"/>
        <v>11.2448</v>
      </c>
      <c r="M51" s="1">
        <f t="shared" si="20"/>
        <v>8.3552</v>
      </c>
      <c r="N51" s="1">
        <f t="shared" si="21"/>
        <v>7.3360000000000003</v>
      </c>
      <c r="O51" s="1">
        <f t="shared" si="22"/>
        <v>2.0943999999999998</v>
      </c>
      <c r="P51" s="1">
        <f t="shared" si="23"/>
        <v>2.1840000000000002</v>
      </c>
      <c r="Q51">
        <v>49</v>
      </c>
      <c r="R51">
        <f t="shared" si="6"/>
        <v>4.3575697211155378</v>
      </c>
      <c r="S51">
        <f t="shared" si="7"/>
        <v>5.8646112600536195</v>
      </c>
      <c r="T51">
        <f t="shared" si="8"/>
        <v>6.6793893129770989</v>
      </c>
      <c r="U51">
        <f t="shared" si="9"/>
        <v>23.395721925133692</v>
      </c>
      <c r="V51">
        <f t="shared" si="10"/>
        <v>22.435897435897434</v>
      </c>
      <c r="W51">
        <f t="shared" si="11"/>
        <v>1</v>
      </c>
      <c r="X51">
        <f t="shared" si="12"/>
        <v>1.3458445040214477</v>
      </c>
      <c r="Y51">
        <f t="shared" si="13"/>
        <v>1.532824427480916</v>
      </c>
      <c r="Z51">
        <f t="shared" si="14"/>
        <v>5.3689839572192515</v>
      </c>
      <c r="AA51">
        <f t="shared" si="15"/>
        <v>5.1487179487179482</v>
      </c>
    </row>
    <row r="52" spans="1:27">
      <c r="A52" t="s">
        <v>50</v>
      </c>
      <c r="B52">
        <v>1110</v>
      </c>
      <c r="C52">
        <v>754</v>
      </c>
      <c r="D52">
        <v>528</v>
      </c>
      <c r="E52">
        <v>206</v>
      </c>
      <c r="F52">
        <v>345</v>
      </c>
      <c r="G52">
        <f t="shared" si="4"/>
        <v>1</v>
      </c>
      <c r="H52" s="1">
        <f t="shared" si="16"/>
        <v>1.4721485411140585</v>
      </c>
      <c r="I52" s="1">
        <f t="shared" si="17"/>
        <v>2.1022727272727271</v>
      </c>
      <c r="J52" s="1">
        <f t="shared" si="18"/>
        <v>5.3883495145631066</v>
      </c>
      <c r="K52" s="1">
        <f t="shared" si="19"/>
        <v>3.2173913043478262</v>
      </c>
      <c r="L52" s="1">
        <f t="shared" si="5"/>
        <v>12.432</v>
      </c>
      <c r="M52" s="1">
        <f t="shared" si="20"/>
        <v>8.4448000000000008</v>
      </c>
      <c r="N52" s="1">
        <f t="shared" si="21"/>
        <v>5.9135999999999997</v>
      </c>
      <c r="O52" s="1">
        <f t="shared" si="22"/>
        <v>2.3071999999999999</v>
      </c>
      <c r="P52" s="1">
        <f t="shared" si="23"/>
        <v>3.8639999999999999</v>
      </c>
      <c r="Q52">
        <v>759</v>
      </c>
      <c r="R52">
        <f t="shared" si="6"/>
        <v>61.052123552123547</v>
      </c>
      <c r="S52">
        <f t="shared" si="7"/>
        <v>89.877794619173926</v>
      </c>
      <c r="T52">
        <f t="shared" si="8"/>
        <v>128.34821428571428</v>
      </c>
      <c r="U52">
        <f t="shared" si="9"/>
        <v>328.97018030513175</v>
      </c>
      <c r="V52">
        <f t="shared" si="10"/>
        <v>196.42857142857144</v>
      </c>
      <c r="W52">
        <f t="shared" si="11"/>
        <v>1</v>
      </c>
      <c r="X52">
        <f t="shared" si="12"/>
        <v>1.4721485411140582</v>
      </c>
      <c r="Y52">
        <f t="shared" si="13"/>
        <v>2.1022727272727275</v>
      </c>
      <c r="Z52">
        <f t="shared" si="14"/>
        <v>5.3883495145631075</v>
      </c>
      <c r="AA52">
        <f t="shared" si="15"/>
        <v>3.2173913043478262</v>
      </c>
    </row>
    <row r="53" spans="1:27">
      <c r="G53" t="s">
        <v>57</v>
      </c>
      <c r="H53">
        <v>2</v>
      </c>
      <c r="I53">
        <v>4</v>
      </c>
      <c r="J53">
        <v>8</v>
      </c>
      <c r="K53">
        <v>16</v>
      </c>
    </row>
    <row r="54" spans="1:27">
      <c r="A54" t="s">
        <v>67</v>
      </c>
      <c r="B54">
        <v>1.12E-2</v>
      </c>
      <c r="G54" t="s">
        <v>51</v>
      </c>
      <c r="H54">
        <f>MIN(H3:H52)</f>
        <v>1.2584745762711864</v>
      </c>
      <c r="I54">
        <f t="shared" ref="I54:K54" si="24">MIN(I3:I52)</f>
        <v>1.532824427480916</v>
      </c>
      <c r="J54">
        <f t="shared" si="24"/>
        <v>1.7128205128205127</v>
      </c>
      <c r="K54">
        <f t="shared" si="24"/>
        <v>1.8152173913043479</v>
      </c>
      <c r="Q54" t="s">
        <v>69</v>
      </c>
      <c r="R54">
        <f>MIN(R3:R52)</f>
        <v>3.106461439794773</v>
      </c>
      <c r="S54">
        <f t="shared" ref="S54:V54" si="25">MIN(S3:S52)</f>
        <v>3.9094027441485069</v>
      </c>
      <c r="T54">
        <f t="shared" si="25"/>
        <v>4.8136645962732922</v>
      </c>
      <c r="U54">
        <f t="shared" si="25"/>
        <v>9.6106150793650791</v>
      </c>
      <c r="V54">
        <f t="shared" si="25"/>
        <v>16.818361693707956</v>
      </c>
    </row>
    <row r="55" spans="1:27">
      <c r="G55" t="s">
        <v>52</v>
      </c>
      <c r="H55">
        <f>MAX(H3:H52)</f>
        <v>1.6142557651991614</v>
      </c>
      <c r="I55">
        <f t="shared" ref="I55:K55" si="26">MAX(I3:I52)</f>
        <v>2.2767295597484276</v>
      </c>
      <c r="J55">
        <f t="shared" si="26"/>
        <v>14.208791208791208</v>
      </c>
      <c r="K55">
        <f t="shared" si="26"/>
        <v>15.034883720930232</v>
      </c>
      <c r="Q55" t="s">
        <v>70</v>
      </c>
      <c r="R55">
        <f>MAX(R3:R52)</f>
        <v>87.778293135435987</v>
      </c>
      <c r="S55">
        <f t="shared" ref="S55:V55" si="27">MAX(S3:S52)</f>
        <v>141.69661575321953</v>
      </c>
      <c r="T55">
        <f t="shared" si="27"/>
        <v>198.7920168067227</v>
      </c>
      <c r="U55">
        <f t="shared" si="27"/>
        <v>824.25958188153311</v>
      </c>
      <c r="V55">
        <f t="shared" si="27"/>
        <v>901.19047619047626</v>
      </c>
    </row>
    <row r="56" spans="1:27">
      <c r="G56" t="s">
        <v>53</v>
      </c>
      <c r="H56">
        <f>AVERAGE(H3:H52)</f>
        <v>1.4102984147644668</v>
      </c>
      <c r="I56">
        <f t="shared" ref="I56:K56" si="28">AVERAGE(I3:I52)</f>
        <v>1.8016159877161126</v>
      </c>
      <c r="J56">
        <f t="shared" si="28"/>
        <v>4.5162166176297971</v>
      </c>
      <c r="K56">
        <f t="shared" si="28"/>
        <v>5.0349840266438539</v>
      </c>
      <c r="Q56" t="s">
        <v>71</v>
      </c>
      <c r="R56">
        <f>AVERAGE(R3:R53)</f>
        <v>33.663323547902003</v>
      </c>
      <c r="S56">
        <f t="shared" ref="S56:V56" si="29">AVERAGE(S3:S53)</f>
        <v>48.470734591681008</v>
      </c>
      <c r="T56">
        <f t="shared" si="29"/>
        <v>63.203011554247581</v>
      </c>
      <c r="U56">
        <f t="shared" si="29"/>
        <v>156.32401744731368</v>
      </c>
      <c r="V56">
        <f t="shared" si="29"/>
        <v>168.28077394298097</v>
      </c>
    </row>
    <row r="57" spans="1:27">
      <c r="G57" t="s">
        <v>54</v>
      </c>
      <c r="H57">
        <f>QUARTILE(H$3:H$52,1)</f>
        <v>1.375323336836149</v>
      </c>
      <c r="I57">
        <f t="shared" ref="I57:K57" si="30">QUARTILE(I$3:I$52,1)</f>
        <v>1.689661533587798</v>
      </c>
      <c r="J57">
        <f t="shared" si="30"/>
        <v>2.8038169464428457</v>
      </c>
      <c r="K57">
        <f t="shared" si="30"/>
        <v>2.8432367149758453</v>
      </c>
    </row>
    <row r="58" spans="1:27">
      <c r="G58" t="s">
        <v>55</v>
      </c>
      <c r="H58">
        <f>QUARTILE(H$3:H$52,2)</f>
        <v>1.4027260018639329</v>
      </c>
      <c r="I58">
        <f t="shared" ref="I58:K58" si="31">QUARTILE(I$3:I$52,2)</f>
        <v>1.7703399122807018</v>
      </c>
      <c r="J58">
        <f t="shared" si="31"/>
        <v>3.835595401509952</v>
      </c>
      <c r="K58">
        <f t="shared" si="31"/>
        <v>4.2814347654710287</v>
      </c>
    </row>
    <row r="59" spans="1:27">
      <c r="G59" t="s">
        <v>56</v>
      </c>
      <c r="H59">
        <f>QUARTILE(H$3:H$52,3)</f>
        <v>1.4394269269269269</v>
      </c>
      <c r="I59">
        <f t="shared" ref="I59:K59" si="32">QUARTILE(I$3:I$52,3)</f>
        <v>1.8958017544425452</v>
      </c>
      <c r="J59">
        <f t="shared" si="32"/>
        <v>5.3600713012477721</v>
      </c>
      <c r="K59">
        <f t="shared" si="32"/>
        <v>5.7040441176470589</v>
      </c>
    </row>
    <row r="60" spans="1:27">
      <c r="G60" t="s">
        <v>58</v>
      </c>
    </row>
    <row r="61" spans="1:27">
      <c r="G61" t="s">
        <v>51</v>
      </c>
      <c r="H61">
        <f>H54</f>
        <v>1.2584745762711864</v>
      </c>
      <c r="I61">
        <f t="shared" ref="I61:K61" si="33">I54</f>
        <v>1.532824427480916</v>
      </c>
      <c r="J61">
        <f t="shared" si="33"/>
        <v>1.7128205128205127</v>
      </c>
      <c r="K61">
        <f t="shared" si="33"/>
        <v>1.8152173913043479</v>
      </c>
    </row>
    <row r="62" spans="1:27">
      <c r="G62" t="s">
        <v>59</v>
      </c>
      <c r="H62">
        <f>H57-H54</f>
        <v>0.11684876056496263</v>
      </c>
      <c r="I62">
        <f t="shared" ref="I62:K62" si="34">I57-I54</f>
        <v>0.15683710610688206</v>
      </c>
      <c r="J62">
        <f t="shared" si="34"/>
        <v>1.090996433622333</v>
      </c>
      <c r="K62">
        <f t="shared" si="34"/>
        <v>1.0280193236714974</v>
      </c>
    </row>
    <row r="63" spans="1:27">
      <c r="G63" t="s">
        <v>60</v>
      </c>
      <c r="H63">
        <f>H58-H57</f>
        <v>2.7402665027783879E-2</v>
      </c>
      <c r="I63">
        <f t="shared" ref="I63:K63" si="35">I58-I57</f>
        <v>8.0678378692903729E-2</v>
      </c>
      <c r="J63">
        <f t="shared" si="35"/>
        <v>1.0317784550671063</v>
      </c>
      <c r="K63">
        <f t="shared" si="35"/>
        <v>1.4381980504951835</v>
      </c>
    </row>
    <row r="64" spans="1:27">
      <c r="G64" t="s">
        <v>61</v>
      </c>
      <c r="H64">
        <f>H59-H58</f>
        <v>3.6700925062993939E-2</v>
      </c>
      <c r="I64">
        <f t="shared" ref="I64:K64" si="36">I59-I58</f>
        <v>0.12546184216184342</v>
      </c>
      <c r="J64">
        <f t="shared" si="36"/>
        <v>1.5244758997378201</v>
      </c>
      <c r="K64">
        <f t="shared" si="36"/>
        <v>1.4226093521760301</v>
      </c>
    </row>
    <row r="65" spans="7:11">
      <c r="G65" t="s">
        <v>62</v>
      </c>
      <c r="H65">
        <f>H55-H59</f>
        <v>0.1748288382722345</v>
      </c>
      <c r="I65">
        <f t="shared" ref="I65:K65" si="37">I55-I59</f>
        <v>0.38092780530588244</v>
      </c>
      <c r="J65">
        <f t="shared" si="37"/>
        <v>8.8487199075434368</v>
      </c>
      <c r="K65">
        <f t="shared" si="37"/>
        <v>9.3308396032831737</v>
      </c>
    </row>
  </sheetData>
  <mergeCells count="3">
    <mergeCell ref="B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w m O V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J M J j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C Y 5 U K I p H u A 4 A A A A R A A A A E w A c A E Z v c m 1 1 b G F z L 1 N l Y 3 R p b 2 4 x L m 0 g o h g A K K A U A A A A A A A A A A A A A A A A A A A A A A A A A A A A K 0 5 N L s n M z 1 M I h t C G 1 g B Q S w E C L Q A U A A I A C A C T C Y 5 U K z c F c K g A A A D 4 A A A A E g A A A A A A A A A A A A A A A A A A A A A A Q 2 9 u Z m l n L 1 B h Y 2 t h Z 2 U u e G 1 s U E s B A i 0 A F A A C A A g A k w m O V A / K 6 a u k A A A A 6 Q A A A B M A A A A A A A A A A A A A A A A A 9 A A A A F t D b 2 5 0 Z W 5 0 X 1 R 5 c G V z X S 5 4 b W x Q S w E C L Q A U A A I A C A C T C Y 5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R r Y d V V S D k y e H M u K 1 s Y j R w A A A A A C A A A A A A A Q Z g A A A A E A A C A A A A A k z l S e p 3 z 4 v 7 L P X l P A e F v R q i B R 4 z 6 A 6 n Y o t a S g j b c S m A A A A A A O g A A A A A I A A C A A A A A / 4 U u I 2 t i s e W H 6 D 2 C S o h b 0 L 4 y 1 v o b v 9 S E k + r a 2 R 9 3 3 u 1 A A A A B A F P f d v 1 H a l r J r 9 n y Y O v 2 G 6 c F Y U v Y L d n w R J v q q b A m t O K / w N r p E U V 4 K j M 2 c z C x a p B + G T z H + Q f B f I A e u X m o m X 3 j X n j u j v r J h d p 4 v n C y l C J j k D 0 A A A A A U x o v j G 6 w q G h d k L f + Q v k Z M c F r X V h d / A b r H H k 5 X V 6 F H m 9 M Z + i a a / Q t G k q f + Y H L T c y 1 c S O 4 H z a b L + A Y P o p f T z S w p < / D a t a M a s h u p > 
</file>

<file path=customXml/itemProps1.xml><?xml version="1.0" encoding="utf-8"?>
<ds:datastoreItem xmlns:ds="http://schemas.openxmlformats.org/officeDocument/2006/customXml" ds:itemID="{07E21ED6-805F-46DF-A115-CDBD4A1B34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2022-04-15T01:08:05Z</dcterms:modified>
</cp:coreProperties>
</file>